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240" yWindow="60" windowWidth="20115" windowHeight="8010" activeTab="4"/>
  </bookViews>
  <sheets>
    <sheet name="p1" sheetId="3" r:id="rId1"/>
    <sheet name="Sheet1" sheetId="4" r:id="rId2"/>
    <sheet name="Sample - Superstore" sheetId="1" r:id="rId3"/>
    <sheet name="Sheet2" sheetId="5" r:id="rId4"/>
    <sheet name="Sheet4" sheetId="7" r:id="rId5"/>
  </sheets>
  <calcPr calcId="144525"/>
  <pivotCaches>
    <pivotCache cacheId="3" r:id="rId6"/>
  </pivotCaches>
</workbook>
</file>

<file path=xl/calcChain.xml><?xml version="1.0" encoding="utf-8"?>
<calcChain xmlns="http://schemas.openxmlformats.org/spreadsheetml/2006/main">
  <c r="K8" i="7" l="1"/>
  <c r="K7" i="7"/>
  <c r="J8" i="7"/>
  <c r="J7" i="7"/>
  <c r="E60" i="5" l="1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59" i="5"/>
  <c r="L7" i="5" l="1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6" i="5"/>
  <c r="Y2" i="1"/>
  <c r="G36" i="4"/>
  <c r="L3" i="4"/>
  <c r="E3" i="4"/>
  <c r="V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<sst xmlns="http://schemas.openxmlformats.org/spreadsheetml/2006/main" count="130234" uniqueCount="10959">
  <si>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</si>
  <si>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</si>
  <si>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</si>
  <si>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</si>
  <si>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</si>
  <si>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</si>
  <si>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</si>
  <si>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</si>
  <si>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</si>
  <si>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</si>
  <si>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</si>
  <si>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</si>
  <si>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</si>
  <si>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</si>
  <si>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</si>
  <si>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</si>
  <si>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</si>
  <si>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</si>
  <si>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</si>
  <si>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</si>
  <si>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</si>
  <si>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</si>
  <si>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</si>
  <si>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</si>
  <si>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</si>
  <si>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</si>
  <si>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</si>
  <si>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</si>
  <si>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</si>
  <si>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</si>
  <si>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</si>
  <si>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</si>
  <si>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</si>
  <si>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</si>
  <si>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</si>
  <si>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</si>
  <si>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</si>
  <si>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</si>
  <si>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</si>
  <si>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</si>
  <si>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</si>
  <si>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</si>
  <si>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</si>
  <si>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</si>
  <si>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</si>
  <si>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</si>
  <si>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</si>
  <si>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</si>
  <si>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</si>
  <si>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</si>
  <si>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</si>
  <si>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</si>
  <si>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</si>
  <si>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</si>
  <si>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</si>
  <si>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</si>
  <si>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</si>
  <si>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</si>
  <si>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</si>
  <si>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</si>
  <si>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</si>
  <si>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</si>
  <si>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</si>
  <si>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</si>
  <si>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</si>
  <si>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</si>
  <si>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</si>
  <si>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</si>
  <si>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</si>
  <si>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</si>
  <si>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</si>
  <si>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</si>
  <si>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</si>
  <si>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</si>
  <si>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</si>
  <si>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</si>
  <si>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</si>
  <si>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</si>
  <si>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</si>
  <si>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</si>
  <si>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</si>
  <si>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</si>
  <si>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</si>
  <si>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</si>
  <si>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</si>
  <si>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</si>
  <si>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</si>
  <si>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</si>
  <si>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</si>
  <si>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</si>
  <si>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</si>
  <si>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</si>
  <si>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</si>
  <si>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</si>
  <si>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</si>
  <si>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</si>
  <si>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</si>
  <si>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</si>
  <si>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</si>
  <si>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</si>
  <si>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</si>
  <si>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</si>
  <si>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</si>
  <si>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</si>
  <si>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</si>
  <si>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</si>
  <si>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</si>
  <si>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</si>
  <si>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</si>
  <si>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</si>
  <si>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</si>
  <si>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</si>
  <si>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</si>
  <si>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</si>
  <si>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</si>
  <si>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</si>
  <si>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</si>
  <si>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</si>
  <si>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</si>
  <si>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</si>
  <si>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</si>
  <si>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</si>
  <si>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</si>
  <si>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</si>
  <si>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</si>
  <si>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</si>
  <si>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</si>
  <si>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</si>
  <si>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</si>
  <si>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</si>
  <si>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</si>
  <si>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</si>
  <si>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</si>
  <si>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</si>
  <si>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</si>
  <si>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</si>
  <si>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</si>
  <si>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</si>
  <si>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</si>
  <si>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</si>
  <si>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</si>
  <si>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</si>
  <si>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</si>
  <si>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</si>
  <si>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</si>
  <si>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</si>
  <si>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</si>
  <si>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</si>
  <si>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</si>
  <si>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</si>
  <si>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</si>
  <si>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</si>
  <si>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</si>
  <si>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</si>
  <si>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</si>
  <si>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</si>
  <si>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</si>
  <si>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</si>
  <si>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</si>
  <si>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</si>
  <si>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</si>
  <si>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</si>
  <si>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</si>
  <si>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</si>
  <si>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</si>
  <si>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</si>
  <si>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</si>
  <si>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</si>
  <si>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</si>
  <si>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</si>
  <si>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</si>
  <si>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</si>
  <si>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</si>
  <si>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</si>
  <si>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</si>
  <si>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</si>
  <si>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</si>
  <si>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</si>
  <si>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</si>
  <si>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</si>
  <si>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</si>
  <si>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</si>
  <si>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</si>
  <si>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</si>
  <si>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</si>
  <si>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</si>
  <si>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</si>
  <si>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</si>
  <si>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</si>
  <si>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</si>
  <si>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</si>
  <si>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</si>
  <si>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</si>
  <si>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</si>
  <si>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</si>
  <si>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</si>
  <si>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</si>
  <si>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</si>
  <si>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</si>
  <si>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</si>
  <si>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</si>
  <si>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</si>
  <si>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</si>
  <si>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</si>
  <si>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</si>
  <si>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</si>
  <si>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</si>
  <si>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</si>
  <si>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</si>
  <si>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</si>
  <si>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</si>
  <si>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</si>
  <si>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</si>
  <si>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</si>
  <si>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</si>
  <si>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</si>
  <si>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</si>
  <si>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</si>
  <si>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</si>
  <si>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</si>
  <si>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</si>
  <si>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</si>
  <si>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</si>
  <si>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</si>
  <si>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</si>
  <si>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</si>
  <si>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</si>
  <si>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</si>
  <si>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</si>
  <si>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</si>
  <si>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</si>
  <si>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</si>
  <si>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</si>
  <si>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</si>
  <si>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</si>
  <si>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</si>
  <si>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</si>
  <si>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</si>
  <si>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</si>
  <si>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</si>
  <si>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</si>
  <si>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</si>
  <si>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</si>
  <si>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</si>
  <si>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</si>
  <si>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</si>
  <si>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</si>
  <si>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</si>
  <si>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</si>
  <si>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</si>
  <si>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</si>
  <si>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</si>
  <si>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</si>
  <si>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</si>
  <si>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</si>
  <si>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</si>
  <si>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</si>
  <si>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</si>
  <si>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</si>
  <si>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</si>
  <si>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</si>
  <si>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</si>
  <si>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</si>
  <si>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</si>
  <si>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</si>
  <si>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</si>
  <si>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</si>
  <si>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</si>
  <si>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</si>
  <si>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</si>
  <si>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</si>
  <si>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</si>
  <si>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</si>
  <si>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</si>
  <si>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</si>
  <si>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</si>
  <si>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</si>
  <si>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</si>
  <si>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</si>
  <si>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</si>
  <si>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</si>
  <si>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</si>
  <si>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</si>
  <si>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</si>
  <si>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</si>
  <si>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</si>
  <si>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</si>
  <si>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</si>
  <si>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</si>
  <si>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</si>
  <si>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</si>
  <si>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</si>
  <si>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</si>
  <si>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</si>
  <si>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</si>
  <si>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</si>
  <si>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</si>
  <si>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</si>
  <si>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</si>
  <si>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</si>
  <si>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</si>
  <si>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</si>
  <si>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</si>
  <si>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</si>
  <si>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</si>
  <si>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</si>
  <si>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</si>
  <si>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</si>
  <si>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</si>
  <si>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</si>
  <si>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</si>
  <si>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</si>
  <si>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</si>
  <si>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</si>
  <si>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</si>
  <si>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</si>
  <si>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</si>
  <si>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</si>
  <si>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</si>
  <si>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</si>
  <si>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</si>
  <si>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</si>
  <si>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</si>
  <si>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</si>
  <si>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</si>
  <si>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</si>
  <si>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</si>
  <si>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</si>
  <si>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</si>
  <si>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</si>
  <si>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</si>
  <si>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</si>
  <si>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</si>
  <si>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</si>
  <si>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</si>
  <si>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</si>
  <si>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</si>
  <si>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</si>
  <si>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</si>
  <si>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</si>
  <si>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</si>
  <si>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</si>
  <si>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</si>
  <si>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</si>
  <si>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</si>
  <si>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</si>
  <si>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</si>
  <si>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</si>
  <si>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</si>
  <si>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</si>
  <si>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</si>
  <si>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</si>
  <si>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</si>
  <si>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</si>
  <si>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</si>
  <si>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</si>
  <si>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</si>
  <si>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</si>
  <si>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</si>
  <si>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</si>
  <si>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</si>
  <si>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</si>
  <si>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</si>
  <si>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</si>
  <si>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</si>
  <si>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</si>
  <si>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</si>
  <si>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</si>
  <si>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</si>
  <si>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</si>
  <si>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</si>
  <si>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</si>
  <si>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</si>
  <si>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</si>
  <si>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</si>
  <si>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</si>
  <si>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</si>
  <si>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</si>
  <si>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</si>
  <si>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</si>
  <si>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</si>
  <si>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</si>
  <si>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</si>
  <si>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</si>
  <si>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</si>
  <si>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</si>
  <si>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</si>
  <si>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</si>
  <si>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</si>
  <si>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</si>
  <si>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</si>
  <si>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</si>
  <si>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</si>
  <si>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</si>
  <si>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</si>
  <si>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</si>
  <si>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</si>
  <si>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</si>
  <si>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</si>
  <si>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</si>
  <si>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</si>
  <si>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</si>
  <si>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</si>
  <si>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</si>
  <si>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</si>
  <si>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</si>
  <si>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</si>
  <si>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</si>
  <si>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</si>
  <si>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</si>
  <si>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</si>
  <si>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</si>
  <si>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</si>
  <si>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</si>
  <si>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</si>
  <si>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</si>
  <si>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</si>
  <si>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</si>
  <si>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</si>
  <si>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</si>
  <si>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</si>
  <si>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</si>
  <si>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</si>
  <si>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</si>
  <si>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</si>
  <si>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</si>
  <si>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</si>
  <si>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</si>
  <si>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</si>
  <si>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</si>
  <si>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</si>
  <si>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</si>
  <si>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</si>
  <si>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</si>
  <si>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</si>
  <si>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</si>
  <si>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</si>
  <si>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</si>
  <si>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</si>
  <si>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</si>
  <si>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</si>
  <si>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</si>
  <si>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</si>
  <si>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</si>
  <si>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</si>
  <si>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</si>
  <si>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</si>
  <si>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</si>
  <si>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</si>
  <si>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</si>
  <si>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</si>
  <si>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</si>
  <si>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</si>
  <si>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</si>
  <si>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</si>
  <si>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</si>
  <si>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</si>
  <si>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</si>
  <si>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</si>
  <si>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</si>
  <si>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</si>
  <si>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</si>
  <si>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</si>
  <si>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</si>
  <si>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</si>
  <si>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</si>
  <si>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</si>
  <si>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</si>
  <si>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</si>
  <si>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</si>
  <si>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</si>
  <si>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</si>
  <si>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</si>
  <si>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</si>
  <si>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</si>
  <si>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</si>
  <si>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</si>
  <si>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</si>
  <si>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</si>
  <si>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</si>
  <si>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</si>
  <si>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</si>
  <si>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</si>
  <si>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</si>
  <si>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</si>
  <si>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</si>
  <si>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</si>
  <si>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</si>
  <si>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</si>
  <si>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</si>
  <si>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</si>
  <si>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</si>
  <si>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</si>
  <si>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</si>
  <si>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</si>
  <si>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</si>
  <si>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</si>
  <si>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</si>
  <si>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</si>
  <si>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</si>
  <si>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</si>
  <si>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</si>
  <si>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</si>
  <si>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</si>
  <si>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</si>
  <si>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</si>
  <si>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</si>
  <si>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</si>
  <si>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</si>
  <si>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</si>
  <si>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</si>
  <si>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</si>
  <si>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</si>
  <si>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</si>
  <si>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</si>
  <si>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</si>
  <si>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</si>
  <si>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</si>
  <si>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</si>
  <si>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</si>
  <si>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</si>
  <si>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</si>
  <si>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</si>
  <si>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</si>
  <si>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</si>
  <si>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</si>
  <si>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</si>
  <si>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</si>
  <si>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</si>
  <si>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</si>
  <si>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</si>
  <si>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</si>
  <si>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</si>
  <si>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</si>
  <si>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</si>
  <si>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</si>
  <si>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</si>
  <si>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</si>
  <si>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</si>
  <si>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</si>
  <si>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</si>
  <si>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</si>
  <si>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</si>
  <si>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</si>
  <si>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</si>
  <si>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</si>
  <si>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</si>
  <si>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</si>
  <si>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</si>
  <si>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</si>
  <si>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</si>
  <si>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</si>
  <si>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</si>
  <si>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</si>
  <si>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</si>
  <si>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</si>
  <si>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</si>
  <si>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</si>
  <si>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</si>
  <si>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</si>
  <si>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</si>
  <si>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</si>
  <si>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</si>
  <si>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</si>
  <si>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</si>
  <si>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</si>
  <si>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</si>
  <si>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</si>
  <si>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</si>
  <si>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</si>
  <si>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</si>
  <si>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</si>
  <si>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</si>
  <si>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</si>
  <si>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</si>
  <si>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</si>
  <si>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</si>
  <si>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</si>
  <si>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</si>
  <si>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</si>
  <si>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</si>
  <si>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</si>
  <si>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</si>
  <si>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</si>
  <si>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</si>
  <si>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</si>
  <si>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</si>
  <si>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</si>
  <si>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</si>
  <si>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</si>
  <si>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</si>
  <si>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</si>
  <si>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</si>
  <si>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</si>
  <si>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</si>
  <si>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</si>
  <si>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</si>
  <si>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</si>
  <si>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</si>
  <si>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</si>
  <si>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</si>
  <si>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</si>
  <si>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</si>
  <si>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</si>
  <si>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</si>
  <si>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</si>
  <si>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</si>
  <si>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</si>
  <si>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</si>
  <si>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</si>
  <si>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</si>
  <si>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</si>
  <si>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</si>
  <si>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</si>
  <si>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</si>
  <si>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</si>
  <si>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</si>
  <si>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</si>
  <si>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</si>
  <si>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</si>
  <si>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</si>
  <si>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</si>
  <si>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</si>
  <si>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</si>
  <si>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</si>
  <si>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</si>
  <si>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</si>
  <si>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</si>
  <si>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</si>
  <si>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</si>
  <si>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</si>
  <si>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</si>
  <si>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</si>
  <si>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</si>
  <si>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</si>
  <si>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</si>
  <si>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</si>
  <si>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</si>
  <si>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</si>
  <si>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</si>
  <si>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</si>
  <si>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</si>
  <si>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</si>
  <si>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</si>
  <si>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</si>
  <si>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</si>
  <si>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</si>
  <si>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</si>
  <si>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</si>
  <si>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</si>
  <si>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</si>
  <si>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</si>
  <si>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</si>
  <si>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</si>
  <si>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</si>
  <si>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</si>
  <si>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</si>
  <si>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</si>
  <si>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</si>
  <si>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</si>
  <si>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</si>
  <si>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</si>
  <si>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</si>
  <si>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</si>
  <si>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</si>
  <si>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</si>
  <si>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</si>
  <si>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</si>
  <si>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</si>
  <si>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</si>
  <si>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</si>
  <si>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</si>
  <si>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</si>
  <si>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</si>
  <si>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</si>
  <si>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</si>
  <si>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</si>
  <si>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</si>
  <si>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</si>
  <si>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</si>
  <si>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</si>
  <si>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</si>
  <si>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</si>
  <si>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</si>
  <si>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</si>
  <si>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</si>
  <si>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</si>
  <si>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</si>
  <si>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</si>
  <si>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</si>
  <si>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</si>
  <si>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</si>
  <si>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</si>
  <si>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</si>
  <si>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</si>
  <si>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</si>
  <si>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</si>
  <si>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</si>
  <si>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</si>
  <si>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</si>
  <si>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</si>
  <si>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</si>
  <si>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</si>
  <si>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</si>
  <si>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</si>
  <si>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</si>
  <si>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</si>
  <si>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</si>
  <si>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</si>
  <si>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</si>
  <si>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</si>
  <si>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</si>
  <si>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</si>
  <si>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</si>
  <si>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</si>
  <si>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</si>
  <si>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</si>
  <si>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</si>
  <si>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</si>
  <si>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</si>
  <si>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</si>
  <si>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</si>
  <si>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</si>
  <si>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</si>
  <si>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</si>
  <si>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</si>
  <si>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</si>
  <si>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</si>
  <si>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</si>
  <si>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</si>
  <si>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</si>
  <si>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</si>
  <si>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</si>
  <si>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</si>
  <si>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</si>
  <si>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</si>
  <si>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</si>
  <si>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</si>
  <si>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</si>
  <si>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</si>
  <si>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</si>
  <si>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</si>
  <si>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</si>
  <si>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</si>
  <si>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</si>
  <si>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</si>
  <si>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</si>
  <si>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</si>
  <si>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</si>
  <si>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</si>
  <si>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</si>
  <si>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</si>
  <si>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</si>
  <si>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</si>
  <si>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</si>
  <si>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</si>
  <si>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</si>
  <si>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</si>
  <si>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</si>
  <si>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</si>
  <si>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</si>
  <si>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</si>
  <si>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</si>
  <si>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</si>
  <si>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</si>
  <si>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</si>
  <si>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</si>
  <si>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</si>
  <si>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</si>
  <si>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</si>
  <si>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</si>
  <si>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</si>
  <si>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</si>
  <si>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</si>
  <si>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</si>
  <si>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</si>
  <si>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</si>
  <si>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</si>
  <si>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</si>
  <si>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</si>
  <si>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</si>
  <si>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</si>
  <si>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</si>
  <si>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</si>
  <si>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</si>
  <si>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</si>
  <si>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</si>
  <si>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</si>
  <si>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</si>
  <si>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</si>
  <si>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</si>
  <si>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</si>
  <si>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</si>
  <si>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</si>
  <si>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</si>
  <si>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</si>
  <si>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</si>
  <si>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</si>
  <si>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</si>
  <si>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</si>
  <si>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</si>
  <si>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</si>
  <si>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</si>
  <si>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</si>
  <si>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</si>
  <si>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</si>
  <si>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</si>
  <si>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</si>
  <si>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</si>
  <si>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</si>
  <si>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</si>
  <si>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</si>
  <si>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</si>
  <si>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</si>
  <si>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</si>
  <si>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</si>
  <si>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</si>
  <si>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</si>
  <si>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</si>
  <si>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</si>
  <si>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</si>
  <si>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</si>
  <si>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</si>
  <si>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</si>
  <si>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</si>
  <si>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</si>
  <si>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</si>
  <si>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</si>
  <si>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</si>
  <si>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</si>
  <si>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</si>
  <si>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</si>
  <si>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</si>
  <si>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</si>
  <si>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</si>
  <si>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</si>
  <si>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</si>
  <si>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</si>
  <si>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</si>
  <si>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</si>
  <si>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</si>
  <si>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</si>
  <si>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</si>
  <si>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</si>
  <si>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</si>
  <si>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</si>
  <si>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</si>
  <si>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</si>
  <si>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</si>
  <si>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</si>
  <si>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</si>
  <si>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</si>
  <si>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</si>
  <si>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</si>
  <si>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</si>
  <si>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</si>
  <si>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</si>
  <si>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</si>
  <si>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</si>
  <si>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</si>
  <si>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</si>
  <si>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</si>
  <si>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</si>
  <si>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</si>
  <si>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</si>
  <si>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</si>
  <si>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</si>
  <si>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</si>
  <si>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</si>
  <si>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</si>
  <si>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</si>
  <si>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</si>
  <si>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</si>
  <si>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</si>
  <si>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</si>
  <si>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</si>
  <si>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</si>
  <si>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</si>
  <si>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</si>
  <si>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</si>
  <si>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</si>
  <si>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</si>
  <si>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</si>
  <si>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</si>
  <si>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</si>
  <si>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</si>
  <si>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</si>
  <si>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</si>
  <si>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</si>
  <si>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</si>
  <si>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</si>
  <si>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</si>
  <si>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</si>
  <si>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</si>
  <si>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</si>
  <si>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</si>
  <si>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</si>
  <si>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</si>
  <si>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</si>
  <si>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</si>
  <si>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</si>
  <si>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</si>
  <si>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</si>
  <si>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</si>
  <si>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</si>
  <si>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</si>
  <si>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</si>
  <si>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</si>
  <si>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</si>
  <si>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</si>
  <si>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</si>
  <si>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</si>
  <si>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</si>
  <si>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</si>
  <si>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</si>
  <si>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</si>
  <si>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</si>
  <si>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</si>
  <si>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</si>
  <si>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</si>
  <si>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</si>
  <si>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</si>
  <si>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</si>
  <si>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</si>
  <si>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</si>
  <si>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</si>
  <si>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</si>
  <si>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</si>
  <si>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</si>
  <si>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</si>
  <si>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</si>
  <si>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</si>
  <si>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</si>
  <si>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</si>
  <si>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</si>
  <si>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</si>
  <si>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</si>
  <si>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</si>
  <si>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</si>
  <si>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</si>
  <si>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</si>
  <si>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</si>
  <si>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</si>
  <si>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</si>
  <si>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</si>
  <si>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</si>
  <si>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</si>
  <si>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</si>
  <si>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</si>
  <si>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</si>
  <si>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</si>
  <si>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</si>
  <si>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</si>
  <si>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</si>
  <si>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</si>
  <si>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</si>
  <si>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</si>
  <si>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</si>
  <si>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</si>
  <si>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</si>
  <si>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</si>
  <si>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</si>
  <si>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</si>
  <si>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</si>
  <si>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</si>
  <si>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</si>
  <si>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</si>
  <si>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</si>
  <si>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</si>
  <si>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</si>
  <si>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</si>
  <si>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</si>
  <si>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</si>
  <si>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</si>
  <si>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</si>
  <si>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</si>
  <si>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</si>
  <si>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</si>
  <si>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</si>
  <si>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</si>
  <si>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</si>
  <si>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</si>
  <si>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</si>
  <si>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</si>
  <si>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</si>
  <si>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</si>
  <si>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</si>
  <si>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</si>
  <si>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</si>
  <si>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</si>
  <si>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</si>
  <si>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</si>
  <si>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</si>
  <si>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</si>
  <si>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</si>
  <si>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</si>
  <si>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</si>
  <si>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</si>
  <si>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</si>
  <si>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</si>
  <si>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</si>
  <si>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</si>
  <si>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</si>
  <si>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</si>
  <si>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</si>
  <si>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</si>
  <si>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</si>
  <si>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</si>
  <si>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</si>
  <si>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</si>
  <si>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</si>
  <si>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</si>
  <si>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</si>
  <si>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</si>
  <si>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</si>
  <si>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</si>
  <si>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</si>
  <si>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</si>
  <si>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</si>
  <si>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</si>
  <si>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</si>
  <si>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</si>
  <si>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</si>
  <si>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</si>
  <si>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</si>
  <si>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</si>
  <si>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</si>
  <si>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</si>
  <si>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</si>
  <si>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</si>
  <si>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</si>
  <si>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</si>
  <si>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</si>
  <si>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</si>
  <si>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</si>
  <si>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</si>
  <si>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</si>
  <si>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</si>
  <si>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</si>
  <si>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</si>
  <si>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</si>
  <si>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</si>
  <si>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</si>
  <si>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</si>
  <si>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</si>
  <si>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</si>
  <si>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</si>
  <si>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</si>
  <si>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</si>
  <si>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</si>
  <si>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</si>
  <si>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</si>
  <si>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</si>
  <si>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</si>
  <si>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</si>
  <si>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</si>
  <si>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</si>
  <si>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</si>
  <si>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</si>
  <si>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</si>
  <si>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</si>
  <si>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</si>
  <si>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</si>
  <si>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</si>
  <si>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</si>
  <si>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</si>
  <si>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</si>
  <si>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</si>
  <si>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</si>
  <si>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</si>
  <si>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</si>
  <si>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</si>
  <si>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</si>
  <si>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</si>
  <si>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</si>
  <si>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</si>
  <si>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</si>
  <si>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</si>
  <si>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</si>
  <si>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</si>
  <si>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</si>
  <si>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</si>
  <si>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</si>
  <si>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</si>
  <si>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</si>
  <si>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</si>
  <si>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</si>
  <si>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</si>
  <si>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</si>
  <si>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</si>
  <si>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</si>
  <si>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</si>
  <si>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</si>
  <si>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</si>
  <si>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</si>
  <si>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</si>
  <si>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</si>
  <si>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</si>
  <si>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</si>
  <si>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</si>
  <si>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</si>
  <si>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</si>
  <si>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</si>
  <si>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</si>
  <si>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</si>
  <si>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</si>
  <si>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</si>
  <si>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</si>
  <si>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</si>
  <si>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</si>
  <si>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</si>
  <si>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</si>
  <si>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</si>
  <si>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</si>
  <si>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</si>
  <si>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</si>
  <si>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</si>
  <si>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</si>
  <si>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</si>
  <si>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</si>
  <si>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</si>
  <si>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</si>
  <si>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</si>
  <si>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</si>
  <si>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</si>
  <si>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</si>
  <si>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</si>
  <si>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</si>
  <si>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</si>
  <si>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</si>
  <si>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</si>
  <si>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</si>
  <si>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</si>
  <si>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</si>
  <si>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</si>
  <si>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</si>
  <si>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</si>
  <si>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</si>
  <si>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</si>
  <si>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</si>
  <si>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</si>
  <si>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</si>
  <si>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</si>
  <si>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</si>
  <si>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</si>
  <si>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</si>
  <si>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</si>
  <si>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</si>
  <si>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</si>
  <si>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</si>
  <si>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</si>
  <si>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</si>
  <si>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</si>
  <si>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</si>
  <si>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</si>
  <si>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</si>
  <si>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</si>
  <si>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</si>
  <si>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</si>
  <si>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</si>
  <si>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</si>
  <si>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</si>
  <si>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</si>
  <si>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</si>
  <si>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</si>
  <si>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</si>
  <si>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</si>
  <si>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</si>
  <si>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</si>
  <si>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</si>
  <si>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</si>
  <si>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</si>
  <si>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</si>
  <si>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</si>
  <si>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</si>
  <si>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</si>
  <si>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</si>
  <si>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</si>
  <si>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</si>
  <si>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</si>
  <si>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</si>
  <si>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</si>
  <si>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</si>
  <si>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</si>
  <si>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</si>
  <si>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</si>
  <si>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</si>
  <si>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</si>
  <si>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</si>
  <si>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</si>
  <si>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</si>
  <si>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</si>
  <si>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</si>
  <si>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</si>
  <si>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</si>
  <si>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</si>
  <si>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</si>
  <si>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</si>
  <si>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</si>
  <si>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</si>
  <si>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</si>
  <si>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</si>
  <si>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</si>
  <si>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</si>
  <si>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</si>
  <si>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</si>
  <si>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</si>
  <si>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</si>
  <si>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</si>
  <si>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</si>
  <si>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</si>
  <si>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</si>
  <si>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</si>
  <si>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</si>
  <si>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</si>
  <si>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</si>
  <si>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</si>
  <si>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</si>
  <si>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</si>
  <si>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</si>
  <si>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</si>
  <si>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</si>
  <si>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</si>
  <si>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</si>
  <si>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</si>
  <si>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</si>
  <si>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</si>
  <si>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</si>
  <si>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</si>
  <si>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</si>
  <si>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</si>
  <si>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</si>
  <si>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</si>
  <si>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</si>
  <si>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</si>
  <si>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</si>
  <si>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</si>
  <si>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</si>
  <si>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</si>
  <si>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</si>
  <si>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</si>
  <si>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</si>
  <si>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</si>
  <si>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</si>
  <si>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</si>
  <si>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</si>
  <si>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</si>
  <si>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</si>
  <si>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</si>
  <si>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</si>
  <si>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</si>
  <si>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</si>
  <si>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</si>
  <si>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</si>
  <si>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</si>
  <si>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</si>
  <si>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</si>
  <si>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</si>
  <si>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</si>
  <si>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</si>
  <si>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</si>
  <si>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</si>
  <si>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</si>
  <si>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</si>
  <si>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</si>
  <si>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</si>
  <si>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</si>
  <si>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</si>
  <si>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</si>
  <si>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</si>
  <si>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</si>
  <si>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</si>
  <si>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</si>
  <si>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</si>
  <si>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</si>
  <si>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</si>
  <si>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</si>
  <si>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</si>
  <si>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</si>
  <si>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</si>
  <si>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</si>
  <si>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</si>
  <si>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</si>
  <si>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</si>
  <si>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</si>
  <si>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</si>
  <si>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</si>
  <si>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</si>
  <si>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</si>
  <si>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</si>
  <si>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</si>
  <si>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</si>
  <si>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</si>
  <si>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</si>
  <si>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</si>
  <si>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</si>
  <si>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</si>
  <si>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</si>
  <si>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</si>
  <si>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</si>
  <si>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</si>
  <si>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</si>
  <si>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</si>
  <si>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</si>
  <si>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</si>
  <si>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</si>
  <si>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</si>
  <si>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</si>
  <si>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</si>
  <si>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</si>
  <si>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</si>
  <si>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</si>
  <si>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</si>
  <si>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</si>
  <si>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</si>
  <si>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</si>
  <si>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</si>
  <si>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</si>
  <si>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</si>
  <si>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</si>
  <si>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</si>
  <si>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</si>
  <si>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</si>
  <si>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</si>
  <si>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</si>
  <si>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</si>
  <si>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</si>
  <si>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</si>
  <si>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</si>
  <si>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</si>
  <si>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</si>
  <si>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</si>
  <si>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</si>
  <si>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</si>
  <si>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</si>
  <si>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</si>
  <si>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</si>
  <si>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</si>
  <si>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</si>
  <si>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</si>
  <si>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</si>
  <si>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</si>
  <si>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</si>
  <si>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</si>
  <si>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</si>
  <si>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</si>
  <si>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</si>
  <si>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</si>
  <si>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</si>
  <si>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</si>
  <si>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</si>
  <si>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</si>
  <si>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</si>
  <si>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</si>
  <si>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</si>
  <si>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</si>
  <si>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</si>
  <si>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</si>
  <si>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</si>
  <si>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</si>
  <si>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</si>
  <si>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</si>
  <si>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</si>
  <si>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</si>
  <si>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</si>
  <si>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</si>
  <si>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</si>
  <si>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</si>
  <si>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</si>
  <si>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</si>
  <si>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</si>
  <si>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</si>
  <si>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</si>
  <si>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</si>
  <si>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</si>
  <si>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</si>
  <si>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</si>
  <si>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</si>
  <si>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</si>
  <si>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</si>
  <si>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</si>
  <si>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</si>
  <si>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</si>
  <si>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</si>
  <si>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</si>
  <si>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</si>
  <si>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</si>
  <si>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</si>
  <si>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</si>
  <si>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</si>
  <si>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</si>
  <si>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</si>
  <si>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</si>
  <si>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</si>
  <si>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</si>
  <si>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</si>
  <si>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</si>
  <si>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</si>
  <si>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</si>
  <si>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</si>
  <si>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</si>
  <si>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</si>
  <si>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</si>
  <si>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</si>
  <si>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</si>
  <si>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</si>
  <si>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</si>
  <si>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</si>
  <si>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</si>
  <si>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</si>
  <si>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</si>
  <si>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</si>
  <si>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</si>
  <si>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</si>
  <si>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</si>
  <si>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</si>
  <si>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</si>
  <si>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</si>
  <si>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</si>
  <si>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</si>
  <si>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</si>
  <si>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</si>
  <si>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</si>
  <si>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</si>
  <si>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</si>
  <si>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</si>
  <si>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</si>
  <si>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</si>
  <si>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</si>
  <si>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</si>
  <si>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</si>
  <si>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</si>
  <si>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</si>
  <si>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</si>
  <si>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</si>
  <si>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</si>
  <si>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</si>
  <si>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</si>
  <si>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</si>
  <si>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</si>
  <si>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</si>
  <si>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</si>
  <si>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</si>
  <si>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</si>
  <si>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</si>
  <si>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</si>
  <si>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</si>
  <si>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</si>
  <si>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</si>
  <si>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</si>
  <si>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</si>
  <si>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</si>
  <si>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</si>
  <si>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</si>
  <si>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</si>
  <si>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</si>
  <si>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</si>
  <si>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</si>
  <si>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</si>
  <si>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</si>
  <si>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</si>
  <si>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</si>
  <si>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</si>
  <si>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</si>
  <si>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</si>
  <si>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</si>
  <si>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</si>
  <si>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</si>
  <si>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</si>
  <si>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</si>
  <si>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</si>
  <si>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</si>
  <si>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</si>
  <si>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</si>
  <si>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</si>
  <si>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</si>
  <si>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</si>
  <si>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</si>
  <si>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</si>
  <si>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</si>
  <si>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</si>
  <si>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</si>
  <si>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</si>
  <si>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</si>
  <si>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</si>
  <si>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</si>
  <si>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</si>
  <si>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</si>
  <si>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</si>
  <si>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</si>
  <si>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</si>
  <si>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</si>
  <si>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</si>
  <si>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</si>
  <si>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</si>
  <si>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</si>
  <si>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</si>
  <si>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</si>
  <si>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</si>
  <si>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</si>
  <si>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</si>
  <si>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</si>
  <si>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</si>
  <si>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</si>
  <si>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</si>
  <si>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</si>
  <si>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</si>
  <si>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</si>
  <si>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</si>
  <si>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</si>
  <si>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</si>
  <si>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</si>
  <si>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</si>
  <si>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</si>
  <si>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</si>
  <si>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</si>
  <si>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</si>
  <si>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</si>
  <si>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</si>
  <si>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</si>
  <si>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</si>
  <si>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</si>
  <si>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</si>
  <si>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</si>
  <si>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</si>
  <si>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</si>
  <si>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</si>
  <si>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</si>
  <si>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</si>
  <si>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</si>
  <si>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</si>
  <si>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</si>
  <si>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</si>
  <si>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</si>
  <si>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</si>
  <si>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</si>
  <si>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</si>
  <si>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</si>
  <si>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</si>
  <si>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</si>
  <si>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</si>
  <si>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</si>
  <si>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</si>
  <si>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</si>
  <si>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</si>
  <si>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</si>
  <si>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</si>
  <si>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</si>
  <si>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</si>
  <si>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</si>
  <si>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</si>
  <si>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</si>
  <si>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</si>
  <si>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</si>
  <si>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</si>
  <si>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</si>
  <si>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</si>
  <si>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</si>
  <si>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</si>
  <si>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</si>
  <si>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</si>
  <si>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</si>
  <si>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</si>
  <si>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</si>
  <si>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</si>
  <si>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</si>
  <si>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</si>
  <si>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</si>
  <si>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</si>
  <si>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</si>
  <si>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</si>
  <si>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</si>
  <si>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</si>
  <si>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</si>
  <si>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</si>
  <si>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</si>
  <si>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</si>
  <si>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</si>
  <si>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</si>
  <si>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</si>
  <si>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</si>
  <si>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</si>
  <si>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</si>
  <si>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</si>
  <si>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</si>
  <si>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</si>
  <si>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</si>
  <si>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</si>
  <si>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</si>
  <si>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</si>
  <si>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</si>
  <si>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</si>
  <si>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</si>
  <si>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</si>
  <si>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</si>
  <si>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</si>
  <si>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</si>
  <si>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</si>
  <si>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</si>
  <si>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</si>
  <si>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</si>
  <si>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</si>
  <si>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</si>
  <si>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</si>
  <si>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</si>
  <si>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</si>
  <si>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</si>
  <si>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</si>
  <si>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</si>
  <si>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</si>
  <si>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</si>
  <si>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</si>
  <si>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</si>
  <si>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</si>
  <si>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</si>
  <si>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</si>
  <si>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</si>
  <si>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</si>
  <si>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</si>
  <si>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</si>
  <si>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</si>
  <si>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</si>
  <si>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</si>
  <si>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</si>
  <si>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</si>
  <si>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</si>
  <si>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</si>
  <si>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</si>
  <si>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</si>
  <si>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</si>
  <si>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</si>
  <si>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</si>
  <si>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</si>
  <si>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</si>
  <si>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</si>
  <si>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</si>
  <si>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</si>
  <si>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</si>
  <si>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</si>
  <si>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</si>
  <si>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</si>
  <si>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</si>
  <si>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</si>
  <si>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</si>
  <si>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</si>
  <si>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</si>
  <si>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</si>
  <si>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</si>
  <si>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</si>
  <si>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</si>
  <si>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</si>
  <si>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</si>
  <si>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</si>
  <si>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</si>
  <si>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</si>
  <si>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</si>
  <si>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</si>
  <si>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</si>
  <si>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</si>
  <si>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</si>
  <si>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</si>
  <si>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</si>
  <si>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</si>
  <si>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</si>
  <si>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</si>
  <si>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</si>
  <si>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</si>
  <si>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</si>
  <si>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</si>
  <si>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</si>
  <si>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</si>
  <si>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</si>
  <si>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</si>
  <si>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</si>
  <si>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</si>
  <si>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</si>
  <si>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</si>
  <si>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</si>
  <si>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</si>
  <si>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</si>
  <si>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</si>
  <si>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</si>
  <si>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</si>
  <si>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</si>
  <si>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</si>
  <si>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</si>
  <si>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</si>
  <si>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</si>
  <si>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</si>
  <si>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</si>
  <si>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</si>
  <si>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</si>
  <si>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</si>
  <si>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</si>
  <si>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</si>
  <si>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</si>
  <si>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</si>
  <si>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</si>
  <si>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</si>
  <si>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</si>
  <si>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</si>
  <si>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</si>
  <si>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</si>
  <si>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</si>
  <si>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</si>
  <si>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</si>
  <si>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</si>
  <si>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</si>
  <si>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</si>
  <si>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</si>
  <si>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</si>
  <si>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</si>
  <si>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</si>
  <si>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</si>
  <si>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</si>
  <si>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</si>
  <si>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</si>
  <si>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</si>
  <si>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</si>
  <si>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</si>
  <si>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</si>
  <si>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</si>
  <si>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</si>
  <si>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</si>
  <si>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</si>
  <si>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</si>
  <si>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</si>
  <si>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</si>
  <si>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</si>
  <si>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</si>
  <si>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</si>
  <si>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</si>
  <si>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</si>
  <si>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</si>
  <si>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</si>
  <si>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</si>
  <si>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</si>
  <si>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</si>
  <si>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</si>
  <si>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</si>
  <si>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</si>
  <si>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</si>
  <si>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</si>
  <si>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</si>
  <si>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</si>
  <si>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</si>
  <si>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</si>
  <si>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</si>
  <si>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</si>
  <si>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</si>
  <si>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</si>
  <si>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</si>
  <si>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</si>
  <si>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</si>
  <si>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</si>
  <si>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</si>
  <si>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</si>
  <si>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</si>
  <si>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</si>
  <si>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</si>
  <si>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</si>
  <si>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</si>
  <si>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</si>
  <si>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</si>
  <si>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</si>
  <si>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</si>
  <si>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</si>
  <si>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</si>
  <si>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</si>
  <si>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</si>
  <si>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</si>
  <si>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</si>
  <si>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</si>
  <si>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</si>
  <si>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</si>
  <si>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</si>
  <si>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</si>
  <si>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</si>
  <si>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</si>
  <si>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</si>
  <si>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</si>
  <si>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</si>
  <si>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</si>
  <si>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</si>
  <si>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</si>
  <si>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</si>
  <si>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</si>
  <si>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</si>
  <si>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</si>
  <si>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</si>
  <si>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</si>
  <si>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</si>
  <si>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</si>
  <si>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</si>
  <si>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</si>
  <si>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</si>
  <si>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</si>
  <si>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</si>
  <si>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</si>
  <si>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</si>
  <si>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</si>
  <si>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</si>
  <si>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</si>
  <si>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</si>
  <si>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</si>
  <si>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</si>
  <si>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</si>
  <si>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</si>
  <si>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</si>
  <si>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</si>
  <si>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</si>
  <si>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</si>
  <si>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</si>
  <si>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</si>
  <si>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</si>
  <si>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</si>
  <si>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</si>
  <si>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</si>
  <si>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</si>
  <si>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</si>
  <si>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</si>
  <si>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</si>
  <si>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</si>
  <si>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</si>
  <si>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</si>
  <si>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</si>
  <si>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</si>
  <si>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</si>
  <si>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</si>
  <si>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</si>
  <si>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</si>
  <si>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</si>
  <si>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</si>
  <si>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</si>
  <si>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</si>
  <si>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</si>
  <si>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</si>
  <si>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</si>
  <si>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</si>
  <si>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</si>
  <si>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</si>
  <si>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</si>
  <si>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</si>
  <si>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</si>
  <si>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</si>
  <si>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</si>
  <si>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</si>
  <si>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</si>
  <si>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</si>
  <si>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</si>
  <si>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</si>
  <si>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</si>
  <si>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</si>
  <si>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</si>
  <si>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</si>
  <si>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</si>
  <si>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</si>
  <si>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</si>
  <si>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</si>
  <si>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</si>
  <si>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</si>
  <si>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</si>
  <si>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</si>
  <si>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</si>
  <si>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</si>
  <si>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</si>
  <si>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</si>
  <si>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</si>
  <si>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</si>
  <si>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</si>
  <si>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</si>
  <si>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</si>
  <si>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</si>
  <si>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</si>
  <si>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</si>
  <si>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</si>
  <si>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</si>
  <si>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</si>
  <si>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</si>
  <si>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</si>
  <si>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</si>
  <si>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</si>
  <si>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</si>
  <si>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</si>
  <si>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</si>
  <si>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</si>
  <si>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</si>
  <si>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</si>
  <si>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</si>
  <si>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</si>
  <si>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</si>
  <si>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</si>
  <si>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</si>
  <si>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</si>
  <si>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</si>
  <si>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</si>
  <si>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</si>
  <si>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</si>
  <si>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</si>
  <si>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</si>
  <si>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</si>
  <si>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</si>
  <si>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</si>
  <si>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</si>
  <si>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</si>
  <si>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</si>
  <si>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</si>
  <si>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</si>
  <si>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</si>
  <si>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</si>
  <si>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</si>
  <si>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</si>
  <si>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</si>
  <si>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</si>
  <si>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</si>
  <si>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</si>
  <si>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</si>
  <si>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</si>
  <si>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</si>
  <si>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</si>
  <si>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</si>
  <si>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</si>
  <si>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</si>
  <si>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</si>
  <si>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</si>
  <si>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</si>
  <si>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</si>
  <si>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</si>
  <si>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</si>
  <si>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</si>
  <si>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</si>
  <si>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</si>
  <si>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</si>
  <si>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</si>
  <si>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</si>
  <si>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</si>
  <si>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</si>
  <si>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</si>
  <si>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</si>
  <si>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</si>
  <si>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</si>
  <si>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</si>
  <si>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</si>
  <si>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</si>
  <si>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</si>
  <si>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</si>
  <si>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</si>
  <si>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</si>
  <si>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</si>
  <si>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</si>
  <si>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</si>
  <si>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</si>
  <si>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</si>
  <si>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</si>
  <si>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</si>
  <si>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</si>
  <si>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</si>
  <si>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</si>
  <si>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</si>
  <si>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</si>
  <si>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</si>
  <si>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</si>
  <si>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</si>
  <si>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</si>
  <si>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</si>
  <si>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</si>
  <si>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</si>
  <si>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</si>
  <si>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</si>
  <si>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</si>
  <si>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</si>
  <si>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</si>
  <si>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</si>
  <si>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</si>
  <si>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</si>
  <si>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</si>
  <si>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</si>
  <si>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</si>
  <si>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</si>
  <si>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</si>
  <si>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</si>
  <si>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</si>
  <si>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</si>
  <si>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</si>
  <si>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</si>
  <si>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</si>
  <si>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</si>
  <si>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</si>
  <si>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</si>
  <si>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</si>
  <si>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</si>
  <si>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</si>
  <si>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</si>
  <si>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</si>
  <si>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</si>
  <si>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</si>
  <si>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</si>
  <si>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</si>
  <si>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</si>
  <si>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</si>
  <si>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</si>
  <si>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</si>
  <si>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</si>
  <si>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</si>
  <si>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</si>
  <si>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</si>
  <si>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</si>
  <si>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</si>
  <si>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</si>
  <si>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</si>
  <si>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</si>
  <si>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</si>
  <si>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</si>
  <si>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</si>
  <si>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</si>
  <si>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</si>
  <si>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</si>
  <si>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</si>
  <si>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</si>
  <si>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</si>
  <si>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</si>
  <si>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</si>
  <si>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</si>
  <si>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</si>
  <si>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</si>
  <si>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</si>
  <si>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</si>
  <si>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</si>
  <si>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</si>
  <si>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</si>
  <si>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</si>
  <si>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</si>
  <si>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</si>
  <si>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</si>
  <si>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</si>
  <si>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</si>
  <si>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</si>
  <si>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</si>
  <si>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</si>
  <si>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</si>
  <si>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</si>
  <si>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</si>
  <si>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</si>
  <si>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</si>
  <si>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</si>
  <si>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</si>
  <si>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</si>
  <si>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</si>
  <si>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</si>
  <si>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</si>
  <si>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</si>
  <si>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</si>
  <si>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</si>
  <si>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</si>
  <si>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</si>
  <si>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</si>
  <si>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</si>
  <si>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</si>
  <si>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</si>
  <si>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</si>
  <si>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</si>
  <si>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</si>
  <si>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</si>
  <si>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</si>
  <si>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</si>
  <si>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</si>
  <si>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</si>
  <si>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</si>
  <si>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</si>
  <si>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</si>
  <si>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</si>
  <si>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</si>
  <si>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</si>
  <si>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</si>
  <si>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</si>
  <si>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</si>
  <si>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</si>
  <si>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</si>
  <si>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</si>
  <si>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</si>
  <si>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</si>
  <si>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</si>
  <si>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</si>
  <si>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</si>
  <si>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</si>
  <si>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</si>
  <si>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</si>
  <si>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</si>
  <si>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</si>
  <si>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</si>
  <si>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</si>
  <si>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</si>
  <si>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</si>
  <si>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</si>
  <si>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</si>
  <si>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</si>
  <si>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</si>
  <si>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</si>
  <si>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</si>
  <si>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</si>
  <si>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</si>
  <si>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</si>
  <si>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</si>
  <si>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</si>
  <si>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</si>
  <si>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</si>
  <si>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</si>
  <si>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</si>
  <si>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</si>
  <si>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</si>
  <si>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</si>
  <si>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</si>
  <si>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</si>
  <si>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</si>
  <si>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</si>
  <si>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</si>
  <si>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</si>
  <si>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</si>
  <si>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</si>
  <si>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</si>
  <si>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</si>
  <si>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</si>
  <si>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</si>
  <si>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</si>
  <si>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</si>
  <si>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</si>
  <si>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</si>
  <si>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</si>
  <si>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</si>
  <si>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</si>
  <si>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</si>
  <si>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</si>
  <si>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</si>
  <si>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</si>
  <si>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</si>
  <si>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</si>
  <si>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</si>
  <si>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</si>
  <si>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</si>
  <si>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</si>
  <si>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</si>
  <si>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</si>
  <si>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</si>
  <si>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</si>
  <si>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</si>
  <si>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</si>
  <si>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</si>
  <si>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</si>
  <si>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</si>
  <si>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</si>
  <si>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</si>
  <si>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</si>
  <si>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</si>
  <si>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</si>
  <si>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</si>
  <si>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</si>
  <si>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</si>
  <si>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</si>
  <si>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</si>
  <si>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</si>
  <si>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</si>
  <si>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</si>
  <si>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</si>
  <si>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</si>
  <si>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</si>
  <si>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</si>
  <si>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</si>
  <si>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</si>
  <si>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</si>
  <si>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</si>
  <si>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</si>
  <si>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</si>
  <si>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</si>
  <si>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</si>
  <si>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</si>
  <si>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</si>
  <si>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</si>
  <si>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</si>
  <si>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</si>
  <si>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</si>
  <si>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</si>
  <si>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</si>
  <si>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</si>
  <si>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</si>
  <si>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</si>
  <si>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</si>
  <si>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</si>
  <si>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</si>
  <si>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</si>
  <si>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</si>
  <si>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</si>
  <si>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</si>
  <si>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</si>
  <si>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</si>
  <si>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</si>
  <si>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</si>
  <si>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</si>
  <si>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</si>
  <si>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</si>
  <si>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</si>
  <si>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</si>
  <si>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</si>
  <si>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</si>
  <si>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</si>
  <si>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</si>
  <si>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</si>
  <si>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</si>
  <si>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</si>
  <si>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</si>
  <si>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</si>
  <si>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</si>
  <si>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</si>
  <si>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</si>
  <si>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</si>
  <si>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</si>
  <si>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</si>
  <si>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</si>
  <si>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</si>
  <si>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</si>
  <si>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</si>
  <si>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</si>
  <si>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</si>
  <si>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</si>
  <si>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</si>
  <si>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</si>
  <si>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</si>
  <si>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</si>
  <si>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</si>
  <si>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</si>
  <si>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</si>
  <si>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</si>
  <si>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</si>
  <si>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</si>
  <si>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</si>
  <si>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</si>
  <si>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</si>
  <si>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</si>
  <si>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</si>
  <si>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</si>
  <si>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</si>
  <si>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</si>
  <si>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</si>
  <si>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</si>
  <si>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</si>
  <si>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</si>
  <si>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</si>
  <si>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</si>
  <si>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</si>
  <si>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</si>
  <si>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</si>
  <si>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</si>
  <si>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</si>
  <si>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</si>
  <si>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</si>
  <si>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</si>
  <si>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</si>
  <si>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</si>
  <si>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</si>
  <si>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</si>
  <si>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</si>
  <si>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</si>
  <si>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</si>
  <si>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</si>
  <si>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</si>
  <si>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</si>
  <si>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</si>
  <si>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</si>
  <si>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</si>
  <si>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</si>
  <si>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</si>
  <si>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</si>
  <si>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</si>
  <si>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</si>
  <si>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</si>
  <si>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</si>
  <si>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</si>
  <si>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</si>
  <si>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</si>
  <si>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</si>
  <si>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</si>
  <si>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</si>
  <si>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</si>
  <si>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</si>
  <si>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</si>
  <si>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</si>
  <si>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</si>
  <si>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</si>
  <si>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</si>
  <si>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</si>
  <si>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</si>
  <si>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</si>
  <si>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</si>
  <si>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</si>
  <si>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</si>
  <si>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</si>
  <si>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</si>
  <si>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</si>
  <si>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</si>
  <si>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</si>
  <si>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</si>
  <si>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</si>
  <si>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</si>
  <si>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</si>
  <si>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</si>
  <si>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</si>
  <si>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</si>
  <si>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</si>
  <si>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</si>
  <si>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</si>
  <si>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</si>
  <si>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</si>
  <si>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</si>
  <si>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</si>
  <si>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</si>
  <si>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</si>
  <si>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</si>
  <si>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</si>
  <si>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</si>
  <si>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</si>
  <si>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</si>
  <si>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</si>
  <si>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</si>
  <si>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</si>
  <si>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</si>
  <si>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</si>
  <si>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</si>
  <si>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</si>
  <si>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</si>
  <si>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</si>
  <si>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</si>
  <si>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</si>
  <si>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</si>
  <si>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</si>
  <si>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</si>
  <si>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</si>
  <si>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</si>
  <si>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</si>
  <si>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</si>
  <si>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</si>
  <si>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</si>
  <si>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</si>
  <si>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</si>
  <si>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</si>
  <si>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</si>
  <si>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</si>
  <si>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</si>
  <si>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</si>
  <si>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</si>
  <si>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</si>
  <si>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</si>
  <si>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</si>
  <si>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</si>
  <si>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</si>
  <si>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</si>
  <si>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</si>
  <si>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</si>
  <si>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</si>
  <si>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</si>
  <si>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</si>
  <si>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</si>
  <si>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</si>
  <si>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</si>
  <si>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</si>
  <si>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</si>
  <si>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</si>
  <si>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</si>
  <si>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</si>
  <si>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</si>
  <si>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</si>
  <si>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</si>
  <si>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</si>
  <si>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</si>
  <si>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</si>
  <si>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</si>
  <si>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</si>
  <si>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</si>
  <si>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</si>
  <si>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</si>
  <si>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</si>
  <si>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</si>
  <si>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</si>
  <si>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</si>
  <si>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</si>
  <si>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</si>
  <si>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</si>
  <si>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</si>
  <si>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</si>
  <si>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</si>
  <si>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</si>
  <si>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</si>
  <si>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</si>
  <si>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</si>
  <si>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</si>
  <si>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</si>
  <si>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</si>
  <si>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</si>
  <si>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</si>
  <si>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</si>
  <si>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</si>
  <si>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</si>
  <si>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</si>
  <si>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</si>
  <si>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</si>
  <si>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</si>
  <si>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</si>
  <si>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</si>
  <si>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</si>
  <si>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</si>
  <si>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</si>
  <si>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</si>
  <si>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</si>
  <si>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</si>
  <si>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</si>
  <si>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</si>
  <si>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</si>
  <si>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</si>
  <si>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</si>
  <si>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</si>
  <si>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</si>
  <si>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</si>
  <si>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</si>
  <si>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</si>
  <si>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</si>
  <si>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</si>
  <si>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</si>
  <si>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</si>
  <si>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</si>
  <si>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</si>
  <si>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</si>
  <si>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</si>
  <si>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</si>
  <si>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</si>
  <si>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</si>
  <si>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</si>
  <si>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</si>
  <si>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</si>
  <si>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</si>
  <si>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</si>
  <si>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</si>
  <si>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</si>
  <si>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</si>
  <si>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</si>
  <si>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</si>
  <si>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</si>
  <si>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</si>
  <si>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</si>
  <si>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</si>
  <si>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</si>
  <si>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</si>
  <si>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</si>
  <si>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</si>
  <si>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</si>
  <si>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</si>
  <si>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</si>
  <si>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</si>
  <si>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</si>
  <si>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</si>
  <si>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</si>
  <si>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</si>
  <si>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</si>
  <si>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</si>
  <si>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</si>
  <si>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</si>
  <si>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</si>
  <si>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</si>
  <si>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</si>
  <si>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</si>
  <si>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</si>
  <si>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</si>
  <si>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</si>
  <si>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</si>
  <si>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</si>
  <si>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</si>
  <si>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</si>
  <si>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</si>
  <si>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</si>
  <si>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</si>
  <si>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</si>
  <si>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</si>
  <si>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</si>
  <si>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</si>
  <si>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</si>
  <si>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</si>
  <si>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</si>
  <si>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</si>
  <si>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</si>
  <si>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</si>
  <si>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</si>
  <si>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</si>
  <si>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</si>
  <si>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</si>
  <si>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</si>
  <si>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</si>
  <si>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</si>
  <si>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</si>
  <si>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</si>
  <si>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</si>
  <si>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</si>
  <si>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</si>
  <si>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</si>
  <si>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</si>
  <si>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</si>
  <si>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</si>
  <si>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</si>
  <si>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</si>
  <si>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</si>
  <si>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</si>
  <si>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</si>
  <si>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</si>
  <si>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</si>
  <si>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</si>
  <si>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</si>
  <si>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</si>
  <si>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</si>
  <si>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</si>
  <si>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</si>
  <si>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</si>
  <si>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</si>
  <si>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</si>
  <si>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</si>
  <si>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</si>
  <si>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</si>
  <si>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</si>
  <si>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</si>
  <si>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</si>
  <si>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</si>
  <si>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</si>
  <si>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</si>
  <si>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</si>
  <si>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</si>
  <si>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</si>
  <si>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</si>
  <si>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</si>
  <si>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</si>
  <si>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</si>
  <si>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</si>
  <si>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</si>
  <si>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</si>
  <si>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</si>
  <si>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</si>
  <si>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</si>
  <si>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</si>
  <si>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</si>
  <si>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</si>
  <si>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</si>
  <si>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</si>
  <si>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</si>
  <si>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</si>
  <si>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</si>
  <si>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</si>
  <si>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</si>
  <si>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</si>
  <si>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</si>
  <si>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</si>
  <si>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</si>
  <si>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</si>
  <si>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</si>
  <si>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</si>
  <si>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</si>
  <si>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</si>
  <si>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</si>
  <si>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</si>
  <si>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</si>
  <si>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</si>
  <si>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</si>
  <si>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</si>
  <si>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</si>
  <si>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</si>
  <si>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</si>
  <si>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</si>
  <si>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</si>
  <si>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</si>
  <si>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</si>
  <si>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</si>
  <si>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</si>
  <si>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</si>
  <si>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</si>
  <si>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</si>
  <si>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</si>
  <si>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</si>
  <si>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</si>
  <si>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</si>
  <si>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</si>
  <si>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</si>
  <si>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</si>
  <si>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</si>
  <si>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</si>
  <si>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</si>
  <si>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</si>
  <si>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</si>
  <si>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</si>
  <si>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</si>
  <si>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</si>
  <si>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</si>
  <si>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</si>
  <si>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</si>
  <si>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</si>
  <si>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</si>
  <si>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</si>
  <si>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</si>
  <si>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</si>
  <si>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</si>
  <si>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</si>
  <si>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</si>
  <si>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</si>
  <si>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</si>
  <si>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</si>
  <si>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</si>
  <si>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</si>
  <si>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</si>
  <si>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</si>
  <si>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</si>
  <si>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</si>
  <si>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</si>
  <si>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</si>
  <si>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</si>
  <si>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</si>
  <si>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</si>
  <si>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</si>
  <si>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</si>
  <si>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</si>
  <si>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</si>
  <si>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</si>
  <si>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</si>
  <si>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</si>
  <si>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</si>
  <si>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</si>
  <si>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</si>
  <si>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</si>
  <si>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</si>
  <si>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</si>
  <si>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</si>
  <si>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</si>
  <si>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</si>
  <si>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</si>
  <si>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</si>
  <si>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</si>
  <si>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</si>
  <si>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</si>
  <si>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</si>
  <si>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</si>
  <si>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</si>
  <si>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</si>
  <si>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</si>
  <si>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</si>
  <si>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</si>
  <si>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</si>
  <si>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</si>
  <si>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</si>
  <si>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</si>
  <si>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</si>
  <si>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</si>
  <si>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</si>
  <si>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</si>
  <si>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</si>
  <si>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</si>
  <si>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</si>
  <si>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</si>
  <si>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</si>
  <si>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</si>
  <si>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</si>
  <si>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</si>
  <si>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</si>
  <si>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</si>
  <si>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</si>
  <si>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</si>
  <si>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</si>
  <si>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</si>
  <si>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</si>
  <si>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</si>
  <si>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</si>
  <si>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</si>
  <si>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</si>
  <si>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</si>
  <si>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</si>
  <si>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</si>
  <si>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</si>
  <si>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</si>
  <si>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</si>
  <si>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</si>
  <si>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</si>
  <si>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</si>
  <si>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</si>
  <si>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</si>
  <si>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</si>
  <si>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</si>
  <si>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</si>
  <si>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</si>
  <si>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</si>
  <si>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</si>
  <si>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</si>
  <si>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</si>
  <si>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</si>
  <si>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</si>
  <si>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</si>
  <si>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</si>
  <si>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</si>
  <si>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</si>
  <si>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</si>
  <si>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</si>
  <si>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</si>
  <si>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</si>
  <si>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</si>
  <si>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</si>
  <si>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</si>
  <si>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</si>
  <si>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</si>
  <si>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</si>
  <si>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</si>
  <si>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</si>
  <si>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</si>
  <si>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</si>
  <si>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</si>
  <si>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</si>
  <si>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</si>
  <si>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</si>
  <si>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</si>
  <si>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</si>
  <si>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</si>
  <si>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</si>
  <si>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</si>
  <si>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</si>
  <si>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</si>
  <si>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</si>
  <si>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</si>
  <si>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</si>
  <si>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</si>
  <si>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</si>
  <si>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</si>
  <si>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</si>
  <si>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</si>
  <si>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</si>
  <si>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</si>
  <si>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</si>
  <si>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</si>
  <si>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</si>
  <si>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</si>
  <si>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</si>
  <si>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</si>
  <si>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</si>
  <si>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</si>
  <si>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</si>
  <si>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</si>
  <si>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</si>
  <si>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</si>
  <si>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</si>
  <si>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</si>
  <si>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</si>
  <si>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</si>
  <si>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</si>
  <si>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</si>
  <si>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</si>
  <si>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</si>
  <si>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</si>
  <si>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</si>
  <si>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</si>
  <si>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</si>
  <si>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</si>
  <si>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</si>
  <si>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</si>
  <si>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</si>
  <si>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</si>
  <si>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</si>
  <si>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</si>
  <si>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</si>
  <si>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</si>
  <si>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</si>
  <si>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</si>
  <si>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</si>
  <si>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</si>
  <si>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</si>
  <si>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</si>
  <si>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</si>
  <si>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</si>
  <si>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</si>
  <si>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</si>
  <si>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</si>
  <si>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</si>
  <si>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</si>
  <si>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</si>
  <si>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</si>
  <si>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</si>
  <si>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</si>
  <si>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</si>
  <si>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</si>
  <si>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</si>
  <si>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</si>
  <si>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</si>
  <si>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</si>
  <si>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</si>
  <si>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</si>
  <si>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</si>
  <si>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</si>
  <si>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</si>
  <si>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</si>
  <si>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</si>
  <si>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</si>
  <si>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</si>
  <si>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</si>
  <si>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</si>
  <si>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</si>
  <si>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</si>
  <si>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</si>
  <si>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</si>
  <si>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</si>
  <si>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</si>
  <si>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</si>
  <si>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</si>
  <si>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</si>
  <si>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</si>
  <si>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</si>
  <si>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</si>
  <si>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</si>
  <si>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</si>
  <si>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</si>
  <si>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</si>
  <si>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</si>
  <si>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</si>
  <si>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</si>
  <si>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</si>
  <si>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</si>
  <si>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</si>
  <si>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</si>
  <si>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</si>
  <si>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</si>
  <si>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</si>
  <si>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</si>
  <si>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</si>
  <si>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</si>
  <si>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</si>
  <si>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</si>
  <si>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</si>
  <si>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</si>
  <si>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</si>
  <si>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</si>
  <si>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</si>
  <si>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</si>
  <si>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</si>
  <si>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</si>
  <si>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</si>
  <si>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</si>
  <si>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</si>
  <si>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</si>
  <si>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</si>
  <si>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</si>
  <si>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</si>
  <si>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</si>
  <si>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</si>
  <si>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</si>
  <si>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</si>
  <si>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</si>
  <si>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</si>
  <si>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</si>
  <si>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</si>
  <si>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</si>
  <si>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</si>
  <si>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</si>
  <si>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</si>
  <si>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</si>
  <si>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</si>
  <si>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</si>
  <si>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</si>
  <si>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</si>
  <si>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</si>
  <si>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</si>
  <si>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</si>
  <si>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</si>
  <si>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</si>
  <si>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</si>
  <si>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</si>
  <si>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</si>
  <si>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</si>
  <si>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</si>
  <si>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</si>
  <si>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</si>
  <si>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</si>
  <si>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</si>
  <si>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</si>
  <si>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</si>
  <si>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</si>
  <si>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</si>
  <si>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</si>
  <si>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</si>
  <si>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</si>
  <si>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</si>
  <si>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</si>
  <si>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</si>
  <si>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</si>
  <si>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</si>
  <si>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</si>
  <si>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</si>
  <si>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</si>
  <si>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</si>
  <si>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</si>
  <si>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</si>
  <si>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</si>
  <si>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</si>
  <si>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</si>
  <si>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</si>
  <si>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</si>
  <si>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</si>
  <si>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</si>
  <si>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</si>
  <si>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</si>
  <si>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</si>
  <si>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</si>
  <si>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</si>
  <si>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</si>
  <si>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</si>
  <si>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</si>
  <si>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</si>
  <si>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</si>
  <si>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</si>
  <si>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</si>
  <si>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</si>
  <si>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</si>
  <si>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</si>
  <si>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</si>
  <si>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</si>
  <si>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</si>
  <si>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</si>
  <si>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</si>
  <si>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</si>
  <si>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</si>
  <si>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</si>
  <si>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</si>
  <si>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</si>
  <si>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</si>
  <si>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</si>
  <si>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</si>
  <si>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</si>
  <si>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</si>
  <si>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</si>
  <si>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</si>
  <si>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</si>
  <si>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</si>
  <si>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</si>
  <si>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</si>
  <si>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</si>
  <si>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</si>
  <si>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</si>
  <si>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</si>
  <si>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</si>
  <si>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</si>
  <si>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</si>
  <si>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</si>
  <si>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</si>
  <si>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</si>
  <si>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</si>
  <si>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</si>
  <si>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</si>
  <si>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</si>
  <si>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</si>
  <si>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</si>
  <si>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</si>
  <si>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</si>
  <si>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</si>
  <si>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</si>
  <si>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</si>
  <si>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</si>
  <si>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</si>
  <si>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</si>
  <si>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</si>
  <si>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</si>
  <si>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</si>
  <si>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</si>
  <si>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</si>
  <si>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</si>
  <si>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</si>
  <si>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</si>
  <si>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</si>
  <si>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</si>
  <si>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</si>
  <si>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</si>
  <si>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</si>
  <si>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</si>
  <si>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</si>
  <si>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</si>
  <si>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</si>
  <si>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</si>
  <si>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</si>
  <si>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</si>
  <si>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</si>
  <si>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</si>
  <si>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</si>
  <si>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</si>
  <si>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</si>
  <si>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</si>
  <si>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</si>
  <si>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</si>
  <si>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</si>
  <si>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</si>
  <si>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</si>
  <si>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</si>
  <si>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</si>
  <si>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</si>
  <si>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</si>
  <si>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</si>
  <si>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</si>
  <si>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</si>
  <si>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</si>
  <si>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</si>
  <si>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</si>
  <si>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</si>
  <si>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</si>
  <si>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</si>
  <si>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</si>
  <si>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</si>
  <si>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</si>
  <si>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</si>
  <si>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</si>
  <si>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</si>
  <si>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</si>
  <si>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</si>
  <si>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</si>
  <si>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</si>
  <si>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</si>
  <si>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</si>
  <si>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</si>
  <si>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</si>
  <si>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</si>
  <si>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</si>
  <si>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</si>
  <si>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</si>
  <si>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</si>
  <si>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</si>
  <si>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</si>
  <si>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</si>
  <si>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</si>
  <si>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</si>
  <si>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</si>
  <si>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</si>
  <si>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</si>
  <si>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</si>
  <si>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</si>
  <si>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</si>
  <si>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</si>
  <si>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</si>
  <si>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</si>
  <si>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</si>
  <si>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</si>
  <si>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</si>
  <si>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</si>
  <si>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</si>
  <si>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</si>
  <si>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</si>
  <si>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</si>
  <si>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</si>
  <si>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</si>
  <si>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</si>
  <si>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</si>
  <si>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</si>
  <si>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</si>
  <si>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</si>
  <si>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</si>
  <si>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</si>
  <si>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</si>
  <si>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</si>
  <si>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</si>
  <si>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</si>
  <si>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</si>
  <si>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</si>
  <si>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</si>
  <si>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</si>
  <si>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</si>
  <si>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</si>
  <si>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</si>
  <si>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</si>
  <si>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</si>
  <si>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</si>
  <si>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</si>
  <si>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</si>
  <si>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</si>
  <si>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</si>
  <si>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</si>
  <si>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</si>
  <si>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</si>
  <si>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</si>
  <si>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</si>
  <si>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</si>
  <si>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</si>
  <si>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</si>
  <si>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</si>
  <si>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</si>
  <si>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</si>
  <si>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</si>
  <si>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</si>
  <si>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</si>
  <si>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</si>
  <si>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</si>
  <si>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</si>
  <si>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</si>
  <si>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</si>
  <si>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</si>
  <si>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</si>
  <si>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</si>
  <si>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</si>
  <si>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</si>
  <si>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</si>
  <si>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</si>
  <si>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</si>
  <si>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</si>
  <si>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</si>
  <si>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</si>
  <si>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</si>
  <si>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</si>
  <si>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</si>
  <si>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</si>
  <si>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</si>
  <si>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</si>
  <si>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</si>
  <si>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</si>
  <si>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</si>
  <si>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</si>
  <si>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</si>
  <si>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</si>
  <si>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</si>
  <si>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</si>
  <si>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</si>
  <si>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</si>
  <si>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</si>
  <si>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</si>
  <si>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</si>
  <si>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</si>
  <si>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</si>
  <si>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</si>
  <si>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</si>
  <si>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</si>
  <si>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</si>
  <si>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</si>
  <si>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</si>
  <si>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</si>
  <si>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</si>
  <si>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</si>
  <si>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</si>
  <si>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</si>
  <si>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</si>
  <si>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</si>
  <si>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</si>
  <si>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</si>
  <si>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</si>
  <si>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</si>
  <si>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</si>
  <si>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</si>
  <si>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</si>
  <si>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</si>
  <si>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</si>
  <si>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</si>
  <si>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</si>
  <si>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</si>
  <si>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</si>
  <si>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</si>
  <si>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</si>
  <si>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</si>
  <si>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</si>
  <si>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</si>
  <si>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</si>
  <si>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</si>
  <si>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</si>
  <si>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</si>
  <si>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</si>
  <si>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</si>
  <si>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</si>
  <si>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</si>
  <si>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</si>
  <si>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</si>
  <si>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</si>
  <si>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</si>
  <si>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</si>
  <si>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</si>
  <si>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</si>
  <si>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</si>
  <si>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</si>
  <si>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</si>
  <si>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</si>
  <si>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</si>
  <si>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</si>
  <si>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</si>
  <si>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</si>
  <si>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</si>
  <si>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</si>
  <si>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</si>
  <si>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</si>
  <si>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</si>
  <si>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</si>
  <si>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</si>
  <si>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</si>
  <si>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</si>
  <si>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</si>
  <si>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</si>
  <si>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</si>
  <si>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</si>
  <si>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</si>
  <si>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</si>
  <si>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</si>
  <si>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</si>
  <si>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</si>
  <si>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</si>
  <si>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</si>
  <si>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</si>
  <si>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</si>
  <si>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</si>
  <si>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</si>
  <si>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</si>
  <si>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</si>
  <si>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</si>
  <si>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</si>
  <si>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</si>
  <si>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</si>
  <si>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</si>
  <si>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</si>
  <si>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</si>
  <si>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</si>
  <si>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</si>
  <si>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</si>
  <si>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</si>
  <si>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</si>
  <si>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</si>
  <si>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</si>
  <si>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</si>
  <si>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</si>
  <si>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</si>
  <si>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</si>
  <si>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</si>
  <si>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</si>
  <si>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</si>
  <si>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</si>
  <si>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</si>
  <si>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</si>
  <si>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</si>
  <si>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</si>
  <si>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</si>
  <si>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</si>
  <si>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</si>
  <si>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</si>
  <si>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</si>
  <si>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</si>
  <si>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</si>
  <si>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</si>
  <si>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</si>
  <si>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</si>
  <si>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</si>
  <si>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</si>
  <si>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</si>
  <si>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</si>
  <si>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</si>
  <si>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</si>
  <si>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</si>
  <si>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</si>
  <si>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</si>
  <si>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</si>
  <si>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</si>
  <si>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</si>
  <si>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</si>
  <si>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</si>
  <si>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</si>
  <si>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</si>
  <si>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</si>
  <si>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</si>
  <si>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</si>
  <si>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</si>
  <si>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</si>
  <si>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</si>
  <si>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</si>
  <si>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</si>
  <si>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</si>
  <si>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</si>
  <si>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</si>
  <si>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</si>
  <si>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</si>
  <si>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</si>
  <si>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</si>
  <si>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</si>
  <si>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</si>
  <si>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</si>
  <si>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</si>
  <si>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</si>
  <si>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</si>
  <si>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</si>
  <si>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</si>
  <si>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</si>
  <si>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</si>
  <si>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</si>
  <si>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</si>
  <si>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</si>
  <si>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</si>
  <si>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</si>
  <si>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</si>
  <si>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</si>
  <si>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</si>
  <si>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</si>
  <si>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</si>
  <si>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</si>
  <si>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</si>
  <si>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</si>
  <si>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</si>
  <si>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</si>
  <si>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</si>
  <si>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</si>
  <si>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</si>
  <si>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</si>
  <si>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</si>
  <si>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</si>
  <si>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</si>
  <si>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</si>
  <si>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</si>
  <si>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</si>
  <si>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</si>
  <si>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</si>
  <si>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</si>
  <si>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</si>
  <si>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</si>
  <si>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</si>
  <si>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</si>
  <si>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</si>
  <si>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</si>
  <si>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</si>
  <si>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</si>
  <si>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</si>
  <si>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</si>
  <si>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</si>
  <si>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</si>
  <si>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</si>
  <si>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</si>
  <si>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</si>
  <si>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</si>
  <si>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</si>
  <si>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</si>
  <si>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</si>
  <si>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</si>
  <si>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</si>
  <si>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</si>
  <si>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</si>
  <si>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</si>
  <si>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</si>
  <si>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</si>
  <si>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</si>
  <si>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</si>
  <si>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</si>
  <si>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</si>
  <si>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</si>
  <si>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</si>
  <si>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</si>
  <si>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</si>
  <si>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</si>
  <si>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</si>
  <si>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</si>
  <si>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</si>
  <si>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</si>
  <si>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</si>
  <si>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</si>
  <si>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</si>
  <si>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</si>
  <si>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</si>
  <si>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</si>
  <si>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</si>
  <si>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</si>
  <si>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</si>
  <si>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</si>
  <si>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</si>
  <si>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</si>
  <si>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</si>
  <si>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</si>
  <si>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</si>
  <si>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</si>
  <si>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</si>
  <si>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</si>
  <si>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</si>
  <si>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</si>
  <si>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</si>
  <si>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</si>
  <si>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</si>
  <si>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</si>
  <si>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</si>
  <si>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</si>
  <si>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</si>
  <si>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</si>
  <si>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</si>
  <si>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</si>
  <si>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</si>
  <si>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</si>
  <si>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</si>
  <si>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</si>
  <si>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</si>
  <si>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</si>
  <si>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</si>
  <si>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</si>
  <si>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</si>
  <si>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</si>
  <si>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</si>
  <si>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</si>
  <si>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</si>
  <si>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</si>
  <si>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</si>
  <si>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</si>
  <si>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</si>
  <si>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</si>
  <si>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</si>
  <si>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</si>
  <si>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</si>
  <si>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</si>
  <si>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</si>
  <si>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</si>
  <si>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</si>
  <si>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</si>
  <si>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</si>
  <si>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</si>
  <si>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</si>
  <si>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</si>
  <si>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</si>
  <si>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</si>
  <si>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</si>
  <si>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</si>
  <si>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</si>
  <si>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</si>
  <si>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</si>
  <si>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</si>
  <si>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</si>
  <si>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</si>
  <si>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</si>
  <si>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</si>
  <si>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</si>
  <si>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</si>
  <si>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</si>
  <si>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</si>
  <si>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</si>
  <si>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</si>
  <si>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</si>
  <si>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</si>
  <si>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</si>
  <si>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</si>
  <si>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</si>
  <si>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</si>
  <si>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</si>
  <si>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</si>
  <si>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</si>
  <si>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</si>
  <si>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</si>
  <si>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</si>
  <si>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</si>
  <si>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</si>
  <si>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</si>
  <si>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</si>
  <si>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</si>
  <si>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</si>
  <si>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</si>
  <si>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</si>
  <si>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</si>
  <si>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</si>
  <si>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</si>
  <si>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</si>
  <si>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</si>
  <si>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</si>
  <si>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</si>
  <si>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</si>
  <si>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</si>
  <si>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</si>
  <si>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</si>
  <si>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</si>
  <si>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</si>
  <si>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</si>
  <si>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</si>
  <si>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</si>
  <si>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</si>
  <si>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</si>
  <si>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</si>
  <si>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</si>
  <si>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</si>
  <si>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</si>
  <si>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</si>
  <si>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</si>
  <si>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</si>
  <si>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</si>
  <si>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</si>
  <si>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</si>
  <si>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</si>
  <si>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</si>
  <si>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</si>
  <si>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</si>
  <si>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</si>
  <si>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</si>
  <si>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</si>
  <si>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</si>
  <si>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</si>
  <si>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</si>
  <si>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</si>
  <si>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</si>
  <si>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</si>
  <si>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</si>
  <si>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</si>
  <si>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</si>
  <si>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</si>
  <si>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</si>
  <si>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</si>
  <si>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</si>
  <si>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</si>
  <si>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</si>
  <si>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</si>
  <si>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</si>
  <si>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</si>
  <si>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</si>
  <si>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</si>
  <si>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</si>
  <si>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</si>
  <si>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</si>
  <si>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</si>
  <si>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</si>
  <si>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</si>
  <si>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</si>
  <si>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</si>
  <si>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</si>
  <si>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</si>
  <si>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</si>
  <si>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</si>
  <si>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</si>
  <si>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</si>
  <si>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</si>
  <si>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</si>
  <si>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</si>
  <si>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</si>
  <si>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</si>
  <si>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</si>
  <si>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</si>
  <si>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</si>
  <si>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</si>
  <si>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</si>
  <si>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</si>
  <si>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</si>
  <si>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</si>
  <si>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</si>
  <si>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</si>
  <si>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</si>
  <si>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</si>
  <si>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</si>
  <si>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</si>
  <si>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</si>
  <si>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</si>
  <si>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</si>
  <si>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</si>
  <si>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</si>
  <si>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</si>
  <si>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</si>
  <si>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</si>
  <si>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</si>
  <si>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</si>
  <si>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</si>
  <si>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</si>
  <si>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</si>
  <si>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</si>
  <si>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</si>
  <si>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</si>
  <si>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</si>
  <si>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</si>
  <si>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</si>
  <si>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</si>
  <si>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</si>
  <si>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</si>
  <si>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</si>
  <si>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</si>
  <si>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</si>
  <si>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</si>
  <si>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</si>
  <si>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</si>
  <si>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</si>
  <si>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</si>
  <si>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</si>
  <si>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</si>
  <si>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</si>
  <si>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</si>
  <si>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</si>
  <si>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</si>
  <si>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</si>
  <si>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</si>
  <si>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</si>
  <si>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</si>
  <si>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</si>
  <si>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</si>
  <si>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</si>
  <si>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</si>
  <si>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</si>
  <si>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</si>
  <si>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</si>
  <si>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</si>
  <si>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</si>
  <si>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</si>
  <si>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</si>
  <si>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</si>
  <si>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</si>
  <si>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</si>
  <si>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</si>
  <si>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</si>
  <si>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</si>
  <si>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</si>
  <si>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</si>
  <si>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</si>
  <si>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</si>
  <si>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</si>
  <si>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</si>
  <si>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</si>
  <si>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</si>
  <si>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</si>
  <si>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</si>
  <si>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</si>
  <si>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</si>
  <si>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</si>
  <si>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</si>
  <si>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</si>
  <si>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</si>
  <si>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</si>
  <si>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</si>
  <si>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</si>
  <si>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</si>
  <si>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</si>
  <si>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</si>
  <si>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</si>
  <si>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</si>
  <si>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</si>
  <si>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</si>
  <si>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</si>
  <si>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</si>
  <si>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</si>
  <si>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</si>
  <si>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</si>
  <si>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</si>
  <si>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</si>
  <si>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</si>
  <si>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</si>
  <si>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</si>
  <si>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</si>
  <si>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</si>
  <si>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</si>
  <si>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</si>
  <si>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</si>
  <si>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</si>
  <si>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</si>
  <si>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</si>
  <si>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</si>
  <si>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</si>
  <si>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</si>
  <si>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</si>
  <si>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</si>
  <si>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</si>
  <si>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</si>
  <si>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</si>
  <si>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</si>
  <si>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</si>
  <si>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</si>
  <si>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</si>
  <si>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</si>
  <si>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</si>
  <si>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</si>
  <si>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</si>
  <si>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</si>
  <si>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</si>
  <si>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</si>
  <si>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</si>
  <si>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</si>
  <si>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</si>
  <si>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</si>
  <si>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</si>
  <si>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</si>
  <si>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</si>
  <si>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</si>
  <si>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</si>
  <si>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</si>
  <si>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</si>
  <si>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</si>
  <si>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</si>
  <si>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</si>
  <si>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</si>
  <si>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</si>
  <si>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</si>
  <si>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</si>
  <si>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</si>
  <si>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</si>
  <si>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</si>
  <si>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</si>
  <si>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</si>
  <si>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</si>
  <si>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</si>
  <si>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</si>
  <si>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</si>
  <si>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</si>
  <si>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</si>
  <si>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</si>
  <si>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</si>
  <si>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</si>
  <si>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</si>
  <si>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</si>
  <si>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</si>
  <si>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</si>
  <si>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</si>
  <si>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</si>
  <si>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</si>
  <si>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</si>
  <si>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</si>
  <si>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</si>
  <si>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</si>
  <si>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</si>
  <si>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</si>
  <si>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</si>
  <si>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</si>
  <si>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</si>
  <si>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</si>
  <si>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</si>
  <si>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</si>
  <si>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</si>
  <si>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</si>
  <si>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</si>
  <si>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</si>
  <si>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</si>
  <si>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</si>
  <si>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</si>
  <si>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</si>
  <si>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</si>
  <si>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</si>
  <si>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</si>
  <si>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</si>
  <si>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</si>
  <si>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</si>
  <si>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</si>
  <si>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</si>
  <si>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</si>
  <si>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</si>
  <si>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</si>
  <si>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</si>
  <si>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</si>
  <si>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</si>
  <si>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</si>
  <si>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</si>
  <si>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</si>
  <si>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</si>
  <si>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</si>
  <si>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</si>
  <si>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</si>
  <si>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</si>
  <si>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</si>
  <si>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</si>
  <si>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</si>
  <si>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</si>
  <si>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</si>
  <si>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</si>
  <si>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</si>
  <si>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</si>
  <si>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</si>
  <si>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</si>
  <si>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</si>
  <si>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</si>
  <si>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</si>
  <si>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</si>
  <si>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</si>
  <si>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</si>
  <si>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</si>
  <si>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</si>
  <si>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</si>
  <si>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</si>
  <si>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</si>
  <si>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</si>
  <si>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</si>
  <si>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</si>
  <si>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</si>
  <si>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</si>
  <si>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</si>
  <si>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</si>
  <si>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</si>
  <si>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</si>
  <si>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</si>
  <si>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</si>
  <si>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</si>
  <si>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</si>
  <si>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</si>
  <si>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</si>
  <si>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</si>
  <si>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</si>
  <si>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</si>
  <si>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</si>
  <si>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</si>
  <si>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</si>
  <si>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</si>
  <si>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</si>
  <si>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</si>
  <si>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</si>
  <si>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</si>
  <si>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</si>
  <si>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</si>
  <si>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</si>
  <si>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</si>
  <si>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</si>
  <si>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</si>
  <si>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</si>
  <si>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</si>
  <si>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</si>
  <si>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</si>
  <si>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</si>
  <si>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</si>
  <si>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</si>
  <si>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</si>
  <si>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</si>
  <si>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</si>
  <si>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</si>
  <si>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</si>
  <si>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</si>
  <si>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</si>
  <si>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</si>
  <si>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</si>
  <si>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</si>
  <si>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</si>
  <si>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</si>
  <si>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</si>
  <si>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</si>
  <si>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</si>
  <si>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</si>
  <si>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</si>
  <si>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</si>
  <si>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</si>
  <si>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</si>
  <si>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</si>
  <si>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</si>
  <si>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</si>
  <si>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</si>
  <si>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</si>
  <si>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</si>
  <si>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</si>
  <si>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</si>
  <si>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</si>
  <si>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</si>
  <si>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</si>
  <si>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</si>
  <si>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</si>
  <si>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</si>
  <si>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</si>
  <si>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</si>
  <si>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</si>
  <si>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</si>
  <si>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</si>
  <si>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</si>
  <si>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</si>
  <si>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</si>
  <si>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</si>
  <si>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</si>
  <si>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</si>
  <si>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</si>
  <si>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</si>
  <si>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</si>
  <si>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</si>
  <si>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</si>
  <si>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</si>
  <si>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</si>
  <si>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</si>
  <si>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</si>
  <si>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</si>
  <si>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</si>
  <si>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</si>
  <si>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</si>
  <si>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</si>
  <si>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</si>
  <si>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</si>
  <si>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</si>
  <si>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</si>
  <si>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</si>
  <si>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</si>
  <si>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</si>
  <si>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</si>
  <si>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</si>
  <si>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</si>
  <si>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</si>
  <si>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</si>
  <si>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</si>
  <si>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</si>
  <si>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</si>
  <si>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</si>
  <si>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</si>
  <si>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</si>
  <si>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</si>
  <si>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</si>
  <si>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</si>
  <si>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</si>
  <si>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</si>
  <si>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</si>
  <si>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</si>
  <si>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</si>
  <si>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</si>
  <si>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</si>
  <si>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</si>
  <si>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</si>
  <si>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</si>
  <si>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</si>
  <si>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</si>
  <si>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</si>
  <si>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</si>
  <si>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</si>
  <si>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</si>
  <si>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</si>
  <si>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</si>
  <si>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</si>
  <si>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</si>
  <si>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</si>
  <si>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</si>
  <si>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</si>
  <si>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</si>
  <si>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</si>
  <si>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</si>
  <si>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</si>
  <si>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</si>
  <si>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</si>
  <si>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</si>
  <si>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</si>
  <si>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</si>
  <si>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</si>
  <si>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</si>
  <si>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</si>
  <si>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</si>
  <si>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</si>
  <si>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</si>
  <si>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</si>
  <si>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</si>
  <si>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</si>
  <si>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</si>
  <si>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</si>
  <si>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</si>
  <si>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</si>
  <si>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</si>
  <si>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</si>
  <si>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</si>
  <si>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</si>
  <si>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</si>
  <si>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</si>
  <si>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</si>
  <si>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</si>
  <si>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</si>
  <si>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</si>
  <si>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</si>
  <si>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</si>
  <si>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</si>
  <si>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</si>
  <si>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</si>
  <si>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</si>
  <si>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</si>
  <si>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</si>
  <si>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</si>
  <si>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</si>
  <si>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</si>
  <si>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</si>
  <si>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</si>
  <si>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</si>
  <si>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</si>
  <si>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</si>
  <si>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</si>
  <si>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</si>
  <si>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</si>
  <si>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</si>
  <si>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</si>
  <si>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</si>
  <si>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</si>
  <si>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</si>
  <si>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</si>
  <si>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</si>
  <si>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</si>
  <si>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</si>
  <si>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</si>
  <si>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</si>
  <si>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</si>
  <si>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</si>
  <si>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</si>
  <si>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</si>
  <si>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</si>
  <si>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</si>
  <si>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</si>
  <si>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</si>
  <si>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</si>
  <si>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</si>
  <si>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</si>
  <si>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</si>
  <si>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</si>
  <si>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</si>
  <si>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</si>
  <si>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</si>
  <si>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</si>
  <si>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</si>
  <si>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</si>
  <si>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</si>
  <si>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</si>
  <si>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</si>
  <si>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</si>
  <si>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</si>
  <si>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</si>
  <si>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</si>
  <si>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</si>
  <si>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</si>
  <si>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</si>
  <si>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</si>
  <si>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</si>
  <si>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</si>
  <si>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</si>
  <si>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</si>
  <si>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</si>
  <si>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</si>
  <si>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</si>
  <si>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</si>
  <si>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</si>
  <si>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</si>
  <si>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</si>
  <si>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</si>
  <si>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</si>
  <si>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</si>
  <si>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</si>
  <si>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</si>
  <si>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</si>
  <si>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</si>
  <si>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</si>
  <si>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</si>
  <si>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</si>
  <si>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</si>
  <si>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</si>
  <si>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</si>
  <si>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</si>
  <si>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</si>
  <si>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</si>
  <si>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</si>
  <si>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</si>
  <si>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</si>
  <si>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</si>
  <si>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</si>
  <si>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</si>
  <si>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</si>
  <si>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</si>
  <si>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</si>
  <si>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</si>
  <si>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</si>
  <si>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</si>
  <si>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</si>
  <si>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</si>
  <si>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</si>
  <si>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</si>
  <si>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</si>
  <si>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</si>
  <si>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</si>
  <si>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</si>
  <si>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</si>
  <si>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</si>
  <si>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</si>
  <si>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</si>
  <si>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</si>
  <si>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</si>
  <si>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</si>
  <si>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</si>
  <si>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</si>
  <si>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</si>
  <si>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</si>
  <si>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</si>
  <si>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</si>
  <si>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</si>
  <si>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</si>
  <si>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</si>
  <si>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</si>
  <si>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</si>
  <si>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</si>
  <si>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</si>
  <si>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</si>
  <si>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</si>
  <si>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</si>
  <si>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</si>
  <si>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</si>
  <si>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</si>
  <si>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</si>
  <si>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</si>
  <si>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</si>
  <si>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</si>
  <si>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</si>
  <si>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</si>
  <si>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</si>
  <si>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</si>
  <si>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</si>
  <si>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</si>
  <si>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</si>
  <si>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</si>
  <si>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</si>
  <si>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</si>
  <si>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</si>
  <si>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</si>
  <si>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</si>
  <si>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</si>
  <si>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</si>
  <si>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</si>
  <si>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</si>
  <si>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</si>
  <si>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</si>
  <si>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</si>
  <si>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</si>
  <si>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</si>
  <si>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</si>
  <si>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</si>
  <si>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</si>
  <si>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</si>
  <si>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</si>
  <si>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</si>
  <si>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</si>
  <si>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</si>
  <si>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</si>
  <si>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</si>
  <si>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</si>
  <si>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</si>
  <si>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</si>
  <si>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</si>
  <si>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</si>
  <si>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</si>
  <si>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</si>
  <si>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</si>
  <si>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</si>
  <si>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</si>
  <si>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</si>
  <si>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</si>
  <si>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</si>
  <si>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</si>
  <si>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</si>
  <si>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</si>
  <si>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</si>
  <si>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</si>
  <si>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</si>
  <si>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</si>
  <si>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</si>
  <si>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</si>
  <si>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</si>
  <si>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</si>
  <si>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</si>
  <si>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</si>
  <si>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</si>
  <si>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</si>
  <si>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</si>
  <si>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</si>
  <si>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</si>
  <si>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</si>
  <si>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</si>
  <si>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</si>
  <si>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</si>
  <si>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</si>
  <si>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</si>
  <si>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</si>
  <si>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</si>
  <si>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</si>
  <si>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</si>
  <si>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</si>
  <si>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</si>
  <si>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</si>
  <si>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</si>
  <si>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</si>
  <si>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</si>
  <si>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</si>
  <si>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</si>
  <si>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</si>
  <si>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</si>
  <si>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</si>
  <si>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</si>
  <si>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</si>
  <si>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</si>
  <si>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</si>
  <si>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</si>
  <si>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</si>
  <si>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</si>
  <si>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</si>
  <si>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</si>
  <si>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</si>
  <si>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</si>
  <si>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</si>
  <si>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</si>
  <si>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</si>
  <si>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</si>
  <si>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</si>
  <si>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</si>
  <si>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</si>
  <si>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</si>
  <si>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</si>
  <si>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</si>
  <si>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</si>
  <si>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</si>
  <si>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</si>
  <si>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</si>
  <si>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</si>
  <si>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</si>
  <si>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</si>
  <si>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</si>
  <si>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</si>
  <si>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</si>
  <si>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</si>
  <si>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</si>
  <si>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</si>
  <si>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</si>
  <si>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</si>
  <si>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</si>
  <si>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</si>
  <si>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</si>
  <si>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</si>
  <si>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</si>
  <si>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</si>
  <si>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</si>
  <si>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</si>
  <si>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</si>
  <si>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</si>
  <si>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</si>
  <si>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</si>
  <si>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</si>
  <si>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</si>
  <si>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</si>
  <si>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</si>
  <si>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</si>
  <si>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</si>
  <si>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</si>
  <si>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</si>
  <si>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</si>
  <si>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</si>
  <si>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</si>
  <si>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</si>
  <si>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</si>
  <si>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</si>
  <si>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</si>
  <si>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</si>
  <si>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</si>
  <si>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</si>
  <si>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</si>
  <si>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</si>
  <si>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</si>
  <si>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</si>
  <si>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</si>
  <si>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</si>
  <si>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</si>
  <si>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</si>
  <si>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</si>
  <si>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</si>
  <si>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</si>
  <si>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</si>
  <si>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</si>
  <si>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</si>
  <si>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</si>
  <si>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</si>
  <si>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</si>
  <si>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</si>
  <si>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</si>
  <si>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</si>
  <si>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</si>
  <si>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</si>
  <si>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</si>
  <si>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</si>
  <si>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</si>
  <si>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</si>
  <si>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</si>
  <si>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</si>
  <si>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</si>
  <si>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</si>
  <si>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</si>
  <si>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</si>
  <si>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</si>
  <si>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</si>
  <si>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</si>
  <si>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</si>
  <si>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</si>
  <si>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</si>
  <si>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</si>
  <si>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</si>
  <si>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</si>
  <si>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</si>
  <si>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</si>
  <si>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</si>
  <si>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</si>
  <si>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</si>
  <si>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</si>
  <si>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</si>
  <si>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</si>
  <si>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</si>
  <si>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</si>
  <si>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</si>
  <si>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</si>
  <si>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</si>
  <si>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</si>
  <si>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</si>
  <si>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</si>
  <si>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</si>
  <si>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</si>
  <si>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</si>
  <si>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</si>
  <si>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</si>
  <si>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</si>
  <si>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</si>
  <si>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</si>
  <si>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</si>
  <si>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</si>
  <si>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</si>
  <si>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</si>
  <si>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</si>
  <si>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</si>
  <si>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</si>
  <si>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</si>
  <si>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</si>
  <si>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</si>
  <si>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</si>
  <si>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</si>
  <si>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</si>
  <si>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</si>
  <si>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</si>
  <si>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</si>
  <si>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</si>
  <si>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</si>
  <si>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</si>
  <si>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</si>
  <si>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</si>
  <si>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</si>
  <si>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</si>
  <si>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</si>
  <si>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</si>
  <si>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</si>
  <si>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</si>
  <si>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</si>
  <si>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</si>
  <si>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</si>
  <si>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</si>
  <si>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</si>
  <si>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</si>
  <si>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</si>
  <si>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</si>
  <si>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</si>
  <si>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</si>
  <si>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</si>
  <si>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</si>
  <si>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</si>
  <si>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</si>
  <si>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</si>
  <si>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</si>
  <si>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</si>
  <si>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</si>
  <si>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</si>
  <si>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</si>
  <si>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</si>
  <si>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</si>
  <si>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</si>
  <si>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</si>
  <si>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</si>
  <si>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</si>
  <si>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</si>
  <si>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</si>
  <si>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</si>
  <si>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</si>
  <si>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</si>
  <si>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</si>
  <si>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</si>
  <si>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</si>
  <si>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</si>
  <si>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</si>
  <si>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</si>
  <si>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</si>
  <si>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</si>
  <si>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</si>
  <si>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</si>
  <si>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</si>
  <si>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</si>
  <si>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</si>
  <si>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</si>
  <si>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</si>
  <si>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</si>
  <si>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</si>
  <si>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</si>
  <si>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</si>
  <si>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</si>
  <si>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</si>
  <si>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</si>
  <si>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</si>
  <si>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</si>
  <si>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</si>
  <si>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</si>
  <si>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</si>
  <si>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</si>
  <si>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</si>
  <si>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</si>
  <si>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</si>
  <si>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</si>
  <si>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</si>
  <si>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</si>
  <si>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</si>
  <si>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</si>
  <si>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</si>
  <si>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</si>
  <si>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</si>
  <si>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</si>
  <si>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</si>
  <si>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</si>
  <si>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</si>
  <si>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</si>
  <si>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</si>
  <si>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</si>
  <si>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</si>
  <si>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</si>
  <si>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</si>
  <si>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</si>
  <si>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</si>
  <si>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</si>
  <si>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</si>
  <si>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</si>
  <si>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</si>
  <si>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</si>
  <si>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</si>
  <si>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</si>
  <si>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</si>
  <si>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</si>
  <si>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</si>
  <si>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</si>
  <si>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</si>
  <si>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</si>
  <si>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</si>
  <si>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</si>
  <si>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</si>
  <si>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</si>
  <si>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</si>
  <si>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</si>
  <si>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</si>
  <si>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</si>
  <si>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</si>
  <si>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</si>
  <si>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</si>
  <si>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</si>
  <si>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</si>
  <si>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</si>
  <si>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</si>
  <si>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</si>
  <si>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</si>
  <si>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</si>
  <si>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</si>
  <si>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</si>
  <si>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</si>
  <si>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</si>
  <si>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</si>
  <si>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</si>
  <si>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</si>
  <si>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</si>
  <si>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</si>
  <si>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</si>
  <si>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</si>
  <si>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</si>
  <si>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</si>
  <si>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</si>
  <si>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</si>
  <si>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</si>
  <si>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</si>
  <si>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</si>
  <si>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</si>
  <si>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</si>
  <si>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</si>
  <si>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</si>
  <si>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</si>
  <si>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</si>
  <si>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</si>
  <si>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</si>
  <si>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</si>
  <si>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</si>
  <si>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</si>
  <si>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</si>
  <si>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</si>
  <si>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</si>
  <si>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</si>
  <si>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</si>
  <si>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</si>
  <si>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</si>
  <si>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</si>
  <si>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</si>
  <si>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</si>
  <si>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</si>
  <si>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</si>
  <si>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</si>
  <si>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</si>
  <si>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</si>
  <si>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</si>
  <si>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</si>
  <si>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</si>
  <si>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</si>
  <si>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</si>
  <si>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</si>
  <si>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</si>
  <si>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</si>
  <si>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</si>
  <si>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</si>
  <si>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</si>
  <si>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</si>
  <si>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</si>
  <si>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</si>
  <si>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</si>
  <si>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</si>
  <si>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</si>
  <si>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</si>
  <si>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</si>
  <si>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</si>
  <si>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</si>
  <si>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</si>
  <si>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</si>
  <si>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</si>
  <si>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</si>
  <si>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</si>
  <si>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</si>
  <si>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</si>
  <si>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</si>
  <si>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</si>
  <si>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</si>
  <si>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</si>
  <si>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</si>
  <si>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</si>
  <si>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</si>
  <si>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</si>
  <si>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</si>
  <si>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</si>
  <si>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</si>
  <si>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</si>
  <si>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</si>
  <si>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</si>
  <si>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</si>
  <si>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</si>
  <si>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</si>
  <si>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</si>
  <si>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</si>
  <si>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</si>
  <si>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</si>
  <si>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</si>
  <si>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</si>
  <si>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</si>
  <si>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</si>
  <si>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</si>
  <si>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</si>
  <si>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</si>
  <si>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</si>
  <si>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</si>
  <si>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</si>
  <si>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</si>
  <si>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</si>
  <si>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</si>
  <si>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</si>
  <si>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</si>
  <si>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</si>
  <si>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</si>
  <si>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</si>
  <si>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</si>
  <si>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</si>
  <si>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</si>
  <si>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</si>
  <si>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</si>
  <si>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</si>
  <si>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</si>
  <si>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</si>
  <si>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</si>
  <si>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</si>
  <si>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</si>
  <si>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</si>
  <si>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</si>
  <si>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</si>
  <si>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</si>
  <si>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</si>
  <si>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</si>
  <si>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</si>
  <si>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</si>
  <si>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</si>
  <si>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</si>
  <si>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</si>
  <si>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</si>
  <si>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</si>
  <si>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</si>
  <si>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</si>
  <si>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</si>
  <si>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</si>
  <si>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</si>
  <si>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</si>
  <si>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</si>
  <si>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</si>
  <si>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</si>
  <si>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</si>
  <si>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</si>
  <si>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</si>
  <si>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</si>
  <si>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</si>
  <si>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</si>
  <si>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</si>
  <si>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</si>
  <si>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</si>
  <si>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</si>
  <si>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</si>
  <si>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</si>
  <si>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</si>
  <si>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</si>
  <si>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</si>
  <si>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</si>
  <si>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</si>
  <si>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</si>
  <si>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</si>
  <si>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</si>
  <si>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</si>
  <si>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</si>
  <si>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</si>
  <si>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</si>
  <si>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</si>
  <si>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</si>
  <si>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</si>
  <si>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</si>
  <si>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</si>
  <si>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</si>
  <si>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</si>
  <si>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</si>
  <si>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</si>
  <si>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</si>
  <si>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</si>
  <si>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</si>
  <si>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</si>
  <si>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</si>
  <si>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</si>
  <si>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</si>
  <si>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</si>
  <si>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</si>
  <si>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</si>
  <si>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</si>
  <si>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</si>
  <si>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</si>
  <si>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</si>
  <si>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</si>
  <si>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</si>
  <si>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</si>
  <si>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</si>
  <si>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</si>
  <si>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</si>
  <si>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</si>
  <si>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</si>
  <si>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</si>
  <si>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</si>
  <si>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</si>
  <si>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</si>
  <si>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</si>
  <si>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</si>
  <si>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</si>
  <si>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</si>
  <si>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</si>
  <si>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</si>
  <si>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</si>
  <si>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</si>
  <si>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</si>
  <si>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</si>
  <si>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</si>
  <si>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</si>
  <si>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</si>
  <si>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</si>
  <si>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</si>
  <si>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</si>
  <si>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</si>
  <si>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</si>
  <si>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</si>
  <si>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</si>
  <si>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</si>
  <si>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</si>
  <si>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</si>
  <si>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</si>
  <si>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</si>
  <si>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</si>
  <si>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</si>
  <si>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</si>
  <si>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</si>
  <si>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</si>
  <si>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</si>
  <si>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</si>
  <si>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</si>
  <si>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</si>
  <si>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</si>
  <si>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</si>
  <si>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</si>
  <si>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</si>
  <si>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</si>
  <si>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</si>
  <si>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</si>
  <si>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</si>
  <si>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</si>
  <si>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</si>
  <si>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</si>
  <si>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</si>
  <si>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</si>
  <si>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</si>
  <si>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</si>
  <si>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</si>
  <si>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</si>
  <si>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</si>
  <si>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</si>
  <si>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</si>
  <si>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</si>
  <si>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</si>
  <si>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</si>
  <si>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</si>
  <si>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</si>
  <si>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</si>
  <si>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</si>
  <si>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</si>
  <si>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</si>
  <si>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</si>
  <si>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</si>
  <si>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</si>
  <si>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</si>
  <si>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</si>
  <si>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</si>
  <si>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</si>
  <si>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</si>
  <si>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</si>
  <si>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</si>
  <si>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</si>
  <si>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</si>
  <si>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</si>
  <si>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</si>
  <si>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</si>
  <si>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</si>
  <si>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</si>
  <si>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</si>
  <si>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</si>
  <si>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</si>
  <si>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</si>
  <si>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</si>
  <si>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</si>
  <si>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</si>
  <si>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</si>
  <si>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</si>
  <si>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</si>
  <si>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</si>
  <si>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</si>
  <si>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</si>
  <si>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</si>
  <si>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</si>
  <si>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</si>
  <si>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</si>
  <si>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</si>
  <si>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</si>
  <si>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</si>
  <si>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</si>
  <si>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</si>
  <si>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</si>
  <si>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</si>
  <si>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</si>
  <si>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</si>
  <si>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</si>
  <si>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</si>
  <si>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</si>
  <si>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</si>
  <si>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</si>
  <si>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</si>
  <si>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</si>
  <si>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</si>
  <si>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</si>
  <si>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</si>
  <si>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</si>
  <si>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</si>
  <si>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</si>
  <si>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</si>
  <si>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</si>
  <si>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</si>
  <si>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</si>
  <si>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</si>
  <si>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</si>
  <si>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</si>
  <si>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</si>
  <si>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</si>
  <si>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</si>
  <si>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</si>
  <si>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</si>
  <si>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</si>
  <si>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</si>
  <si>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</si>
  <si>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</si>
  <si>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</si>
  <si>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</si>
  <si>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</si>
  <si>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</si>
  <si>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</si>
  <si>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</si>
  <si>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</si>
  <si>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</si>
  <si>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</si>
  <si>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</si>
  <si>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</si>
  <si>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</si>
  <si>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</si>
  <si>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</si>
  <si>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</si>
  <si>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</si>
  <si>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</si>
  <si>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</si>
  <si>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</si>
  <si>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</si>
  <si>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</si>
  <si>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</si>
  <si>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</si>
  <si>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</si>
  <si>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</si>
  <si>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</si>
  <si>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</si>
  <si>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</si>
  <si>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</si>
  <si>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</si>
  <si>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</si>
  <si>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</si>
  <si>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</si>
  <si>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</si>
  <si>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</si>
  <si>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</si>
  <si>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</si>
  <si>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</si>
  <si>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</si>
  <si>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</si>
  <si>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</si>
  <si>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</si>
  <si>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</si>
  <si>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</si>
  <si>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</si>
  <si>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</si>
  <si>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</si>
  <si>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</si>
  <si>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</si>
  <si>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</si>
  <si>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</si>
  <si>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</si>
  <si>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</si>
  <si>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</si>
  <si>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</si>
  <si>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</si>
  <si>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</si>
  <si>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</si>
  <si>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</si>
  <si>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</si>
  <si>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</si>
  <si>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</si>
  <si>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</si>
  <si>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</si>
  <si>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</si>
  <si>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</si>
  <si>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</si>
  <si>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</si>
  <si>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</si>
  <si>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</si>
  <si>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</si>
  <si>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</si>
  <si>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</si>
  <si>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</si>
  <si>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</si>
  <si>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</si>
  <si>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</si>
  <si>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</si>
  <si>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</si>
  <si>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</si>
  <si>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</si>
  <si>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</si>
  <si>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</si>
  <si>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</si>
  <si>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</si>
  <si>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</si>
  <si>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</si>
  <si>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</si>
  <si>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</si>
  <si>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</si>
  <si>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</si>
  <si>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</si>
  <si>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</si>
  <si>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</si>
  <si>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</si>
  <si>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</si>
  <si>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</si>
  <si>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</si>
  <si>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</si>
  <si>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</si>
  <si>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</si>
  <si>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</si>
  <si>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</si>
  <si>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</si>
  <si>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</si>
  <si>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</si>
  <si>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</si>
  <si>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</si>
  <si>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</si>
  <si>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</si>
  <si>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</si>
  <si>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</si>
  <si>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</si>
  <si>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</si>
  <si>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</si>
  <si>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</si>
  <si>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</si>
  <si>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</si>
  <si>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</si>
  <si>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</si>
  <si>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</si>
  <si>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</si>
  <si>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</si>
  <si>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</si>
  <si>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</si>
  <si>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</si>
  <si>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</si>
  <si>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</si>
  <si>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</si>
  <si>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</si>
  <si>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</si>
  <si>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</si>
  <si>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</si>
  <si>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</si>
  <si>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</si>
  <si>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</si>
  <si>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</si>
  <si>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</si>
  <si>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</si>
  <si>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</si>
  <si>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</si>
  <si>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</si>
  <si>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</si>
  <si>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</si>
  <si>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</si>
  <si>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</si>
  <si>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</si>
  <si>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</si>
  <si>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</si>
  <si>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</si>
  <si>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</si>
  <si>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</si>
  <si>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</si>
  <si>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</si>
  <si>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</si>
  <si>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</si>
  <si>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</si>
  <si>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</si>
  <si>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</si>
  <si>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</si>
  <si>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</si>
  <si>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</si>
  <si>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</si>
  <si>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</si>
  <si>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</si>
  <si>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</si>
  <si>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</si>
  <si>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</si>
  <si>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</si>
  <si>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</si>
  <si>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</si>
  <si>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</si>
  <si>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</si>
  <si>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</si>
  <si>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</si>
  <si>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</si>
  <si>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</si>
  <si>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</si>
  <si>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</si>
  <si>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</si>
  <si>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</si>
  <si>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</si>
  <si>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</si>
  <si>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</si>
  <si>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</si>
  <si>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</si>
  <si>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</si>
  <si>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</si>
  <si>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</si>
  <si>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</si>
  <si>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</si>
  <si>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</si>
  <si>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</si>
  <si>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</si>
  <si>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</si>
  <si>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</si>
  <si>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</si>
  <si>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</si>
  <si>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</si>
  <si>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</si>
  <si>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</si>
  <si>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</si>
  <si>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</si>
  <si>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</si>
  <si>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</si>
  <si>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</si>
  <si>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</si>
  <si>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</si>
  <si>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</si>
  <si>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</si>
  <si>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</si>
  <si>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</si>
  <si>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</si>
  <si>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</si>
  <si>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</si>
  <si>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</si>
  <si>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</si>
  <si>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</si>
  <si>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</si>
  <si>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</si>
  <si>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</si>
  <si>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</si>
  <si>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</si>
  <si>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</si>
  <si>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</si>
  <si>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</si>
  <si>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</si>
  <si>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</si>
  <si>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</si>
  <si>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</si>
  <si>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</si>
  <si>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</si>
  <si>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</si>
  <si>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</si>
  <si>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</si>
  <si>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</si>
  <si>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</si>
  <si>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</si>
  <si>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</si>
  <si>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</si>
  <si>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</si>
  <si>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</si>
  <si>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</si>
  <si>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</si>
  <si>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</si>
  <si>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</si>
  <si>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</si>
  <si>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</si>
  <si>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</si>
  <si>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</si>
  <si>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</si>
  <si>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</si>
  <si>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</si>
  <si>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</si>
  <si>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</si>
  <si>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</si>
  <si>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</si>
  <si>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</si>
  <si>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</si>
  <si>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</si>
  <si>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</si>
  <si>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</si>
  <si>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</si>
  <si>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</si>
  <si>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</si>
  <si>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</si>
  <si>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</si>
  <si>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</si>
  <si>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</si>
  <si>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</si>
  <si>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</si>
  <si>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</si>
  <si>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</si>
  <si>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</si>
  <si>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</si>
  <si>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</si>
  <si>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</si>
  <si>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</si>
  <si>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</si>
  <si>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</si>
  <si>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</si>
  <si>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</si>
  <si>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</si>
  <si>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</si>
  <si>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</si>
  <si>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</si>
  <si>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</si>
  <si>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</si>
  <si>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</si>
  <si>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</si>
  <si>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</si>
  <si>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</si>
  <si>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</si>
  <si>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</si>
  <si>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</si>
  <si>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</si>
  <si>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</si>
  <si>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</si>
  <si>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</si>
  <si>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</si>
  <si>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</si>
  <si>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</si>
  <si>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</si>
  <si>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</si>
  <si>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</si>
  <si>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</si>
  <si>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</si>
  <si>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</si>
  <si>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</si>
  <si>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</si>
  <si>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</si>
  <si>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</si>
  <si>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</si>
  <si>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</si>
  <si>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</si>
  <si>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</si>
  <si>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</si>
  <si>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</si>
  <si>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</si>
  <si>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</si>
  <si>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</si>
  <si>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</si>
  <si>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</si>
  <si>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</si>
  <si>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</si>
  <si>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</si>
  <si>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</si>
  <si>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</si>
  <si>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</si>
  <si>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</si>
  <si>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</si>
  <si>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</si>
  <si>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</si>
  <si>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</si>
  <si>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</si>
  <si>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</si>
  <si>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</si>
  <si>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</si>
  <si>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</si>
  <si>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</si>
  <si>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</si>
  <si>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</si>
  <si>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</si>
  <si>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</si>
  <si>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</si>
  <si>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</si>
  <si>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</si>
  <si>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</si>
  <si>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</si>
  <si>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</si>
  <si>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</si>
  <si>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</si>
  <si>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</si>
  <si>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</si>
  <si>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</si>
  <si>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</si>
  <si>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</si>
  <si>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</si>
  <si>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</si>
  <si>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</si>
  <si>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</si>
  <si>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</si>
  <si>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</si>
  <si>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</si>
  <si>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</si>
  <si>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</si>
  <si>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</si>
  <si>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</si>
  <si>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</si>
  <si>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</si>
  <si>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</si>
  <si>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</si>
  <si>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</si>
  <si>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</si>
  <si>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</si>
  <si>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</si>
  <si>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</si>
  <si>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</si>
  <si>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</si>
  <si>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</si>
  <si>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</si>
  <si>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</si>
  <si>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</si>
  <si>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</si>
  <si>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</si>
  <si>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</si>
  <si>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</si>
  <si>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</si>
  <si>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</si>
  <si>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</si>
  <si>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</si>
  <si>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</si>
  <si>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</si>
  <si>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</si>
  <si>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</si>
  <si>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</si>
  <si>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</si>
  <si>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</si>
  <si>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</si>
  <si>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</si>
  <si>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</si>
  <si>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</si>
  <si>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</si>
  <si>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</si>
  <si>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</si>
  <si>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</si>
  <si>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</si>
  <si>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</si>
  <si>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</si>
  <si>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</si>
  <si>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</si>
  <si>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</si>
  <si>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</si>
  <si>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</si>
  <si>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</si>
  <si>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</si>
  <si>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</si>
  <si>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</si>
  <si>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</si>
  <si>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</si>
  <si>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</si>
  <si>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</si>
  <si>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</si>
  <si>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</si>
  <si>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</si>
  <si>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</si>
  <si>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</si>
  <si>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</si>
  <si>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</si>
  <si>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</si>
  <si>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</si>
  <si>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</si>
  <si>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</si>
  <si>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</si>
  <si>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</si>
  <si>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</si>
  <si>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</si>
  <si>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</si>
  <si>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</si>
  <si>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</si>
  <si>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</si>
  <si>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</si>
  <si>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</si>
  <si>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</si>
  <si>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</si>
  <si>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</si>
  <si>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</si>
  <si>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</si>
  <si>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</si>
  <si>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</si>
  <si>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</si>
  <si>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</si>
  <si>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</si>
  <si>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</si>
  <si>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</si>
  <si>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</si>
  <si>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</si>
  <si>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</si>
  <si>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</si>
  <si>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</si>
  <si>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</si>
  <si>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</si>
  <si>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</si>
  <si>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</si>
  <si>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</si>
  <si>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</si>
  <si>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</si>
  <si>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</si>
  <si>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</si>
  <si>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</si>
  <si>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</si>
  <si>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</si>
  <si>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</si>
  <si>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</si>
  <si>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</si>
  <si>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</si>
  <si>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</si>
  <si>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</si>
  <si>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</si>
  <si>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</si>
  <si>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</si>
  <si>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</si>
  <si>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</si>
  <si>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</si>
  <si>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</si>
  <si>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</si>
  <si>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</si>
  <si>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</si>
  <si>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</si>
  <si>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</si>
  <si>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</si>
  <si>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</si>
  <si>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</si>
  <si>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</si>
  <si>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</si>
  <si>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</si>
  <si>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</si>
  <si>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</si>
  <si>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</si>
  <si>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</si>
  <si>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</si>
  <si>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</si>
  <si>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</si>
  <si>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</si>
  <si>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</si>
  <si>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</si>
  <si>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</si>
  <si>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</si>
  <si>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</si>
  <si>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</si>
  <si>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</si>
  <si>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</si>
  <si>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</si>
  <si>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</si>
  <si>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</si>
  <si>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</si>
  <si>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</si>
  <si>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</si>
  <si>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</si>
  <si>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</si>
  <si>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</si>
  <si>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</si>
  <si>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</si>
  <si>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</si>
  <si>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</si>
  <si>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</si>
  <si>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</si>
  <si>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</si>
  <si>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</si>
  <si>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</si>
  <si>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</si>
  <si>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</si>
  <si>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</si>
  <si>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</si>
  <si>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</si>
  <si>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</si>
  <si>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</si>
  <si>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</si>
  <si>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</si>
  <si>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</si>
  <si>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</si>
  <si>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</si>
  <si>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</si>
  <si>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</si>
  <si>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</si>
  <si>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</si>
  <si>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</si>
  <si>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</si>
  <si>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</si>
  <si>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</si>
  <si>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</si>
  <si>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</si>
  <si>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</si>
  <si>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</si>
  <si>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</si>
  <si>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</si>
  <si>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</si>
  <si>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</si>
  <si>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</si>
  <si>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</si>
  <si>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</si>
  <si>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</si>
  <si>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</si>
  <si>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</si>
  <si>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</si>
  <si>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</si>
  <si>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</si>
  <si>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</si>
  <si>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</si>
  <si>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</si>
  <si>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</si>
  <si>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</si>
  <si>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</si>
  <si>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</si>
  <si>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</si>
  <si>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</si>
  <si>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</si>
  <si>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</si>
  <si>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</si>
  <si>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</si>
  <si>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</si>
  <si>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</si>
  <si>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</si>
  <si>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</si>
  <si>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</si>
  <si>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</si>
  <si>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</si>
  <si>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</si>
  <si>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</si>
  <si>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</si>
  <si>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</si>
  <si>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</si>
  <si>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</si>
  <si>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</si>
  <si>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</si>
  <si>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</si>
  <si>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</si>
  <si>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</si>
  <si>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</si>
  <si>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</si>
  <si>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</si>
  <si>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</si>
  <si>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</si>
  <si>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</si>
  <si>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</si>
  <si>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</si>
  <si>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</si>
  <si>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</si>
  <si>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</si>
  <si>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</si>
  <si>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</si>
  <si>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</si>
  <si>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</si>
  <si>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</si>
  <si>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</si>
  <si>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</si>
  <si>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</si>
  <si>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</si>
  <si>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</si>
  <si>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</si>
  <si>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</si>
  <si>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</si>
  <si>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</si>
  <si>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</si>
  <si>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</si>
  <si>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</si>
  <si>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</si>
  <si>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</si>
  <si>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</si>
  <si>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</si>
  <si>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</si>
  <si>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</si>
  <si>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</si>
  <si>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</si>
  <si>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</si>
  <si>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</si>
  <si>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</si>
  <si>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</si>
  <si>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</si>
  <si>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</si>
  <si>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</si>
  <si>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</si>
  <si>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</si>
  <si>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</si>
  <si>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</si>
  <si>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</si>
  <si>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</si>
  <si>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</si>
  <si>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</si>
  <si>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</si>
  <si>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</si>
  <si>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</si>
  <si>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</si>
  <si>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</si>
  <si>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</si>
  <si>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</si>
  <si>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</si>
  <si>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</si>
  <si>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</si>
  <si>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</si>
  <si>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</si>
  <si>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</si>
  <si>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</si>
  <si>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</si>
  <si>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</si>
  <si>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</si>
  <si>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</si>
  <si>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</si>
  <si>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</si>
  <si>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</si>
  <si>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</si>
  <si>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</si>
  <si>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</si>
  <si>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</si>
  <si>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</si>
  <si>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</si>
  <si>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</si>
  <si>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</si>
  <si>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</si>
  <si>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</si>
  <si>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</si>
  <si>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</si>
  <si>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</si>
  <si>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</si>
  <si>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</si>
  <si>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</si>
  <si>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</si>
  <si>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</si>
  <si>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</si>
  <si>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</si>
  <si>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</si>
  <si>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</si>
  <si>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</si>
  <si>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</si>
  <si>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</si>
  <si>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</si>
  <si>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</si>
  <si>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</si>
  <si>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</si>
  <si>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</si>
  <si>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</si>
  <si>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</si>
  <si>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</si>
  <si>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</si>
  <si>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</si>
  <si>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</si>
  <si>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</si>
  <si>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</si>
  <si>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</si>
  <si>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</si>
  <si>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</si>
  <si>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</si>
  <si>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</si>
  <si>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</si>
  <si>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</si>
  <si>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</si>
  <si>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</si>
  <si>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</si>
  <si>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</si>
  <si>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</si>
  <si>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</si>
  <si>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</si>
  <si>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</si>
  <si>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</si>
  <si>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</si>
  <si>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</si>
  <si>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</si>
  <si>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</si>
  <si>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</si>
  <si>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</si>
  <si>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</si>
  <si>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</si>
  <si>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</si>
  <si>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</si>
  <si>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</si>
  <si>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</si>
  <si>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</si>
  <si>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</si>
  <si>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</si>
  <si>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</si>
  <si>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</si>
  <si>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</si>
  <si>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</si>
  <si>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</si>
  <si>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</si>
  <si>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</si>
  <si>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</si>
  <si>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</si>
  <si>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</si>
  <si>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</si>
  <si>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</si>
  <si>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</si>
  <si>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</si>
  <si>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</si>
  <si>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</si>
  <si>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</si>
  <si>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</si>
  <si>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</si>
  <si>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</si>
  <si>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</si>
  <si>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</si>
  <si>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</si>
  <si>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</si>
  <si>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</si>
  <si>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</si>
  <si>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</si>
  <si>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</si>
  <si>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</si>
  <si>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</si>
  <si>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</si>
  <si>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</si>
  <si>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</si>
  <si>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</si>
  <si>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</si>
  <si>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</si>
  <si>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</si>
  <si>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</si>
  <si>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</si>
  <si>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</si>
  <si>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</si>
  <si>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</si>
  <si>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</si>
  <si>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</si>
  <si>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</si>
  <si>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</si>
  <si>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</si>
  <si>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</si>
  <si>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</si>
  <si>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</si>
  <si>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</si>
  <si>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</si>
  <si>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</si>
  <si>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</si>
  <si>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</si>
  <si>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</si>
  <si>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</si>
  <si>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</si>
  <si>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</si>
  <si>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</si>
  <si>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</si>
  <si>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</si>
  <si>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</si>
  <si>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</si>
  <si>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</si>
  <si>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</si>
  <si>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</si>
  <si>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</si>
  <si>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</si>
  <si>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</si>
  <si>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</si>
  <si>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</si>
  <si>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</si>
  <si>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</si>
  <si>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</si>
  <si>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</si>
  <si>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</si>
  <si>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</si>
  <si>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</si>
  <si>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</si>
  <si>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</si>
  <si>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</si>
  <si>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</si>
  <si>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</si>
  <si>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</si>
  <si>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</si>
  <si>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</si>
  <si>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</si>
  <si>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</si>
  <si>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</si>
  <si>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</si>
  <si>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</si>
  <si>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</si>
  <si>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</si>
  <si>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</si>
  <si>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</si>
  <si>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</si>
  <si>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</si>
  <si>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</si>
  <si>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</si>
  <si>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</si>
  <si>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</si>
  <si>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</si>
  <si>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</si>
  <si>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</si>
  <si>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</si>
  <si>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</si>
  <si>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</si>
  <si>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</si>
  <si>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</si>
  <si>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</si>
  <si>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</si>
  <si>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</si>
  <si>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</si>
  <si>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</si>
  <si>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</si>
  <si>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</si>
  <si>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</si>
  <si>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</si>
  <si>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</si>
  <si>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</si>
  <si>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</si>
  <si>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</si>
  <si>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</si>
  <si>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</si>
  <si>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</si>
  <si>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</si>
  <si>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</si>
  <si>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</si>
  <si>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</si>
  <si>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</si>
  <si>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</si>
  <si>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</si>
  <si>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</si>
  <si>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</si>
  <si>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</si>
  <si>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</si>
  <si>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</si>
  <si>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</si>
  <si>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</si>
  <si>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</si>
  <si>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</si>
  <si>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</si>
  <si>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</si>
  <si>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</si>
  <si>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</si>
  <si>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</si>
  <si>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</si>
  <si>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</si>
  <si>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</si>
  <si>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</si>
  <si>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</si>
  <si>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</si>
  <si>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</si>
  <si>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</si>
  <si>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</si>
  <si>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</si>
  <si>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</si>
  <si>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</si>
  <si>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</si>
  <si>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</si>
  <si>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</si>
  <si>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</si>
  <si>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</si>
  <si>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</si>
  <si>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</si>
  <si>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</si>
  <si>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</si>
  <si>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</si>
  <si>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</si>
  <si>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</si>
  <si>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</si>
  <si>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</si>
  <si>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</si>
  <si>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</si>
  <si>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</si>
  <si>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</si>
  <si>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</si>
  <si>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</si>
  <si>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</si>
  <si>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</si>
  <si>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</si>
  <si>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</si>
  <si>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</si>
  <si>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</si>
  <si>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</si>
  <si>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</si>
  <si>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</si>
  <si>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</si>
  <si>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</si>
  <si>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</si>
  <si>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</si>
  <si>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</si>
  <si>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</si>
  <si>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</si>
  <si>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</si>
  <si>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</si>
  <si>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</si>
  <si>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</si>
  <si>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</si>
  <si>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</si>
  <si>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</si>
  <si>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</si>
  <si>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</si>
  <si>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</si>
  <si>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</si>
  <si>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</si>
  <si>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</si>
  <si>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</si>
  <si>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</si>
  <si>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</si>
  <si>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</si>
  <si>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</si>
  <si>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</si>
  <si>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</si>
  <si>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</si>
  <si>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</si>
  <si>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</si>
  <si>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</si>
  <si>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</si>
  <si>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</si>
  <si>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</si>
  <si>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</si>
  <si>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</si>
  <si>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</si>
  <si>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</si>
  <si>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</si>
  <si>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</si>
  <si>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</si>
  <si>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</si>
  <si>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</si>
  <si>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</si>
  <si>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</si>
  <si>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</si>
  <si>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</si>
  <si>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</si>
  <si>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</si>
  <si>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</si>
  <si>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</si>
  <si>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</si>
  <si>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</si>
  <si>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</si>
  <si>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</si>
  <si>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</si>
  <si>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</si>
  <si>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</si>
  <si>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</si>
  <si>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</si>
  <si>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</si>
  <si>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</si>
  <si>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</si>
  <si>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</si>
  <si>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</si>
  <si>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</si>
  <si>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</si>
  <si>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</si>
  <si>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</si>
  <si>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</si>
  <si>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</si>
  <si>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</si>
  <si>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</si>
  <si>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</si>
  <si>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</si>
  <si>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</si>
  <si>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</si>
  <si>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</si>
  <si>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</si>
  <si>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</si>
  <si>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</si>
  <si>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</si>
  <si>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</si>
  <si>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</si>
  <si>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</si>
  <si>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</si>
  <si>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</si>
  <si>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</si>
  <si>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</si>
  <si>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</si>
  <si>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</si>
  <si>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</si>
  <si>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</si>
  <si>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</si>
  <si>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</si>
  <si>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</si>
  <si>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</si>
  <si>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</si>
  <si>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</si>
  <si>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</si>
  <si>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</si>
  <si>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</si>
  <si>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</si>
  <si>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</si>
  <si>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</si>
  <si>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</si>
  <si>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</si>
  <si>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</si>
  <si>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</si>
  <si>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</si>
  <si>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</si>
  <si>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</si>
  <si>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</si>
  <si>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</si>
  <si>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</si>
  <si>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</si>
  <si>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</si>
  <si>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</si>
  <si>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</si>
  <si>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</si>
  <si>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</si>
  <si>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</si>
  <si>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</si>
  <si>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</si>
  <si>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</si>
  <si>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</si>
  <si>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</si>
  <si>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</si>
  <si>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</si>
  <si>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</si>
  <si>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</si>
  <si>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</si>
  <si>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</si>
  <si>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</si>
  <si>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</si>
  <si>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</si>
  <si>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</si>
  <si>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</si>
  <si>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</si>
  <si>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</si>
  <si>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</si>
  <si>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</si>
  <si>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</si>
  <si>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</si>
  <si>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</si>
  <si>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</si>
  <si>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</si>
  <si>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</si>
  <si>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</si>
  <si>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</si>
  <si>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</si>
  <si>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</si>
  <si>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</si>
  <si>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</si>
  <si>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</si>
  <si>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</si>
  <si>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</si>
  <si>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</si>
  <si>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</si>
  <si>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</si>
  <si>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</si>
  <si>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</si>
  <si>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</si>
  <si>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</si>
  <si>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</si>
  <si>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</si>
  <si>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</si>
  <si>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</si>
  <si>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</si>
  <si>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</si>
  <si>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</si>
  <si>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</si>
  <si>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</si>
  <si>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</si>
  <si>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</si>
  <si>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</si>
  <si>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</si>
  <si>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</si>
  <si>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</si>
  <si>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</si>
  <si>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</si>
  <si>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</si>
  <si>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</si>
  <si>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</si>
  <si>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</si>
  <si>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</si>
  <si>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</si>
  <si>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</si>
  <si>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</si>
  <si>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</si>
  <si>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</si>
  <si>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</si>
  <si>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</si>
  <si>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</si>
  <si>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</si>
  <si>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</si>
  <si>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</si>
  <si>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</si>
  <si>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</si>
  <si>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</si>
  <si>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</si>
  <si>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</si>
  <si>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</si>
  <si>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</si>
  <si>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</si>
  <si>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</si>
  <si>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</si>
  <si>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</si>
  <si>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</si>
  <si>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</si>
  <si>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</si>
  <si>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</si>
  <si>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</si>
  <si>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</si>
  <si>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</si>
  <si>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</si>
  <si>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</si>
  <si>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</si>
  <si>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</si>
  <si>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</si>
  <si>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</si>
  <si>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</si>
  <si>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</si>
  <si>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</si>
  <si>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</si>
  <si>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</si>
  <si>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</si>
  <si>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</si>
  <si>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</si>
  <si>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</si>
  <si>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</si>
  <si>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</si>
  <si>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</si>
  <si>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</si>
  <si>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</si>
  <si>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</si>
  <si>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</si>
  <si>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</si>
  <si>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</si>
  <si>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</si>
  <si>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</si>
  <si>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</si>
  <si>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</si>
  <si>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</si>
  <si>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</si>
  <si>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</si>
  <si>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</si>
  <si>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</si>
  <si>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</si>
  <si>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</si>
  <si>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</si>
  <si>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</si>
  <si>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</si>
  <si>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</si>
  <si>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</si>
  <si>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</si>
  <si>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</si>
  <si>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</si>
  <si>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</si>
  <si>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</si>
  <si>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</si>
  <si>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</si>
  <si>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</si>
  <si>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</si>
  <si>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</si>
  <si>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</si>
  <si>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</si>
  <si>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</si>
  <si>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</si>
  <si>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</si>
  <si>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</si>
  <si>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</si>
  <si>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</si>
  <si>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</si>
  <si>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</si>
  <si>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</si>
  <si>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</si>
  <si>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</si>
  <si>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</si>
  <si>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</si>
  <si>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</si>
  <si>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</si>
  <si>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</si>
  <si>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</si>
  <si>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</si>
  <si>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</si>
  <si>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</si>
  <si>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</si>
  <si>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</si>
  <si>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</si>
  <si>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</si>
  <si>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</si>
  <si>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</si>
  <si>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</si>
  <si>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</si>
  <si>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</si>
  <si>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</si>
  <si>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</si>
  <si>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</si>
  <si>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</si>
  <si>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</si>
  <si>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</si>
  <si>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</si>
  <si>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</si>
  <si>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</si>
  <si>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</si>
  <si>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</si>
  <si>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</si>
  <si>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</si>
  <si>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</si>
  <si>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</si>
  <si>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</si>
  <si>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</si>
  <si>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</si>
  <si>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</si>
  <si>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</si>
  <si>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</si>
  <si>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</si>
  <si>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</si>
  <si>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</si>
  <si>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</si>
  <si>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</si>
  <si>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</si>
  <si>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</si>
  <si>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</si>
  <si>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</si>
  <si>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</si>
  <si>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</si>
  <si>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</si>
  <si>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</si>
  <si>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</si>
  <si>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</si>
  <si>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</si>
  <si>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</si>
  <si>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</si>
  <si>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</si>
  <si>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</si>
  <si>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</si>
  <si>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</si>
  <si>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</si>
  <si>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</si>
  <si>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</si>
  <si>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</si>
  <si>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</si>
  <si>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</si>
  <si>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</si>
  <si>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</si>
  <si>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</si>
  <si>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</si>
  <si>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</si>
  <si>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</si>
  <si>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</si>
  <si>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</si>
  <si>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</si>
  <si>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</si>
  <si>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</si>
  <si>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</si>
  <si>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</si>
  <si>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</si>
  <si>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</si>
  <si>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</si>
  <si>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</si>
  <si>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</si>
  <si>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</si>
  <si>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</si>
  <si>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</si>
  <si>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</si>
  <si>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</si>
  <si>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</si>
  <si>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</si>
  <si>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</si>
  <si>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</si>
  <si>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</si>
  <si>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</si>
  <si>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</si>
  <si>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</si>
  <si>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</si>
  <si>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</si>
  <si>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</si>
  <si>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</si>
  <si>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</si>
  <si>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</si>
  <si>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</si>
  <si>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</si>
  <si>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</si>
  <si>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</si>
  <si>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</si>
  <si>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</si>
  <si>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</si>
  <si>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</si>
  <si>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</si>
  <si>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</si>
  <si>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</si>
  <si>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</si>
  <si>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</si>
  <si>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</si>
  <si>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</si>
  <si>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</si>
  <si>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</si>
  <si>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</si>
  <si>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</si>
  <si>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</si>
  <si>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</si>
  <si>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</si>
  <si>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</si>
  <si>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</si>
  <si>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</si>
  <si>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</si>
  <si>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</si>
  <si>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</si>
  <si>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</si>
  <si>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</si>
  <si>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</si>
  <si>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</si>
  <si>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</si>
  <si>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</si>
  <si>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</si>
  <si>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</si>
  <si>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</si>
  <si>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</si>
  <si>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</si>
  <si>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</si>
  <si>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</si>
  <si>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</si>
  <si>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</si>
  <si>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</si>
  <si>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</si>
  <si>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</si>
  <si>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</si>
  <si>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</si>
  <si>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</si>
  <si>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</si>
  <si>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</si>
  <si>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</si>
  <si>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</si>
  <si>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</si>
  <si>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</si>
  <si>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</si>
  <si>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</si>
  <si>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</si>
  <si>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</si>
  <si>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</si>
  <si>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</si>
  <si>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</si>
  <si>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</si>
  <si>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</si>
  <si>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</si>
  <si>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</si>
  <si>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</si>
  <si>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</si>
  <si>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</si>
  <si>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</si>
  <si>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</si>
  <si>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</si>
  <si>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</si>
  <si>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</si>
  <si>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</si>
  <si>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</si>
  <si>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</si>
  <si>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</si>
  <si>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</si>
  <si>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</si>
  <si>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</si>
  <si>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</si>
  <si>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</si>
  <si>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</si>
  <si>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</si>
  <si>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</si>
  <si>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</si>
  <si>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</si>
  <si>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</si>
  <si>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</si>
  <si>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</si>
  <si>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</si>
  <si>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</si>
  <si>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</si>
  <si>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</si>
  <si>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</si>
  <si>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</si>
  <si>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</si>
  <si>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</si>
  <si>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</si>
  <si>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</si>
  <si>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</si>
  <si>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</si>
  <si>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</si>
  <si>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</si>
  <si>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</si>
  <si>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</si>
  <si>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</si>
  <si>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</si>
  <si>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</si>
  <si>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</si>
  <si>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</si>
  <si>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</si>
  <si>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</si>
  <si>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</si>
  <si>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</si>
  <si>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</si>
  <si>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</si>
  <si>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</si>
  <si>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</si>
  <si>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</si>
  <si>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</si>
  <si>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</si>
  <si>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</si>
  <si>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</si>
  <si>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</si>
  <si>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</si>
  <si>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</si>
  <si>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</si>
  <si>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</si>
  <si>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</si>
  <si>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</si>
  <si>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</si>
  <si>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</si>
  <si>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</si>
  <si>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</si>
  <si>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</si>
  <si>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</si>
  <si>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</si>
  <si>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</si>
  <si>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</si>
  <si>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</si>
  <si>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</si>
  <si>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</si>
  <si>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</si>
  <si>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</si>
  <si>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</si>
  <si>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</si>
  <si>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</si>
  <si>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</si>
  <si>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</si>
  <si>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</si>
  <si>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</si>
  <si>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</si>
  <si>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</si>
  <si>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</si>
  <si>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</si>
  <si>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</si>
  <si>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</si>
  <si>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</si>
  <si>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</si>
  <si>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</si>
  <si>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</si>
  <si>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</si>
  <si>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</si>
  <si>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</si>
  <si>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</si>
  <si>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</si>
  <si>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</si>
  <si>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</si>
  <si>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</si>
  <si>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</si>
  <si>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</si>
  <si>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</si>
  <si>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</si>
  <si>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</si>
  <si>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</si>
  <si>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</si>
  <si>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</si>
  <si>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</si>
  <si>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</si>
  <si>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</si>
  <si>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</si>
  <si>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</si>
  <si>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</si>
  <si>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</si>
  <si>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</si>
  <si>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</si>
  <si>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</si>
  <si>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</si>
  <si>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</si>
  <si>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</si>
  <si>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</si>
  <si>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</si>
  <si>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</si>
  <si>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</si>
  <si>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</si>
  <si>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</si>
  <si>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</si>
  <si>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</si>
  <si>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</si>
  <si>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</si>
  <si>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</si>
  <si>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</si>
  <si>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</si>
  <si>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</si>
  <si>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</si>
  <si>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</si>
  <si>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</si>
  <si>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</si>
  <si>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</si>
  <si>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</si>
  <si>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</si>
  <si>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</si>
  <si>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</si>
  <si>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</si>
  <si>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</si>
  <si>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</si>
  <si>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</si>
  <si>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</si>
  <si>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</si>
  <si>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</si>
  <si>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</si>
  <si>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</si>
  <si>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</si>
  <si>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</si>
  <si>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</si>
  <si>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</si>
  <si>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</si>
  <si>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</si>
  <si>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</si>
  <si>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</si>
  <si>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</si>
  <si>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</si>
  <si>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</si>
  <si>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</si>
  <si>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</si>
  <si>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</si>
  <si>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</si>
  <si>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</si>
  <si>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</si>
  <si>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</si>
  <si>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</si>
  <si>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</si>
  <si>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</si>
  <si>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</si>
  <si>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</si>
  <si>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</si>
  <si>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</si>
  <si>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</si>
  <si>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</si>
  <si>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</si>
  <si>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</si>
  <si>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</si>
  <si>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</si>
  <si>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</si>
  <si>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</si>
  <si>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</si>
  <si>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</si>
  <si>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</si>
  <si>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</si>
  <si>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</si>
  <si>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</si>
  <si>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</si>
  <si>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</si>
  <si>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</si>
  <si>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</si>
  <si>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</si>
  <si>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</si>
  <si>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</si>
  <si>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</si>
  <si>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</si>
  <si>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</si>
  <si>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</si>
  <si>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</si>
  <si>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</si>
  <si>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</si>
  <si>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</si>
  <si>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</si>
  <si>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</si>
  <si>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</si>
  <si>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</si>
  <si>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</si>
  <si>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</si>
  <si>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</si>
  <si>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</si>
  <si>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</si>
  <si>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</si>
  <si>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</si>
  <si>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</si>
  <si>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</si>
  <si>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</si>
  <si>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</si>
  <si>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</si>
  <si>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</si>
  <si>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</si>
  <si>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</si>
  <si>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</si>
  <si>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</si>
  <si>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</si>
  <si>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</si>
  <si>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</si>
  <si>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</si>
  <si>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</si>
  <si>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</si>
  <si>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</si>
  <si>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</si>
  <si>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</si>
  <si>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</si>
  <si>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</si>
  <si>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</si>
  <si>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</si>
  <si>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</si>
  <si>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</si>
  <si>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</si>
  <si>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</si>
  <si>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</si>
  <si>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</si>
  <si>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</si>
  <si>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</si>
  <si>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</si>
  <si>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</si>
  <si>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</si>
  <si>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</si>
  <si>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</si>
  <si>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</si>
  <si>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</si>
  <si>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</si>
  <si>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</si>
  <si>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</si>
  <si>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</si>
  <si>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</si>
  <si>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</si>
  <si>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</si>
  <si>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</si>
  <si>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</si>
  <si>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</si>
  <si>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</si>
  <si>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</si>
  <si>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</si>
  <si>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</si>
  <si>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</si>
  <si>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</si>
  <si>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</si>
  <si>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</si>
  <si>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</si>
  <si>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</si>
  <si>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</si>
  <si>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</si>
  <si>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</si>
  <si>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</si>
  <si>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</si>
  <si>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</si>
  <si>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</si>
  <si>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</si>
  <si>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</si>
  <si>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</si>
  <si>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</si>
  <si>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</si>
  <si>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</si>
  <si>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</si>
  <si>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</si>
  <si>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</si>
  <si>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</si>
  <si>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</si>
  <si>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</si>
  <si>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</si>
  <si>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</si>
  <si>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</si>
  <si>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</si>
  <si>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</si>
  <si>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</si>
  <si>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</si>
  <si>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</si>
  <si>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</si>
  <si>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</si>
  <si>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</si>
  <si>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</si>
  <si>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</si>
  <si>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</si>
  <si>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</si>
  <si>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</si>
  <si>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</si>
  <si>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</si>
  <si>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</si>
  <si>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</si>
  <si>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</si>
  <si>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</si>
  <si>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</si>
  <si>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</si>
  <si>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</si>
  <si>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</si>
  <si>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</si>
  <si>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</si>
  <si>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</si>
  <si>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</si>
  <si>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</si>
  <si>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</si>
  <si>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</si>
  <si>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</si>
  <si>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</si>
  <si>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</si>
  <si>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</si>
  <si>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</si>
  <si>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</si>
  <si>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</si>
  <si>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</si>
  <si>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</si>
  <si>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</si>
  <si>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</si>
  <si>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</si>
  <si>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</si>
  <si>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</si>
  <si>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</si>
  <si>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</si>
  <si>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</si>
  <si>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</si>
  <si>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</si>
  <si>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</si>
  <si>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</si>
  <si>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</si>
  <si>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</si>
  <si>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</si>
  <si>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</si>
  <si>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</si>
  <si>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</si>
  <si>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</si>
  <si>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</si>
  <si>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</si>
  <si>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</si>
  <si>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</si>
  <si>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</si>
  <si>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</si>
  <si>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</si>
  <si>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</si>
  <si>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</si>
  <si>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</si>
  <si>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</si>
  <si>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</si>
  <si>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</si>
  <si>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</si>
  <si>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</si>
  <si>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</si>
  <si>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</si>
  <si>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</si>
  <si>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</si>
  <si>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</si>
  <si>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</si>
  <si>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</si>
  <si>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</si>
  <si>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</si>
  <si>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</si>
  <si>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</si>
  <si>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</si>
  <si>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</si>
  <si>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</si>
  <si>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</si>
  <si>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</si>
  <si>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</si>
  <si>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</si>
  <si>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</si>
  <si>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</si>
  <si>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</si>
  <si>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</si>
  <si>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</si>
  <si>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</si>
  <si>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</si>
  <si>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</si>
  <si>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</si>
  <si>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</si>
  <si>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</si>
  <si>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</si>
  <si>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</si>
  <si>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</si>
  <si>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</si>
  <si>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</si>
  <si>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</si>
  <si>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</si>
  <si>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</si>
  <si>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</si>
  <si>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</si>
  <si>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</si>
  <si>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</si>
  <si>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</si>
  <si>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</si>
  <si>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</si>
  <si>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</si>
  <si>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</si>
  <si>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</si>
  <si>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</si>
  <si>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</si>
  <si>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</si>
  <si>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</si>
  <si>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</si>
  <si>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</si>
  <si>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</si>
  <si>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</si>
  <si>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</si>
  <si>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</si>
  <si>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</si>
  <si>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</si>
  <si>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</si>
  <si>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</si>
  <si>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</si>
  <si>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</si>
  <si>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</si>
  <si>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</si>
  <si>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</si>
  <si>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</si>
  <si>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</si>
  <si>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</si>
  <si>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</si>
  <si>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</si>
  <si>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</si>
  <si>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</si>
  <si>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</si>
  <si>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</si>
  <si>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</si>
  <si>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</si>
  <si>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</si>
  <si>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</si>
  <si>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</si>
  <si>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</si>
  <si>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</si>
  <si>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</si>
  <si>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</si>
  <si>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</si>
  <si>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</si>
  <si>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</si>
  <si>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</si>
  <si>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</si>
  <si>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</si>
  <si>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</si>
  <si>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</si>
  <si>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</si>
  <si>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</si>
  <si>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</si>
  <si>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</si>
  <si>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</si>
  <si>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</si>
  <si>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</si>
  <si>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</si>
  <si>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</si>
  <si>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</si>
  <si>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</si>
  <si>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</si>
  <si>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</si>
  <si>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</si>
  <si>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</si>
  <si>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</si>
  <si>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</si>
  <si>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</si>
  <si>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</si>
  <si>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</si>
  <si>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</si>
  <si>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</si>
  <si>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</si>
  <si>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</si>
  <si>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</si>
  <si>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</si>
  <si>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</si>
  <si>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</si>
  <si>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</si>
  <si>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</si>
  <si>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</si>
  <si>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</si>
  <si>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</si>
  <si>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</si>
  <si>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</si>
  <si>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</si>
  <si>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</si>
  <si>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</si>
  <si>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</si>
  <si>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</si>
  <si>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</si>
  <si>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</si>
  <si>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</si>
  <si>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</si>
  <si>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</si>
  <si>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</si>
  <si>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</si>
  <si>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</si>
  <si>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</si>
  <si>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</si>
  <si>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</si>
  <si>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</si>
  <si>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</si>
  <si>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</si>
  <si>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</si>
  <si>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</si>
  <si>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</si>
  <si>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</si>
  <si>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</si>
  <si>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</si>
  <si>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</si>
  <si>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</si>
  <si>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</si>
  <si>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</si>
  <si>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</si>
  <si>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</si>
  <si>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</si>
  <si>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</si>
  <si>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</si>
  <si>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</si>
  <si>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</si>
  <si>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</si>
  <si>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</si>
  <si>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</si>
  <si>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</si>
  <si>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</si>
  <si>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</si>
  <si>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</si>
  <si>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</si>
  <si>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</si>
  <si>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</si>
  <si>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</si>
  <si>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</si>
  <si>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</si>
  <si>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</si>
  <si>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</si>
  <si>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</si>
  <si>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</si>
  <si>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</si>
  <si>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</si>
  <si>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</si>
  <si>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</si>
  <si>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</si>
  <si>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</si>
  <si>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</si>
  <si>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</si>
  <si>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</si>
  <si>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</si>
  <si>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</si>
  <si>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</si>
  <si>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</si>
  <si>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</si>
  <si>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</si>
  <si>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</si>
  <si>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</si>
  <si>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</si>
  <si>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</si>
  <si>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</si>
  <si>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</si>
  <si>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</si>
  <si>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</si>
  <si>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</si>
  <si>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</si>
  <si>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</si>
  <si>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</si>
  <si>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</si>
  <si>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</si>
  <si>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</si>
  <si>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</si>
  <si>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</si>
  <si>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</si>
  <si>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</si>
  <si>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</si>
  <si>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</si>
  <si>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</si>
  <si>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</si>
  <si>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</si>
  <si>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</si>
  <si>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</si>
  <si>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</si>
  <si>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</si>
  <si>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</si>
  <si>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</si>
  <si>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</si>
  <si>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</si>
  <si>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</si>
  <si>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</si>
  <si>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</si>
  <si>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</si>
  <si>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</si>
  <si>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</si>
  <si>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</si>
  <si>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</si>
  <si>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</si>
  <si>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</si>
  <si>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</si>
  <si>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</si>
  <si>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</si>
  <si>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</si>
  <si>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</si>
  <si>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</si>
  <si>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</si>
  <si>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</si>
  <si>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</si>
  <si>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</si>
  <si>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</si>
  <si>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</si>
  <si>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</si>
  <si>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</si>
  <si>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</si>
  <si>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</si>
  <si>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</si>
  <si>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</si>
  <si>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</si>
  <si>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</si>
  <si>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</si>
  <si>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</si>
  <si>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</si>
  <si>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</si>
  <si>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</si>
  <si>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</si>
  <si>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</si>
  <si>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</si>
  <si>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</si>
  <si>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</si>
  <si>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</si>
  <si>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</si>
  <si>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</si>
  <si>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</si>
  <si>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</si>
  <si>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</si>
  <si>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</si>
  <si>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</si>
  <si>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</si>
  <si>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</si>
  <si>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</si>
  <si>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</si>
  <si>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</si>
  <si>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</si>
  <si>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</si>
  <si>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</si>
  <si>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</si>
  <si>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</si>
  <si>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</si>
  <si>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</si>
  <si>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</si>
  <si>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</si>
  <si>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</si>
  <si>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</si>
  <si>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</si>
  <si>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</si>
  <si>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</si>
  <si>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</si>
  <si>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</si>
  <si>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</si>
  <si>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</si>
  <si>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</si>
  <si>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</si>
  <si>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</si>
  <si>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</si>
  <si>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</si>
  <si>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</si>
  <si>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</si>
  <si>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</si>
  <si>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</si>
  <si>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</si>
  <si>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</si>
  <si>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</si>
  <si>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</si>
  <si>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</si>
  <si>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</si>
  <si>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</si>
  <si>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</si>
  <si>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</si>
  <si>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</si>
  <si>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</si>
  <si>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</si>
  <si>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</si>
  <si>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</si>
  <si>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</si>
  <si>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</si>
  <si>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</si>
  <si>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</si>
  <si>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</si>
  <si>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</si>
  <si>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</si>
  <si>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</si>
  <si>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</si>
  <si>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</si>
  <si>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</si>
  <si>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</si>
  <si>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</si>
  <si>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</si>
  <si>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</si>
  <si>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</si>
  <si>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</si>
  <si>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</si>
  <si>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</si>
  <si>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</si>
  <si>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</si>
  <si>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</si>
  <si>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</si>
  <si>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</si>
  <si>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</si>
  <si>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</si>
  <si>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</si>
  <si>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</si>
  <si>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</si>
  <si>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</si>
  <si>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</si>
  <si>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</si>
  <si>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</si>
  <si>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</si>
  <si>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</si>
  <si>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</si>
  <si>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</si>
  <si>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</si>
  <si>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</si>
  <si>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</si>
  <si>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</si>
  <si>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</si>
  <si>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</si>
  <si>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</si>
  <si>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</si>
  <si>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</si>
  <si>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</si>
  <si>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</si>
  <si>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</si>
  <si>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</si>
  <si>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</si>
  <si>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</si>
  <si>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</si>
  <si>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</si>
  <si>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</si>
  <si>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</si>
  <si>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</si>
  <si>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</si>
  <si>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</si>
  <si>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</si>
  <si>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</si>
  <si>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</si>
  <si>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</si>
  <si>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</si>
  <si>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</si>
  <si>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</si>
  <si>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</si>
  <si>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</si>
  <si>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</si>
  <si>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</si>
  <si>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</si>
  <si>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</si>
  <si>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</si>
  <si>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</si>
  <si>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</si>
  <si>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</si>
  <si>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</si>
  <si>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</si>
  <si>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</si>
  <si>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</si>
  <si>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</si>
  <si>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</si>
  <si>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</si>
  <si>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</si>
  <si>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</si>
  <si>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</si>
  <si>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</si>
  <si>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</si>
  <si>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</si>
  <si>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</si>
  <si>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</si>
  <si>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</si>
  <si>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</si>
  <si>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</si>
  <si>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</si>
  <si>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</si>
  <si>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</si>
  <si>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</si>
  <si>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</si>
  <si>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</si>
  <si>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</si>
  <si>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</si>
  <si>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</si>
  <si>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</si>
  <si>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</si>
  <si>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</si>
  <si>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</si>
  <si>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</si>
  <si>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</si>
  <si>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</si>
  <si>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</si>
  <si>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</si>
  <si>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</si>
  <si>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</si>
  <si>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</si>
  <si>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</si>
  <si>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</si>
  <si>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</si>
  <si>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</si>
  <si>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</si>
  <si>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</si>
  <si>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</si>
  <si>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</si>
  <si>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</si>
  <si>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</si>
  <si>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</si>
  <si>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</si>
  <si>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</si>
  <si>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</si>
  <si>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</si>
  <si>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</si>
  <si>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</si>
  <si>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</si>
  <si>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</si>
  <si>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</si>
  <si>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</si>
  <si>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</si>
  <si>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</si>
  <si>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</si>
  <si>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</si>
  <si>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</si>
  <si>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</si>
  <si>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</si>
  <si>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</si>
  <si>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</si>
  <si>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</si>
  <si>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</si>
  <si>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</si>
  <si>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</si>
  <si>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</si>
  <si>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</si>
  <si>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</si>
  <si>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</si>
  <si>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</si>
  <si>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</si>
  <si>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</si>
  <si>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</si>
  <si>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</si>
  <si>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</si>
  <si>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</si>
  <si>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</si>
  <si>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</si>
  <si>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</si>
  <si>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</si>
  <si>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</si>
  <si>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</si>
  <si>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</si>
  <si>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</si>
  <si>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</si>
  <si>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</si>
  <si>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</si>
  <si>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</si>
  <si>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</si>
  <si>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</si>
  <si>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</si>
  <si>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</si>
  <si>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</si>
  <si>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</si>
  <si>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</si>
  <si>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</si>
  <si>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</si>
  <si>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</si>
  <si>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</si>
  <si>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</si>
  <si>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</si>
  <si>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</si>
  <si>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</si>
  <si>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</si>
  <si>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</si>
  <si>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</si>
  <si>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</si>
  <si>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</si>
  <si>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</si>
  <si>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</si>
  <si>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</si>
  <si>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</si>
  <si>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</si>
  <si>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</si>
  <si>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</si>
  <si>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</si>
  <si>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</si>
  <si>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</si>
  <si>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</si>
  <si>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</si>
  <si>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</si>
  <si>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</si>
  <si>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</si>
  <si>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</si>
  <si>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</si>
  <si>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</si>
  <si>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</si>
  <si>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</si>
  <si>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</si>
  <si>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</si>
  <si>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</si>
  <si>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</si>
  <si>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</si>
  <si>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</si>
  <si>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</si>
  <si>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</si>
  <si>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</si>
  <si>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</si>
  <si>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</si>
  <si>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</si>
  <si>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</si>
  <si>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</si>
  <si>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</si>
  <si>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</si>
  <si>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</si>
  <si>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</si>
  <si>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</si>
  <si>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</si>
  <si>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</si>
  <si>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</si>
  <si>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</si>
  <si>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</si>
  <si>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</si>
  <si>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</si>
  <si>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</si>
  <si>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</si>
  <si>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</si>
  <si>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</si>
  <si>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</si>
  <si>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</si>
  <si>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</si>
  <si>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</si>
  <si>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</si>
  <si>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</si>
  <si>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</si>
  <si>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</si>
  <si>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</si>
  <si>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</si>
  <si>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</si>
  <si>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</si>
  <si>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</si>
  <si>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</si>
  <si>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</si>
  <si>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</si>
  <si>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</si>
  <si>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</si>
  <si>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</si>
  <si>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</si>
  <si>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</si>
  <si>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</si>
  <si>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</si>
  <si>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</si>
  <si>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</si>
  <si>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</si>
  <si>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</si>
  <si>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</si>
  <si>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</si>
  <si>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</si>
  <si>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</si>
  <si>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</si>
  <si>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</si>
  <si>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</si>
  <si>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</si>
  <si>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</si>
  <si>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</si>
  <si>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</si>
  <si>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</si>
  <si>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</si>
  <si>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</si>
  <si>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</si>
  <si>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</si>
  <si>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</si>
  <si>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</si>
  <si>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</si>
  <si>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</si>
  <si>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</si>
  <si>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</si>
  <si>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</si>
  <si>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</si>
  <si>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</si>
  <si>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</si>
  <si>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</si>
  <si>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</si>
  <si>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</si>
  <si>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</si>
  <si>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</si>
  <si>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</si>
  <si>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</si>
  <si>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</si>
  <si>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</si>
  <si>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</si>
  <si>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</si>
  <si>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</si>
  <si>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</si>
  <si>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</si>
  <si>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</si>
  <si>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</si>
  <si>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</si>
  <si>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</si>
  <si>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</si>
  <si>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</si>
  <si>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</si>
  <si>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</si>
  <si>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</si>
  <si>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</si>
  <si>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</si>
  <si>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</si>
  <si>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</si>
  <si>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</si>
  <si>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</si>
  <si>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</si>
  <si>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</si>
  <si>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</si>
  <si>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</si>
  <si>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</si>
  <si>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</si>
  <si>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</si>
  <si>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</si>
  <si>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</si>
  <si>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</si>
  <si>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</si>
  <si>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</si>
  <si>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</si>
  <si>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</si>
  <si>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</si>
  <si>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</si>
  <si>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</si>
  <si>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</si>
  <si>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</si>
  <si>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</si>
  <si>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</si>
  <si>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</si>
  <si>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</si>
  <si>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</si>
  <si>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</si>
  <si>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</si>
  <si>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</si>
  <si>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</si>
  <si>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</si>
  <si>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</si>
  <si>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</si>
  <si>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</si>
  <si>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</si>
  <si>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</si>
  <si>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</si>
  <si>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</si>
  <si>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</si>
  <si>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</si>
  <si>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</si>
  <si>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</si>
  <si>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</si>
  <si>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</si>
  <si>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</si>
  <si>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</si>
  <si>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</si>
  <si>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</si>
  <si>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</si>
  <si>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</si>
  <si>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</si>
  <si>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</si>
  <si>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</si>
  <si>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</si>
  <si>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</si>
  <si>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</si>
  <si>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</si>
  <si>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</si>
  <si>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</si>
  <si>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</si>
  <si>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</si>
  <si>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</si>
  <si>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</si>
  <si>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</si>
  <si>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</si>
  <si>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</si>
  <si>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</si>
  <si>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</si>
  <si>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</si>
  <si>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</si>
  <si>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</si>
  <si>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</si>
  <si>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</si>
  <si>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</si>
  <si>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</si>
  <si>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</si>
  <si>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</si>
  <si>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</si>
  <si>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</si>
  <si>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</si>
  <si>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</si>
  <si>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</si>
  <si>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</si>
  <si>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</si>
  <si>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</si>
  <si>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</si>
  <si>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</si>
  <si>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</si>
  <si>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</si>
  <si>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</si>
  <si>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</si>
  <si>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</si>
  <si>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</si>
  <si>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</si>
  <si>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</si>
  <si>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</si>
  <si>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</si>
  <si>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</si>
  <si>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</si>
  <si>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</si>
  <si>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</si>
  <si>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</si>
  <si>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</si>
  <si>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</si>
  <si>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</si>
  <si>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</si>
  <si>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</si>
  <si>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</si>
  <si>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</si>
  <si>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</si>
  <si>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</si>
  <si>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</si>
  <si>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</si>
  <si>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</si>
  <si>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</si>
  <si>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</si>
  <si>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</si>
  <si>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</si>
  <si>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</si>
  <si>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</si>
  <si>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</si>
  <si>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</si>
  <si>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</si>
  <si>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</si>
  <si>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</si>
  <si>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</si>
  <si>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</si>
  <si>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</si>
  <si>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</si>
  <si>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</si>
  <si>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</si>
  <si>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</si>
  <si>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</si>
  <si>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</si>
  <si>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</si>
  <si>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</si>
  <si>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</si>
  <si>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</si>
  <si>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</si>
  <si>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</si>
  <si>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</si>
  <si>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</si>
  <si>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</si>
  <si>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</si>
  <si>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</si>
  <si>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</si>
  <si>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</si>
  <si>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</si>
  <si>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</si>
  <si>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</si>
  <si>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</si>
  <si>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</si>
  <si>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</si>
  <si>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</si>
  <si>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</si>
  <si>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</si>
  <si>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</si>
  <si>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</si>
  <si>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</si>
  <si>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</si>
  <si>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</si>
  <si>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</si>
  <si>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</si>
  <si>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</si>
  <si>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</si>
  <si>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</si>
  <si>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</si>
  <si>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</si>
  <si>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</si>
  <si>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</si>
  <si>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</si>
  <si>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</si>
  <si>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</si>
  <si>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</si>
  <si>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</si>
  <si>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</si>
  <si>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</si>
  <si>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</si>
  <si>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</si>
  <si>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</si>
  <si>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</si>
  <si>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</si>
  <si>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</si>
  <si>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</si>
  <si>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</si>
  <si>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</si>
  <si>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</si>
  <si>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</si>
  <si>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</si>
  <si>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</si>
  <si>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</si>
  <si>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</si>
  <si>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</si>
  <si>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</si>
  <si>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</si>
  <si>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</si>
  <si>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</si>
  <si>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</si>
  <si>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</si>
  <si>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</si>
  <si>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</si>
  <si>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</si>
  <si>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</si>
  <si>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</si>
  <si>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</si>
  <si>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</si>
  <si>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</si>
  <si>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</si>
  <si>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</si>
  <si>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</si>
  <si>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</si>
  <si>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</si>
  <si>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</si>
  <si>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</si>
  <si>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</si>
  <si>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</si>
  <si>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</si>
  <si>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</si>
  <si>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</si>
  <si>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</si>
  <si>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</si>
  <si>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</si>
  <si>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</si>
  <si>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</si>
  <si>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</si>
  <si>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</si>
  <si>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</si>
  <si>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</si>
  <si>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</si>
  <si>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</si>
  <si>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</si>
  <si>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</si>
  <si>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</si>
  <si>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</si>
  <si>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</si>
  <si>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</si>
  <si>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</si>
  <si>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</si>
  <si>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</si>
  <si>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</si>
  <si>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</si>
  <si>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</si>
  <si>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</si>
  <si>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</si>
  <si>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</si>
  <si>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</si>
  <si>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</si>
  <si>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</si>
  <si>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</si>
  <si>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</si>
  <si>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</si>
  <si>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</si>
  <si>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</si>
  <si>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</si>
  <si>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</si>
  <si>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</si>
  <si>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</si>
  <si>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</si>
  <si>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</si>
  <si>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</si>
  <si>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</si>
  <si>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</si>
  <si>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</si>
  <si>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</si>
  <si>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</si>
  <si>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</si>
  <si>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</si>
  <si>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</si>
  <si>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</si>
  <si>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</si>
  <si>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</si>
  <si>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</si>
  <si>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</si>
  <si>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</si>
  <si>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</si>
  <si>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</si>
  <si>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</si>
  <si>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</si>
  <si>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</si>
  <si>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</si>
  <si>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</si>
  <si>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</si>
  <si>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</si>
  <si>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</si>
  <si>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</si>
  <si>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</si>
  <si>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</si>
  <si>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</si>
  <si>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</si>
  <si>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</si>
  <si>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</si>
  <si>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</si>
  <si>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</si>
  <si>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</si>
  <si>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</si>
  <si>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</si>
  <si>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</si>
  <si>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</si>
  <si>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</si>
  <si>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</si>
  <si>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</si>
  <si>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</si>
  <si>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</si>
  <si>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</si>
  <si>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</si>
  <si>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</si>
  <si>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</si>
  <si>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</si>
  <si>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</si>
  <si>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</si>
  <si>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</si>
  <si>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</si>
  <si>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</si>
  <si>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</si>
  <si>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</si>
  <si>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</si>
  <si>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</si>
  <si>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</si>
  <si>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</si>
  <si>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</si>
  <si>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</si>
  <si>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</si>
  <si>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</si>
  <si>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</si>
  <si>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</si>
  <si>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</si>
  <si>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</si>
  <si>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</si>
  <si>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</si>
  <si>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</si>
  <si>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</si>
  <si>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</si>
  <si>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</si>
  <si>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</si>
  <si>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</si>
  <si>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</si>
  <si>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</si>
  <si>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</si>
  <si>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</si>
  <si>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</si>
  <si>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</si>
  <si>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</si>
  <si>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</si>
  <si>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</si>
  <si>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</si>
  <si>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</si>
  <si>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</si>
  <si>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</si>
  <si>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</si>
  <si>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</si>
  <si>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</si>
  <si>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</si>
  <si>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</si>
  <si>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</si>
  <si>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</si>
  <si>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</si>
  <si>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</si>
  <si>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</si>
  <si>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</si>
  <si>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</si>
  <si>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</si>
  <si>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</si>
  <si>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</si>
  <si>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</si>
  <si>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</si>
  <si>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</si>
  <si>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</si>
  <si>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</si>
  <si>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</si>
  <si>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</si>
  <si>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</si>
  <si>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</si>
  <si>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</si>
  <si>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</si>
  <si>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</si>
  <si>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</si>
  <si>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</si>
  <si>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</si>
  <si>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</si>
  <si>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</si>
  <si>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</si>
  <si>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</si>
  <si>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</si>
  <si>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</si>
  <si>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</si>
  <si>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</si>
  <si>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</si>
  <si>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</si>
  <si>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</si>
  <si>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</si>
  <si>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</si>
  <si>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</si>
  <si>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</si>
  <si>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</si>
  <si>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</si>
  <si>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</si>
  <si>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</si>
  <si>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</si>
  <si>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</si>
  <si>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</si>
  <si>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</si>
  <si>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</si>
  <si>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</si>
  <si>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</si>
  <si>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</si>
  <si>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</si>
  <si>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</si>
  <si>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</si>
  <si>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</si>
  <si>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</si>
  <si>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</si>
  <si>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</si>
  <si>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</si>
  <si>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</si>
  <si>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</si>
  <si>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</si>
  <si>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</si>
  <si>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</si>
  <si>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</si>
  <si>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</si>
  <si>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</si>
  <si>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</si>
  <si>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</si>
  <si>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</si>
  <si>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</si>
  <si>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</si>
  <si>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</si>
  <si>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</si>
  <si>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</si>
  <si>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</si>
  <si>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</si>
  <si>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</si>
  <si>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</si>
  <si>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</si>
  <si>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</si>
  <si>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</si>
  <si>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</si>
  <si>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</si>
  <si>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</si>
  <si>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</si>
  <si>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</si>
  <si>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</si>
  <si>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</si>
  <si>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</si>
  <si>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</si>
  <si>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</si>
  <si>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</si>
  <si>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</si>
  <si>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</si>
  <si>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</si>
  <si>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</si>
  <si>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</si>
  <si>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</si>
  <si>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</si>
  <si>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</si>
  <si>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</si>
  <si>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</si>
  <si>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</si>
  <si>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</si>
  <si>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</si>
  <si>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</si>
  <si>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</si>
  <si>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</si>
  <si>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</si>
  <si>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</si>
  <si>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</si>
  <si>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</si>
  <si>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</si>
  <si>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</si>
  <si>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</si>
  <si>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</si>
  <si>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</si>
  <si>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</si>
  <si>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</si>
  <si>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</si>
  <si>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</si>
  <si>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</si>
  <si>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</si>
  <si>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</si>
  <si>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</si>
  <si>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</si>
  <si>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</si>
  <si>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</si>
  <si>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</si>
  <si>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</si>
  <si>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</si>
  <si>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</si>
  <si>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</si>
  <si>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</si>
  <si>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</si>
  <si>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</si>
  <si>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</si>
  <si>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</si>
  <si>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</si>
  <si>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</si>
  <si>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</si>
  <si>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</si>
  <si>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</si>
  <si>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</si>
  <si>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</si>
  <si>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</si>
  <si>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</si>
  <si>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</si>
  <si>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</si>
  <si>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</si>
  <si>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</si>
  <si>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</si>
  <si>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</si>
  <si>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</si>
  <si>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</si>
  <si>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</si>
  <si>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</si>
  <si>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</si>
  <si>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</si>
  <si>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</si>
  <si>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</si>
  <si>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</si>
  <si>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</si>
  <si>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</si>
  <si>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</si>
  <si>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</si>
  <si>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</si>
  <si>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</si>
  <si>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</si>
  <si>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</si>
  <si>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</si>
  <si>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</si>
  <si>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</si>
  <si>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</si>
  <si>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</si>
  <si>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</si>
  <si>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</si>
  <si>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</si>
  <si>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</si>
  <si>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</si>
  <si>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</si>
  <si>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</si>
  <si>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</si>
  <si>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</si>
  <si>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</si>
  <si>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</si>
  <si>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</si>
  <si>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</si>
  <si>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</si>
  <si>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</si>
  <si>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</si>
  <si>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</si>
  <si>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</si>
  <si>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</si>
  <si>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</si>
  <si>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</si>
  <si>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</si>
  <si>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</si>
  <si>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</si>
  <si>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</si>
  <si>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</si>
  <si>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</si>
  <si>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</si>
  <si>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</si>
  <si>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</si>
  <si>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</si>
  <si>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</si>
  <si>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</si>
  <si>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</si>
  <si>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</si>
  <si>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</si>
  <si>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</si>
  <si>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</si>
  <si>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</si>
  <si>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</si>
  <si>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</si>
  <si>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</si>
  <si>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</si>
  <si>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</si>
  <si>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</si>
  <si>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</si>
  <si>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</si>
  <si>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</si>
  <si>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</si>
  <si>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</si>
  <si>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</si>
  <si>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</si>
  <si>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</si>
  <si>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</si>
  <si>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</si>
  <si>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</si>
  <si>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</si>
  <si>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</si>
  <si>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</si>
  <si>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</si>
  <si>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</si>
  <si>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</si>
  <si>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</si>
  <si>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</si>
  <si>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</si>
  <si>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</si>
  <si>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</si>
  <si>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</si>
  <si>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</si>
  <si>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</si>
  <si>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</si>
  <si>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</si>
  <si>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</si>
  <si>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</si>
  <si>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</si>
  <si>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</si>
  <si>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</si>
  <si>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</si>
  <si>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</si>
  <si>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</si>
  <si>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</si>
  <si>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</si>
  <si>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</si>
  <si>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</si>
  <si>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</si>
  <si>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</si>
  <si>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</si>
  <si>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</si>
  <si>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</si>
  <si>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</si>
  <si>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</si>
  <si>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</si>
  <si>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</si>
  <si>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</si>
  <si>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</si>
  <si>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</si>
  <si>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</si>
  <si>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</si>
  <si>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</si>
  <si>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</si>
  <si>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</si>
  <si>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</si>
  <si>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</si>
  <si>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</si>
  <si>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</si>
  <si>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</si>
  <si>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</si>
  <si>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</si>
  <si>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</si>
  <si>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</si>
  <si>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</si>
  <si>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</si>
  <si>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</si>
  <si>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</si>
  <si>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</si>
  <si>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</si>
  <si>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</si>
  <si>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</si>
  <si>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</si>
  <si>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</si>
  <si>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</si>
  <si>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</si>
  <si>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</si>
  <si>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</si>
  <si>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</si>
  <si>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</si>
  <si>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</si>
  <si>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</si>
  <si>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</si>
  <si>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</si>
  <si>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</si>
  <si>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</si>
  <si>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</si>
  <si>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</si>
  <si>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</si>
  <si>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</si>
  <si>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</si>
  <si>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</si>
  <si>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</si>
  <si>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</si>
  <si>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</si>
  <si>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</si>
  <si>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</si>
  <si>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</si>
  <si>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</si>
  <si>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</si>
  <si>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</si>
  <si>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</si>
  <si>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</si>
  <si>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</si>
  <si>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</si>
  <si>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</si>
  <si>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</si>
  <si>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</si>
  <si>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</si>
  <si>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</si>
  <si>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</si>
  <si>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</si>
  <si>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</si>
  <si>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</si>
  <si>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</si>
  <si>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</si>
  <si>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</si>
  <si>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</si>
  <si>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</si>
  <si>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</si>
  <si>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</si>
  <si>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</si>
  <si>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</si>
  <si>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</si>
  <si>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</si>
  <si>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</si>
  <si>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</si>
  <si>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</si>
  <si>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</si>
  <si>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</si>
  <si>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</si>
  <si>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</si>
  <si>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</si>
  <si>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</si>
  <si>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</si>
  <si>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</si>
  <si>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</si>
  <si>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</si>
  <si>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</si>
  <si>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</si>
  <si>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</si>
  <si>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</si>
  <si>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</si>
  <si>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</si>
  <si>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</si>
  <si>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</si>
  <si>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</si>
  <si>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</si>
  <si>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</si>
  <si>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</si>
  <si>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</si>
  <si>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</si>
  <si>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</si>
  <si>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</si>
  <si>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</si>
  <si>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</si>
  <si>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</si>
  <si>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</si>
  <si>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</si>
  <si>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</si>
  <si>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</si>
  <si>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</si>
  <si>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</si>
  <si>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</si>
  <si>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</si>
  <si>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</si>
  <si>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</si>
  <si>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</si>
  <si>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</si>
  <si>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</si>
  <si>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</si>
  <si>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</si>
  <si>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</si>
  <si>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</si>
  <si>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</si>
  <si>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</si>
  <si>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</si>
  <si>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</si>
  <si>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</si>
  <si>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</si>
  <si>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</si>
  <si>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</si>
  <si>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</si>
  <si>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</si>
  <si>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</si>
  <si>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</si>
  <si>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</si>
  <si>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</si>
  <si>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</si>
  <si>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</si>
  <si>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</si>
  <si>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</si>
  <si>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</si>
  <si>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</si>
  <si>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</si>
  <si>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</si>
  <si>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</si>
  <si>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</si>
  <si>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</si>
  <si>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</si>
  <si>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</si>
  <si>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</si>
  <si>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</si>
  <si>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</si>
  <si>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</si>
  <si>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</si>
  <si>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</si>
  <si>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</si>
  <si>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</si>
  <si>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</si>
  <si>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</si>
  <si>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</si>
  <si>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</si>
  <si>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</si>
  <si>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</si>
  <si>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</si>
  <si>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</si>
  <si>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</si>
  <si>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</si>
  <si>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</si>
  <si>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</si>
  <si>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</si>
  <si>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</si>
  <si>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</si>
  <si>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</si>
  <si>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</si>
  <si>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</si>
  <si>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</si>
  <si>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</si>
  <si>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</si>
  <si>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</si>
  <si>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</si>
  <si>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</si>
  <si>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</si>
  <si>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</si>
  <si>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</si>
  <si>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</si>
  <si>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</si>
  <si>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</si>
  <si>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</si>
  <si>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</si>
  <si>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</si>
  <si>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</si>
  <si>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</si>
  <si>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</si>
  <si>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</si>
  <si>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</si>
  <si>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</si>
  <si>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</si>
  <si>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</si>
  <si>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</si>
  <si>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</si>
  <si>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</si>
  <si>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</si>
  <si>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</si>
  <si>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</si>
  <si>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</si>
  <si>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</si>
  <si>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</si>
  <si>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</si>
  <si>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</si>
  <si>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</si>
  <si>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</si>
  <si>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</si>
  <si>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</si>
  <si>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</si>
  <si>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</si>
  <si>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</si>
  <si>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</si>
  <si>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</si>
  <si>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</si>
  <si>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</si>
  <si>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</si>
  <si>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</si>
  <si>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</si>
  <si>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</si>
  <si>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</si>
  <si>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</si>
  <si>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</si>
  <si>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</si>
  <si>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</si>
  <si>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</si>
  <si>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</si>
  <si>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</si>
  <si>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</si>
  <si>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</si>
  <si>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</si>
  <si>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</si>
  <si>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</si>
  <si>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</si>
  <si>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</si>
  <si>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</si>
  <si>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</si>
  <si>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</si>
  <si>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</si>
  <si>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</si>
  <si>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</si>
  <si>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</si>
  <si>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</si>
  <si>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</si>
  <si>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</si>
  <si>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</si>
  <si>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</si>
  <si>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</si>
  <si>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</si>
  <si>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</si>
  <si>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</si>
  <si>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</si>
  <si>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</si>
  <si>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</si>
  <si>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</si>
  <si>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</si>
  <si>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</si>
  <si>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</si>
  <si>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</si>
  <si>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</si>
  <si>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</si>
  <si>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</si>
  <si>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</si>
  <si>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</si>
  <si>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</si>
  <si>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</si>
  <si>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</si>
  <si>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</si>
  <si>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</si>
  <si>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</si>
  <si>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</si>
  <si>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</si>
  <si>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</si>
  <si>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</si>
  <si>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</si>
  <si>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</si>
  <si>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</si>
  <si>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</si>
  <si>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</si>
  <si>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</si>
  <si>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</si>
  <si>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</si>
  <si>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</si>
  <si>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</si>
  <si>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</si>
  <si>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</si>
  <si>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</si>
  <si>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</si>
  <si>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</si>
  <si>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</si>
  <si>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</si>
  <si>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</si>
  <si>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</si>
  <si>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</si>
  <si>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</si>
  <si>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</si>
  <si>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</si>
  <si>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</si>
  <si>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</si>
  <si>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</si>
  <si>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</si>
  <si>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</si>
  <si>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</si>
  <si>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</si>
  <si>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</si>
  <si>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</si>
  <si>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</si>
  <si>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</si>
  <si>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</si>
  <si>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</si>
  <si>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</si>
  <si>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</si>
  <si>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</si>
  <si>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</si>
  <si>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</si>
  <si>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</si>
  <si>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</si>
  <si>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</si>
  <si>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</si>
  <si>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</si>
  <si>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</si>
  <si>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</si>
  <si>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</si>
  <si>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</si>
  <si>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</si>
  <si>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</si>
  <si>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</si>
  <si>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</si>
  <si>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</si>
  <si>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</si>
  <si>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</si>
  <si>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</si>
  <si>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</si>
  <si>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</si>
  <si>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</si>
  <si>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</si>
  <si>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</si>
  <si>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</si>
  <si>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</si>
  <si>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</si>
  <si>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</si>
  <si>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</si>
  <si>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</si>
  <si>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</si>
  <si>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</si>
  <si>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</si>
  <si>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</si>
  <si>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</si>
  <si>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</si>
  <si>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</si>
  <si>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</si>
  <si>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</si>
  <si>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</si>
  <si>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</si>
  <si>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</si>
  <si>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</si>
  <si>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</si>
  <si>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</si>
  <si>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</si>
  <si>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</si>
  <si>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</si>
  <si>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</si>
  <si>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</si>
  <si>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</si>
  <si>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</si>
  <si>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</si>
  <si>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</si>
  <si>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</si>
  <si>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</si>
  <si>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</si>
  <si>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</si>
  <si>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</si>
  <si>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</si>
  <si>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</si>
  <si>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</si>
  <si>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</si>
  <si>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</si>
  <si>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</si>
  <si>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</si>
  <si>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</si>
  <si>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</si>
  <si>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</si>
  <si>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</si>
  <si>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</si>
  <si>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</si>
  <si>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</si>
  <si>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</si>
  <si>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</si>
  <si>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</si>
  <si>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</si>
  <si>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</si>
  <si>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</si>
  <si>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</si>
  <si>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</si>
  <si>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</si>
  <si>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</si>
  <si>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</si>
  <si>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</si>
  <si>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</si>
  <si>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</si>
  <si>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</si>
  <si>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</si>
  <si>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</si>
  <si>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</si>
  <si>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</si>
  <si>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</si>
  <si>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</si>
  <si>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</si>
  <si>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</si>
  <si>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</si>
  <si>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</si>
  <si>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</si>
  <si>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</si>
  <si>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</si>
  <si>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</si>
  <si>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</si>
  <si>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</si>
  <si>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</si>
  <si>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</si>
  <si>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</si>
  <si>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</si>
  <si>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</si>
  <si>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</si>
  <si>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</si>
  <si>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</si>
  <si>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</si>
  <si>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</si>
  <si>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</si>
  <si>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</si>
  <si>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</si>
  <si>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</si>
  <si>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</si>
  <si>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</si>
  <si>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</si>
  <si>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</si>
  <si>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</si>
  <si>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</si>
  <si>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</si>
  <si>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</si>
  <si>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</si>
  <si>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</si>
  <si>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</si>
  <si>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</si>
  <si>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</si>
  <si>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</si>
  <si>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</si>
  <si>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</si>
  <si>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</si>
  <si>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</si>
  <si>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</si>
  <si>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</si>
  <si>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</si>
  <si>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</si>
  <si>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</si>
  <si>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</si>
  <si>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</si>
  <si>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</si>
  <si>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</si>
  <si>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</si>
  <si>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</si>
  <si>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</si>
  <si>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</si>
  <si>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</si>
  <si>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</si>
  <si>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</si>
  <si>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</si>
  <si>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</si>
  <si>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</si>
  <si>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</si>
  <si>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</si>
  <si>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</si>
  <si>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</si>
  <si>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</si>
  <si>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</si>
  <si>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</si>
  <si>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</si>
  <si>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</si>
  <si>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</si>
  <si>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</si>
  <si>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</si>
  <si>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</si>
  <si>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</si>
  <si>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</si>
  <si>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</si>
  <si>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</si>
  <si>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</si>
  <si>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</si>
  <si>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</si>
  <si>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</si>
  <si>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</si>
  <si>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</si>
  <si>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</si>
  <si>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</si>
  <si>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</si>
  <si>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</si>
  <si>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</si>
  <si>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</si>
  <si>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</si>
  <si>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</si>
  <si>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</si>
  <si>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</si>
  <si>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</si>
  <si>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</si>
  <si>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</si>
  <si>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</si>
  <si>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</si>
  <si>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</si>
  <si>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</si>
  <si>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</si>
  <si>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</si>
  <si>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</si>
  <si>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</si>
  <si>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</si>
  <si>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</si>
  <si>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</si>
  <si>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</si>
  <si>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</si>
  <si>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</si>
  <si>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</si>
  <si>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</si>
  <si>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</si>
  <si>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</si>
  <si>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</si>
  <si>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</si>
  <si>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</si>
  <si>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</si>
  <si>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</si>
  <si>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</si>
  <si>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</si>
  <si>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</si>
  <si>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</si>
  <si>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</si>
  <si>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</si>
  <si>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</si>
  <si>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</si>
  <si>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</si>
  <si>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</si>
  <si>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</si>
  <si>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</si>
  <si>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</si>
  <si>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</si>
  <si>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</si>
  <si>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</si>
  <si>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</si>
  <si>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</si>
  <si>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</si>
  <si>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</si>
  <si>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</si>
  <si>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</si>
  <si>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</si>
  <si>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</si>
  <si>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</si>
  <si>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</si>
  <si>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</si>
  <si>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</si>
  <si>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</si>
  <si>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</si>
  <si>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</si>
  <si>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</si>
  <si>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</si>
  <si>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</si>
  <si>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</si>
  <si>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</si>
  <si>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</si>
  <si>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</si>
  <si>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</si>
  <si>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</si>
  <si>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</si>
  <si>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</si>
  <si>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</si>
  <si>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</si>
  <si>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</si>
  <si>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</si>
  <si>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</si>
  <si>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</si>
  <si>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</si>
  <si>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</si>
  <si>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</si>
  <si>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</si>
  <si>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</si>
  <si>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</si>
  <si>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</si>
  <si>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</si>
  <si>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</si>
  <si>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</si>
  <si>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</si>
  <si>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</si>
  <si>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</si>
  <si>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</si>
  <si>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</si>
  <si>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</si>
  <si>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</si>
  <si>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</si>
  <si>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</si>
  <si>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</si>
  <si>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</si>
  <si>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</si>
  <si>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</si>
  <si>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</si>
  <si>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</si>
  <si>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</si>
  <si>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</si>
  <si>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</si>
  <si>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</si>
  <si>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</si>
  <si>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</si>
  <si>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</si>
  <si>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</si>
  <si>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</si>
  <si>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</si>
  <si>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</si>
  <si>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</si>
  <si>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</si>
  <si>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</si>
  <si>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</si>
  <si>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</si>
  <si>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</si>
  <si>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</si>
  <si>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</si>
  <si>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</si>
  <si>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</si>
  <si>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</si>
  <si>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</si>
  <si>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</si>
  <si>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</si>
  <si>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</si>
  <si>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</si>
  <si>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</si>
  <si>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</si>
  <si>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</si>
  <si>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</si>
  <si>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</si>
  <si>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</si>
  <si>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</si>
  <si>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</si>
  <si>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</si>
  <si>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</si>
  <si>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</si>
  <si>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</si>
  <si>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</si>
  <si>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</si>
  <si>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</si>
  <si>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</si>
  <si>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</si>
  <si>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</si>
  <si>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</si>
  <si>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</si>
  <si>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</si>
  <si>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</si>
  <si>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</si>
  <si>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</si>
  <si>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</si>
  <si>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</si>
  <si>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</si>
  <si>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</si>
  <si>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</si>
  <si>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</si>
  <si>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</si>
  <si>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</si>
  <si>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</si>
  <si>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</si>
  <si>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</si>
  <si>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</si>
  <si>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</si>
  <si>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</si>
  <si>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</si>
  <si>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</si>
  <si>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</si>
  <si>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</si>
  <si>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</si>
  <si>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</si>
  <si>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</si>
  <si>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</si>
  <si>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</si>
  <si>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</si>
  <si>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</si>
  <si>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</si>
  <si>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</si>
  <si>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</si>
  <si>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</si>
  <si>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</si>
  <si>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</si>
  <si>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</si>
  <si>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</si>
  <si>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</si>
  <si>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</si>
  <si>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</si>
  <si>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</si>
  <si>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</si>
  <si>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</si>
  <si>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</si>
  <si>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</si>
  <si>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</si>
  <si>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</si>
  <si>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</si>
  <si>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</si>
  <si>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</si>
  <si>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</si>
  <si>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</si>
  <si>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</si>
  <si>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</si>
  <si>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</si>
  <si>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</si>
  <si>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</si>
  <si>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</si>
  <si>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</si>
  <si>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</si>
  <si>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</si>
  <si>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</si>
  <si>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</si>
  <si>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</si>
  <si>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</si>
  <si>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</si>
  <si>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</si>
  <si>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</si>
  <si>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</si>
  <si>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</si>
  <si>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</si>
  <si>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</si>
  <si>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</si>
  <si>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</si>
  <si>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</si>
  <si>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</si>
  <si>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</si>
  <si>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</si>
  <si>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</si>
  <si>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</si>
  <si>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</si>
  <si>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</si>
  <si>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</si>
  <si>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</si>
  <si>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</si>
  <si>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</si>
  <si>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</si>
  <si>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</si>
  <si>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</si>
  <si>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</si>
  <si>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</si>
  <si>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</si>
  <si>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</si>
  <si>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</si>
  <si>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</si>
  <si>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</si>
  <si>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</si>
  <si>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</si>
  <si>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</si>
  <si>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</si>
  <si>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</si>
  <si>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</si>
  <si>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</si>
  <si>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</si>
  <si>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</si>
  <si>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</si>
  <si>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</si>
  <si>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</si>
  <si>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</si>
  <si>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</si>
  <si>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</si>
  <si>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</si>
  <si>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</si>
  <si>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</si>
  <si>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</si>
  <si>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</si>
  <si>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</si>
  <si>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</si>
  <si>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</si>
  <si>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</si>
  <si>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</si>
  <si>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</si>
  <si>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</si>
  <si>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</si>
  <si>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</si>
  <si>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</si>
  <si>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</si>
  <si>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</si>
  <si>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</si>
  <si>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</si>
  <si>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</si>
  <si>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</si>
  <si>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</si>
  <si>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</si>
  <si>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</si>
  <si>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</si>
  <si>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</si>
  <si>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</si>
  <si>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</si>
  <si>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</si>
  <si>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</si>
  <si>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</si>
  <si>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</si>
  <si>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</si>
  <si>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</si>
  <si>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</si>
  <si>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</si>
  <si>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</si>
  <si>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</si>
  <si>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</si>
  <si>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</si>
  <si>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</si>
  <si>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</si>
  <si>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</si>
  <si>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</si>
  <si>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</si>
  <si>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</si>
  <si>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</si>
  <si>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</si>
  <si>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</si>
  <si>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</si>
  <si>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</si>
  <si>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</si>
  <si>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</si>
  <si>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</si>
  <si>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</si>
  <si>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</si>
  <si>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</si>
  <si>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</si>
  <si>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</si>
  <si>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</si>
  <si>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</si>
  <si>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</si>
  <si>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</si>
  <si>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</si>
  <si>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</si>
  <si>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</si>
  <si>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</si>
  <si>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</si>
  <si>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</si>
  <si>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</si>
  <si>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</si>
  <si>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</si>
  <si>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</si>
  <si>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</si>
  <si>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</si>
  <si>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</si>
  <si>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</si>
  <si>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</si>
  <si>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</si>
  <si>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</si>
  <si>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</si>
  <si>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</si>
  <si>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</si>
  <si>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</si>
  <si>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</si>
  <si>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</si>
  <si>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</si>
  <si>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</si>
  <si>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</si>
  <si>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</si>
  <si>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</si>
  <si>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</si>
  <si>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</si>
  <si>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</si>
  <si>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</si>
  <si>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</si>
  <si>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</si>
  <si>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</si>
  <si>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</si>
  <si>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</si>
  <si>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</si>
  <si>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</si>
  <si>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</si>
  <si>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</si>
  <si>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</si>
  <si>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</si>
  <si>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</si>
  <si>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</si>
  <si>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</si>
  <si>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</si>
  <si>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</si>
  <si>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</si>
  <si>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</si>
  <si>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</si>
  <si>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</si>
  <si>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</si>
  <si>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</si>
  <si>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</si>
  <si>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</si>
  <si>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</si>
  <si>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</si>
  <si>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</si>
  <si>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</si>
  <si>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</si>
  <si>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</si>
  <si>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</si>
  <si>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</si>
  <si>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</si>
  <si>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</si>
  <si>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</si>
  <si>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</si>
  <si>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</si>
  <si>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</si>
  <si>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</si>
  <si>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</si>
  <si>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</si>
  <si>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</si>
  <si>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</si>
  <si>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</si>
  <si>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</si>
  <si>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</si>
  <si>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</si>
  <si>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</si>
  <si>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</si>
  <si>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</si>
  <si>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</si>
  <si>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</si>
  <si>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</si>
  <si>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</si>
  <si>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</si>
  <si>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</si>
  <si>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</si>
  <si>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</si>
  <si>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</si>
  <si>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</si>
  <si>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</si>
  <si>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</si>
  <si>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</si>
  <si>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</si>
  <si>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</si>
  <si>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</si>
  <si>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</si>
  <si>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</si>
  <si>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</si>
  <si>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</si>
  <si>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</si>
  <si>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</si>
  <si>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</si>
  <si>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</si>
  <si>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</si>
  <si>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</si>
  <si>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</si>
  <si>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</si>
  <si>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</si>
  <si>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</si>
  <si>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</si>
  <si>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</si>
  <si>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</si>
  <si>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</si>
  <si>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</si>
  <si>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</si>
  <si>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</si>
  <si>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</si>
  <si>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</si>
  <si>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</si>
  <si>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</si>
  <si>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</si>
  <si>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</si>
  <si>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</si>
  <si>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</si>
  <si>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</si>
  <si>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</si>
  <si>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</si>
  <si>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</si>
  <si>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</si>
  <si>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</si>
  <si>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</si>
  <si>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</si>
  <si>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</si>
  <si>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</si>
  <si>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</si>
  <si>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</si>
  <si>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</si>
  <si>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</si>
  <si>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</si>
  <si>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</si>
  <si>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</si>
  <si>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</si>
  <si>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</si>
  <si>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</si>
  <si>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</si>
  <si>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</si>
  <si>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</si>
  <si>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</si>
  <si>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</si>
  <si>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</si>
  <si>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</si>
  <si>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</si>
  <si>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</si>
  <si>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</si>
  <si>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</si>
  <si>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</si>
  <si>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</si>
  <si>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</si>
  <si>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</si>
  <si>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</si>
  <si>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</si>
  <si>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</si>
  <si>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</si>
  <si>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</si>
  <si>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</si>
  <si>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</si>
  <si>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</si>
  <si>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</si>
  <si>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</si>
  <si>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</si>
  <si>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</si>
  <si>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</si>
  <si>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</si>
  <si>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</si>
  <si>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</si>
  <si>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</si>
  <si>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</si>
  <si>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</si>
  <si>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</si>
  <si>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</si>
  <si>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</si>
  <si>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</si>
  <si>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</si>
  <si>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</si>
  <si>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</si>
  <si>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</si>
  <si>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</si>
  <si>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</si>
  <si>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</si>
  <si>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</si>
  <si>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</si>
  <si>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</si>
  <si>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</si>
  <si>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</si>
  <si>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</si>
  <si>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</si>
  <si>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</si>
  <si>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</si>
  <si>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</si>
  <si>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</si>
  <si>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</si>
  <si>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</si>
  <si>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</si>
  <si>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</si>
  <si>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</si>
  <si>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</si>
  <si>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</si>
  <si>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</si>
  <si>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</si>
  <si>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</si>
  <si>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</si>
  <si>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</si>
  <si>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</si>
  <si>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</si>
  <si>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</si>
  <si>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</si>
  <si>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</si>
  <si>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</si>
  <si>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</si>
  <si>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</si>
  <si>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</si>
  <si>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</si>
  <si>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</si>
  <si>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</si>
  <si>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</si>
  <si>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</si>
  <si>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</si>
  <si>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</si>
  <si>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</si>
  <si>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</si>
  <si>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</si>
  <si>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</si>
  <si>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</si>
  <si>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</si>
  <si>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</si>
  <si>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</si>
  <si>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</si>
  <si>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</si>
  <si>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</si>
  <si>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</si>
  <si>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</si>
  <si>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</si>
  <si>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</si>
  <si>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</si>
  <si>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</si>
  <si>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</si>
  <si>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</si>
  <si>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</si>
  <si>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</si>
  <si>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</si>
  <si>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</si>
  <si>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</si>
  <si>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</si>
  <si>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</si>
  <si>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</si>
  <si>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</si>
  <si>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</si>
  <si>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</si>
  <si>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</si>
  <si>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</si>
  <si>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</si>
  <si>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</si>
  <si>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</si>
  <si>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</si>
  <si>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</si>
  <si>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</si>
  <si>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</si>
  <si>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</si>
  <si>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</si>
  <si>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</si>
  <si>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</si>
  <si>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</si>
  <si>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</si>
  <si>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</si>
  <si>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</si>
  <si>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</si>
  <si>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</si>
  <si>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</si>
  <si>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</si>
  <si>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</si>
  <si>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</si>
  <si>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</si>
  <si>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</si>
  <si>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</si>
  <si>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</si>
  <si>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</si>
  <si>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</si>
  <si>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</si>
  <si>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</si>
  <si>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</si>
  <si>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</si>
  <si>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</si>
  <si>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</si>
  <si>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</si>
  <si>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</si>
  <si>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</si>
  <si>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</si>
  <si>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</si>
  <si>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</si>
  <si>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</si>
  <si>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</si>
  <si>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</si>
  <si>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</si>
  <si>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</si>
  <si>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</si>
  <si>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</si>
  <si>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</si>
  <si>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</si>
  <si>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</si>
  <si>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</si>
  <si>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</si>
  <si>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</si>
  <si>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</si>
  <si>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</si>
  <si>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</si>
  <si>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</si>
  <si>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</si>
  <si>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</si>
  <si>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</si>
  <si>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</si>
  <si>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</si>
  <si>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</si>
  <si>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</si>
  <si>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</si>
  <si>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</si>
  <si>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</si>
  <si>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</si>
  <si>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</si>
  <si>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</si>
  <si>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</si>
  <si>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</si>
  <si>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</si>
  <si>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</si>
  <si>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</si>
  <si>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</si>
  <si>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</si>
  <si>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</si>
  <si>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</si>
  <si>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</si>
  <si>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</si>
  <si>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</si>
  <si>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</si>
  <si>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</si>
  <si>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</si>
  <si>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</si>
  <si>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</si>
  <si>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</si>
  <si>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</si>
  <si>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</si>
  <si>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</si>
  <si>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</si>
  <si>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</si>
  <si>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</si>
  <si>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</si>
  <si>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</si>
  <si>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</si>
  <si>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</si>
  <si>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</si>
  <si>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</si>
  <si>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</si>
  <si>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</si>
  <si>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</si>
  <si>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</si>
  <si>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</si>
  <si>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</si>
  <si>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</si>
  <si>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</si>
  <si>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</si>
  <si>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</si>
  <si>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</si>
  <si>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</si>
  <si>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</si>
  <si>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</si>
  <si>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</si>
  <si>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</si>
  <si>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</si>
  <si>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</si>
  <si>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</si>
  <si>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</si>
  <si>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</si>
  <si>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</si>
  <si>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</si>
  <si>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</si>
  <si>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</si>
  <si>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</si>
  <si>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</si>
  <si>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</si>
  <si>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</si>
  <si>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</si>
  <si>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</si>
  <si>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</si>
  <si>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</si>
  <si>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</si>
  <si>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</si>
  <si>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</si>
  <si>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</si>
  <si>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</si>
  <si>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</si>
  <si>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</si>
  <si>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</si>
  <si>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</si>
  <si>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</si>
  <si>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</si>
  <si>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</si>
  <si>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</si>
  <si>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</si>
  <si>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</si>
  <si>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</si>
  <si>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</si>
  <si>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</si>
  <si>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</si>
  <si>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</si>
  <si>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</si>
  <si>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</si>
  <si>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</si>
  <si>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</si>
  <si>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</si>
  <si>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</si>
  <si>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</si>
  <si>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</si>
  <si>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</si>
  <si>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</si>
  <si>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</si>
  <si>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</si>
  <si>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</si>
  <si>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</si>
  <si>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</si>
  <si>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</si>
  <si>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</si>
  <si>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</si>
  <si>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</si>
  <si>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</si>
  <si>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</si>
  <si>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</si>
  <si>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</si>
  <si>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</si>
  <si>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</si>
  <si>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</si>
  <si>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</si>
  <si>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</si>
  <si>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</si>
  <si>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</si>
  <si>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</si>
  <si>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</si>
  <si>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</si>
  <si>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</si>
  <si>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</si>
  <si>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</si>
  <si>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</si>
  <si>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</si>
  <si>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</si>
  <si>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</si>
  <si>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</si>
  <si>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</si>
  <si>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</si>
  <si>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</si>
  <si>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</si>
  <si>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</si>
  <si>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</si>
  <si>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</si>
  <si>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</si>
  <si>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</si>
  <si>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</si>
  <si>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</si>
  <si>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</si>
  <si>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</si>
  <si>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</si>
  <si>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</si>
  <si>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</si>
  <si>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</si>
  <si>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</si>
  <si>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</si>
  <si>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</si>
  <si>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</si>
  <si>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</si>
  <si>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</si>
  <si>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</si>
  <si>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</si>
  <si>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</si>
  <si>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</si>
  <si>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</si>
  <si>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</si>
  <si>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</si>
  <si>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</si>
  <si>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</si>
  <si>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</si>
  <si>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</si>
  <si>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</si>
  <si>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</si>
  <si>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</si>
  <si>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</si>
  <si>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</si>
  <si>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</si>
  <si>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</si>
  <si>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</si>
  <si>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</si>
  <si>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</si>
  <si>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</si>
  <si>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</si>
  <si>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</si>
  <si>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</si>
  <si>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</si>
  <si>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</si>
  <si>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</si>
  <si>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</si>
  <si>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</si>
  <si>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</si>
  <si>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</si>
  <si>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</si>
  <si>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</si>
  <si>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</si>
  <si>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</si>
  <si>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</si>
  <si>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</si>
  <si>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</si>
  <si>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</si>
  <si>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</si>
  <si>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</si>
  <si>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</si>
  <si>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</si>
  <si>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</si>
  <si>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</si>
  <si>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</si>
  <si>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</si>
  <si>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</si>
  <si>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</si>
  <si>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</si>
  <si>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</si>
  <si>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</si>
  <si>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</si>
  <si>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</si>
  <si>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</si>
  <si>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</si>
  <si>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</si>
  <si>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</si>
  <si>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</si>
  <si>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</si>
  <si>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</si>
  <si>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</si>
  <si>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</si>
  <si>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</si>
  <si>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</si>
  <si>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</si>
  <si>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</si>
  <si>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</si>
  <si>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</si>
  <si>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</si>
  <si>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</si>
  <si>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</si>
  <si>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</si>
  <si>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</si>
  <si>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</si>
  <si>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</si>
  <si>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</si>
  <si>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</si>
  <si>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</si>
  <si>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</si>
  <si>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</si>
  <si>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</si>
  <si>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</si>
  <si>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</si>
  <si>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</si>
  <si>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</si>
  <si>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</si>
  <si>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</si>
  <si>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</si>
  <si>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</si>
  <si>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</si>
  <si>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</si>
  <si>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</si>
  <si>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</si>
  <si>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</si>
  <si>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</si>
  <si>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</si>
  <si>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</si>
  <si>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</si>
  <si>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</si>
  <si>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</si>
  <si>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</si>
  <si>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</si>
  <si>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</si>
  <si>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</si>
  <si>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</si>
  <si>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</si>
  <si>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</si>
  <si>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</si>
  <si>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</si>
  <si>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</si>
  <si>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</si>
  <si>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</si>
  <si>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</si>
  <si>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</si>
  <si>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</si>
  <si>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</si>
  <si>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</si>
  <si>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</si>
  <si>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</si>
  <si>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</si>
  <si>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</si>
  <si>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</si>
  <si>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</si>
  <si>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</si>
  <si>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</si>
  <si>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</si>
  <si>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</si>
  <si>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</si>
  <si>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</si>
  <si>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</si>
  <si>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</si>
  <si>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</si>
  <si>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</si>
  <si>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</si>
  <si>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</si>
  <si>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</si>
  <si>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</si>
  <si>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</si>
  <si>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</si>
  <si>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</si>
  <si>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</si>
  <si>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</si>
  <si>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</si>
  <si>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</si>
  <si>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</si>
  <si>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</si>
  <si>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</si>
  <si>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</si>
  <si>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</si>
  <si>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</si>
  <si>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</si>
  <si>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</si>
  <si>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</si>
  <si>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</si>
  <si>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</si>
  <si>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</si>
  <si>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</si>
  <si>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</si>
  <si>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</si>
  <si>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</si>
  <si>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</si>
  <si>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</si>
  <si>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</si>
  <si>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</si>
  <si>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</si>
  <si>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</si>
  <si>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</si>
  <si>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</si>
  <si>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</si>
  <si>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</si>
  <si>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</si>
  <si>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</si>
  <si>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</si>
  <si>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</si>
  <si>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</si>
  <si>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</si>
  <si>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</si>
  <si>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</si>
  <si>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</si>
  <si>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</si>
  <si>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</si>
  <si>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</si>
  <si>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</si>
  <si>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</si>
  <si>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</si>
  <si>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</si>
  <si>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</si>
  <si>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</si>
  <si>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</si>
  <si>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</si>
  <si>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</si>
  <si>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</si>
  <si>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</si>
  <si>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</si>
  <si>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</si>
  <si>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</si>
  <si>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</si>
  <si>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</si>
  <si>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</si>
  <si>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</si>
  <si>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</si>
  <si>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</si>
  <si>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</si>
  <si>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</si>
  <si>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</si>
  <si>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</si>
  <si>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</si>
  <si>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</si>
  <si>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</si>
  <si>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</si>
  <si>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</si>
  <si>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</si>
  <si>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</si>
  <si>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</si>
  <si>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</si>
  <si>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</si>
  <si>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</si>
  <si>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</si>
  <si>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</si>
  <si>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</si>
  <si>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</si>
  <si>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</si>
  <si>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</si>
  <si>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</si>
  <si>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</si>
  <si>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</si>
  <si>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</si>
  <si>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</si>
  <si>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</si>
  <si>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</si>
  <si>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</si>
  <si>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</si>
  <si>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</si>
  <si>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</si>
  <si>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</si>
  <si>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</si>
  <si>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</si>
  <si>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</si>
  <si>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</si>
  <si>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</si>
  <si>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</si>
  <si>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</si>
  <si>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</si>
  <si>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</si>
  <si>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</si>
  <si>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</si>
  <si>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</si>
  <si>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</si>
  <si>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</si>
  <si>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</si>
  <si>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</si>
  <si>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</si>
  <si>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</si>
  <si>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</si>
  <si>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</si>
  <si>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</si>
  <si>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</si>
  <si>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</si>
  <si>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</si>
  <si>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</si>
  <si>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</si>
  <si>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</si>
  <si>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</si>
  <si>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</si>
  <si>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</si>
  <si>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</si>
  <si>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</si>
  <si>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</si>
  <si>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</si>
  <si>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</si>
  <si>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</si>
  <si>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</si>
  <si>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</si>
  <si>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</si>
  <si>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</si>
  <si>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</si>
  <si>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</si>
  <si>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</si>
  <si>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</si>
  <si>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</si>
  <si>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</si>
  <si>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</si>
  <si>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</si>
  <si>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</si>
  <si>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</si>
  <si>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</si>
  <si>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</si>
  <si>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</si>
  <si>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</si>
  <si>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</si>
  <si>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</si>
  <si>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</si>
  <si>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</si>
  <si>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</si>
  <si>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</si>
  <si>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</si>
  <si>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</si>
  <si>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</si>
  <si>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</si>
  <si>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</si>
  <si>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</si>
  <si>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</si>
  <si>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</si>
  <si>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</si>
  <si>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</si>
  <si>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</si>
  <si>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</si>
  <si>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</si>
  <si>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</si>
  <si>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</si>
  <si>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</si>
  <si>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</si>
  <si>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</si>
  <si>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</si>
  <si>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</si>
  <si>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</si>
  <si>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</si>
  <si>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</si>
  <si>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</si>
  <si>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</si>
  <si>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</si>
  <si>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</si>
  <si>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</si>
  <si>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</si>
  <si>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</si>
  <si>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</si>
  <si>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</si>
  <si>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</si>
  <si>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</si>
  <si>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</si>
  <si>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</si>
  <si>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</si>
  <si>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</si>
  <si>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</si>
  <si>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</si>
  <si>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</si>
  <si>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</si>
  <si>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</si>
  <si>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</si>
  <si>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</si>
  <si>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</si>
  <si>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</si>
  <si>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</si>
  <si>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</si>
  <si>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</si>
  <si>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</si>
  <si>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</si>
  <si>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</si>
  <si>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</si>
  <si>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</si>
  <si>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</si>
  <si>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</si>
  <si>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</si>
  <si>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</si>
  <si>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</si>
  <si>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</si>
  <si>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</si>
  <si>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</si>
  <si>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</si>
  <si>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</si>
  <si>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</si>
  <si>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</si>
  <si>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</si>
  <si>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</si>
  <si>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</si>
  <si>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</si>
  <si>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</si>
  <si>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</si>
  <si>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</si>
  <si>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</si>
  <si>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</si>
  <si>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</si>
  <si>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</si>
  <si>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</si>
  <si>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</si>
  <si>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</si>
  <si>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</si>
  <si>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</si>
  <si>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</si>
  <si>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</si>
  <si>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</si>
  <si>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</si>
  <si>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</si>
  <si>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</si>
  <si>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</si>
  <si>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</si>
  <si>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</si>
  <si>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</si>
  <si>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</si>
  <si>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</si>
  <si>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</si>
  <si>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</si>
  <si>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</si>
  <si>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</si>
  <si>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</si>
  <si>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</si>
  <si>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</si>
  <si>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</si>
  <si>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</si>
  <si>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</si>
  <si>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</si>
  <si>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</si>
  <si>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</si>
  <si>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</si>
  <si>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</si>
  <si>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</si>
  <si>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</si>
  <si>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</si>
  <si>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</si>
  <si>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</si>
  <si>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</si>
  <si>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</si>
  <si>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</si>
  <si>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</si>
  <si>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</si>
  <si>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</si>
  <si>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</si>
  <si>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</si>
  <si>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</si>
  <si>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</si>
  <si>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</si>
  <si>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</si>
  <si>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</si>
  <si>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</si>
  <si>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</si>
  <si>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</si>
  <si>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</si>
  <si>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</si>
  <si>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</si>
  <si>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</si>
  <si>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</si>
  <si>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</si>
  <si>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</si>
  <si>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</si>
  <si>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</si>
  <si>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</si>
  <si>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</si>
  <si>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</si>
  <si>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</si>
  <si>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</si>
  <si>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</si>
  <si>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</si>
  <si>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</si>
  <si>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</si>
  <si>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</si>
  <si>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</si>
  <si>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</si>
  <si>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</si>
  <si>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</si>
  <si>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</si>
  <si>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</si>
  <si>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</si>
  <si>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</si>
  <si>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</si>
  <si>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</si>
  <si>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</si>
  <si>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</si>
  <si>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</si>
  <si>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</si>
  <si>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</si>
  <si>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</si>
  <si>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</si>
  <si>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</si>
  <si>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</si>
  <si>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</si>
  <si>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</si>
  <si>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</si>
  <si>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</si>
  <si>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</si>
  <si>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</si>
  <si>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</si>
  <si>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</si>
  <si>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</si>
  <si>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</si>
  <si>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</si>
  <si>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</si>
  <si>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</si>
  <si>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</si>
  <si>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</si>
  <si>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</si>
  <si>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</si>
  <si>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</si>
  <si>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</si>
  <si>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</si>
  <si>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</si>
  <si>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</si>
  <si>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</si>
  <si>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</si>
  <si>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</si>
  <si>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</si>
  <si>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</si>
  <si>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</si>
  <si>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</si>
  <si>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</si>
  <si>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</si>
  <si>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</si>
  <si>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</si>
  <si>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</si>
  <si>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</si>
  <si>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</si>
  <si>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</si>
  <si>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</si>
  <si>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</si>
  <si>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</si>
  <si>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</si>
  <si>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</si>
  <si>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</si>
  <si>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</si>
  <si>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</si>
  <si>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</si>
  <si>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</si>
  <si>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</si>
  <si>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</si>
  <si>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</si>
  <si>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</si>
  <si>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</si>
  <si>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</si>
  <si>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</si>
  <si>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</si>
  <si>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</si>
  <si>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</si>
  <si>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</si>
  <si>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</si>
  <si>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</si>
  <si>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</si>
  <si>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</si>
  <si>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</si>
  <si>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</si>
  <si>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</si>
  <si>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</si>
  <si>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</si>
  <si>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</si>
  <si>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</si>
  <si>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</si>
  <si>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</si>
  <si>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</si>
  <si>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</si>
  <si>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</si>
  <si>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</si>
  <si>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</si>
  <si>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</si>
  <si>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</si>
  <si>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</si>
  <si>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</si>
  <si>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</si>
  <si>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</si>
  <si>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</si>
  <si>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</si>
  <si>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</si>
  <si>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</si>
  <si>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</si>
  <si>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</si>
  <si>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</si>
  <si>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</si>
  <si>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</si>
  <si>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</si>
  <si>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</si>
  <si>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</si>
  <si>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</si>
  <si>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</si>
  <si>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</si>
  <si>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</si>
  <si>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</si>
  <si>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</si>
  <si>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</si>
  <si>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</si>
  <si>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</si>
  <si>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</si>
  <si>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</si>
  <si>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</si>
  <si>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</si>
  <si>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</si>
  <si>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</si>
  <si>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</si>
  <si>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</si>
  <si>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</si>
  <si>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</si>
  <si>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</si>
  <si>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</si>
  <si>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</si>
  <si>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</si>
  <si>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</si>
  <si>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</si>
  <si>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</si>
  <si>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</si>
  <si>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</si>
  <si>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</si>
  <si>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</si>
  <si>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</si>
  <si>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</si>
  <si>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</si>
  <si>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</si>
  <si>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</si>
  <si>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</si>
  <si>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</si>
  <si>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</si>
  <si>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</si>
  <si>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</si>
  <si>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</si>
  <si>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</si>
  <si>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</si>
  <si>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</si>
  <si>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</si>
  <si>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</si>
  <si>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</si>
  <si>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</si>
  <si>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</si>
  <si>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</si>
  <si>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</si>
  <si>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</si>
  <si>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</si>
  <si>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</si>
  <si>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</si>
  <si>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</si>
  <si>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</si>
  <si>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</si>
  <si>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</si>
  <si>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</si>
  <si>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</si>
  <si>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</si>
  <si>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</si>
  <si>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</si>
  <si>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</si>
  <si>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</si>
  <si>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</si>
  <si>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</si>
  <si>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</si>
  <si>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</si>
  <si>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</si>
  <si>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</si>
  <si>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</si>
  <si>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</si>
  <si>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</si>
  <si>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</si>
  <si>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</si>
  <si>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</si>
  <si>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</si>
  <si>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</si>
  <si>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</si>
  <si>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</si>
  <si>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</si>
  <si>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</si>
  <si>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</si>
  <si>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</si>
  <si>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</si>
  <si>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</si>
  <si>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</si>
  <si>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</si>
  <si>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</si>
  <si>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</si>
  <si>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</si>
  <si>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</si>
  <si>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</si>
  <si>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</si>
  <si>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</si>
  <si>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</si>
  <si>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</si>
  <si>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</si>
  <si>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</si>
  <si>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</si>
  <si>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</si>
  <si>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</si>
  <si>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</si>
  <si>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</si>
  <si>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</si>
  <si>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</si>
  <si>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</si>
  <si>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</si>
  <si>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</si>
  <si>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</si>
  <si>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</si>
  <si>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</si>
  <si>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</si>
  <si>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</si>
  <si>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</si>
  <si>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</si>
  <si>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</si>
  <si>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</si>
  <si>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</si>
  <si>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</si>
  <si>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</si>
  <si>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</si>
  <si>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</si>
  <si>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</si>
  <si>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</si>
  <si>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</si>
  <si>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</si>
  <si>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</si>
  <si>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</si>
  <si>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</si>
  <si>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</si>
  <si>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</si>
  <si>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</si>
  <si>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</si>
  <si>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</si>
  <si>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</si>
  <si>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</si>
  <si>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</si>
  <si>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</si>
  <si>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</si>
  <si>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</si>
  <si>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</si>
  <si>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</si>
  <si>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</si>
  <si>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</si>
  <si>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</si>
  <si>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</si>
  <si>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</si>
  <si>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</si>
  <si>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</si>
  <si>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</si>
  <si>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</si>
  <si>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</si>
  <si>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</si>
  <si>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</si>
  <si>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</si>
  <si>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</si>
  <si>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</si>
  <si>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</si>
  <si>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</si>
  <si>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</si>
  <si>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</si>
  <si>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</si>
  <si>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</si>
  <si>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</si>
  <si>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</si>
  <si>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</si>
  <si>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</si>
  <si>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</si>
  <si>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</si>
  <si>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</si>
  <si>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</si>
  <si>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</si>
  <si>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</si>
  <si>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</si>
  <si>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</si>
  <si>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</si>
  <si>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</si>
  <si>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</si>
  <si>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</si>
  <si>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</si>
  <si>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</si>
  <si>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</si>
  <si>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</si>
  <si>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</si>
  <si>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</si>
  <si>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</si>
  <si>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</si>
  <si>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</si>
  <si>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</si>
  <si>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</si>
  <si>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</si>
  <si>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</si>
  <si>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</si>
  <si>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</si>
  <si>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</si>
  <si>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</si>
  <si>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</si>
  <si>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</si>
  <si>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</si>
  <si>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</si>
  <si>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</si>
  <si>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</si>
  <si>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</si>
  <si>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</si>
  <si>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</si>
  <si>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</si>
  <si>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</si>
  <si>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</si>
  <si>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</si>
  <si>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</si>
  <si>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</si>
  <si>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</si>
  <si>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</si>
  <si>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</si>
  <si>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</si>
  <si>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</si>
  <si>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</si>
  <si>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</si>
  <si>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</si>
  <si>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</si>
  <si>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</si>
  <si>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</si>
  <si>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</si>
  <si>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</si>
  <si>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</si>
  <si>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</si>
  <si>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</si>
  <si>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</si>
  <si>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</si>
  <si>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</si>
  <si>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</si>
  <si>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</si>
  <si>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</si>
  <si>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</si>
  <si>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</si>
  <si>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</si>
  <si>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</si>
  <si>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</si>
  <si>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</si>
  <si>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</si>
  <si>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</si>
  <si>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</si>
  <si>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</si>
  <si>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</si>
  <si>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</si>
  <si>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</si>
  <si>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</si>
  <si>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</si>
  <si>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</si>
  <si>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</si>
  <si>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</si>
  <si>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</si>
  <si>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</si>
  <si>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</si>
  <si>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</si>
  <si>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</si>
  <si>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</si>
  <si>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</si>
  <si>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</si>
  <si>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</si>
  <si>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</si>
  <si>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</si>
  <si>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</si>
  <si>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</si>
  <si>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</si>
  <si>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</si>
  <si>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</si>
  <si>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</si>
  <si>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</si>
  <si>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</si>
  <si>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</si>
  <si>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</si>
  <si>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</si>
  <si>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</si>
  <si>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</si>
  <si>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</si>
  <si>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</si>
  <si>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</si>
  <si>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</si>
  <si>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</si>
  <si>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</si>
  <si>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</si>
  <si>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</si>
  <si>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</si>
  <si>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</si>
  <si>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</si>
  <si>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</si>
  <si>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</si>
  <si>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</si>
  <si>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</si>
  <si>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</si>
  <si>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</si>
  <si>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</si>
  <si>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</si>
  <si>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</si>
  <si>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</si>
  <si>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</si>
  <si>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</si>
  <si>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</si>
  <si>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</si>
  <si>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</si>
  <si>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</si>
  <si>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</si>
  <si>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</si>
  <si>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</si>
  <si>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</si>
  <si>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</si>
  <si>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</si>
  <si>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</si>
  <si>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</si>
  <si>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</si>
  <si>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</si>
  <si>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</si>
  <si>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</si>
  <si>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</si>
  <si>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</si>
  <si>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</si>
  <si>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</si>
  <si>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</si>
  <si>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</si>
  <si>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</si>
  <si>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</si>
  <si>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</si>
  <si>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</si>
  <si>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</si>
  <si>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</si>
  <si>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</si>
  <si>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</si>
  <si>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</si>
  <si>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</si>
  <si>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</si>
  <si>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</si>
  <si>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</si>
  <si>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</si>
  <si>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</si>
  <si>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</si>
  <si>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</si>
  <si>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</si>
  <si>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</si>
  <si>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</si>
  <si>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</si>
  <si>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</si>
  <si>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</si>
  <si>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</si>
  <si>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</si>
  <si>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</si>
  <si>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</si>
  <si>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</si>
  <si>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</si>
  <si>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</si>
  <si>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</si>
  <si>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</si>
  <si>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</si>
  <si>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</si>
  <si>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</si>
  <si>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</si>
  <si>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</si>
  <si>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</si>
  <si>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</si>
  <si>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</si>
  <si>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</si>
  <si>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</si>
  <si>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</si>
  <si>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</si>
  <si>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</si>
  <si>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</si>
  <si>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</si>
  <si>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</si>
  <si>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</si>
  <si>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</si>
  <si>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</si>
  <si>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</si>
  <si>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</si>
  <si>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</si>
  <si>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</si>
  <si>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</si>
  <si>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</si>
  <si>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</si>
  <si>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</si>
  <si>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</si>
  <si>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</si>
  <si>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</si>
  <si>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</si>
  <si>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</si>
  <si>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</si>
  <si>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</si>
  <si>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</si>
  <si>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</si>
  <si>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</si>
  <si>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</si>
  <si>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</si>
  <si>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</si>
  <si>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</si>
  <si>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</si>
  <si>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</si>
  <si>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</si>
  <si>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</si>
  <si>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</si>
  <si>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</si>
  <si>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</si>
  <si>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</si>
  <si>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</si>
  <si>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</si>
  <si>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</si>
  <si>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</si>
  <si>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</si>
  <si>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</si>
  <si>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</si>
  <si>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</si>
  <si>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</si>
  <si>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</si>
  <si>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</si>
  <si>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</si>
  <si>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</si>
  <si>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</si>
  <si>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</si>
  <si>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</si>
  <si>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</si>
  <si>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</si>
  <si>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</si>
  <si>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</si>
  <si>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</si>
  <si>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</si>
  <si>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</si>
  <si>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</si>
  <si>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</si>
  <si>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</si>
  <si>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</si>
  <si>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</si>
  <si>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</si>
  <si>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</si>
  <si>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</si>
  <si>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</si>
  <si>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</si>
  <si>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</si>
  <si>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</si>
  <si>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</si>
  <si>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</si>
  <si>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</si>
  <si>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</si>
  <si>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</si>
  <si>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</si>
  <si>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</si>
  <si>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</si>
  <si>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</si>
  <si>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</si>
  <si>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</si>
  <si>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</si>
  <si>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</si>
  <si>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</si>
  <si>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</si>
  <si>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</si>
  <si>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</si>
  <si>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</si>
  <si>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</si>
  <si>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</si>
  <si>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</si>
  <si>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</si>
  <si>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</si>
  <si>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</si>
  <si>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</si>
  <si>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</si>
  <si>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</si>
  <si>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</si>
  <si>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</si>
  <si>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</si>
  <si>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</si>
  <si>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</si>
  <si>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</si>
  <si>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</si>
  <si>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</si>
  <si>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</si>
  <si>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</si>
  <si>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</si>
  <si>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</si>
  <si>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</si>
  <si>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</si>
  <si>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</si>
  <si>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</si>
  <si>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</si>
  <si>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</si>
  <si>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</si>
  <si>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</si>
  <si>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</si>
  <si>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</si>
  <si>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</si>
  <si>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</si>
  <si>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</si>
  <si>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</si>
  <si>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</si>
  <si>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</si>
  <si>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</si>
  <si>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</si>
  <si>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</si>
  <si>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</si>
  <si>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</si>
  <si>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</si>
  <si>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</si>
  <si>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</si>
  <si>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</si>
  <si>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</si>
  <si>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</si>
  <si>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</si>
  <si>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</si>
  <si>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</si>
  <si>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</si>
  <si>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</si>
  <si>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</si>
  <si>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</si>
  <si>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</si>
  <si>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</si>
  <si>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</si>
  <si>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</si>
  <si>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</si>
  <si>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</si>
  <si>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</si>
  <si>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</si>
  <si>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</si>
  <si>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</si>
  <si>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</si>
  <si>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</si>
  <si>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</si>
  <si>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</si>
  <si>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</si>
  <si>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</si>
  <si>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</si>
  <si>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</si>
  <si>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</si>
  <si>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</si>
  <si>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</si>
  <si>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</si>
  <si>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</si>
  <si>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</si>
  <si>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</si>
  <si>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</si>
  <si>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</si>
  <si>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</si>
  <si>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</si>
  <si>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</si>
  <si>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</si>
  <si>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</si>
  <si>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</si>
  <si>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</si>
  <si>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</si>
  <si>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</si>
  <si>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</si>
  <si>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</si>
  <si>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</si>
  <si>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</si>
  <si>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</si>
  <si>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</si>
  <si>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</si>
  <si>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</si>
  <si>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</si>
  <si>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</si>
  <si>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</si>
  <si>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</si>
  <si>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</si>
  <si>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</si>
  <si>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</si>
  <si>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</si>
  <si>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</si>
  <si>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</si>
  <si>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</si>
  <si>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</si>
  <si>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</si>
  <si>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</si>
  <si>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</si>
  <si>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</si>
  <si>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</si>
  <si>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</si>
  <si>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</si>
  <si>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</si>
  <si>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</si>
  <si>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</si>
  <si>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</si>
  <si>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</si>
  <si>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</si>
  <si>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</si>
  <si>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</si>
  <si>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</si>
  <si>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</si>
  <si>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</si>
  <si>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</si>
  <si>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</si>
  <si>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</si>
  <si>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</si>
  <si>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</si>
  <si>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</si>
  <si>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</si>
  <si>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</si>
  <si>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</si>
  <si>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</si>
  <si>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</si>
  <si>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</si>
  <si>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</si>
  <si>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</si>
  <si>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</si>
  <si>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</si>
  <si>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</si>
  <si>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</si>
  <si>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</si>
  <si>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</si>
  <si>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</si>
  <si>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</si>
  <si>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</si>
  <si>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</si>
  <si>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</si>
  <si>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</si>
  <si>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</si>
  <si>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</si>
  <si>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</si>
  <si>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</si>
  <si>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</si>
  <si>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</si>
  <si>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</si>
  <si>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</si>
  <si>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</si>
  <si>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</si>
  <si>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</si>
  <si>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</si>
  <si>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</si>
  <si>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</si>
  <si>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</si>
  <si>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</si>
  <si>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</si>
  <si>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</si>
  <si>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</si>
  <si>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</si>
  <si>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</si>
  <si>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</si>
  <si>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</si>
  <si>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</si>
  <si>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</si>
  <si>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</si>
  <si>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</si>
  <si>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</si>
  <si>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</si>
  <si>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</si>
  <si>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</si>
  <si>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</si>
  <si>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</si>
  <si>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</si>
  <si>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</si>
  <si>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</si>
  <si>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</si>
  <si>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</si>
  <si>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</si>
  <si>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</si>
  <si>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</si>
  <si>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</si>
  <si>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</si>
  <si>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</si>
  <si>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</si>
  <si>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</si>
  <si>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</si>
  <si>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</si>
  <si>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</si>
  <si>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</si>
  <si>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</si>
  <si>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</si>
  <si>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</si>
  <si>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</si>
  <si>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</si>
  <si>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</si>
  <si>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</si>
  <si>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</si>
  <si>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</si>
  <si>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</si>
  <si>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</si>
  <si>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</si>
  <si>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</si>
  <si>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</si>
  <si>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</si>
  <si>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</si>
  <si>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</si>
  <si>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</si>
  <si>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</si>
  <si>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</si>
  <si>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</si>
  <si>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</si>
  <si>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</si>
  <si>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</si>
  <si>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</si>
  <si>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</si>
  <si>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</si>
  <si>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</si>
  <si>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</si>
  <si>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</si>
  <si>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</si>
  <si>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</si>
  <si>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</si>
  <si>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</si>
  <si>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</si>
  <si>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</si>
  <si>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</si>
  <si>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</si>
  <si>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</si>
  <si>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</si>
  <si>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</si>
  <si>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</si>
  <si>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</si>
  <si>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</si>
  <si>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</si>
  <si>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</si>
  <si>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</si>
  <si>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</si>
  <si>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</si>
  <si>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</si>
  <si>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</si>
  <si>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</si>
  <si>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</si>
  <si>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</si>
  <si>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</si>
  <si>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</si>
  <si>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</si>
  <si>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</si>
  <si>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</si>
  <si>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</si>
  <si>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</si>
  <si>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</si>
  <si>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</si>
  <si>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</si>
  <si>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</si>
  <si>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</si>
  <si>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</si>
  <si>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</si>
  <si>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</si>
  <si>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</si>
  <si>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</si>
  <si>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</si>
  <si>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</si>
  <si>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</si>
  <si>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</si>
  <si>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</si>
  <si>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</si>
  <si>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</si>
  <si>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</si>
  <si>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</si>
  <si>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</si>
  <si>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</si>
  <si>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</si>
  <si>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</si>
  <si>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</si>
  <si>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</si>
  <si>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</si>
  <si>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</si>
  <si>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</si>
  <si>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</si>
  <si>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</si>
  <si>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</si>
  <si>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</si>
  <si>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</si>
  <si>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</si>
  <si>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</si>
  <si>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</si>
  <si>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</si>
  <si>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</si>
  <si>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</si>
  <si>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</si>
  <si>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</si>
  <si>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</si>
  <si>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</si>
  <si>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</si>
  <si>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</si>
  <si>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</si>
  <si>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</si>
  <si>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</si>
  <si>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</si>
  <si>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</si>
  <si>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</si>
  <si>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</si>
  <si>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</si>
  <si>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</si>
  <si>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</si>
  <si>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</si>
  <si>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</si>
  <si>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</si>
  <si>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</si>
  <si>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</si>
  <si>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</si>
  <si>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</si>
  <si>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</si>
  <si>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</si>
  <si>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</si>
  <si>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</si>
  <si>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</si>
  <si>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</si>
  <si>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</si>
  <si>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</si>
  <si>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</si>
  <si>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</si>
  <si>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</si>
  <si>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</si>
  <si>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</si>
  <si>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</si>
  <si>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</si>
  <si>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</si>
  <si>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</si>
  <si>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</si>
  <si>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</si>
  <si>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</si>
  <si>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</si>
  <si>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</si>
  <si>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</si>
  <si>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</si>
  <si>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</si>
  <si>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</si>
  <si>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</si>
  <si>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</si>
  <si>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</si>
  <si>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</si>
  <si>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</si>
  <si>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</si>
  <si>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</si>
  <si>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</si>
  <si>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</si>
  <si>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</si>
  <si>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</si>
  <si>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</si>
  <si>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</si>
  <si>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</si>
  <si>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</si>
  <si>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</si>
  <si>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</si>
  <si>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</si>
  <si>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</si>
  <si>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</si>
  <si>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</si>
  <si>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</si>
  <si>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</si>
  <si>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</si>
  <si>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</si>
  <si>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</si>
  <si>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</si>
  <si>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</si>
  <si>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</si>
  <si>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</si>
  <si>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</si>
  <si>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</si>
  <si>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</si>
  <si>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</si>
  <si>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</si>
  <si>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</si>
  <si>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</si>
  <si>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</si>
  <si>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</si>
  <si>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</si>
  <si>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</si>
  <si>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</si>
  <si>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</si>
  <si>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</si>
  <si>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</si>
  <si>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</si>
  <si>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</si>
  <si>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</si>
  <si>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</si>
  <si>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</si>
  <si>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</si>
  <si>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</si>
  <si>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</si>
  <si>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</si>
  <si>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</si>
  <si>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</si>
  <si>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</si>
  <si>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</si>
  <si>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</si>
  <si>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</si>
  <si>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</si>
  <si>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</si>
  <si>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</si>
  <si>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</si>
  <si>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</si>
  <si>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</si>
  <si>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</si>
  <si>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</si>
  <si>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</si>
  <si>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</si>
  <si>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</si>
  <si>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</si>
  <si>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</si>
  <si>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</si>
  <si>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</si>
  <si>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</si>
  <si>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</si>
  <si>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</si>
  <si>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</si>
  <si>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</si>
  <si>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</si>
  <si>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</si>
  <si>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</si>
  <si>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</si>
  <si>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</si>
  <si>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</si>
  <si>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</si>
  <si>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</si>
  <si>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</si>
  <si>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</si>
  <si>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</si>
  <si>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</si>
  <si>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</si>
  <si>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</si>
  <si>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</si>
  <si>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</si>
  <si>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</si>
  <si>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</si>
  <si>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</si>
  <si>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</si>
  <si>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</si>
  <si>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</si>
  <si>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</si>
  <si>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</si>
  <si>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</si>
  <si>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</si>
  <si>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</si>
  <si>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</si>
  <si>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</si>
  <si>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</si>
  <si>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</si>
  <si>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</si>
  <si>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</si>
  <si>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</si>
  <si>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</si>
  <si>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</si>
  <si>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</si>
  <si>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</si>
  <si>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</si>
  <si>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</si>
  <si>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</si>
  <si>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</si>
  <si>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</si>
  <si>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</si>
  <si>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</si>
  <si>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</si>
  <si>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</si>
  <si>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</si>
  <si>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</si>
  <si>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</si>
  <si>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</si>
  <si>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</si>
  <si>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</si>
  <si>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</si>
  <si>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</si>
  <si>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</si>
  <si>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</si>
  <si>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</si>
  <si>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</si>
  <si>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</si>
  <si>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</si>
  <si>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</si>
  <si>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</si>
  <si>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</si>
  <si>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</si>
  <si>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</si>
  <si>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</si>
  <si>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</si>
  <si>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</si>
  <si>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</si>
  <si>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</si>
  <si>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</si>
  <si>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</si>
  <si>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</si>
  <si>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</si>
  <si>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</si>
  <si>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</si>
  <si>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</si>
  <si>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</si>
  <si>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</si>
  <si>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</si>
  <si>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</si>
  <si>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</si>
  <si>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</si>
  <si>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</si>
  <si>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</si>
  <si>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</si>
  <si>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</si>
  <si>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</si>
  <si>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</si>
  <si>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</si>
  <si>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</si>
  <si>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</si>
  <si>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</si>
  <si>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</si>
  <si>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</si>
  <si>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</si>
  <si>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</si>
  <si>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</si>
  <si>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</si>
  <si>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</si>
  <si>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</si>
  <si>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</si>
  <si>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</si>
  <si>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</si>
  <si>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</si>
  <si>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</si>
  <si>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</si>
  <si>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</si>
  <si>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</si>
  <si>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</si>
  <si>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</si>
  <si>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</si>
  <si>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</si>
  <si>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</si>
  <si>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</si>
  <si>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</si>
  <si>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</si>
  <si>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</si>
  <si>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</si>
  <si>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</si>
  <si>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</si>
  <si>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</si>
  <si>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</si>
  <si>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</si>
  <si>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</si>
  <si>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</si>
  <si>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</si>
  <si>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</si>
  <si>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</si>
  <si>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</si>
  <si>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</si>
  <si>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</si>
  <si>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</si>
  <si>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</si>
  <si>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</si>
  <si>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</si>
  <si>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</si>
  <si>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</si>
  <si>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</si>
  <si>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</si>
  <si>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</si>
  <si>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</si>
  <si>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</si>
  <si>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</si>
  <si>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</si>
  <si>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</si>
  <si>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</si>
  <si>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</si>
  <si>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</si>
  <si>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</si>
  <si>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</si>
  <si>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</si>
  <si>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</si>
  <si>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</si>
  <si>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</si>
  <si>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</si>
  <si>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</si>
  <si>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</si>
  <si>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</si>
  <si>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</si>
  <si>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</si>
  <si>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</si>
  <si>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</si>
  <si>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</si>
  <si>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</si>
  <si>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</si>
  <si>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</si>
  <si>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</si>
  <si>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</si>
  <si>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</si>
  <si>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</si>
  <si>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</si>
  <si>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</si>
  <si>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</si>
  <si>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</si>
  <si>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</si>
  <si>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</si>
  <si>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</si>
  <si>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</si>
  <si>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</si>
  <si>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</si>
  <si>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</si>
  <si>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</si>
  <si>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</si>
  <si>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</si>
  <si>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</si>
  <si>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</si>
  <si>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</si>
  <si>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</si>
  <si>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</si>
  <si>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</si>
  <si>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</si>
  <si>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</si>
  <si>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</si>
  <si>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</si>
  <si>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</si>
  <si>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</si>
  <si>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</si>
  <si>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</si>
  <si>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</si>
  <si>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</si>
  <si>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</si>
  <si>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</si>
  <si>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</si>
  <si>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</si>
  <si>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</si>
  <si>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</si>
  <si>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</si>
  <si>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</si>
  <si>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</si>
  <si>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</si>
  <si>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</si>
  <si>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</si>
  <si>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</si>
  <si>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</si>
  <si>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</si>
  <si>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</si>
  <si>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</si>
  <si>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</si>
  <si>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</si>
  <si>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</si>
  <si>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</si>
  <si>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</si>
  <si>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</si>
  <si>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</si>
  <si>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</si>
  <si>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</si>
  <si>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</si>
  <si>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</si>
  <si>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</si>
  <si>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</si>
  <si>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</si>
  <si>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</si>
  <si>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</si>
  <si>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</si>
  <si>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</si>
  <si>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</si>
  <si>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</si>
  <si>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</si>
  <si>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</si>
  <si>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</si>
  <si>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</si>
  <si>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</si>
  <si>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</si>
  <si>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</si>
  <si>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</si>
  <si>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</si>
  <si>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</si>
  <si>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</si>
  <si>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</si>
  <si>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</si>
  <si>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</si>
  <si>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</si>
  <si>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</si>
  <si>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</si>
  <si>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</si>
  <si>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</si>
  <si>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</si>
  <si>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</si>
  <si>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</si>
  <si>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</si>
  <si>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</si>
  <si>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</si>
  <si>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</si>
  <si>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</si>
  <si>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</si>
  <si>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</si>
  <si>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</si>
  <si>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</si>
  <si>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</si>
  <si>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</si>
  <si>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</si>
  <si>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</si>
  <si>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</si>
  <si>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</si>
  <si>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</si>
  <si>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</si>
  <si>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</si>
  <si>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</si>
  <si>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</si>
  <si>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</si>
  <si>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</si>
  <si>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</si>
  <si>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</si>
  <si>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</si>
  <si>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</si>
  <si>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</si>
  <si>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</si>
  <si>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</si>
  <si>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</si>
  <si>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</si>
  <si>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</si>
  <si>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</si>
  <si>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</si>
  <si>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</si>
  <si>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</si>
  <si>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</si>
  <si>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</si>
  <si>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</si>
  <si>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</si>
  <si>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</si>
  <si>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</si>
  <si>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</si>
  <si>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</si>
  <si>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</si>
  <si>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</si>
  <si>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</si>
  <si>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</si>
  <si>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</si>
  <si>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</si>
  <si>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</si>
  <si>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</si>
  <si>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</si>
  <si>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</si>
  <si>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</si>
  <si>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</si>
  <si>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</si>
  <si>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</si>
  <si>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</si>
  <si>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</si>
  <si>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</si>
  <si>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</si>
  <si>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</si>
  <si>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</si>
  <si>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</si>
  <si>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</si>
  <si>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</si>
  <si>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</si>
  <si>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</si>
  <si>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</si>
  <si>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</si>
  <si>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</si>
  <si>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</si>
  <si>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</si>
  <si>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</si>
  <si>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</si>
  <si>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</si>
  <si>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</si>
  <si>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</si>
  <si>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</si>
  <si>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</si>
  <si>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</si>
  <si>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</si>
  <si>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</si>
  <si>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</si>
  <si>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</si>
  <si>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</si>
  <si>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</si>
  <si>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</si>
  <si>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</si>
  <si>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</si>
  <si>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</si>
  <si>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</si>
  <si>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</si>
  <si>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</si>
  <si>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</si>
  <si>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</si>
  <si>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</si>
  <si>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</si>
  <si>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</si>
  <si>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</si>
  <si>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</si>
  <si>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</si>
  <si>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</si>
  <si>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</si>
  <si>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</si>
  <si>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</si>
  <si>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</si>
  <si>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</si>
  <si>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</si>
  <si>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</si>
  <si>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</si>
  <si>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</si>
  <si>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</si>
  <si>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</si>
  <si>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</si>
  <si>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</si>
  <si>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</si>
  <si>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</si>
  <si>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</si>
  <si>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</si>
  <si>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</si>
  <si>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</si>
  <si>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</si>
  <si>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</si>
  <si>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</si>
  <si>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</si>
  <si>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</si>
  <si>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</si>
  <si>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</si>
  <si>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</si>
  <si>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</si>
  <si>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</si>
  <si>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</si>
  <si>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</si>
  <si>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</si>
  <si>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</si>
  <si>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</si>
  <si>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</si>
  <si>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</si>
  <si>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</si>
  <si>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</si>
  <si>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(All)</t>
  </si>
  <si>
    <t>Month</t>
  </si>
  <si>
    <t>Total Revenue</t>
  </si>
  <si>
    <t>Net Profit Margin</t>
  </si>
  <si>
    <t>Sum of Total Revenue</t>
  </si>
  <si>
    <t>Sum of Quantity</t>
  </si>
  <si>
    <t>Sum of Sales</t>
  </si>
  <si>
    <t>Sum of Profit</t>
  </si>
  <si>
    <t>Column Labels</t>
  </si>
  <si>
    <t>(blank)</t>
  </si>
  <si>
    <t>Quantity Sumif</t>
  </si>
  <si>
    <t>Countif</t>
  </si>
  <si>
    <t>Sumif</t>
  </si>
  <si>
    <t>CountA</t>
  </si>
  <si>
    <t>MaxA</t>
  </si>
  <si>
    <t>MINA</t>
  </si>
  <si>
    <t>Countifs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</si>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</sst>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fill>
        <patternFill>
          <fgColor indexed="64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indexed="64"/>
          <bgColor rgb="FFFFC7CE"/>
        </patternFill>
      </fill>
    </dxf>
    <dxf>
      <fill>
        <patternFill>
          <fgColor indexed="64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0"/>
    </mc:Choice>
    <mc:Fallback>
      <c:style val="20"/>
    </mc:Fallback>
  </mc:AlternateContent>
  <c:pivotSource>
    <c:name>[p1.xlsx]p1!PivotTable5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Quantity by Country</a:t>
            </a:r>
          </a:p>
        </c:rich>
      </c:tx>
      <c:layout>
        <c:manualLayout>
          <c:xMode val="edge"/>
          <c:yMode val="edge"/>
          <c:x val="0.37098076119304774"/>
          <c:y val="1.8380577427821523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8.7887450997327352E-2"/>
          <c:y val="0.15837246480553571"/>
          <c:w val="0.87336923745581252"/>
          <c:h val="0.563495046990094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'p1'!$B$31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'p1'!$A$32:$A$44</c:f>
              <c:multiLvlStrCache>
                <c:ptCount val="11"/>
                <c:lvl>
                  <c:pt idx="0">
                    <c:v>Arizona</c:v>
                  </c:pt>
                  <c:pt idx="1">
                    <c:v>California</c:v>
                  </c:pt>
                  <c:pt idx="2">
                    <c:v>Colorado</c:v>
                  </c:pt>
                  <c:pt idx="3">
                    <c:v>Idaho</c:v>
                  </c:pt>
                  <c:pt idx="4">
                    <c:v>Montana</c:v>
                  </c:pt>
                  <c:pt idx="5">
                    <c:v>Nevada</c:v>
                  </c:pt>
                  <c:pt idx="6">
                    <c:v>New Mexico</c:v>
                  </c:pt>
                  <c:pt idx="7">
                    <c:v>Oregon</c:v>
                  </c:pt>
                  <c:pt idx="8">
                    <c:v>Utah</c:v>
                  </c:pt>
                  <c:pt idx="9">
                    <c:v>Washington</c:v>
                  </c:pt>
                  <c:pt idx="10">
                    <c:v>Wyoming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'p1'!$B$32:$B$44</c:f>
              <c:numCache>
                <c:formatCode>General</c:formatCode>
                <c:ptCount val="11"/>
                <c:pt idx="0">
                  <c:v>862</c:v>
                </c:pt>
                <c:pt idx="1">
                  <c:v>7667</c:v>
                </c:pt>
                <c:pt idx="2">
                  <c:v>693</c:v>
                </c:pt>
                <c:pt idx="3">
                  <c:v>64</c:v>
                </c:pt>
                <c:pt idx="4">
                  <c:v>56</c:v>
                </c:pt>
                <c:pt idx="5">
                  <c:v>168</c:v>
                </c:pt>
                <c:pt idx="6">
                  <c:v>151</c:v>
                </c:pt>
                <c:pt idx="7">
                  <c:v>499</c:v>
                </c:pt>
                <c:pt idx="8">
                  <c:v>219</c:v>
                </c:pt>
                <c:pt idx="9">
                  <c:v>1883</c:v>
                </c:pt>
                <c:pt idx="10">
                  <c:v>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04849920"/>
        <c:axId val="205402112"/>
      </c:barChart>
      <c:catAx>
        <c:axId val="204849920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Country</a:t>
                </a:r>
              </a:p>
            </c:rich>
          </c:tx>
          <c:layout>
            <c:manualLayout>
              <c:xMode val="edge"/>
              <c:yMode val="edge"/>
              <c:x val="0.49790896499474274"/>
              <c:y val="0.67292024211259305"/>
            </c:manualLayout>
          </c:layout>
          <c:overlay val="0"/>
        </c:title>
        <c:majorTickMark val="out"/>
        <c:minorTickMark val="none"/>
        <c:tickLblPos val="nextTo"/>
        <c:crossAx val="205402112"/>
        <c:crosses val="autoZero"/>
        <c:auto val="1"/>
        <c:lblAlgn val="ctr"/>
        <c:lblOffset val="100"/>
        <c:noMultiLvlLbl val="0"/>
      </c:catAx>
      <c:valAx>
        <c:axId val="2054021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49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1"/>
    </mc:Choice>
    <mc:Fallback>
      <c:style val="21"/>
    </mc:Fallback>
  </mc:AlternateContent>
  <c:pivotSource>
    <c:name>[p1.xlsx]p1!PivotTable2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Revenue by Product Category and Subcategory</a:t>
            </a:r>
          </a:p>
        </c:rich>
      </c:tx>
      <c:layout>
        <c:manualLayout>
          <c:xMode val="edge"/>
          <c:yMode val="edge"/>
          <c:x val="0.18845510211815417"/>
          <c:y val="2.9232584459052715E-2"/>
        </c:manualLayout>
      </c:layout>
      <c:overlay val="0"/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</c:pivotFmt>
    </c:pivotFmts>
    <c:plotArea>
      <c:layout>
        <c:manualLayout>
          <c:layoutTarget val="inner"/>
          <c:xMode val="edge"/>
          <c:yMode val="edge"/>
          <c:x val="0.13571321246376886"/>
          <c:y val="0.15179392713525491"/>
          <c:w val="0.84368753963733234"/>
          <c:h val="0.48318139131691101"/>
        </c:manualLayout>
      </c:layout>
      <c:lineChart>
        <c:grouping val="standard"/>
        <c:varyColors val="0"/>
        <c:ser>
          <c:idx val="0"/>
          <c:order val="0"/>
          <c:tx>
            <c:strRef>
              <c:f>'p1'!$B$3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'p1'!$A$4:$A$24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'p1'!$B$4:$B$24</c:f>
              <c:numCache>
                <c:formatCode>General</c:formatCode>
                <c:ptCount val="17"/>
                <c:pt idx="0">
                  <c:v>597826.12489999994</c:v>
                </c:pt>
                <c:pt idx="1">
                  <c:v>1662757.9650000003</c:v>
                </c:pt>
                <c:pt idx="2">
                  <c:v>454116.81200000003</c:v>
                </c:pt>
                <c:pt idx="3">
                  <c:v>1144514.3269999991</c:v>
                </c:pt>
                <c:pt idx="4">
                  <c:v>547368.45499999938</c:v>
                </c:pt>
                <c:pt idx="5">
                  <c:v>136021.11200000002</c:v>
                </c:pt>
                <c:pt idx="6">
                  <c:v>1013454.1330000003</c:v>
                </c:pt>
                <c:pt idx="7">
                  <c:v>74179.349999999948</c:v>
                </c:pt>
                <c:pt idx="8">
                  <c:v>17057.79199999999</c:v>
                </c:pt>
                <c:pt idx="9">
                  <c:v>70634.755999999994</c:v>
                </c:pt>
                <c:pt idx="10">
                  <c:v>389404.40599999978</c:v>
                </c:pt>
                <c:pt idx="11">
                  <c:v>1099229.4799999993</c:v>
                </c:pt>
                <c:pt idx="12">
                  <c:v>201235.83399999994</c:v>
                </c:pt>
                <c:pt idx="13">
                  <c:v>878922.5220000007</c:v>
                </c:pt>
                <c:pt idx="14">
                  <c:v>657721.16999999958</c:v>
                </c:pt>
                <c:pt idx="15">
                  <c:v>914789.87499999965</c:v>
                </c:pt>
                <c:pt idx="16">
                  <c:v>1628827.9579999996</c:v>
                </c:pt>
              </c:numCache>
            </c:numRef>
          </c:val>
          <c:smooth val="0"/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5413376"/>
        <c:axId val="205424896"/>
      </c:lineChart>
      <c:catAx>
        <c:axId val="20541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Product Category and Subcategory</a:t>
                </a:r>
              </a:p>
            </c:rich>
          </c:tx>
          <c:overlay val="0"/>
        </c:title>
        <c:majorTickMark val="out"/>
        <c:minorTickMark val="none"/>
        <c:tickLblPos val="nextTo"/>
        <c:crossAx val="205424896"/>
        <c:crosses val="autoZero"/>
        <c:auto val="1"/>
        <c:lblAlgn val="ctr"/>
        <c:lblOffset val="100"/>
        <c:noMultiLvlLbl val="0"/>
      </c:catAx>
      <c:valAx>
        <c:axId val="2054248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 Revenue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13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2"/>
    </mc:Choice>
    <mc:Fallback>
      <c:style val="22"/>
    </mc:Fallback>
  </mc:AlternateContent>
  <c:pivotSource>
    <c:name>[p1.xlsx]p1!PivotTable6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Product Sub-category by Sales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'p1'!$B$54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'p1'!$A$55:$A$72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'p1'!$B$55:$B$72</c:f>
              <c:numCache>
                <c:formatCode>General</c:formatCode>
                <c:ptCount val="17"/>
                <c:pt idx="0">
                  <c:v>9613.1</c:v>
                </c:pt>
                <c:pt idx="1">
                  <c:v>7525.95</c:v>
                </c:pt>
                <c:pt idx="2">
                  <c:v>2230.8299999999995</c:v>
                </c:pt>
                <c:pt idx="3">
                  <c:v>9159.4440000000013</c:v>
                </c:pt>
                <c:pt idx="4">
                  <c:v>6289.5816999999997</c:v>
                </c:pt>
                <c:pt idx="5">
                  <c:v>25893.829999999998</c:v>
                </c:pt>
                <c:pt idx="6">
                  <c:v>18399.79</c:v>
                </c:pt>
                <c:pt idx="7">
                  <c:v>1096.0600000000002</c:v>
                </c:pt>
                <c:pt idx="8">
                  <c:v>109.30199999999999</c:v>
                </c:pt>
                <c:pt idx="9">
                  <c:v>6893.4280000000008</c:v>
                </c:pt>
                <c:pt idx="10">
                  <c:v>863.11799999999994</c:v>
                </c:pt>
                <c:pt idx="11">
                  <c:v>11267.723000000002</c:v>
                </c:pt>
                <c:pt idx="12">
                  <c:v>6213.2099999999973</c:v>
                </c:pt>
                <c:pt idx="13">
                  <c:v>24361.541999999994</c:v>
                </c:pt>
                <c:pt idx="14">
                  <c:v>14669.976000000002</c:v>
                </c:pt>
                <c:pt idx="15">
                  <c:v>1153.636</c:v>
                </c:pt>
                <c:pt idx="16">
                  <c:v>9288.2910000000011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05538816"/>
        <c:axId val="205558528"/>
      </c:barChart>
      <c:catAx>
        <c:axId val="205538816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Product Subcategory</a:t>
                </a:r>
              </a:p>
            </c:rich>
          </c:tx>
          <c:overlay val="0"/>
        </c:title>
        <c:majorTickMark val="out"/>
        <c:minorTickMark val="none"/>
        <c:tickLblPos val="nextTo"/>
        <c:crossAx val="205558528"/>
        <c:crosses val="autoZero"/>
        <c:auto val="1"/>
        <c:lblAlgn val="ctr"/>
        <c:lblOffset val="100"/>
        <c:noMultiLvlLbl val="0"/>
      </c:catAx>
      <c:valAx>
        <c:axId val="2055585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Sales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38816"/>
        <c:crosses val="autoZero"/>
        <c:crossBetween val="between"/>
      </c:valAx>
      <c:dTable>
        <c:showHorzBorder val="1"/>
        <c:showVertBorder val="1"/>
        <c:showOutline val="1"/>
        <c:showKeys val="0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pivotSource>
    <c:name>[p1.xlsx]Sheet4!PivotTable3</c:name>
    <c:fmtId val="0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Sheet4!$C$4:$C$5</c:f>
              <c:strCache>
                <c:ptCount val="1"/>
                <c:pt idx="0">
                  <c:v>Consumer</c:v>
                </c:pt>
              </c:strCache>
            </c:strRef>
          </c:tx>
          <c:invertIfNegative val="0"/>
          <c:cat>
            <c:strRef>
              <c:f>Sheet4!$B$6:$B$23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Sheet4!$C$6:$C$23</c:f>
              <c:numCache>
                <c:formatCode>General</c:formatCode>
                <c:ptCount val="17"/>
                <c:pt idx="0">
                  <c:v>22861.055999999993</c:v>
                </c:pt>
                <c:pt idx="1">
                  <c:v>19389.756000000005</c:v>
                </c:pt>
                <c:pt idx="2">
                  <c:v>3847.197999999999</c:v>
                </c:pt>
                <c:pt idx="3">
                  <c:v>31622.609999999975</c:v>
                </c:pt>
                <c:pt idx="4">
                  <c:v>27307.133999999987</c:v>
                </c:pt>
                <c:pt idx="5">
                  <c:v>59645.133000000016</c:v>
                </c:pt>
                <c:pt idx="6">
                  <c:v>30399.705999999998</c:v>
                </c:pt>
                <c:pt idx="7">
                  <c:v>2095.5219999999999</c:v>
                </c:pt>
                <c:pt idx="8">
                  <c:v>423.69799999999998</c:v>
                </c:pt>
                <c:pt idx="9">
                  <c:v>13177.067999999996</c:v>
                </c:pt>
                <c:pt idx="10">
                  <c:v>1652.8000000000004</c:v>
                </c:pt>
                <c:pt idx="11">
                  <c:v>30668.429000000004</c:v>
                </c:pt>
                <c:pt idx="12">
                  <c:v>8661.2679999999964</c:v>
                </c:pt>
                <c:pt idx="13">
                  <c:v>51512.03800000003</c:v>
                </c:pt>
                <c:pt idx="14">
                  <c:v>24994.457999999995</c:v>
                </c:pt>
                <c:pt idx="15">
                  <c:v>8567.8259999999991</c:v>
                </c:pt>
                <c:pt idx="16">
                  <c:v>14082.467000000001</c:v>
                </c:pt>
              </c:numCache>
            </c:numRef>
          </c:val>
        </c:ser>
        <c:ser>
          <c:idx val="1"/>
          <c:order val="1"/>
          <c:tx>
            <c:strRef>
              <c:f>Sheet4!$D$4:$D$5</c:f>
              <c:strCache>
                <c:ptCount val="1"/>
                <c:pt idx="0">
                  <c:v>Corporate</c:v>
                </c:pt>
              </c:strCache>
            </c:strRef>
          </c:tx>
          <c:invertIfNegative val="0"/>
          <c:cat>
            <c:strRef>
              <c:f>Sheet4!$B$6:$B$23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Sheet4!$D$6:$D$23</c:f>
              <c:numCache>
                <c:formatCode>General</c:formatCode>
                <c:ptCount val="17"/>
                <c:pt idx="0">
                  <c:v>11747.998</c:v>
                </c:pt>
                <c:pt idx="1">
                  <c:v>10981.263999999999</c:v>
                </c:pt>
                <c:pt idx="2">
                  <c:v>2278.4020000000005</c:v>
                </c:pt>
                <c:pt idx="3">
                  <c:v>12048.380999999996</c:v>
                </c:pt>
                <c:pt idx="4">
                  <c:v>13168.931999999997</c:v>
                </c:pt>
                <c:pt idx="5">
                  <c:v>23505.229999999996</c:v>
                </c:pt>
                <c:pt idx="6">
                  <c:v>4219.9139999999998</c:v>
                </c:pt>
                <c:pt idx="7">
                  <c:v>1579.2660000000001</c:v>
                </c:pt>
                <c:pt idx="8">
                  <c:v>286.09199999999998</c:v>
                </c:pt>
                <c:pt idx="9">
                  <c:v>9983.3260000000028</c:v>
                </c:pt>
                <c:pt idx="10">
                  <c:v>508.5859999999999</c:v>
                </c:pt>
                <c:pt idx="11">
                  <c:v>23892.036</c:v>
                </c:pt>
                <c:pt idx="12">
                  <c:v>5975.1159999999973</c:v>
                </c:pt>
                <c:pt idx="13">
                  <c:v>29865.618000000013</c:v>
                </c:pt>
                <c:pt idx="14">
                  <c:v>30968.369999999995</c:v>
                </c:pt>
                <c:pt idx="15">
                  <c:v>1849.2580000000003</c:v>
                </c:pt>
                <c:pt idx="16">
                  <c:v>17551.558000000001</c:v>
                </c:pt>
              </c:numCache>
            </c:numRef>
          </c:val>
        </c:ser>
        <c:ser>
          <c:idx val="2"/>
          <c:order val="2"/>
          <c:tx>
            <c:strRef>
              <c:f>Sheet4!$E$4:$E$5</c:f>
              <c:strCache>
                <c:ptCount val="1"/>
                <c:pt idx="0">
                  <c:v>Home Office</c:v>
                </c:pt>
              </c:strCache>
            </c:strRef>
          </c:tx>
          <c:invertIfNegative val="0"/>
          <c:cat>
            <c:strRef>
              <c:f>Sheet4!$B$6:$B$23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Sheet4!$E$6:$E$23</c:f>
              <c:numCache>
                <c:formatCode>General</c:formatCode>
                <c:ptCount val="17"/>
                <c:pt idx="0">
                  <c:v>10424.317999999996</c:v>
                </c:pt>
                <c:pt idx="1">
                  <c:v>3817.4460000000004</c:v>
                </c:pt>
                <c:pt idx="2">
                  <c:v>1360.1640000000004</c:v>
                </c:pt>
                <c:pt idx="3">
                  <c:v>9827.0059999999994</c:v>
                </c:pt>
                <c:pt idx="4">
                  <c:v>3343.2679999999996</c:v>
                </c:pt>
                <c:pt idx="5">
                  <c:v>13110.319999999996</c:v>
                </c:pt>
                <c:pt idx="6">
                  <c:v>18599.842000000001</c:v>
                </c:pt>
                <c:pt idx="7">
                  <c:v>701.08600000000001</c:v>
                </c:pt>
                <c:pt idx="8">
                  <c:v>109.928</c:v>
                </c:pt>
                <c:pt idx="9">
                  <c:v>5910.985999999999</c:v>
                </c:pt>
                <c:pt idx="10">
                  <c:v>441.54799999999994</c:v>
                </c:pt>
                <c:pt idx="11">
                  <c:v>11545.699999999999</c:v>
                </c:pt>
                <c:pt idx="12">
                  <c:v>5536.217999999998</c:v>
                </c:pt>
                <c:pt idx="13">
                  <c:v>19237.326000000001</c:v>
                </c:pt>
                <c:pt idx="14">
                  <c:v>15649.756000000001</c:v>
                </c:pt>
                <c:pt idx="15">
                  <c:v>343.03199999999998</c:v>
                </c:pt>
                <c:pt idx="16">
                  <c:v>7505.782000000002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47861632"/>
        <c:axId val="247863552"/>
      </c:barChart>
      <c:catAx>
        <c:axId val="247861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Product</a:t>
                </a:r>
                <a:r>
                  <a:rPr lang="en-US" baseline="0"/>
                  <a:t> Sub-category</a:t>
                </a:r>
                <a:endParaRPr lang="en-US"/>
              </a:p>
            </c:rich>
          </c:tx>
          <c:layout/>
          <c:overlay val="0"/>
        </c:title>
        <c:majorTickMark val="none"/>
        <c:minorTickMark val="none"/>
        <c:tickLblPos val="nextTo"/>
        <c:crossAx val="247863552"/>
        <c:crosses val="autoZero"/>
        <c:auto val="1"/>
        <c:lblAlgn val="ctr"/>
        <c:lblOffset val="100"/>
        <c:noMultiLvlLbl val="0"/>
      </c:catAx>
      <c:valAx>
        <c:axId val="247863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</a:t>
                </a:r>
                <a:r>
                  <a:rPr lang="en-US" baseline="0"/>
                  <a:t> Sales and Segment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786163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209547</xdr:colOff>
      <xdr:row>24</xdr:row>
      <xdr:rowOff>133350</xdr:rowOff>
    </xdr:from>
    <xdr:to>
      <xdr:col>14</xdr:col>
      <xdr:colOff>704850</xdr:colOff>
      <xdr:row>43</xdr:row>
      <xdr:rowOff>57150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171449</xdr:colOff>
      <xdr:row>1</xdr:row>
      <xdr:rowOff>180975</xdr:rowOff>
    </xdr:from>
    <xdr:to>
      <xdr:col>14</xdr:col>
      <xdr:colOff>704850</xdr:colOff>
      <xdr:row>23</xdr:row>
      <xdr:rowOff>142875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161923</xdr:colOff>
      <xdr:row>49</xdr:row>
      <xdr:rowOff>171449</xdr:rowOff>
    </xdr:from>
    <xdr:to>
      <xdr:col>14</xdr:col>
      <xdr:colOff>704850</xdr:colOff>
      <xdr:row>73</xdr:row>
      <xdr:rowOff>142875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171448</xdr:colOff>
      <xdr:row>24</xdr:row>
      <xdr:rowOff>19050</xdr:rowOff>
    </xdr:from>
    <xdr:to>
      <xdr:col>15</xdr:col>
      <xdr:colOff>533399</xdr:colOff>
      <xdr:row>56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S" refreshedDate="45288.80370798611" createdVersion="4" refreshedVersion="4" minRefreshableVersion="3" recordCount="9995">
  <cacheSource type="worksheet">
    <worksheetSource ref="A1:X1048576" sheet="Sample - Superstore"/>
  </cacheSource>
  <cacheFields count="24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4-01-03T00:00:00" maxDate="2017-12-31T00:00:00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 count="2">
        <s v="United States"/>
        <m/>
      </sharedItems>
    </cacheField>
    <cacheField name="City" numFmtId="0">
      <sharedItems containsBlank="1" count="532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m/>
      </sharedItems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0">
      <sharedItems containsString="0" containsBlank="1" containsNumber="1" minValue="0.44400000000000001" maxValue="22638.48" count="5826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  <m/>
      </sharedItems>
    </cacheField>
    <cacheField name="Quantity" numFmtId="0">
      <sharedItems containsString="0" containsBlank="1" containsNumber="1" containsInteger="1" minValue="1" maxValue="14" count="15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  <m/>
      </sharedItems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/>
    </cacheField>
    <cacheField name="Month" numFmtId="0">
      <sharedItems containsString="0" containsBlank="1" containsNumber="1" containsInteger="1" minValue="1" maxValue="12" count="13">
        <n v="11"/>
        <n v="6"/>
        <n v="10"/>
        <n v="4"/>
        <n v="12"/>
        <n v="5"/>
        <n v="8"/>
        <n v="7"/>
        <n v="9"/>
        <n v="1"/>
        <n v="3"/>
        <n v="2"/>
        <m/>
      </sharedItems>
    </cacheField>
    <cacheField name="Total Revenue" numFmtId="0">
      <sharedItems containsString="0" containsBlank="1" containsNumber="1" minValue="0.44400000000000001" maxValue="135830.88"/>
    </cacheField>
    <cacheField name="Net Profit Margin" numFmtId="0">
      <sharedItems containsString="0" containsBlank="1" containsNumber="1" minValue="-275" maxValue="50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n v="1"/>
    <s v="CA-2016-152156"/>
    <d v="2016-11-08T00:00:00"/>
    <d v="2016-11-11T00:00:00"/>
    <s v="Second Class"/>
    <s v="CG-12520"/>
    <s v="Claire Gute"/>
    <x v="0"/>
    <x v="0"/>
    <x v="0"/>
    <x v="0"/>
    <n v="42420"/>
    <x v="0"/>
    <s v="FUR-BO-10001798"/>
    <x v="0"/>
    <x v="0"/>
    <s v="Bush Somerset Collection Bookcase"/>
    <x v="0"/>
    <x v="0"/>
    <n v="0"/>
    <n v="41.913600000000002"/>
    <x v="0"/>
    <n v="523.91999999999996"/>
    <n v="16.000000000000004"/>
  </r>
  <r>
    <n v="2"/>
    <s v="CA-2016-152156"/>
    <d v="2016-11-08T00:00:00"/>
    <d v="2016-11-11T00:00:00"/>
    <s v="Second Class"/>
    <s v="CG-12520"/>
    <s v="Claire Gute"/>
    <x v="0"/>
    <x v="0"/>
    <x v="0"/>
    <x v="0"/>
    <n v="42420"/>
    <x v="0"/>
    <s v="FUR-CH-10000454"/>
    <x v="0"/>
    <x v="1"/>
    <s v="Hon Deluxe Fabric Upholstered Stacking Chairs, Rounded Back"/>
    <x v="1"/>
    <x v="1"/>
    <n v="0"/>
    <n v="219.58199999999999"/>
    <x v="0"/>
    <n v="2195.8200000000002"/>
    <n v="30"/>
  </r>
  <r>
    <n v="3"/>
    <s v="CA-2016-138688"/>
    <d v="2016-06-12T00:00:00"/>
    <d v="2016-06-16T00:00:00"/>
    <s v="Second Class"/>
    <s v="DV-13045"/>
    <s v="Darrin Van Huff"/>
    <x v="1"/>
    <x v="0"/>
    <x v="1"/>
    <x v="1"/>
    <n v="90036"/>
    <x v="1"/>
    <s v="OFF-LA-10000240"/>
    <x v="1"/>
    <x v="2"/>
    <s v="Self-Adhesive Address Labels for Typewriters by Universal"/>
    <x v="2"/>
    <x v="0"/>
    <n v="0"/>
    <n v="6.8714000000000004"/>
    <x v="1"/>
    <n v="29.24"/>
    <n v="47"/>
  </r>
  <r>
    <n v="4"/>
    <s v="US-2015-108966"/>
    <d v="2015-10-11T00:00:00"/>
    <d v="2015-10-18T00:00:00"/>
    <s v="Standard Class"/>
    <s v="SO-20335"/>
    <s v="Sean O'Donnell"/>
    <x v="0"/>
    <x v="0"/>
    <x v="2"/>
    <x v="2"/>
    <n v="33311"/>
    <x v="0"/>
    <s v="FUR-TA-10000577"/>
    <x v="0"/>
    <x v="3"/>
    <s v="Bretford CR4500 Series Slim Rectangular Table"/>
    <x v="3"/>
    <x v="2"/>
    <n v="0.45"/>
    <n v="-383.03100000000001"/>
    <x v="2"/>
    <n v="4787.8874999999998"/>
    <n v="-40"/>
  </r>
  <r>
    <n v="5"/>
    <s v="US-2015-108966"/>
    <d v="2015-10-11T00:00:00"/>
    <d v="2015-10-18T00:00:00"/>
    <s v="Standard Class"/>
    <s v="SO-20335"/>
    <s v="Sean O'Donnell"/>
    <x v="0"/>
    <x v="0"/>
    <x v="2"/>
    <x v="2"/>
    <n v="33311"/>
    <x v="0"/>
    <s v="OFF-ST-10000760"/>
    <x v="1"/>
    <x v="4"/>
    <s v="Eldon Fold 'N Roll Cart System"/>
    <x v="4"/>
    <x v="0"/>
    <n v="0.2"/>
    <n v="2.5164"/>
    <x v="2"/>
    <n v="44.735999999999997"/>
    <n v="11.25"/>
  </r>
  <r>
    <n v="6"/>
    <s v="CA-2014-115812"/>
    <d v="2014-06-09T00:00:00"/>
    <d v="2014-06-14T00:00:00"/>
    <s v="Standard Class"/>
    <s v="BH-11710"/>
    <s v="Brosina Hoffman"/>
    <x v="0"/>
    <x v="0"/>
    <x v="1"/>
    <x v="1"/>
    <n v="90032"/>
    <x v="1"/>
    <s v="FUR-FU-10001487"/>
    <x v="0"/>
    <x v="5"/>
    <s v="Eldon Expressions Wood and Plastic Desk Accessories, Cherry Wood"/>
    <x v="5"/>
    <x v="3"/>
    <n v="0"/>
    <n v="14.1694"/>
    <x v="1"/>
    <n v="342.02"/>
    <n v="28.999999999999996"/>
  </r>
  <r>
    <n v="7"/>
    <s v="CA-2014-115812"/>
    <d v="2014-06-09T00:00:00"/>
    <d v="2014-06-14T00:00:00"/>
    <s v="Standard Class"/>
    <s v="BH-11710"/>
    <s v="Brosina Hoffman"/>
    <x v="0"/>
    <x v="0"/>
    <x v="1"/>
    <x v="1"/>
    <n v="90032"/>
    <x v="1"/>
    <s v="OFF-AR-10002833"/>
    <x v="1"/>
    <x v="6"/>
    <s v="Newell 322"/>
    <x v="6"/>
    <x v="4"/>
    <n v="0"/>
    <n v="1.9656"/>
    <x v="1"/>
    <n v="29.12"/>
    <n v="27"/>
  </r>
  <r>
    <n v="8"/>
    <s v="CA-2014-115812"/>
    <d v="2014-06-09T00:00:00"/>
    <d v="2014-06-14T00:00:00"/>
    <s v="Standard Class"/>
    <s v="BH-11710"/>
    <s v="Brosina Hoffman"/>
    <x v="0"/>
    <x v="0"/>
    <x v="1"/>
    <x v="1"/>
    <n v="90032"/>
    <x v="1"/>
    <s v="TEC-PH-10002275"/>
    <x v="2"/>
    <x v="7"/>
    <s v="Mitel 5320 IP Phone VoIP phone"/>
    <x v="7"/>
    <x v="5"/>
    <n v="0.2"/>
    <n v="90.715199999999996"/>
    <x v="1"/>
    <n v="5442.9120000000003"/>
    <n v="10"/>
  </r>
  <r>
    <n v="9"/>
    <s v="CA-2014-115812"/>
    <d v="2014-06-09T00:00:00"/>
    <d v="2014-06-14T00:00:00"/>
    <s v="Standard Class"/>
    <s v="BH-11710"/>
    <s v="Brosina Hoffman"/>
    <x v="0"/>
    <x v="0"/>
    <x v="1"/>
    <x v="1"/>
    <n v="90032"/>
    <x v="1"/>
    <s v="OFF-BI-10003910"/>
    <x v="1"/>
    <x v="8"/>
    <s v="DXL Angle-View Binders with Locking Rings by Samsill"/>
    <x v="8"/>
    <x v="1"/>
    <n v="0.2"/>
    <n v="5.7824999999999998"/>
    <x v="1"/>
    <n v="55.512"/>
    <n v="31.249999999999993"/>
  </r>
  <r>
    <n v="10"/>
    <s v="CA-2014-115812"/>
    <d v="2014-06-09T00:00:00"/>
    <d v="2014-06-14T00:00:00"/>
    <s v="Standard Class"/>
    <s v="BH-11710"/>
    <s v="Brosina Hoffman"/>
    <x v="0"/>
    <x v="0"/>
    <x v="1"/>
    <x v="1"/>
    <n v="90032"/>
    <x v="1"/>
    <s v="OFF-AP-10002892"/>
    <x v="1"/>
    <x v="9"/>
    <s v="Belkin F5C206VTEL 6 Outlet Surge"/>
    <x v="9"/>
    <x v="2"/>
    <n v="0"/>
    <n v="34.47"/>
    <x v="1"/>
    <n v="574.5"/>
    <n v="30"/>
  </r>
  <r>
    <n v="11"/>
    <s v="CA-2014-115812"/>
    <d v="2014-06-09T00:00:00"/>
    <d v="2014-06-14T00:00:00"/>
    <s v="Standard Class"/>
    <s v="BH-11710"/>
    <s v="Brosina Hoffman"/>
    <x v="0"/>
    <x v="0"/>
    <x v="1"/>
    <x v="1"/>
    <n v="90032"/>
    <x v="1"/>
    <s v="FUR-TA-10001539"/>
    <x v="0"/>
    <x v="3"/>
    <s v="Chromcraft Rectangular Conference Tables"/>
    <x v="10"/>
    <x v="6"/>
    <n v="0.2"/>
    <n v="85.309200000000004"/>
    <x v="1"/>
    <n v="15355.655999999999"/>
    <n v="5"/>
  </r>
  <r>
    <n v="12"/>
    <s v="CA-2014-115812"/>
    <d v="2014-06-09T00:00:00"/>
    <d v="2014-06-14T00:00:00"/>
    <s v="Standard Class"/>
    <s v="BH-11710"/>
    <s v="Brosina Hoffman"/>
    <x v="0"/>
    <x v="0"/>
    <x v="1"/>
    <x v="1"/>
    <n v="90032"/>
    <x v="1"/>
    <s v="TEC-PH-10002033"/>
    <x v="2"/>
    <x v="7"/>
    <s v="Konftel 250 Conference phone - Charcoal black"/>
    <x v="11"/>
    <x v="4"/>
    <n v="0.2"/>
    <n v="68.356800000000007"/>
    <x v="1"/>
    <n v="3645.6959999999999"/>
    <n v="7.5000000000000009"/>
  </r>
  <r>
    <n v="13"/>
    <s v="CA-2017-114412"/>
    <d v="2017-04-15T00:00:00"/>
    <d v="2017-04-20T00:00:00"/>
    <s v="Standard Class"/>
    <s v="AA-10480"/>
    <s v="Andrew Allen"/>
    <x v="0"/>
    <x v="0"/>
    <x v="3"/>
    <x v="3"/>
    <n v="28027"/>
    <x v="0"/>
    <s v="OFF-PA-10002365"/>
    <x v="1"/>
    <x v="10"/>
    <s v="Xerox 1967"/>
    <x v="12"/>
    <x v="1"/>
    <n v="0.2"/>
    <n v="5.4432"/>
    <x v="3"/>
    <n v="46.655999999999999"/>
    <n v="35"/>
  </r>
  <r>
    <n v="14"/>
    <s v="CA-2016-161389"/>
    <d v="2016-12-05T00:00:00"/>
    <d v="2016-12-10T00:00:00"/>
    <s v="Standard Class"/>
    <s v="IM-15070"/>
    <s v="Irene Maddox"/>
    <x v="0"/>
    <x v="0"/>
    <x v="4"/>
    <x v="4"/>
    <n v="98103"/>
    <x v="1"/>
    <s v="OFF-BI-10003656"/>
    <x v="1"/>
    <x v="8"/>
    <s v="Fellowes PB200 Plastic Comb Binding Machine"/>
    <x v="13"/>
    <x v="1"/>
    <n v="0.2"/>
    <n v="132.59219999999999"/>
    <x v="4"/>
    <n v="1223.9279999999999"/>
    <n v="32.499999999999993"/>
  </r>
  <r>
    <n v="15"/>
    <s v="US-2015-118983"/>
    <d v="2015-11-22T00:00:00"/>
    <d v="2015-11-26T00:00:00"/>
    <s v="Standard Class"/>
    <s v="HP-14815"/>
    <s v="Harold Pawlan"/>
    <x v="2"/>
    <x v="0"/>
    <x v="5"/>
    <x v="5"/>
    <n v="76106"/>
    <x v="2"/>
    <s v="OFF-AP-10002311"/>
    <x v="1"/>
    <x v="9"/>
    <s v="Holmes Replacement Filter for HEPA Air Cleaner, Very Large Room, HEPA Filter"/>
    <x v="14"/>
    <x v="2"/>
    <n v="0.8"/>
    <n v="-123.858"/>
    <x v="0"/>
    <n v="344.05"/>
    <n v="-180"/>
  </r>
  <r>
    <n v="16"/>
    <s v="US-2015-118983"/>
    <d v="2015-11-22T00:00:00"/>
    <d v="2015-11-26T00:00:00"/>
    <s v="Standard Class"/>
    <s v="HP-14815"/>
    <s v="Harold Pawlan"/>
    <x v="2"/>
    <x v="0"/>
    <x v="5"/>
    <x v="5"/>
    <n v="76106"/>
    <x v="2"/>
    <s v="OFF-BI-10000756"/>
    <x v="1"/>
    <x v="8"/>
    <s v="Storex DuraTech Recycled Plastic Frosted Binders"/>
    <x v="15"/>
    <x v="1"/>
    <n v="0.8"/>
    <n v="-3.8159999999999998"/>
    <x v="0"/>
    <n v="7.6319999999999997"/>
    <n v="-150"/>
  </r>
  <r>
    <n v="17"/>
    <s v="CA-2014-105893"/>
    <d v="2014-11-11T00:00:00"/>
    <d v="2014-11-18T00:00:00"/>
    <s v="Standard Class"/>
    <s v="PK-19075"/>
    <s v="Pete Kriz"/>
    <x v="0"/>
    <x v="0"/>
    <x v="6"/>
    <x v="6"/>
    <n v="53711"/>
    <x v="2"/>
    <s v="OFF-ST-10004186"/>
    <x v="1"/>
    <x v="4"/>
    <s v="Stur-D-Stor Shelving, Vertical 5-Shelf: 72&quot;H x 36&quot;W x 18 1/2&quot;D"/>
    <x v="16"/>
    <x v="5"/>
    <n v="0"/>
    <n v="13.317600000000001"/>
    <x v="0"/>
    <n v="3995.2799999999997"/>
    <n v="2"/>
  </r>
  <r>
    <n v="18"/>
    <s v="CA-2014-167164"/>
    <d v="2014-05-13T00:00:00"/>
    <d v="2014-05-15T00:00:00"/>
    <s v="Second Class"/>
    <s v="AG-10270"/>
    <s v="Alejandro Grove"/>
    <x v="0"/>
    <x v="0"/>
    <x v="7"/>
    <x v="7"/>
    <n v="84084"/>
    <x v="1"/>
    <s v="OFF-ST-10000107"/>
    <x v="1"/>
    <x v="4"/>
    <s v="Fellowes Super Stor/Drawer"/>
    <x v="17"/>
    <x v="0"/>
    <n v="0"/>
    <n v="9.99"/>
    <x v="5"/>
    <n v="111"/>
    <n v="18"/>
  </r>
  <r>
    <n v="19"/>
    <s v="CA-2014-143336"/>
    <d v="2014-08-27T00:00:00"/>
    <d v="2014-09-01T00:00:00"/>
    <s v="Second Class"/>
    <s v="ZD-21925"/>
    <s v="Zuschuss Donatelli"/>
    <x v="0"/>
    <x v="0"/>
    <x v="8"/>
    <x v="1"/>
    <n v="94109"/>
    <x v="1"/>
    <s v="OFF-AR-10003056"/>
    <x v="1"/>
    <x v="6"/>
    <s v="Newell 341"/>
    <x v="18"/>
    <x v="0"/>
    <n v="0"/>
    <n v="2.4824000000000002"/>
    <x v="6"/>
    <n v="17.12"/>
    <n v="28.999999999999996"/>
  </r>
  <r>
    <n v="20"/>
    <s v="CA-2014-143336"/>
    <d v="2014-08-27T00:00:00"/>
    <d v="2014-09-01T00:00:00"/>
    <s v="Second Class"/>
    <s v="ZD-21925"/>
    <s v="Zuschuss Donatelli"/>
    <x v="0"/>
    <x v="0"/>
    <x v="8"/>
    <x v="1"/>
    <n v="94109"/>
    <x v="1"/>
    <s v="TEC-PH-10001949"/>
    <x v="2"/>
    <x v="7"/>
    <s v="Cisco SPA 501G IP Phone"/>
    <x v="19"/>
    <x v="1"/>
    <n v="0.2"/>
    <n v="16.010999999999999"/>
    <x v="6"/>
    <n v="640.43999999999994"/>
    <n v="7.5"/>
  </r>
  <r>
    <n v="21"/>
    <s v="CA-2014-143336"/>
    <d v="2014-08-27T00:00:00"/>
    <d v="2014-09-01T00:00:00"/>
    <s v="Second Class"/>
    <s v="ZD-21925"/>
    <s v="Zuschuss Donatelli"/>
    <x v="0"/>
    <x v="0"/>
    <x v="8"/>
    <x v="1"/>
    <n v="94109"/>
    <x v="1"/>
    <s v="OFF-BI-10002215"/>
    <x v="1"/>
    <x v="8"/>
    <s v="Wilson Jones Hanging View Binder, White, 1&quot;"/>
    <x v="20"/>
    <x v="4"/>
    <n v="0.2"/>
    <n v="7.3840000000000003"/>
    <x v="6"/>
    <n v="90.88"/>
    <n v="32.5"/>
  </r>
  <r>
    <n v="22"/>
    <s v="CA-2016-137330"/>
    <d v="2016-12-09T00:00:00"/>
    <d v="2016-12-13T00:00:00"/>
    <s v="Standard Class"/>
    <s v="KB-16585"/>
    <s v="Ken Black"/>
    <x v="1"/>
    <x v="0"/>
    <x v="9"/>
    <x v="8"/>
    <n v="68025"/>
    <x v="2"/>
    <s v="OFF-AR-10000246"/>
    <x v="1"/>
    <x v="6"/>
    <s v="Newell 318"/>
    <x v="21"/>
    <x v="3"/>
    <n v="0"/>
    <n v="5.0595999999999997"/>
    <x v="4"/>
    <n v="136.22"/>
    <n v="25.999999999999996"/>
  </r>
  <r>
    <n v="23"/>
    <s v="CA-2016-137330"/>
    <d v="2016-12-09T00:00:00"/>
    <d v="2016-12-13T00:00:00"/>
    <s v="Standard Class"/>
    <s v="KB-16585"/>
    <s v="Ken Black"/>
    <x v="1"/>
    <x v="0"/>
    <x v="9"/>
    <x v="8"/>
    <n v="68025"/>
    <x v="2"/>
    <s v="OFF-AP-10001492"/>
    <x v="1"/>
    <x v="9"/>
    <s v="Acco Six-Outlet Power Strip, 4' Cord Length"/>
    <x v="22"/>
    <x v="3"/>
    <n v="0"/>
    <n v="15.6884"/>
    <x v="4"/>
    <n v="422.38"/>
    <n v="25.999999999999996"/>
  </r>
  <r>
    <n v="24"/>
    <s v="US-2017-156909"/>
    <d v="2017-07-16T00:00:00"/>
    <d v="2017-07-18T00:00:00"/>
    <s v="Second Class"/>
    <s v="SF-20065"/>
    <s v="Sandra Flanagan"/>
    <x v="0"/>
    <x v="0"/>
    <x v="10"/>
    <x v="9"/>
    <n v="19140"/>
    <x v="3"/>
    <s v="FUR-CH-10002774"/>
    <x v="0"/>
    <x v="1"/>
    <s v="Global Deluxe Stacking Chair, Gray"/>
    <x v="23"/>
    <x v="0"/>
    <n v="0.3"/>
    <n v="-1.0196000000000001"/>
    <x v="7"/>
    <n v="142.744"/>
    <n v="-1.4285714285714286"/>
  </r>
  <r>
    <n v="25"/>
    <s v="CA-2015-106320"/>
    <d v="2015-09-25T00:00:00"/>
    <d v="2015-09-30T00:00:00"/>
    <s v="Standard Class"/>
    <s v="EB-13870"/>
    <s v="Emily Burns"/>
    <x v="0"/>
    <x v="0"/>
    <x v="11"/>
    <x v="7"/>
    <n v="84057"/>
    <x v="1"/>
    <s v="FUR-TA-10000577"/>
    <x v="0"/>
    <x v="3"/>
    <s v="Bretford CR4500 Series Slim Rectangular Table"/>
    <x v="24"/>
    <x v="1"/>
    <n v="0"/>
    <n v="240.26490000000001"/>
    <x v="8"/>
    <n v="3133.8900000000003"/>
    <n v="23"/>
  </r>
  <r>
    <n v="26"/>
    <s v="CA-2016-121755"/>
    <d v="2016-01-16T00:00:00"/>
    <d v="2016-01-20T00:00:00"/>
    <s v="Second Class"/>
    <s v="EH-13945"/>
    <s v="Eric Hoffmann"/>
    <x v="0"/>
    <x v="0"/>
    <x v="1"/>
    <x v="1"/>
    <n v="90049"/>
    <x v="1"/>
    <s v="OFF-BI-10001634"/>
    <x v="1"/>
    <x v="8"/>
    <s v="Wilson Jones Active Use Binders"/>
    <x v="25"/>
    <x v="0"/>
    <n v="0.2"/>
    <n v="4.2224000000000004"/>
    <x v="9"/>
    <n v="23.295999999999999"/>
    <n v="36.250000000000007"/>
  </r>
  <r>
    <n v="27"/>
    <s v="CA-2016-121755"/>
    <d v="2016-01-16T00:00:00"/>
    <d v="2016-01-20T00:00:00"/>
    <s v="Second Class"/>
    <s v="EH-13945"/>
    <s v="Eric Hoffmann"/>
    <x v="0"/>
    <x v="0"/>
    <x v="1"/>
    <x v="1"/>
    <n v="90049"/>
    <x v="1"/>
    <s v="TEC-AC-10003027"/>
    <x v="2"/>
    <x v="11"/>
    <s v="Imation 8GB Mini TravelDrive USB 2.0 Flash Drive"/>
    <x v="26"/>
    <x v="1"/>
    <n v="0"/>
    <n v="11.774100000000001"/>
    <x v="9"/>
    <n v="271.70999999999998"/>
    <n v="13"/>
  </r>
  <r>
    <n v="28"/>
    <s v="US-2015-150630"/>
    <d v="2015-09-17T00:00:00"/>
    <d v="2015-09-21T00:00:00"/>
    <s v="Standard Class"/>
    <s v="TB-21520"/>
    <s v="Tracy Blumstein"/>
    <x v="0"/>
    <x v="0"/>
    <x v="10"/>
    <x v="9"/>
    <n v="19140"/>
    <x v="3"/>
    <s v="FUR-BO-10004834"/>
    <x v="0"/>
    <x v="0"/>
    <s v="Riverside Palais Royal Lawyers Bookcase, Royale Cherry Finish"/>
    <x v="27"/>
    <x v="3"/>
    <n v="0.5"/>
    <n v="-1665.0522000000001"/>
    <x v="8"/>
    <n v="21584.01"/>
    <n v="-54"/>
  </r>
  <r>
    <n v="29"/>
    <s v="US-2015-150630"/>
    <d v="2015-09-17T00:00:00"/>
    <d v="2015-09-21T00:00:00"/>
    <s v="Standard Class"/>
    <s v="TB-21520"/>
    <s v="Tracy Blumstein"/>
    <x v="0"/>
    <x v="0"/>
    <x v="10"/>
    <x v="9"/>
    <n v="19140"/>
    <x v="3"/>
    <s v="OFF-BI-10000474"/>
    <x v="1"/>
    <x v="8"/>
    <s v="Avery Recycled Flexi-View Covers for Binding Systems"/>
    <x v="28"/>
    <x v="0"/>
    <n v="0.7"/>
    <n v="-7.0532000000000004"/>
    <x v="8"/>
    <n v="19.236000000000001"/>
    <n v="-73.333333333333343"/>
  </r>
  <r>
    <n v="30"/>
    <s v="US-2015-150630"/>
    <d v="2015-09-17T00:00:00"/>
    <d v="2015-09-21T00:00:00"/>
    <s v="Standard Class"/>
    <s v="TB-21520"/>
    <s v="Tracy Blumstein"/>
    <x v="0"/>
    <x v="0"/>
    <x v="10"/>
    <x v="9"/>
    <n v="19140"/>
    <x v="3"/>
    <s v="FUR-FU-10004848"/>
    <x v="0"/>
    <x v="5"/>
    <s v="Howard Miller 13-3/4&quot; Diameter Brushed Chrome Round Wall Clock"/>
    <x v="29"/>
    <x v="1"/>
    <n v="0.2"/>
    <n v="15.525"/>
    <x v="8"/>
    <n v="372.6"/>
    <n v="12.5"/>
  </r>
  <r>
    <n v="31"/>
    <s v="US-2015-150630"/>
    <d v="2015-09-17T00:00:00"/>
    <d v="2015-09-21T00:00:00"/>
    <s v="Standard Class"/>
    <s v="TB-21520"/>
    <s v="Tracy Blumstein"/>
    <x v="0"/>
    <x v="0"/>
    <x v="10"/>
    <x v="9"/>
    <n v="19140"/>
    <x v="3"/>
    <s v="OFF-EN-10001509"/>
    <x v="1"/>
    <x v="12"/>
    <s v="Poly String Tie Envelopes"/>
    <x v="30"/>
    <x v="0"/>
    <n v="0.2"/>
    <n v="1.1015999999999999"/>
    <x v="8"/>
    <n v="6.5279999999999996"/>
    <n v="33.75"/>
  </r>
  <r>
    <n v="32"/>
    <s v="US-2015-150630"/>
    <d v="2015-09-17T00:00:00"/>
    <d v="2015-09-21T00:00:00"/>
    <s v="Standard Class"/>
    <s v="TB-21520"/>
    <s v="Tracy Blumstein"/>
    <x v="0"/>
    <x v="0"/>
    <x v="10"/>
    <x v="9"/>
    <n v="19140"/>
    <x v="3"/>
    <s v="OFF-AR-10004042"/>
    <x v="1"/>
    <x v="6"/>
    <s v="BOSTON Model 1800 Electric Pencil Sharpeners, Putty/Woodgrain"/>
    <x v="31"/>
    <x v="5"/>
    <n v="0.2"/>
    <n v="9.7091999999999992"/>
    <x v="8"/>
    <n v="517.82400000000007"/>
    <n v="11.249999999999998"/>
  </r>
  <r>
    <n v="33"/>
    <s v="US-2015-150630"/>
    <d v="2015-09-17T00:00:00"/>
    <d v="2015-09-21T00:00:00"/>
    <s v="Standard Class"/>
    <s v="TB-21520"/>
    <s v="Tracy Blumstein"/>
    <x v="0"/>
    <x v="0"/>
    <x v="10"/>
    <x v="9"/>
    <n v="19140"/>
    <x v="3"/>
    <s v="OFF-BI-10001525"/>
    <x v="1"/>
    <x v="8"/>
    <s v="Acco Pressboard Covers with Storage Hooks, 14 7/8&quot; x 11&quot;, Executive Red"/>
    <x v="32"/>
    <x v="5"/>
    <n v="0.7"/>
    <n v="-5.7149999999999999"/>
    <x v="8"/>
    <n v="41.147999999999996"/>
    <n v="-83.333333333333343"/>
  </r>
  <r>
    <n v="34"/>
    <s v="US-2015-150630"/>
    <d v="2015-09-17T00:00:00"/>
    <d v="2015-09-21T00:00:00"/>
    <s v="Standard Class"/>
    <s v="TB-21520"/>
    <s v="Tracy Blumstein"/>
    <x v="0"/>
    <x v="0"/>
    <x v="10"/>
    <x v="9"/>
    <n v="19140"/>
    <x v="3"/>
    <s v="OFF-AR-10001683"/>
    <x v="1"/>
    <x v="6"/>
    <s v="Lumber Crayons"/>
    <x v="33"/>
    <x v="0"/>
    <n v="0.2"/>
    <n v="3.5459999999999998"/>
    <x v="8"/>
    <n v="31.52"/>
    <n v="22.499999999999996"/>
  </r>
  <r>
    <n v="35"/>
    <s v="CA-2017-107727"/>
    <d v="2017-10-19T00:00:00"/>
    <d v="2017-10-23T00:00:00"/>
    <s v="Second Class"/>
    <s v="MA-17560"/>
    <s v="Matt Abelman"/>
    <x v="2"/>
    <x v="0"/>
    <x v="12"/>
    <x v="5"/>
    <n v="77095"/>
    <x v="2"/>
    <s v="OFF-PA-10000249"/>
    <x v="1"/>
    <x v="10"/>
    <s v="Easy-staple paper"/>
    <x v="34"/>
    <x v="1"/>
    <n v="0.2"/>
    <n v="9.9467999999999996"/>
    <x v="2"/>
    <n v="88.415999999999997"/>
    <n v="33.75"/>
  </r>
  <r>
    <n v="36"/>
    <s v="CA-2016-117590"/>
    <d v="2016-12-08T00:00:00"/>
    <d v="2016-12-10T00:00:00"/>
    <s v="First Class"/>
    <s v="GH-14485"/>
    <s v="Gene Hale"/>
    <x v="1"/>
    <x v="0"/>
    <x v="13"/>
    <x v="5"/>
    <n v="75080"/>
    <x v="2"/>
    <s v="TEC-PH-10004977"/>
    <x v="2"/>
    <x v="7"/>
    <s v="GE 30524EE4"/>
    <x v="35"/>
    <x v="3"/>
    <n v="0.2"/>
    <n v="123.47369999999999"/>
    <x v="4"/>
    <n v="7682.8080000000009"/>
    <n v="11.249999999999998"/>
  </r>
  <r>
    <n v="37"/>
    <s v="CA-2016-117590"/>
    <d v="2016-12-08T00:00:00"/>
    <d v="2016-12-10T00:00:00"/>
    <s v="First Class"/>
    <s v="GH-14485"/>
    <s v="Gene Hale"/>
    <x v="1"/>
    <x v="0"/>
    <x v="13"/>
    <x v="5"/>
    <n v="75080"/>
    <x v="2"/>
    <s v="FUR-FU-10003664"/>
    <x v="0"/>
    <x v="5"/>
    <s v="Electrix Architect's Clamp-On Swing Arm Lamp, Black"/>
    <x v="36"/>
    <x v="2"/>
    <n v="0.6"/>
    <n v="-147.96299999999999"/>
    <x v="4"/>
    <n v="954.59999999999991"/>
    <n v="-77.5"/>
  </r>
  <r>
    <n v="38"/>
    <s v="CA-2015-117415"/>
    <d v="2015-12-27T00:00:00"/>
    <d v="2015-12-31T00:00:00"/>
    <s v="Standard Class"/>
    <s v="SN-20710"/>
    <s v="Steve Nguyen"/>
    <x v="2"/>
    <x v="0"/>
    <x v="12"/>
    <x v="5"/>
    <n v="77041"/>
    <x v="2"/>
    <s v="OFF-EN-10002986"/>
    <x v="1"/>
    <x v="12"/>
    <s v="#10-4 1/8&quot; x 9 1/2&quot; Premium Diagonal Seam Envelopes"/>
    <x v="37"/>
    <x v="6"/>
    <n v="0.2"/>
    <n v="35.414999999999999"/>
    <x v="4"/>
    <n v="1019.952"/>
    <n v="31.25"/>
  </r>
  <r>
    <n v="39"/>
    <s v="CA-2015-117415"/>
    <d v="2015-12-27T00:00:00"/>
    <d v="2015-12-31T00:00:00"/>
    <s v="Standard Class"/>
    <s v="SN-20710"/>
    <s v="Steve Nguyen"/>
    <x v="2"/>
    <x v="0"/>
    <x v="12"/>
    <x v="5"/>
    <n v="77041"/>
    <x v="2"/>
    <s v="FUR-BO-10002545"/>
    <x v="0"/>
    <x v="0"/>
    <s v="Atlantic Metals Mobile 3-Shelf Bookcases, Custom Colors"/>
    <x v="38"/>
    <x v="1"/>
    <n v="0.32"/>
    <n v="-46.976399999999998"/>
    <x v="4"/>
    <n v="1597.1976"/>
    <n v="-8.8235294117647065"/>
  </r>
  <r>
    <n v="40"/>
    <s v="CA-2015-117415"/>
    <d v="2015-12-27T00:00:00"/>
    <d v="2015-12-31T00:00:00"/>
    <s v="Standard Class"/>
    <s v="SN-20710"/>
    <s v="Steve Nguyen"/>
    <x v="2"/>
    <x v="0"/>
    <x v="12"/>
    <x v="5"/>
    <n v="77041"/>
    <x v="2"/>
    <s v="FUR-CH-10004218"/>
    <x v="0"/>
    <x v="1"/>
    <s v="Global Fabric Manager's Chair, Dark Gray"/>
    <x v="39"/>
    <x v="1"/>
    <n v="0.3"/>
    <n v="-15.147"/>
    <x v="4"/>
    <n v="636.17399999999998"/>
    <n v="-7.1428571428571441"/>
  </r>
  <r>
    <n v="41"/>
    <s v="CA-2015-117415"/>
    <d v="2015-12-27T00:00:00"/>
    <d v="2015-12-31T00:00:00"/>
    <s v="Standard Class"/>
    <s v="SN-20710"/>
    <s v="Steve Nguyen"/>
    <x v="2"/>
    <x v="0"/>
    <x v="12"/>
    <x v="5"/>
    <n v="77041"/>
    <x v="2"/>
    <s v="TEC-PH-10000486"/>
    <x v="2"/>
    <x v="7"/>
    <s v="Plantronics HL10 Handset Lifter"/>
    <x v="40"/>
    <x v="4"/>
    <n v="0.2"/>
    <n v="41.756399999999999"/>
    <x v="4"/>
    <n v="1484.672"/>
    <n v="11.25"/>
  </r>
  <r>
    <n v="42"/>
    <s v="CA-2017-120999"/>
    <d v="2017-09-10T00:00:00"/>
    <d v="2017-09-15T00:00:00"/>
    <s v="Standard Class"/>
    <s v="LC-16930"/>
    <s v="Linda Cazamias"/>
    <x v="1"/>
    <x v="0"/>
    <x v="14"/>
    <x v="10"/>
    <n v="60540"/>
    <x v="2"/>
    <s v="TEC-PH-10004093"/>
    <x v="2"/>
    <x v="7"/>
    <s v="Panasonic Kx-TS550"/>
    <x v="41"/>
    <x v="4"/>
    <n v="0.2"/>
    <n v="16.5564"/>
    <x v="8"/>
    <n v="588.67200000000003"/>
    <n v="11.249999999999998"/>
  </r>
  <r>
    <n v="43"/>
    <s v="CA-2016-101343"/>
    <d v="2016-07-17T00:00:00"/>
    <d v="2016-07-22T00:00:00"/>
    <s v="Standard Class"/>
    <s v="RA-19885"/>
    <s v="Ruben Ausman"/>
    <x v="1"/>
    <x v="0"/>
    <x v="1"/>
    <x v="1"/>
    <n v="90049"/>
    <x v="1"/>
    <s v="OFF-ST-10003479"/>
    <x v="1"/>
    <x v="4"/>
    <s v="Eldon Base for stackable storage shelf, platinum"/>
    <x v="42"/>
    <x v="0"/>
    <n v="0"/>
    <n v="3.8940000000000001"/>
    <x v="7"/>
    <n v="155.76"/>
    <n v="5"/>
  </r>
  <r>
    <n v="44"/>
    <s v="CA-2017-139619"/>
    <d v="2017-09-19T00:00:00"/>
    <d v="2017-09-23T00:00:00"/>
    <s v="Standard Class"/>
    <s v="ES-14080"/>
    <s v="Erin Smith"/>
    <x v="1"/>
    <x v="0"/>
    <x v="15"/>
    <x v="2"/>
    <n v="32935"/>
    <x v="0"/>
    <s v="OFF-ST-10003282"/>
    <x v="1"/>
    <x v="4"/>
    <s v="Advantus 10-Drawer Portable Organizer, Chrome Metal Frame, Smoke Drawers"/>
    <x v="43"/>
    <x v="0"/>
    <n v="0.2"/>
    <n v="9.5616000000000003"/>
    <x v="8"/>
    <n v="191.232"/>
    <n v="10"/>
  </r>
  <r>
    <n v="45"/>
    <s v="CA-2016-118255"/>
    <d v="2016-03-11T00:00:00"/>
    <d v="2016-03-13T00:00:00"/>
    <s v="First Class"/>
    <s v="ON-18715"/>
    <s v="Odella Nelson"/>
    <x v="1"/>
    <x v="0"/>
    <x v="16"/>
    <x v="11"/>
    <n v="55122"/>
    <x v="2"/>
    <s v="TEC-AC-10000171"/>
    <x v="2"/>
    <x v="11"/>
    <s v="Verbatim 25 GB 6x Blu-ray Single Layer Recordable Disc, 25/Pack"/>
    <x v="44"/>
    <x v="0"/>
    <n v="0"/>
    <n v="19.7714"/>
    <x v="10"/>
    <n v="91.96"/>
    <n v="43.000000000000007"/>
  </r>
  <r>
    <n v="46"/>
    <s v="CA-2016-118255"/>
    <d v="2016-03-11T00:00:00"/>
    <d v="2016-03-13T00:00:00"/>
    <s v="First Class"/>
    <s v="ON-18715"/>
    <s v="Odella Nelson"/>
    <x v="1"/>
    <x v="0"/>
    <x v="16"/>
    <x v="11"/>
    <n v="55122"/>
    <x v="2"/>
    <s v="OFF-BI-10003291"/>
    <x v="1"/>
    <x v="8"/>
    <s v="Wilson Jones Leather-Like Binders with DublLock Round Rings"/>
    <x v="45"/>
    <x v="0"/>
    <n v="0"/>
    <n v="8.2062000000000008"/>
    <x v="10"/>
    <n v="34.92"/>
    <n v="47"/>
  </r>
  <r>
    <n v="47"/>
    <s v="CA-2014-146703"/>
    <d v="2014-10-20T00:00:00"/>
    <d v="2014-10-25T00:00:00"/>
    <s v="Second Class"/>
    <s v="PO-18865"/>
    <s v="Patrick O'Donnell"/>
    <x v="0"/>
    <x v="0"/>
    <x v="17"/>
    <x v="12"/>
    <n v="48185"/>
    <x v="2"/>
    <s v="OFF-ST-10001713"/>
    <x v="1"/>
    <x v="4"/>
    <s v="Gould Plastics 9-Pocket Panel Bin, 18-3/8w x 5-1/4d x 20-1/2h, Black"/>
    <x v="46"/>
    <x v="4"/>
    <n v="0"/>
    <n v="8.4784000000000006"/>
    <x v="2"/>
    <n v="847.84"/>
    <n v="4"/>
  </r>
  <r>
    <n v="48"/>
    <s v="CA-2016-169194"/>
    <d v="2016-06-20T00:00:00"/>
    <d v="2016-06-25T00:00:00"/>
    <s v="Standard Class"/>
    <s v="LH-16900"/>
    <s v="Lena Hernandez"/>
    <x v="0"/>
    <x v="0"/>
    <x v="18"/>
    <x v="13"/>
    <n v="19901"/>
    <x v="3"/>
    <s v="TEC-AC-10002167"/>
    <x v="2"/>
    <x v="11"/>
    <s v="Imation 8gb Micro Traveldrive Usb 2.0 Flash Drive"/>
    <x v="47"/>
    <x v="1"/>
    <n v="0"/>
    <n v="4.95"/>
    <x v="1"/>
    <n v="135"/>
    <n v="11"/>
  </r>
  <r>
    <n v="49"/>
    <s v="CA-2016-169194"/>
    <d v="2016-06-20T00:00:00"/>
    <d v="2016-06-25T00:00:00"/>
    <s v="Standard Class"/>
    <s v="LH-16900"/>
    <s v="Lena Hernandez"/>
    <x v="0"/>
    <x v="0"/>
    <x v="18"/>
    <x v="13"/>
    <n v="19901"/>
    <x v="3"/>
    <s v="TEC-PH-10003988"/>
    <x v="2"/>
    <x v="7"/>
    <s v="LF Elite 3D Dazzle Designer Hard Case Cover, Lf Stylus Pen and Wiper For Apple Iphone 5c Mini Lite"/>
    <x v="48"/>
    <x v="0"/>
    <n v="0"/>
    <n v="6.1040000000000001"/>
    <x v="1"/>
    <n v="43.6"/>
    <n v="27.999999999999996"/>
  </r>
  <r>
    <n v="50"/>
    <s v="CA-2015-115742"/>
    <d v="2015-04-18T00:00:00"/>
    <d v="2015-04-22T00:00:00"/>
    <s v="Standard Class"/>
    <s v="DP-13000"/>
    <s v="Darren Powers"/>
    <x v="0"/>
    <x v="0"/>
    <x v="19"/>
    <x v="14"/>
    <n v="47150"/>
    <x v="2"/>
    <s v="OFF-BI-10004410"/>
    <x v="1"/>
    <x v="8"/>
    <s v="C-Line Peel &amp; Stick Add-On Filing Pockets, 8-3/4 x 5-1/8, 10/Pack"/>
    <x v="49"/>
    <x v="5"/>
    <n v="0"/>
    <n v="17.9634"/>
    <x v="3"/>
    <n v="229.32"/>
    <n v="47"/>
  </r>
  <r>
    <n v="51"/>
    <s v="CA-2015-115742"/>
    <d v="2015-04-18T00:00:00"/>
    <d v="2015-04-22T00:00:00"/>
    <s v="Standard Class"/>
    <s v="DP-13000"/>
    <s v="Darren Powers"/>
    <x v="0"/>
    <x v="0"/>
    <x v="19"/>
    <x v="14"/>
    <n v="47150"/>
    <x v="2"/>
    <s v="OFF-LA-10002762"/>
    <x v="1"/>
    <x v="2"/>
    <s v="Avery 485"/>
    <x v="50"/>
    <x v="5"/>
    <n v="0"/>
    <n v="35.334600000000002"/>
    <x v="3"/>
    <n v="451.08000000000004"/>
    <n v="47"/>
  </r>
  <r>
    <n v="52"/>
    <s v="CA-2015-115742"/>
    <d v="2015-04-18T00:00:00"/>
    <d v="2015-04-22T00:00:00"/>
    <s v="Standard Class"/>
    <s v="DP-13000"/>
    <s v="Darren Powers"/>
    <x v="0"/>
    <x v="0"/>
    <x v="19"/>
    <x v="14"/>
    <n v="47150"/>
    <x v="2"/>
    <s v="FUR-FU-10001706"/>
    <x v="0"/>
    <x v="5"/>
    <s v="Longer-Life Soft White Bulbs"/>
    <x v="51"/>
    <x v="0"/>
    <n v="0"/>
    <n v="2.9567999999999999"/>
    <x v="3"/>
    <n v="12.32"/>
    <n v="48"/>
  </r>
  <r>
    <n v="53"/>
    <s v="CA-2015-115742"/>
    <d v="2015-04-18T00:00:00"/>
    <d v="2015-04-22T00:00:00"/>
    <s v="Standard Class"/>
    <s v="DP-13000"/>
    <s v="Darren Powers"/>
    <x v="0"/>
    <x v="0"/>
    <x v="19"/>
    <x v="14"/>
    <n v="47150"/>
    <x v="2"/>
    <s v="FUR-CH-10003061"/>
    <x v="0"/>
    <x v="1"/>
    <s v="Global Leather Task Chair, Black"/>
    <x v="52"/>
    <x v="7"/>
    <n v="0"/>
    <n v="17.098099999999999"/>
    <x v="3"/>
    <n v="89.99"/>
    <n v="19"/>
  </r>
  <r>
    <n v="54"/>
    <s v="CA-2016-105816"/>
    <d v="2016-12-11T00:00:00"/>
    <d v="2016-12-17T00:00:00"/>
    <s v="Standard Class"/>
    <s v="JM-15265"/>
    <s v="Janet Molinari"/>
    <x v="1"/>
    <x v="0"/>
    <x v="20"/>
    <x v="15"/>
    <n v="10024"/>
    <x v="3"/>
    <s v="OFF-FA-10000304"/>
    <x v="1"/>
    <x v="13"/>
    <s v="Advantus Push Pins"/>
    <x v="53"/>
    <x v="3"/>
    <n v="0"/>
    <n v="6.2565999999999997"/>
    <x v="4"/>
    <n v="106.82"/>
    <n v="41"/>
  </r>
  <r>
    <n v="55"/>
    <s v="CA-2016-105816"/>
    <d v="2016-12-11T00:00:00"/>
    <d v="2016-12-17T00:00:00"/>
    <s v="Standard Class"/>
    <s v="JM-15265"/>
    <s v="Janet Molinari"/>
    <x v="1"/>
    <x v="0"/>
    <x v="20"/>
    <x v="15"/>
    <n v="10024"/>
    <x v="3"/>
    <s v="TEC-PH-10002447"/>
    <x v="2"/>
    <x v="7"/>
    <s v="AT&amp;T CL83451 4-Handset Telephone"/>
    <x v="54"/>
    <x v="2"/>
    <n v="0"/>
    <n v="298.68549999999999"/>
    <x v="4"/>
    <n v="5149.75"/>
    <n v="28.999999999999996"/>
  </r>
  <r>
    <n v="56"/>
    <s v="CA-2016-111682"/>
    <d v="2016-06-17T00:00:00"/>
    <d v="2016-06-18T00:00:00"/>
    <s v="First Class"/>
    <s v="TB-21055"/>
    <s v="Ted Butterfield"/>
    <x v="0"/>
    <x v="0"/>
    <x v="21"/>
    <x v="15"/>
    <n v="12180"/>
    <x v="3"/>
    <s v="OFF-ST-10000604"/>
    <x v="1"/>
    <x v="4"/>
    <s v="Home/Office Personal File Carts"/>
    <x v="55"/>
    <x v="5"/>
    <n v="0"/>
    <n v="52.14"/>
    <x v="1"/>
    <n v="1251.3600000000001"/>
    <n v="25"/>
  </r>
  <r>
    <n v="57"/>
    <s v="CA-2016-111682"/>
    <d v="2016-06-17T00:00:00"/>
    <d v="2016-06-18T00:00:00"/>
    <s v="First Class"/>
    <s v="TB-21055"/>
    <s v="Ted Butterfield"/>
    <x v="0"/>
    <x v="0"/>
    <x v="21"/>
    <x v="15"/>
    <n v="12180"/>
    <x v="3"/>
    <s v="OFF-PA-10001569"/>
    <x v="1"/>
    <x v="10"/>
    <s v="Xerox 232"/>
    <x v="56"/>
    <x v="2"/>
    <n v="0"/>
    <n v="15.552"/>
    <x v="1"/>
    <n v="162"/>
    <n v="48"/>
  </r>
  <r>
    <n v="58"/>
    <s v="CA-2016-111682"/>
    <d v="2016-06-17T00:00:00"/>
    <d v="2016-06-18T00:00:00"/>
    <s v="First Class"/>
    <s v="TB-21055"/>
    <s v="Ted Butterfield"/>
    <x v="0"/>
    <x v="0"/>
    <x v="21"/>
    <x v="15"/>
    <n v="12180"/>
    <x v="3"/>
    <s v="FUR-CH-10003968"/>
    <x v="0"/>
    <x v="1"/>
    <s v="Novimex Turbo Task Chair"/>
    <x v="57"/>
    <x v="2"/>
    <n v="0.1"/>
    <n v="7.0979999999999999"/>
    <x v="1"/>
    <n v="1597.0500000000002"/>
    <n v="2.2222222222222219"/>
  </r>
  <r>
    <n v="59"/>
    <s v="CA-2016-111682"/>
    <d v="2016-06-17T00:00:00"/>
    <d v="2016-06-18T00:00:00"/>
    <s v="First Class"/>
    <s v="TB-21055"/>
    <s v="Ted Butterfield"/>
    <x v="0"/>
    <x v="0"/>
    <x v="21"/>
    <x v="15"/>
    <n v="12180"/>
    <x v="3"/>
    <s v="OFF-PA-10000587"/>
    <x v="1"/>
    <x v="10"/>
    <s v="Array Parchment Paper, Assorted Colors"/>
    <x v="58"/>
    <x v="0"/>
    <n v="0"/>
    <n v="6.9888000000000003"/>
    <x v="1"/>
    <n v="29.12"/>
    <n v="48"/>
  </r>
  <r>
    <n v="60"/>
    <s v="CA-2016-111682"/>
    <d v="2016-06-17T00:00:00"/>
    <d v="2016-06-18T00:00:00"/>
    <s v="First Class"/>
    <s v="TB-21055"/>
    <s v="Ted Butterfield"/>
    <x v="0"/>
    <x v="0"/>
    <x v="21"/>
    <x v="15"/>
    <n v="12180"/>
    <x v="3"/>
    <s v="TEC-AC-10002167"/>
    <x v="2"/>
    <x v="11"/>
    <s v="Imation 8gb Micro Traveldrive Usb 2.0 Flash Drive"/>
    <x v="59"/>
    <x v="0"/>
    <n v="0"/>
    <n v="3.3"/>
    <x v="1"/>
    <n v="60"/>
    <n v="11"/>
  </r>
  <r>
    <n v="61"/>
    <s v="CA-2016-111682"/>
    <d v="2016-06-17T00:00:00"/>
    <d v="2016-06-18T00:00:00"/>
    <s v="First Class"/>
    <s v="TB-21055"/>
    <s v="Ted Butterfield"/>
    <x v="0"/>
    <x v="0"/>
    <x v="21"/>
    <x v="15"/>
    <n v="12180"/>
    <x v="3"/>
    <s v="OFF-BI-10001460"/>
    <x v="1"/>
    <x v="8"/>
    <s v="Plastic Binding Combs"/>
    <x v="60"/>
    <x v="4"/>
    <n v="0.2"/>
    <n v="16.361999999999998"/>
    <x v="1"/>
    <n v="193.92"/>
    <n v="33.75"/>
  </r>
  <r>
    <n v="62"/>
    <s v="CA-2016-111682"/>
    <d v="2016-06-17T00:00:00"/>
    <d v="2016-06-18T00:00:00"/>
    <s v="First Class"/>
    <s v="TB-21055"/>
    <s v="Ted Butterfield"/>
    <x v="0"/>
    <x v="0"/>
    <x v="21"/>
    <x v="15"/>
    <n v="12180"/>
    <x v="3"/>
    <s v="OFF-AR-10001868"/>
    <x v="1"/>
    <x v="6"/>
    <s v="Prang Dustless Chalk Sticks"/>
    <x v="61"/>
    <x v="7"/>
    <n v="0"/>
    <n v="0.84"/>
    <x v="1"/>
    <n v="1.68"/>
    <n v="50"/>
  </r>
  <r>
    <n v="63"/>
    <s v="CA-2015-135545"/>
    <d v="2015-11-24T00:00:00"/>
    <d v="2015-11-30T00:00:00"/>
    <s v="Standard Class"/>
    <s v="KM-16720"/>
    <s v="Kunst Miller"/>
    <x v="0"/>
    <x v="0"/>
    <x v="1"/>
    <x v="1"/>
    <n v="90004"/>
    <x v="1"/>
    <s v="TEC-AC-10004633"/>
    <x v="2"/>
    <x v="11"/>
    <s v="Verbatim 25 GB 6x Blu-ray Single Layer Recordable Disc, 3/Pack"/>
    <x v="62"/>
    <x v="0"/>
    <n v="0"/>
    <n v="6.1512000000000002"/>
    <x v="0"/>
    <n v="27.96"/>
    <n v="44"/>
  </r>
  <r>
    <n v="64"/>
    <s v="CA-2015-135545"/>
    <d v="2015-11-24T00:00:00"/>
    <d v="2015-11-30T00:00:00"/>
    <s v="Standard Class"/>
    <s v="KM-16720"/>
    <s v="Kunst Miller"/>
    <x v="0"/>
    <x v="0"/>
    <x v="1"/>
    <x v="1"/>
    <n v="90004"/>
    <x v="1"/>
    <s v="OFF-BI-10001078"/>
    <x v="1"/>
    <x v="8"/>
    <s v="Acco PRESSTEX Data Binder with Storage Hooks, Dark Blue, 14 7/8&quot; X 11&quot;"/>
    <x v="63"/>
    <x v="5"/>
    <n v="0.2"/>
    <n v="9.3612000000000002"/>
    <x v="0"/>
    <n v="154.94400000000002"/>
    <n v="36.25"/>
  </r>
  <r>
    <n v="65"/>
    <s v="CA-2015-135545"/>
    <d v="2015-11-24T00:00:00"/>
    <d v="2015-11-30T00:00:00"/>
    <s v="Standard Class"/>
    <s v="KM-16720"/>
    <s v="Kunst Miller"/>
    <x v="0"/>
    <x v="0"/>
    <x v="1"/>
    <x v="1"/>
    <n v="90004"/>
    <x v="1"/>
    <s v="OFF-PA-10003892"/>
    <x v="1"/>
    <x v="10"/>
    <s v="Xerox 1943"/>
    <x v="64"/>
    <x v="1"/>
    <n v="0"/>
    <n v="68.963099999999997"/>
    <x v="0"/>
    <n v="440.18999999999994"/>
    <n v="47"/>
  </r>
  <r>
    <n v="66"/>
    <s v="CA-2015-135545"/>
    <d v="2015-11-24T00:00:00"/>
    <d v="2015-11-30T00:00:00"/>
    <s v="Standard Class"/>
    <s v="KM-16720"/>
    <s v="Kunst Miller"/>
    <x v="0"/>
    <x v="0"/>
    <x v="1"/>
    <x v="1"/>
    <n v="90004"/>
    <x v="1"/>
    <s v="FUR-FU-10000397"/>
    <x v="0"/>
    <x v="5"/>
    <s v="Luxo Economy Swing Arm Lamp"/>
    <x v="65"/>
    <x v="4"/>
    <n v="0"/>
    <n v="22.332799999999999"/>
    <x v="0"/>
    <n v="319.04000000000002"/>
    <n v="27.999999999999996"/>
  </r>
  <r>
    <n v="67"/>
    <s v="US-2015-164175"/>
    <d v="2015-04-30T00:00:00"/>
    <d v="2015-05-05T00:00:00"/>
    <s v="Standard Class"/>
    <s v="PS-18970"/>
    <s v="Paul Stevenson"/>
    <x v="2"/>
    <x v="0"/>
    <x v="22"/>
    <x v="10"/>
    <n v="60610"/>
    <x v="2"/>
    <s v="FUR-CH-10001146"/>
    <x v="0"/>
    <x v="1"/>
    <s v="Global Value Mid-Back Manager's Chair, Gray"/>
    <x v="66"/>
    <x v="2"/>
    <n v="0.3"/>
    <n v="-15.2225"/>
    <x v="3"/>
    <n v="1065.575"/>
    <n v="-7.1428571428571423"/>
  </r>
  <r>
    <n v="68"/>
    <s v="CA-2014-106376"/>
    <d v="2014-12-05T00:00:00"/>
    <d v="2014-12-10T00:00:00"/>
    <s v="Standard Class"/>
    <s v="BS-11590"/>
    <s v="Brendan Sweed"/>
    <x v="1"/>
    <x v="0"/>
    <x v="23"/>
    <x v="16"/>
    <n v="85234"/>
    <x v="1"/>
    <s v="OFF-AR-10002671"/>
    <x v="1"/>
    <x v="6"/>
    <s v="Hunt BOSTON Model 1606 High-Volume Electric Pencil Sharpener, Beige"/>
    <x v="67"/>
    <x v="8"/>
    <n v="0.2"/>
    <n v="111.30240000000001"/>
    <x v="4"/>
    <n v="8904.1919999999991"/>
    <n v="10.000000000000002"/>
  </r>
  <r>
    <n v="69"/>
    <s v="CA-2014-106376"/>
    <d v="2014-12-05T00:00:00"/>
    <d v="2014-12-10T00:00:00"/>
    <s v="Standard Class"/>
    <s v="BS-11590"/>
    <s v="Brendan Sweed"/>
    <x v="1"/>
    <x v="0"/>
    <x v="23"/>
    <x v="16"/>
    <n v="85234"/>
    <x v="1"/>
    <s v="TEC-PH-10002726"/>
    <x v="2"/>
    <x v="7"/>
    <s v="netTALK DUO VoIP Telephone Service"/>
    <x v="68"/>
    <x v="4"/>
    <n v="0.2"/>
    <n v="62.988"/>
    <x v="4"/>
    <n v="671.87199999999996"/>
    <n v="37.5"/>
  </r>
  <r>
    <n v="70"/>
    <s v="CA-2016-119823"/>
    <d v="2016-06-04T00:00:00"/>
    <d v="2016-06-06T00:00:00"/>
    <s v="First Class"/>
    <s v="KD-16270"/>
    <s v="Karen Daniels"/>
    <x v="0"/>
    <x v="0"/>
    <x v="24"/>
    <x v="17"/>
    <n v="22153"/>
    <x v="0"/>
    <s v="OFF-PA-10000482"/>
    <x v="1"/>
    <x v="10"/>
    <s v="Snap-A-Way Black Print Carbonless Ruled Speed Letter, Triplicate"/>
    <x v="69"/>
    <x v="0"/>
    <n v="0"/>
    <n v="35.663600000000002"/>
    <x v="1"/>
    <n v="151.76"/>
    <n v="47.000000000000007"/>
  </r>
  <r>
    <n v="71"/>
    <s v="CA-2016-106075"/>
    <d v="2016-09-18T00:00:00"/>
    <d v="2016-09-23T00:00:00"/>
    <s v="Standard Class"/>
    <s v="HM-14980"/>
    <s v="Henry MacAllister"/>
    <x v="0"/>
    <x v="0"/>
    <x v="20"/>
    <x v="15"/>
    <n v="10009"/>
    <x v="3"/>
    <s v="OFF-BI-10004654"/>
    <x v="1"/>
    <x v="8"/>
    <s v="Avery Binding System Hidden Tab Executive Style Index Sets"/>
    <x v="70"/>
    <x v="7"/>
    <n v="0.2"/>
    <n v="1.7310000000000001"/>
    <x v="8"/>
    <n v="4.6159999999999997"/>
    <n v="37.500000000000007"/>
  </r>
  <r>
    <n v="72"/>
    <s v="CA-2017-114440"/>
    <d v="2017-09-14T00:00:00"/>
    <d v="2017-09-17T00:00:00"/>
    <s v="Second Class"/>
    <s v="TB-21520"/>
    <s v="Tracy Blumstein"/>
    <x v="0"/>
    <x v="0"/>
    <x v="25"/>
    <x v="12"/>
    <n v="49201"/>
    <x v="2"/>
    <s v="OFF-PA-10004675"/>
    <x v="1"/>
    <x v="10"/>
    <s v="Telephone Message Books with Fax/Mobile Section, 5 1/2&quot; x 3 3/16&quot;"/>
    <x v="71"/>
    <x v="1"/>
    <n v="0"/>
    <n v="8.7629999999999999"/>
    <x v="8"/>
    <n v="57.150000000000006"/>
    <n v="46"/>
  </r>
  <r>
    <n v="73"/>
    <s v="US-2015-134026"/>
    <d v="2015-04-26T00:00:00"/>
    <d v="2015-05-02T00:00:00"/>
    <s v="Standard Class"/>
    <s v="JE-15745"/>
    <s v="Joel Eaton"/>
    <x v="0"/>
    <x v="0"/>
    <x v="26"/>
    <x v="18"/>
    <n v="38109"/>
    <x v="0"/>
    <s v="FUR-CH-10000513"/>
    <x v="0"/>
    <x v="1"/>
    <s v="High-Back Leather Manager's Chair"/>
    <x v="72"/>
    <x v="8"/>
    <n v="0.2"/>
    <n v="-114.3912"/>
    <x v="3"/>
    <n v="6655.4880000000003"/>
    <n v="-13.749999999999998"/>
  </r>
  <r>
    <n v="74"/>
    <s v="US-2015-134026"/>
    <d v="2015-04-26T00:00:00"/>
    <d v="2015-05-02T00:00:00"/>
    <s v="Standard Class"/>
    <s v="JE-15745"/>
    <s v="Joel Eaton"/>
    <x v="0"/>
    <x v="0"/>
    <x v="26"/>
    <x v="18"/>
    <n v="38109"/>
    <x v="0"/>
    <s v="FUR-FU-10003708"/>
    <x v="0"/>
    <x v="5"/>
    <s v="Tenex Traditional Chairmats for Medium Pile Carpet, Standard Lip, 36&quot; x 48&quot;"/>
    <x v="73"/>
    <x v="0"/>
    <n v="0.2"/>
    <n v="1.2130000000000001"/>
    <x v="3"/>
    <n v="194.08"/>
    <n v="1.25"/>
  </r>
  <r>
    <n v="75"/>
    <s v="US-2015-134026"/>
    <d v="2015-04-26T00:00:00"/>
    <d v="2015-05-02T00:00:00"/>
    <s v="Standard Class"/>
    <s v="JE-15745"/>
    <s v="Joel Eaton"/>
    <x v="0"/>
    <x v="0"/>
    <x v="26"/>
    <x v="18"/>
    <n v="38109"/>
    <x v="0"/>
    <s v="OFF-ST-10004123"/>
    <x v="1"/>
    <x v="4"/>
    <s v="Safco Industrial Wire Shelving System"/>
    <x v="74"/>
    <x v="7"/>
    <n v="0.2"/>
    <n v="-18.196000000000002"/>
    <x v="3"/>
    <n v="72.784000000000006"/>
    <n v="-25"/>
  </r>
  <r>
    <n v="76"/>
    <s v="US-2017-118038"/>
    <d v="2017-12-09T00:00:00"/>
    <d v="2017-12-11T00:00:00"/>
    <s v="First Class"/>
    <s v="KB-16600"/>
    <s v="Ken Brennan"/>
    <x v="1"/>
    <x v="0"/>
    <x v="12"/>
    <x v="5"/>
    <n v="77041"/>
    <x v="2"/>
    <s v="OFF-BI-10004182"/>
    <x v="1"/>
    <x v="8"/>
    <s v="Economy Binders"/>
    <x v="75"/>
    <x v="1"/>
    <n v="0.8"/>
    <n v="-1.9343999999999999"/>
    <x v="4"/>
    <n v="3.7439999999999998"/>
    <n v="-154.99999999999997"/>
  </r>
  <r>
    <n v="77"/>
    <s v="US-2017-118038"/>
    <d v="2017-12-09T00:00:00"/>
    <d v="2017-12-11T00:00:00"/>
    <s v="First Class"/>
    <s v="KB-16600"/>
    <s v="Ken Brennan"/>
    <x v="1"/>
    <x v="0"/>
    <x v="12"/>
    <x v="5"/>
    <n v="77041"/>
    <x v="2"/>
    <s v="FUR-FU-10000260"/>
    <x v="0"/>
    <x v="5"/>
    <s v="6&quot; Cubicle Wall Clock, Black"/>
    <x v="76"/>
    <x v="1"/>
    <n v="0.6"/>
    <n v="-5.8247999999999998"/>
    <x v="4"/>
    <n v="29.124000000000002"/>
    <n v="-60"/>
  </r>
  <r>
    <n v="78"/>
    <s v="US-2017-118038"/>
    <d v="2017-12-09T00:00:00"/>
    <d v="2017-12-11T00:00:00"/>
    <s v="First Class"/>
    <s v="KB-16600"/>
    <s v="Ken Brennan"/>
    <x v="1"/>
    <x v="0"/>
    <x v="12"/>
    <x v="5"/>
    <n v="77041"/>
    <x v="2"/>
    <s v="OFF-ST-10000615"/>
    <x v="1"/>
    <x v="4"/>
    <s v="SimpliFile Personal File, Black Granite, 15w x 6-15/16d x 11-1/4h"/>
    <x v="77"/>
    <x v="1"/>
    <n v="0.2"/>
    <n v="2.7240000000000002"/>
    <x v="4"/>
    <n v="81.72"/>
    <n v="10.000000000000002"/>
  </r>
  <r>
    <n v="79"/>
    <s v="US-2014-147606"/>
    <d v="2014-11-26T00:00:00"/>
    <d v="2014-12-01T00:00:00"/>
    <s v="Second Class"/>
    <s v="JE-15745"/>
    <s v="Joel Eaton"/>
    <x v="0"/>
    <x v="0"/>
    <x v="12"/>
    <x v="5"/>
    <n v="77070"/>
    <x v="2"/>
    <s v="FUR-FU-10003194"/>
    <x v="0"/>
    <x v="5"/>
    <s v="Eldon Expressions Desk Accessory, Wood Pencil Holder, Oak"/>
    <x v="78"/>
    <x v="2"/>
    <n v="0.6"/>
    <n v="-14.475"/>
    <x v="0"/>
    <n v="96.5"/>
    <n v="-75"/>
  </r>
  <r>
    <n v="80"/>
    <s v="CA-2016-127208"/>
    <d v="2016-06-12T00:00:00"/>
    <d v="2016-06-15T00:00:00"/>
    <s v="First Class"/>
    <s v="SC-20770"/>
    <s v="Stewart Carmichael"/>
    <x v="1"/>
    <x v="0"/>
    <x v="27"/>
    <x v="19"/>
    <n v="35601"/>
    <x v="0"/>
    <s v="OFF-AP-10002118"/>
    <x v="1"/>
    <x v="9"/>
    <s v="1.7 Cubic Foot Compact &quot;Cube&quot; Office Refrigerators"/>
    <x v="79"/>
    <x v="7"/>
    <n v="0"/>
    <n v="56.203200000000002"/>
    <x v="1"/>
    <n v="208.16"/>
    <n v="27"/>
  </r>
  <r>
    <n v="81"/>
    <s v="CA-2016-127208"/>
    <d v="2016-06-12T00:00:00"/>
    <d v="2016-06-15T00:00:00"/>
    <s v="First Class"/>
    <s v="SC-20770"/>
    <s v="Stewart Carmichael"/>
    <x v="1"/>
    <x v="0"/>
    <x v="27"/>
    <x v="19"/>
    <n v="35601"/>
    <x v="0"/>
    <s v="OFF-BI-10002309"/>
    <x v="1"/>
    <x v="8"/>
    <s v="Avery Heavy-Duty EZD  Binder With Locking Rings"/>
    <x v="80"/>
    <x v="1"/>
    <n v="0"/>
    <n v="8.0351999999999997"/>
    <x v="1"/>
    <n v="50.22"/>
    <n v="48.000000000000007"/>
  </r>
  <r>
    <n v="82"/>
    <s v="CA-2014-139451"/>
    <d v="2014-10-12T00:00:00"/>
    <d v="2014-10-16T00:00:00"/>
    <s v="Standard Class"/>
    <s v="DN-13690"/>
    <s v="Duane Noonan"/>
    <x v="0"/>
    <x v="0"/>
    <x v="8"/>
    <x v="1"/>
    <n v="94122"/>
    <x v="1"/>
    <s v="OFF-AR-10002053"/>
    <x v="1"/>
    <x v="6"/>
    <s v="Premium Writing Pencils, Soft, #2 by Central Association for the Blind"/>
    <x v="81"/>
    <x v="2"/>
    <n v="0"/>
    <n v="4.1719999999999997"/>
    <x v="2"/>
    <n v="74.5"/>
    <n v="27.999999999999996"/>
  </r>
  <r>
    <n v="83"/>
    <s v="CA-2014-139451"/>
    <d v="2014-10-12T00:00:00"/>
    <d v="2014-10-16T00:00:00"/>
    <s v="Standard Class"/>
    <s v="DN-13690"/>
    <s v="Duane Noonan"/>
    <x v="0"/>
    <x v="0"/>
    <x v="8"/>
    <x v="1"/>
    <n v="94122"/>
    <x v="1"/>
    <s v="OFF-ST-10002370"/>
    <x v="1"/>
    <x v="4"/>
    <s v="Sortfiler Multipurpose Personal File Organizer, Black"/>
    <x v="82"/>
    <x v="7"/>
    <n v="0"/>
    <n v="6.2031000000000001"/>
    <x v="2"/>
    <n v="21.39"/>
    <n v="28.999999999999996"/>
  </r>
  <r>
    <n v="84"/>
    <s v="CA-2015-149734"/>
    <d v="2015-09-03T00:00:00"/>
    <d v="2015-09-08T00:00:00"/>
    <s v="Standard Class"/>
    <s v="JC-16105"/>
    <s v="Julie Creighton"/>
    <x v="1"/>
    <x v="0"/>
    <x v="28"/>
    <x v="3"/>
    <n v="27707"/>
    <x v="0"/>
    <s v="OFF-EN-10000927"/>
    <x v="1"/>
    <x v="12"/>
    <s v="Jet-Pak Recycled Peel 'N' Seal Padded Mailers"/>
    <x v="83"/>
    <x v="3"/>
    <n v="0.2"/>
    <n v="62.807499999999997"/>
    <x v="8"/>
    <n v="1406.8880000000001"/>
    <n v="31.25"/>
  </r>
  <r>
    <n v="85"/>
    <s v="US-2017-119662"/>
    <d v="2017-11-13T00:00:00"/>
    <d v="2017-11-16T00:00:00"/>
    <s v="First Class"/>
    <s v="CS-12400"/>
    <s v="Christopher Schild"/>
    <x v="2"/>
    <x v="0"/>
    <x v="22"/>
    <x v="10"/>
    <n v="60623"/>
    <x v="2"/>
    <s v="OFF-ST-10003656"/>
    <x v="1"/>
    <x v="4"/>
    <s v="Safco Industrial Wire Shelving"/>
    <x v="84"/>
    <x v="1"/>
    <n v="0.2"/>
    <n v="-48.954900000000002"/>
    <x v="0"/>
    <n v="691.12800000000004"/>
    <n v="-21.25"/>
  </r>
  <r>
    <n v="86"/>
    <s v="CA-2017-140088"/>
    <d v="2017-05-28T00:00:00"/>
    <d v="2017-05-30T00:00:00"/>
    <s v="Second Class"/>
    <s v="PO-18865"/>
    <s v="Patrick O'Donnell"/>
    <x v="0"/>
    <x v="0"/>
    <x v="29"/>
    <x v="20"/>
    <n v="29203"/>
    <x v="0"/>
    <s v="FUR-CH-10000863"/>
    <x v="0"/>
    <x v="1"/>
    <s v="Novimex Swivel Fabric Task Chair"/>
    <x v="85"/>
    <x v="0"/>
    <n v="0"/>
    <n v="33.215600000000002"/>
    <x v="5"/>
    <n v="603.91999999999996"/>
    <n v="11.000000000000002"/>
  </r>
  <r>
    <n v="87"/>
    <s v="CA-2017-155558"/>
    <d v="2017-10-26T00:00:00"/>
    <d v="2017-11-02T00:00:00"/>
    <s v="Standard Class"/>
    <s v="PG-18895"/>
    <s v="Paul Gonzalez"/>
    <x v="0"/>
    <x v="0"/>
    <x v="30"/>
    <x v="11"/>
    <n v="55901"/>
    <x v="2"/>
    <s v="TEC-AC-10001998"/>
    <x v="2"/>
    <x v="11"/>
    <s v="Logitech LS21 Speaker System - PC Multimedia - 2.1-CH - Wired"/>
    <x v="86"/>
    <x v="7"/>
    <n v="0"/>
    <n v="6.7965999999999998"/>
    <x v="2"/>
    <n v="19.989999999999998"/>
    <n v="34"/>
  </r>
  <r>
    <n v="88"/>
    <s v="CA-2017-155558"/>
    <d v="2017-10-26T00:00:00"/>
    <d v="2017-11-02T00:00:00"/>
    <s v="Standard Class"/>
    <s v="PG-18895"/>
    <s v="Paul Gonzalez"/>
    <x v="0"/>
    <x v="0"/>
    <x v="30"/>
    <x v="11"/>
    <n v="55901"/>
    <x v="2"/>
    <s v="OFF-LA-10000134"/>
    <x v="1"/>
    <x v="2"/>
    <s v="Avery 511"/>
    <x v="51"/>
    <x v="0"/>
    <n v="0"/>
    <n v="2.9567999999999999"/>
    <x v="2"/>
    <n v="12.32"/>
    <n v="48"/>
  </r>
  <r>
    <n v="89"/>
    <s v="CA-2016-159695"/>
    <d v="2016-04-05T00:00:00"/>
    <d v="2016-04-10T00:00:00"/>
    <s v="Second Class"/>
    <s v="GM-14455"/>
    <s v="Gary Mitchum"/>
    <x v="2"/>
    <x v="0"/>
    <x v="12"/>
    <x v="5"/>
    <n v="77095"/>
    <x v="2"/>
    <s v="OFF-ST-10003442"/>
    <x v="1"/>
    <x v="4"/>
    <s v="Eldon Portable Mobile Manager"/>
    <x v="87"/>
    <x v="3"/>
    <n v="0.2"/>
    <n v="13.857200000000001"/>
    <x v="3"/>
    <n v="1108.576"/>
    <n v="8.75"/>
  </r>
  <r>
    <n v="90"/>
    <s v="CA-2016-109806"/>
    <d v="2016-09-17T00:00:00"/>
    <d v="2016-09-22T00:00:00"/>
    <s v="Standard Class"/>
    <s v="JS-15685"/>
    <s v="Jim Sink"/>
    <x v="1"/>
    <x v="0"/>
    <x v="1"/>
    <x v="1"/>
    <n v="90036"/>
    <x v="1"/>
    <s v="OFF-AR-10004930"/>
    <x v="1"/>
    <x v="6"/>
    <s v="Turquoise Lead Holder with Pocket Clip"/>
    <x v="88"/>
    <x v="1"/>
    <n v="0"/>
    <n v="6.633"/>
    <x v="8"/>
    <n v="60.300000000000004"/>
    <n v="32.999999999999993"/>
  </r>
  <r>
    <n v="91"/>
    <s v="CA-2016-109806"/>
    <d v="2016-09-17T00:00:00"/>
    <d v="2016-09-22T00:00:00"/>
    <s v="Standard Class"/>
    <s v="JS-15685"/>
    <s v="Jim Sink"/>
    <x v="1"/>
    <x v="0"/>
    <x v="1"/>
    <x v="1"/>
    <n v="90036"/>
    <x v="1"/>
    <s v="TEC-PH-10004093"/>
    <x v="2"/>
    <x v="7"/>
    <s v="Panasonic Kx-TS550"/>
    <x v="89"/>
    <x v="0"/>
    <n v="0.2"/>
    <n v="8.2782"/>
    <x v="8"/>
    <n v="147.16800000000001"/>
    <n v="11.249999999999998"/>
  </r>
  <r>
    <n v="92"/>
    <s v="CA-2016-109806"/>
    <d v="2016-09-17T00:00:00"/>
    <d v="2016-09-22T00:00:00"/>
    <s v="Standard Class"/>
    <s v="JS-15685"/>
    <s v="Jim Sink"/>
    <x v="1"/>
    <x v="0"/>
    <x v="1"/>
    <x v="1"/>
    <n v="90036"/>
    <x v="1"/>
    <s v="OFF-PA-10000304"/>
    <x v="1"/>
    <x v="10"/>
    <s v="Xerox 1995"/>
    <x v="90"/>
    <x v="7"/>
    <n v="0"/>
    <n v="3.1103999999999998"/>
    <x v="8"/>
    <n v="6.48"/>
    <n v="47.999999999999993"/>
  </r>
  <r>
    <n v="93"/>
    <s v="CA-2015-149587"/>
    <d v="2015-01-31T00:00:00"/>
    <d v="2015-02-05T00:00:00"/>
    <s v="Second Class"/>
    <s v="KB-16315"/>
    <s v="Karl Braun"/>
    <x v="0"/>
    <x v="0"/>
    <x v="31"/>
    <x v="11"/>
    <n v="55407"/>
    <x v="2"/>
    <s v="OFF-PA-10003177"/>
    <x v="1"/>
    <x v="10"/>
    <s v="Xerox 1999"/>
    <x v="91"/>
    <x v="0"/>
    <n v="0"/>
    <n v="6.2207999999999997"/>
    <x v="9"/>
    <n v="25.92"/>
    <n v="47.999999999999993"/>
  </r>
  <r>
    <n v="94"/>
    <s v="CA-2015-149587"/>
    <d v="2015-01-31T00:00:00"/>
    <d v="2015-02-05T00:00:00"/>
    <s v="Second Class"/>
    <s v="KB-16315"/>
    <s v="Karl Braun"/>
    <x v="0"/>
    <x v="0"/>
    <x v="31"/>
    <x v="11"/>
    <n v="55407"/>
    <x v="2"/>
    <s v="FUR-FU-10003799"/>
    <x v="0"/>
    <x v="5"/>
    <s v="Seth Thomas 13 1/2&quot; Wall Clock"/>
    <x v="92"/>
    <x v="1"/>
    <n v="0"/>
    <n v="16.535399999999999"/>
    <x v="9"/>
    <n v="160.02000000000001"/>
    <n v="30.999999999999993"/>
  </r>
  <r>
    <n v="95"/>
    <s v="CA-2015-149587"/>
    <d v="2015-01-31T00:00:00"/>
    <d v="2015-02-05T00:00:00"/>
    <s v="Second Class"/>
    <s v="KB-16315"/>
    <s v="Karl Braun"/>
    <x v="0"/>
    <x v="0"/>
    <x v="31"/>
    <x v="11"/>
    <n v="55407"/>
    <x v="2"/>
    <s v="OFF-BI-10002852"/>
    <x v="1"/>
    <x v="8"/>
    <s v="Ibico Standard Transparent Covers"/>
    <x v="93"/>
    <x v="0"/>
    <n v="0"/>
    <n v="16.150400000000001"/>
    <x v="9"/>
    <n v="65.92"/>
    <n v="49.000000000000007"/>
  </r>
  <r>
    <n v="96"/>
    <s v="US-2017-109484"/>
    <d v="2017-11-06T00:00:00"/>
    <d v="2017-11-12T00:00:00"/>
    <s v="Standard Class"/>
    <s v="RB-19705"/>
    <s v="Roger Barcio"/>
    <x v="2"/>
    <x v="0"/>
    <x v="32"/>
    <x v="21"/>
    <n v="97206"/>
    <x v="1"/>
    <s v="OFF-BI-10004738"/>
    <x v="1"/>
    <x v="8"/>
    <s v="Flexible Leather- Look Classic Collection Ring Binder"/>
    <x v="94"/>
    <x v="7"/>
    <n v="0.7"/>
    <n v="-3.7879999999999998"/>
    <x v="0"/>
    <n v="5.6820000000000004"/>
    <n v="-66.666666666666657"/>
  </r>
  <r>
    <n v="97"/>
    <s v="CA-2017-161018"/>
    <d v="2017-11-09T00:00:00"/>
    <d v="2017-11-11T00:00:00"/>
    <s v="Second Class"/>
    <s v="PN-18775"/>
    <s v="Parhena Norris"/>
    <x v="2"/>
    <x v="0"/>
    <x v="20"/>
    <x v="15"/>
    <n v="10009"/>
    <x v="3"/>
    <s v="FUR-FU-10000629"/>
    <x v="0"/>
    <x v="5"/>
    <s v="9-3/4 Diameter Round Wall Clock"/>
    <x v="95"/>
    <x v="3"/>
    <n v="0"/>
    <n v="40.5426"/>
    <x v="0"/>
    <n v="675.71"/>
    <n v="42"/>
  </r>
  <r>
    <n v="98"/>
    <s v="CA-2017-157833"/>
    <d v="2017-06-17T00:00:00"/>
    <d v="2017-06-20T00:00:00"/>
    <s v="First Class"/>
    <s v="KD-16345"/>
    <s v="Katherine Ducich"/>
    <x v="0"/>
    <x v="0"/>
    <x v="8"/>
    <x v="1"/>
    <n v="94122"/>
    <x v="1"/>
    <s v="OFF-BI-10001721"/>
    <x v="1"/>
    <x v="8"/>
    <s v="Trimflex Flexible Post Binders"/>
    <x v="96"/>
    <x v="1"/>
    <n v="0.2"/>
    <n v="17.959199999999999"/>
    <x v="1"/>
    <n v="153.93599999999998"/>
    <n v="35"/>
  </r>
  <r>
    <n v="99"/>
    <s v="CA-2016-149223"/>
    <d v="2016-09-06T00:00:00"/>
    <d v="2016-09-11T00:00:00"/>
    <s v="Standard Class"/>
    <s v="ER-13855"/>
    <s v="Elpida Rittenbach"/>
    <x v="1"/>
    <x v="0"/>
    <x v="33"/>
    <x v="11"/>
    <n v="55106"/>
    <x v="2"/>
    <s v="OFF-AP-10000358"/>
    <x v="1"/>
    <x v="9"/>
    <s v="Fellowes Basic Home/Office Series Surge Protectors"/>
    <x v="42"/>
    <x v="5"/>
    <n v="0"/>
    <n v="22.5852"/>
    <x v="8"/>
    <n v="467.28"/>
    <n v="29.000000000000004"/>
  </r>
  <r>
    <n v="100"/>
    <s v="CA-2016-158568"/>
    <d v="2016-08-29T00:00:00"/>
    <d v="2016-09-02T00:00:00"/>
    <s v="Standard Class"/>
    <s v="RB-19465"/>
    <s v="Rick Bensley"/>
    <x v="2"/>
    <x v="0"/>
    <x v="22"/>
    <x v="10"/>
    <n v="60610"/>
    <x v="2"/>
    <s v="OFF-PA-10003256"/>
    <x v="1"/>
    <x v="10"/>
    <s v="Avery Personal Creations Heavyweight Cards"/>
    <x v="97"/>
    <x v="3"/>
    <n v="0.2"/>
    <n v="22.618400000000001"/>
    <x v="6"/>
    <n v="452.36799999999994"/>
    <n v="35"/>
  </r>
  <r>
    <n v="101"/>
    <s v="CA-2016-158568"/>
    <d v="2016-08-29T00:00:00"/>
    <d v="2016-09-02T00:00:00"/>
    <s v="Standard Class"/>
    <s v="RB-19465"/>
    <s v="Rick Bensley"/>
    <x v="2"/>
    <x v="0"/>
    <x v="22"/>
    <x v="10"/>
    <n v="60610"/>
    <x v="2"/>
    <s v="TEC-AC-10001767"/>
    <x v="2"/>
    <x v="11"/>
    <s v="SanDisk Ultra 64 GB MicroSDHC Class 10 Memory Card"/>
    <x v="98"/>
    <x v="1"/>
    <n v="0.2"/>
    <n v="-10.7973"/>
    <x v="6"/>
    <n v="287.928"/>
    <n v="-11.25"/>
  </r>
  <r>
    <n v="102"/>
    <s v="CA-2016-158568"/>
    <d v="2016-08-29T00:00:00"/>
    <d v="2016-09-02T00:00:00"/>
    <s v="Standard Class"/>
    <s v="RB-19465"/>
    <s v="Rick Bensley"/>
    <x v="2"/>
    <x v="0"/>
    <x v="22"/>
    <x v="10"/>
    <n v="60610"/>
    <x v="2"/>
    <s v="OFF-BI-10002609"/>
    <x v="1"/>
    <x v="8"/>
    <s v="Avery Hidden Tab Dividers for Binding Systems"/>
    <x v="99"/>
    <x v="1"/>
    <n v="0.8"/>
    <n v="-3.0396000000000001"/>
    <x v="6"/>
    <n v="5.3639999999999999"/>
    <n v="-170"/>
  </r>
  <r>
    <n v="103"/>
    <s v="CA-2016-129903"/>
    <d v="2016-12-01T00:00:00"/>
    <d v="2016-12-04T00:00:00"/>
    <s v="Second Class"/>
    <s v="GZ-14470"/>
    <s v="Gary Zandusky"/>
    <x v="0"/>
    <x v="0"/>
    <x v="30"/>
    <x v="11"/>
    <n v="55901"/>
    <x v="2"/>
    <s v="OFF-PA-10004040"/>
    <x v="1"/>
    <x v="10"/>
    <s v="Universal Premium White Copier/Laser Paper (20Lb. and 87 Bright)"/>
    <x v="100"/>
    <x v="4"/>
    <n v="0"/>
    <n v="11.720800000000001"/>
    <x v="4"/>
    <n v="95.68"/>
    <n v="49"/>
  </r>
  <r>
    <n v="104"/>
    <s v="US-2015-156867"/>
    <d v="2015-11-13T00:00:00"/>
    <d v="2015-11-17T00:00:00"/>
    <s v="Standard Class"/>
    <s v="LC-16870"/>
    <s v="Lena Cacioppo"/>
    <x v="0"/>
    <x v="0"/>
    <x v="34"/>
    <x v="22"/>
    <n v="80013"/>
    <x v="1"/>
    <s v="TEC-AC-10001552"/>
    <x v="2"/>
    <x v="11"/>
    <s v="Logitech K350 2.4Ghz Wireless Keyboard"/>
    <x v="101"/>
    <x v="5"/>
    <n v="0.2"/>
    <n v="-26.875800000000002"/>
    <x v="0"/>
    <n v="1433.376"/>
    <n v="-11.250000000000002"/>
  </r>
  <r>
    <n v="105"/>
    <s v="US-2015-156867"/>
    <d v="2015-11-13T00:00:00"/>
    <d v="2015-11-17T00:00:00"/>
    <s v="Standard Class"/>
    <s v="LC-16870"/>
    <s v="Lena Cacioppo"/>
    <x v="0"/>
    <x v="0"/>
    <x v="34"/>
    <x v="22"/>
    <n v="80013"/>
    <x v="1"/>
    <s v="FUR-FU-10004006"/>
    <x v="0"/>
    <x v="5"/>
    <s v="Deflect-o DuraMat Lighweight, Studded, Beveled Mat for Low Pile Carpeting"/>
    <x v="102"/>
    <x v="1"/>
    <n v="0.2"/>
    <n v="-3.8384999999999998"/>
    <x v="0"/>
    <n v="307.08"/>
    <n v="-3.75"/>
  </r>
  <r>
    <n v="106"/>
    <s v="US-2015-156867"/>
    <d v="2015-11-13T00:00:00"/>
    <d v="2015-11-17T00:00:00"/>
    <s v="Standard Class"/>
    <s v="LC-16870"/>
    <s v="Lena Cacioppo"/>
    <x v="0"/>
    <x v="0"/>
    <x v="34"/>
    <x v="22"/>
    <n v="80013"/>
    <x v="1"/>
    <s v="OFF-BI-10002794"/>
    <x v="1"/>
    <x v="8"/>
    <s v="Avery Trapezoid Ring Binder, 3&quot; Capacity, Black, 1040 sheets"/>
    <x v="103"/>
    <x v="1"/>
    <n v="0.7"/>
    <n v="-25.817399999999999"/>
    <x v="0"/>
    <n v="110.64599999999999"/>
    <n v="-70"/>
  </r>
  <r>
    <n v="107"/>
    <s v="CA-2017-119004"/>
    <d v="2017-11-23T00:00:00"/>
    <d v="2017-11-28T00:00:00"/>
    <s v="Standard Class"/>
    <s v="JM-15250"/>
    <s v="Janet Martin"/>
    <x v="0"/>
    <x v="0"/>
    <x v="35"/>
    <x v="3"/>
    <n v="28205"/>
    <x v="0"/>
    <s v="TEC-AC-10003499"/>
    <x v="2"/>
    <x v="11"/>
    <s v="Memorex Mini Travel Drive 8 GB USB 2.0 Flash Drive"/>
    <x v="104"/>
    <x v="8"/>
    <n v="0.2"/>
    <n v="17.601600000000001"/>
    <x v="0"/>
    <n v="592.89599999999996"/>
    <n v="23.750000000000004"/>
  </r>
  <r>
    <n v="108"/>
    <s v="CA-2017-119004"/>
    <d v="2017-11-23T00:00:00"/>
    <d v="2017-11-28T00:00:00"/>
    <s v="Standard Class"/>
    <s v="JM-15250"/>
    <s v="Janet Martin"/>
    <x v="0"/>
    <x v="0"/>
    <x v="35"/>
    <x v="3"/>
    <n v="28205"/>
    <x v="0"/>
    <s v="TEC-PH-10002844"/>
    <x v="2"/>
    <x v="7"/>
    <s v="Speck Products Candyshell Flip Case"/>
    <x v="105"/>
    <x v="7"/>
    <n v="0.2"/>
    <n v="2.0994000000000002"/>
    <x v="0"/>
    <n v="27.992000000000001"/>
    <n v="7.5"/>
  </r>
  <r>
    <n v="109"/>
    <s v="CA-2017-119004"/>
    <d v="2017-11-23T00:00:00"/>
    <d v="2017-11-28T00:00:00"/>
    <s v="Standard Class"/>
    <s v="JM-15250"/>
    <s v="Janet Martin"/>
    <x v="0"/>
    <x v="0"/>
    <x v="35"/>
    <x v="3"/>
    <n v="28205"/>
    <x v="0"/>
    <s v="OFF-AR-10000390"/>
    <x v="1"/>
    <x v="6"/>
    <s v="Newell Chalk Holder"/>
    <x v="106"/>
    <x v="7"/>
    <n v="0.2"/>
    <n v="1.0738000000000001"/>
    <x v="0"/>
    <n v="3.3039999999999998"/>
    <n v="32.500000000000007"/>
  </r>
  <r>
    <n v="110"/>
    <s v="CA-2015-129476"/>
    <d v="2015-10-15T00:00:00"/>
    <d v="2015-10-20T00:00:00"/>
    <s v="Standard Class"/>
    <s v="PA-19060"/>
    <s v="Pete Armstrong"/>
    <x v="2"/>
    <x v="0"/>
    <x v="36"/>
    <x v="10"/>
    <n v="60462"/>
    <x v="2"/>
    <s v="TEC-AC-10000844"/>
    <x v="2"/>
    <x v="11"/>
    <s v="Logitech Gaming G510s - Keyboard"/>
    <x v="107"/>
    <x v="2"/>
    <n v="0.2"/>
    <n v="67.992000000000004"/>
    <x v="2"/>
    <n v="1699.8"/>
    <n v="20.000000000000004"/>
  </r>
  <r>
    <n v="111"/>
    <s v="CA-2017-146780"/>
    <d v="2017-12-25T00:00:00"/>
    <d v="2017-12-30T00:00:00"/>
    <s v="Standard Class"/>
    <s v="CV-12805"/>
    <s v="Cynthia Voltz"/>
    <x v="1"/>
    <x v="0"/>
    <x v="20"/>
    <x v="15"/>
    <n v="10035"/>
    <x v="3"/>
    <s v="FUR-FU-10001934"/>
    <x v="0"/>
    <x v="5"/>
    <s v="Magnifier Swing Arm Lamp"/>
    <x v="108"/>
    <x v="0"/>
    <n v="0"/>
    <n v="10.909599999999999"/>
    <x v="4"/>
    <n v="83.92"/>
    <n v="25.999999999999996"/>
  </r>
  <r>
    <n v="112"/>
    <s v="CA-2016-128867"/>
    <d v="2016-11-03T00:00:00"/>
    <d v="2016-11-10T00:00:00"/>
    <s v="Standard Class"/>
    <s v="CL-12565"/>
    <s v="Clay Ludtke"/>
    <x v="0"/>
    <x v="0"/>
    <x v="37"/>
    <x v="23"/>
    <n v="50322"/>
    <x v="2"/>
    <s v="OFF-AR-10000380"/>
    <x v="1"/>
    <x v="6"/>
    <s v="Hunt PowerHouse Electric Pencil Sharpener, Blue"/>
    <x v="109"/>
    <x v="0"/>
    <n v="0"/>
    <n v="22.788"/>
    <x v="0"/>
    <n v="151.91999999999999"/>
    <n v="30.000000000000004"/>
  </r>
  <r>
    <n v="113"/>
    <s v="CA-2016-128867"/>
    <d v="2016-11-03T00:00:00"/>
    <d v="2016-11-10T00:00:00"/>
    <s v="Standard Class"/>
    <s v="CL-12565"/>
    <s v="Clay Ludtke"/>
    <x v="0"/>
    <x v="0"/>
    <x v="37"/>
    <x v="23"/>
    <n v="50322"/>
    <x v="2"/>
    <s v="OFF-BI-10003981"/>
    <x v="1"/>
    <x v="8"/>
    <s v="Avery Durable Plastic 1&quot; Binders"/>
    <x v="77"/>
    <x v="5"/>
    <n v="0"/>
    <n v="13.3476"/>
    <x v="0"/>
    <n v="163.44"/>
    <n v="49.000000000000007"/>
  </r>
  <r>
    <n v="114"/>
    <s v="CA-2014-115259"/>
    <d v="2014-08-25T00:00:00"/>
    <d v="2014-08-27T00:00:00"/>
    <s v="Second Class"/>
    <s v="RC-19960"/>
    <s v="Ryan Crowe"/>
    <x v="0"/>
    <x v="0"/>
    <x v="38"/>
    <x v="24"/>
    <n v="43229"/>
    <x v="3"/>
    <s v="OFF-FA-10000621"/>
    <x v="1"/>
    <x v="13"/>
    <s v="OIC Colored Binder Clips, Assorted Sizes"/>
    <x v="110"/>
    <x v="9"/>
    <n v="0.2"/>
    <n v="14.534800000000001"/>
    <x v="6"/>
    <n v="561.34399999999994"/>
    <n v="36.250000000000007"/>
  </r>
  <r>
    <n v="115"/>
    <s v="CA-2014-115259"/>
    <d v="2014-08-25T00:00:00"/>
    <d v="2014-08-27T00:00:00"/>
    <s v="Second Class"/>
    <s v="RC-19960"/>
    <s v="Ryan Crowe"/>
    <x v="0"/>
    <x v="0"/>
    <x v="38"/>
    <x v="24"/>
    <n v="43229"/>
    <x v="3"/>
    <s v="OFF-EN-10002600"/>
    <x v="1"/>
    <x v="12"/>
    <s v="Redi-Strip #10 Envelopes, 4 1/8 x 9 1/2"/>
    <x v="111"/>
    <x v="0"/>
    <n v="0.2"/>
    <n v="1.6519999999999999"/>
    <x v="6"/>
    <n v="9.44"/>
    <n v="35"/>
  </r>
  <r>
    <n v="116"/>
    <s v="CA-2014-115259"/>
    <d v="2014-08-25T00:00:00"/>
    <d v="2014-08-27T00:00:00"/>
    <s v="Second Class"/>
    <s v="RC-19960"/>
    <s v="Ryan Crowe"/>
    <x v="0"/>
    <x v="0"/>
    <x v="38"/>
    <x v="24"/>
    <n v="43229"/>
    <x v="3"/>
    <s v="OFF-PA-10004965"/>
    <x v="1"/>
    <x v="10"/>
    <s v="Xerox 1921"/>
    <x v="112"/>
    <x v="1"/>
    <n v="0.2"/>
    <n v="7.4924999999999997"/>
    <x v="6"/>
    <n v="71.927999999999997"/>
    <n v="31.25"/>
  </r>
  <r>
    <n v="117"/>
    <s v="CA-2014-115259"/>
    <d v="2014-08-25T00:00:00"/>
    <d v="2014-08-27T00:00:00"/>
    <s v="Second Class"/>
    <s v="RC-19960"/>
    <s v="Ryan Crowe"/>
    <x v="0"/>
    <x v="0"/>
    <x v="38"/>
    <x v="24"/>
    <n v="43229"/>
    <x v="3"/>
    <s v="OFF-EN-10002504"/>
    <x v="1"/>
    <x v="12"/>
    <s v="Tyvek  Top-Opening Peel &amp; Seel Envelopes, Plain White"/>
    <x v="113"/>
    <x v="5"/>
    <n v="0.2"/>
    <n v="44.031599999999997"/>
    <x v="6"/>
    <n v="782.78399999999999"/>
    <n v="33.75"/>
  </r>
  <r>
    <n v="118"/>
    <s v="CA-2015-110457"/>
    <d v="2015-03-02T00:00:00"/>
    <d v="2015-03-06T00:00:00"/>
    <s v="Standard Class"/>
    <s v="DK-13090"/>
    <s v="Dave Kipp"/>
    <x v="0"/>
    <x v="0"/>
    <x v="4"/>
    <x v="4"/>
    <n v="98103"/>
    <x v="1"/>
    <s v="FUR-TA-10001768"/>
    <x v="0"/>
    <x v="3"/>
    <s v="Hon Racetrack Conference Tables"/>
    <x v="114"/>
    <x v="1"/>
    <n v="0"/>
    <n v="165.38130000000001"/>
    <x v="10"/>
    <n v="2362.59"/>
    <n v="21.000000000000004"/>
  </r>
  <r>
    <n v="119"/>
    <s v="US-2015-136476"/>
    <d v="2015-04-05T00:00:00"/>
    <d v="2015-04-10T00:00:00"/>
    <s v="Standard Class"/>
    <s v="GG-14650"/>
    <s v="Greg Guthrie"/>
    <x v="1"/>
    <x v="0"/>
    <x v="39"/>
    <x v="18"/>
    <n v="37620"/>
    <x v="0"/>
    <s v="OFF-BI-10003650"/>
    <x v="1"/>
    <x v="8"/>
    <s v="GBC DocuBind 300 Electric Binding Machine"/>
    <x v="115"/>
    <x v="7"/>
    <n v="0.7"/>
    <n v="-115.71559999999999"/>
    <x v="3"/>
    <n v="157.79400000000001"/>
    <n v="-73.333333333333329"/>
  </r>
  <r>
    <n v="120"/>
    <s v="CA-2016-103730"/>
    <d v="2016-06-12T00:00:00"/>
    <d v="2016-06-15T00:00:00"/>
    <s v="First Class"/>
    <s v="SC-20725"/>
    <s v="Steven Cartwright"/>
    <x v="0"/>
    <x v="0"/>
    <x v="40"/>
    <x v="13"/>
    <n v="19805"/>
    <x v="3"/>
    <s v="FUR-FU-10002157"/>
    <x v="0"/>
    <x v="5"/>
    <s v="Artistic Insta-Plaque"/>
    <x v="116"/>
    <x v="1"/>
    <n v="0"/>
    <n v="18.345600000000001"/>
    <x v="1"/>
    <n v="141.12"/>
    <n v="39"/>
  </r>
  <r>
    <n v="121"/>
    <s v="CA-2016-103730"/>
    <d v="2016-06-12T00:00:00"/>
    <d v="2016-06-15T00:00:00"/>
    <s v="First Class"/>
    <s v="SC-20725"/>
    <s v="Steven Cartwright"/>
    <x v="0"/>
    <x v="0"/>
    <x v="40"/>
    <x v="13"/>
    <n v="19805"/>
    <x v="3"/>
    <s v="OFF-BI-10003910"/>
    <x v="1"/>
    <x v="8"/>
    <s v="DXL Angle-View Binders with Locking Rings by Samsill"/>
    <x v="117"/>
    <x v="4"/>
    <n v="0"/>
    <n v="13.878"/>
    <x v="1"/>
    <n v="123.36"/>
    <n v="45"/>
  </r>
  <r>
    <n v="122"/>
    <s v="CA-2016-103730"/>
    <d v="2016-06-12T00:00:00"/>
    <d v="2016-06-15T00:00:00"/>
    <s v="First Class"/>
    <s v="SC-20725"/>
    <s v="Steven Cartwright"/>
    <x v="0"/>
    <x v="0"/>
    <x v="40"/>
    <x v="13"/>
    <n v="19805"/>
    <x v="3"/>
    <s v="OFF-ST-10000777"/>
    <x v="1"/>
    <x v="4"/>
    <s v="Companion Letter/Legal File, Black"/>
    <x v="118"/>
    <x v="5"/>
    <n v="0"/>
    <n v="63.436799999999998"/>
    <x v="1"/>
    <n v="1359.3600000000001"/>
    <n v="27.999999999999996"/>
  </r>
  <r>
    <n v="123"/>
    <s v="CA-2016-103730"/>
    <d v="2016-06-12T00:00:00"/>
    <d v="2016-06-15T00:00:00"/>
    <s v="First Class"/>
    <s v="SC-20725"/>
    <s v="Steven Cartwright"/>
    <x v="0"/>
    <x v="0"/>
    <x v="40"/>
    <x v="13"/>
    <n v="19805"/>
    <x v="3"/>
    <s v="OFF-EN-10002500"/>
    <x v="1"/>
    <x v="12"/>
    <s v="Globe Weis Peel &amp; Seel First Class Envelopes"/>
    <x v="119"/>
    <x v="6"/>
    <n v="0"/>
    <n v="51.759"/>
    <x v="1"/>
    <n v="1035.18"/>
    <n v="45"/>
  </r>
  <r>
    <n v="124"/>
    <s v="CA-2016-103730"/>
    <d v="2016-06-12T00:00:00"/>
    <d v="2016-06-15T00:00:00"/>
    <s v="First Class"/>
    <s v="SC-20725"/>
    <s v="Steven Cartwright"/>
    <x v="0"/>
    <x v="0"/>
    <x v="40"/>
    <x v="13"/>
    <n v="19805"/>
    <x v="3"/>
    <s v="TEC-PH-10003875"/>
    <x v="2"/>
    <x v="7"/>
    <s v="KLD Oscar II Style Snap-on Ultra Thin Side Flip Synthetic Leather Cover Case for HTC One HTC M7"/>
    <x v="120"/>
    <x v="3"/>
    <n v="0"/>
    <n v="19.7316"/>
    <x v="1"/>
    <n v="476.28000000000003"/>
    <n v="28.999999999999996"/>
  </r>
  <r>
    <n v="125"/>
    <s v="US-2014-152030"/>
    <d v="2014-12-26T00:00:00"/>
    <d v="2014-12-28T00:00:00"/>
    <s v="Second Class"/>
    <s v="AD-10180"/>
    <s v="Alan Dominguez"/>
    <x v="2"/>
    <x v="0"/>
    <x v="12"/>
    <x v="5"/>
    <n v="77041"/>
    <x v="2"/>
    <s v="FUR-CH-10004063"/>
    <x v="0"/>
    <x v="1"/>
    <s v="Global Deluxe High-Back Manager's Chair"/>
    <x v="121"/>
    <x v="1"/>
    <n v="0.3"/>
    <n v="-8.5793999999999997"/>
    <x v="4"/>
    <n v="1801.674"/>
    <n v="-1.4285714285714286"/>
  </r>
  <r>
    <n v="126"/>
    <s v="US-2014-134614"/>
    <d v="2014-09-20T00:00:00"/>
    <d v="2014-09-25T00:00:00"/>
    <s v="Standard Class"/>
    <s v="PF-19165"/>
    <s v="Philip Fox"/>
    <x v="0"/>
    <x v="0"/>
    <x v="41"/>
    <x v="10"/>
    <n v="61701"/>
    <x v="2"/>
    <s v="FUR-TA-10004534"/>
    <x v="0"/>
    <x v="3"/>
    <s v="Bevis 44 x 96 Conference Tables"/>
    <x v="122"/>
    <x v="5"/>
    <n v="0.5"/>
    <n v="-407.68200000000002"/>
    <x v="8"/>
    <n v="3706.2000000000003"/>
    <n v="-66"/>
  </r>
  <r>
    <n v="127"/>
    <s v="US-2017-107272"/>
    <d v="2017-11-05T00:00:00"/>
    <d v="2017-11-12T00:00:00"/>
    <s v="Standard Class"/>
    <s v="TS-21610"/>
    <s v="Troy Staebel"/>
    <x v="0"/>
    <x v="0"/>
    <x v="42"/>
    <x v="16"/>
    <n v="85023"/>
    <x v="1"/>
    <s v="OFF-BI-10003274"/>
    <x v="1"/>
    <x v="8"/>
    <s v="Avery Durable Slant Ring Binders, No Labels"/>
    <x v="123"/>
    <x v="0"/>
    <n v="0.7"/>
    <n v="-1.8308"/>
    <x v="0"/>
    <n v="4.7759999999999998"/>
    <n v="-76.666666666666671"/>
  </r>
  <r>
    <n v="128"/>
    <s v="US-2017-107272"/>
    <d v="2017-11-05T00:00:00"/>
    <d v="2017-11-12T00:00:00"/>
    <s v="Standard Class"/>
    <s v="TS-21610"/>
    <s v="Troy Staebel"/>
    <x v="0"/>
    <x v="0"/>
    <x v="42"/>
    <x v="16"/>
    <n v="85023"/>
    <x v="1"/>
    <s v="OFF-ST-10002974"/>
    <x v="1"/>
    <x v="4"/>
    <s v="Trav-L-File Heavy-Duty Shuttle II, Black"/>
    <x v="124"/>
    <x v="3"/>
    <n v="0.2"/>
    <n v="30.498999999999999"/>
    <x v="0"/>
    <n v="1707.944"/>
    <n v="12.5"/>
  </r>
  <r>
    <n v="129"/>
    <s v="US-2016-125969"/>
    <d v="2016-11-06T00:00:00"/>
    <d v="2016-11-10T00:00:00"/>
    <s v="Second Class"/>
    <s v="LS-16975"/>
    <s v="Lindsay Shagiari"/>
    <x v="2"/>
    <x v="0"/>
    <x v="1"/>
    <x v="1"/>
    <n v="90004"/>
    <x v="1"/>
    <s v="FUR-CH-10001146"/>
    <x v="0"/>
    <x v="1"/>
    <s v="Global Task Chair, Black"/>
    <x v="125"/>
    <x v="0"/>
    <n v="0.2"/>
    <n v="-9.1601999999999997"/>
    <x v="0"/>
    <n v="162.84800000000001"/>
    <n v="-11.249999999999998"/>
  </r>
  <r>
    <n v="130"/>
    <s v="US-2016-125969"/>
    <d v="2016-11-06T00:00:00"/>
    <d v="2016-11-10T00:00:00"/>
    <s v="Second Class"/>
    <s v="LS-16975"/>
    <s v="Lindsay Shagiari"/>
    <x v="2"/>
    <x v="0"/>
    <x v="1"/>
    <x v="1"/>
    <n v="90004"/>
    <x v="1"/>
    <s v="FUR-FU-10003773"/>
    <x v="0"/>
    <x v="5"/>
    <s v="Eldon Cleatmat Plus Chair Mats for High Pile Carpets"/>
    <x v="126"/>
    <x v="1"/>
    <n v="0"/>
    <n v="26.241599999999998"/>
    <x v="0"/>
    <n v="715.68000000000006"/>
    <n v="10.999999999999998"/>
  </r>
  <r>
    <n v="131"/>
    <s v="US-2017-164147"/>
    <d v="2017-02-02T00:00:00"/>
    <d v="2017-02-05T00:00:00"/>
    <s v="First Class"/>
    <s v="DW-13585"/>
    <s v="Dorothy Wardle"/>
    <x v="1"/>
    <x v="0"/>
    <x v="38"/>
    <x v="24"/>
    <n v="43229"/>
    <x v="3"/>
    <s v="TEC-PH-10002293"/>
    <x v="2"/>
    <x v="7"/>
    <s v="Anker 36W 4-Port USB Wall Charger Travel Power Adapter for iPhone 5s 5c 5"/>
    <x v="127"/>
    <x v="2"/>
    <n v="0.4"/>
    <n v="-11.994"/>
    <x v="11"/>
    <n v="299.85000000000002"/>
    <n v="-20"/>
  </r>
  <r>
    <n v="132"/>
    <s v="US-2017-164147"/>
    <d v="2017-02-02T00:00:00"/>
    <d v="2017-02-05T00:00:00"/>
    <s v="First Class"/>
    <s v="DW-13585"/>
    <s v="Dorothy Wardle"/>
    <x v="1"/>
    <x v="0"/>
    <x v="38"/>
    <x v="24"/>
    <n v="43229"/>
    <x v="3"/>
    <s v="OFF-PA-10002377"/>
    <x v="1"/>
    <x v="10"/>
    <s v="Xerox 1916"/>
    <x v="128"/>
    <x v="0"/>
    <n v="0.2"/>
    <n v="29.364000000000001"/>
    <x v="11"/>
    <n v="156.608"/>
    <n v="37.5"/>
  </r>
  <r>
    <n v="133"/>
    <s v="US-2017-164147"/>
    <d v="2017-02-02T00:00:00"/>
    <d v="2017-02-05T00:00:00"/>
    <s v="First Class"/>
    <s v="DW-13585"/>
    <s v="Dorothy Wardle"/>
    <x v="1"/>
    <x v="0"/>
    <x v="38"/>
    <x v="24"/>
    <n v="43229"/>
    <x v="3"/>
    <s v="OFF-FA-10002780"/>
    <x v="1"/>
    <x v="13"/>
    <s v="Staples"/>
    <x v="129"/>
    <x v="6"/>
    <n v="0.2"/>
    <n v="6.9732000000000003"/>
    <x v="11"/>
    <n v="193.10399999999998"/>
    <n v="32.5"/>
  </r>
  <r>
    <n v="134"/>
    <s v="CA-2016-145583"/>
    <d v="2016-10-13T00:00:00"/>
    <d v="2016-10-19T00:00:00"/>
    <s v="Standard Class"/>
    <s v="LC-16885"/>
    <s v="Lena Creighton"/>
    <x v="0"/>
    <x v="0"/>
    <x v="43"/>
    <x v="1"/>
    <n v="95661"/>
    <x v="1"/>
    <s v="OFF-PA-10001804"/>
    <x v="1"/>
    <x v="10"/>
    <s v="Xerox 195"/>
    <x v="130"/>
    <x v="1"/>
    <n v="0"/>
    <n v="9.6191999999999993"/>
    <x v="2"/>
    <n v="60.12"/>
    <n v="48"/>
  </r>
  <r>
    <n v="135"/>
    <s v="CA-2016-145583"/>
    <d v="2016-10-13T00:00:00"/>
    <d v="2016-10-19T00:00:00"/>
    <s v="Standard Class"/>
    <s v="LC-16885"/>
    <s v="Lena Creighton"/>
    <x v="0"/>
    <x v="0"/>
    <x v="43"/>
    <x v="1"/>
    <n v="95661"/>
    <x v="1"/>
    <s v="OFF-PA-10001736"/>
    <x v="1"/>
    <x v="10"/>
    <s v="Xerox 1880"/>
    <x v="131"/>
    <x v="7"/>
    <n v="0"/>
    <n v="16.6568"/>
    <x v="2"/>
    <n v="35.44"/>
    <n v="47"/>
  </r>
  <r>
    <n v="136"/>
    <s v="CA-2016-145583"/>
    <d v="2016-10-13T00:00:00"/>
    <d v="2016-10-19T00:00:00"/>
    <s v="Standard Class"/>
    <s v="LC-16885"/>
    <s v="Lena Creighton"/>
    <x v="0"/>
    <x v="0"/>
    <x v="43"/>
    <x v="1"/>
    <n v="95661"/>
    <x v="1"/>
    <s v="OFF-AR-10001149"/>
    <x v="1"/>
    <x v="6"/>
    <s v="Sanford Colorific Colored Pencils, 12/Box"/>
    <x v="132"/>
    <x v="4"/>
    <n v="0"/>
    <n v="3.456"/>
    <x v="2"/>
    <n v="46.08"/>
    <n v="30"/>
  </r>
  <r>
    <n v="137"/>
    <s v="CA-2016-145583"/>
    <d v="2016-10-13T00:00:00"/>
    <d v="2016-10-19T00:00:00"/>
    <s v="Standard Class"/>
    <s v="LC-16885"/>
    <s v="Lena Creighton"/>
    <x v="0"/>
    <x v="0"/>
    <x v="43"/>
    <x v="1"/>
    <n v="95661"/>
    <x v="1"/>
    <s v="OFF-FA-10002988"/>
    <x v="1"/>
    <x v="13"/>
    <s v="Ideal Clamps"/>
    <x v="133"/>
    <x v="0"/>
    <n v="0"/>
    <n v="1.9698"/>
    <x v="2"/>
    <n v="8.0399999999999991"/>
    <n v="49.000000000000007"/>
  </r>
  <r>
    <n v="138"/>
    <s v="CA-2016-145583"/>
    <d v="2016-10-13T00:00:00"/>
    <d v="2016-10-19T00:00:00"/>
    <s v="Standard Class"/>
    <s v="LC-16885"/>
    <s v="Lena Creighton"/>
    <x v="0"/>
    <x v="0"/>
    <x v="43"/>
    <x v="1"/>
    <n v="95661"/>
    <x v="1"/>
    <s v="OFF-BI-10004781"/>
    <x v="1"/>
    <x v="8"/>
    <s v="GBC Wire Binding Strips"/>
    <x v="134"/>
    <x v="1"/>
    <n v="0.2"/>
    <n v="26.6616"/>
    <x v="2"/>
    <n v="228.52800000000002"/>
    <n v="35"/>
  </r>
  <r>
    <n v="139"/>
    <s v="CA-2016-145583"/>
    <d v="2016-10-13T00:00:00"/>
    <d v="2016-10-19T00:00:00"/>
    <s v="Standard Class"/>
    <s v="LC-16885"/>
    <s v="Lena Creighton"/>
    <x v="0"/>
    <x v="0"/>
    <x v="43"/>
    <x v="1"/>
    <n v="95661"/>
    <x v="1"/>
    <s v="OFF-SU-10001218"/>
    <x v="1"/>
    <x v="14"/>
    <s v="Fiskars Softgrip Scissors"/>
    <x v="135"/>
    <x v="5"/>
    <n v="0"/>
    <n v="18.446400000000001"/>
    <x v="2"/>
    <n v="395.28"/>
    <n v="28.000000000000004"/>
  </r>
  <r>
    <n v="140"/>
    <s v="CA-2016-145583"/>
    <d v="2016-10-13T00:00:00"/>
    <d v="2016-10-19T00:00:00"/>
    <s v="Standard Class"/>
    <s v="LC-16885"/>
    <s v="Lena Creighton"/>
    <x v="0"/>
    <x v="0"/>
    <x v="43"/>
    <x v="1"/>
    <n v="95661"/>
    <x v="1"/>
    <s v="FUR-FU-10001706"/>
    <x v="0"/>
    <x v="5"/>
    <s v="Longer-Life Soft White Bulbs"/>
    <x v="136"/>
    <x v="9"/>
    <n v="0"/>
    <n v="20.697600000000001"/>
    <x v="2"/>
    <n v="603.67999999999995"/>
    <n v="48.000000000000007"/>
  </r>
  <r>
    <n v="141"/>
    <s v="CA-2016-110366"/>
    <d v="2016-09-05T00:00:00"/>
    <d v="2016-09-07T00:00:00"/>
    <s v="Second Class"/>
    <s v="JD-15895"/>
    <s v="Jonathan Doherty"/>
    <x v="1"/>
    <x v="0"/>
    <x v="10"/>
    <x v="9"/>
    <n v="19140"/>
    <x v="3"/>
    <s v="FUR-FU-10004848"/>
    <x v="0"/>
    <x v="5"/>
    <s v="Howard Miller 13-3/4&quot; Diameter Brushed Chrome Round Wall Clock"/>
    <x v="137"/>
    <x v="0"/>
    <n v="0.2"/>
    <n v="10.35"/>
    <x v="8"/>
    <n v="165.6"/>
    <n v="12.5"/>
  </r>
  <r>
    <n v="142"/>
    <s v="CA-2017-106180"/>
    <d v="2017-09-18T00:00:00"/>
    <d v="2017-09-23T00:00:00"/>
    <s v="Standard Class"/>
    <s v="SH-19975"/>
    <s v="Sally Hughsby"/>
    <x v="1"/>
    <x v="0"/>
    <x v="8"/>
    <x v="1"/>
    <n v="94122"/>
    <x v="1"/>
    <s v="OFF-AR-10000940"/>
    <x v="1"/>
    <x v="6"/>
    <s v="Newell 343"/>
    <x v="138"/>
    <x v="1"/>
    <n v="0"/>
    <n v="2.3814000000000002"/>
    <x v="8"/>
    <n v="26.46"/>
    <n v="27"/>
  </r>
  <r>
    <n v="143"/>
    <s v="CA-2017-106180"/>
    <d v="2017-09-18T00:00:00"/>
    <d v="2017-09-23T00:00:00"/>
    <s v="Standard Class"/>
    <s v="SH-19975"/>
    <s v="Sally Hughsby"/>
    <x v="1"/>
    <x v="0"/>
    <x v="8"/>
    <x v="1"/>
    <n v="94122"/>
    <x v="1"/>
    <s v="OFF-EN-10004030"/>
    <x v="1"/>
    <x v="12"/>
    <s v="Convenience Packs of Business Envelopes"/>
    <x v="139"/>
    <x v="1"/>
    <n v="0"/>
    <n v="5.1041999999999996"/>
    <x v="8"/>
    <n v="32.58"/>
    <n v="47"/>
  </r>
  <r>
    <n v="144"/>
    <s v="CA-2017-106180"/>
    <d v="2017-09-18T00:00:00"/>
    <d v="2017-09-23T00:00:00"/>
    <s v="Standard Class"/>
    <s v="SH-19975"/>
    <s v="Sally Hughsby"/>
    <x v="1"/>
    <x v="0"/>
    <x v="8"/>
    <x v="1"/>
    <n v="94122"/>
    <x v="1"/>
    <s v="OFF-PA-10004327"/>
    <x v="1"/>
    <x v="10"/>
    <s v="Xerox 1911"/>
    <x v="140"/>
    <x v="1"/>
    <n v="0"/>
    <n v="68.975999999999999"/>
    <x v="8"/>
    <n v="431.09999999999997"/>
    <n v="48.000000000000007"/>
  </r>
  <r>
    <n v="145"/>
    <s v="CA-2017-155376"/>
    <d v="2017-12-22T00:00:00"/>
    <d v="2017-12-27T00:00:00"/>
    <s v="Standard Class"/>
    <s v="SG-20080"/>
    <s v="Sandra Glassco"/>
    <x v="0"/>
    <x v="0"/>
    <x v="44"/>
    <x v="25"/>
    <n v="64055"/>
    <x v="2"/>
    <s v="OFF-AP-10001058"/>
    <x v="1"/>
    <x v="9"/>
    <s v="Sanyo 2.5 Cubic Foot Mid-Size Office Refrigerators"/>
    <x v="141"/>
    <x v="1"/>
    <n v="0"/>
    <n v="218.2518"/>
    <x v="4"/>
    <n v="2518.29"/>
    <n v="26"/>
  </r>
  <r>
    <n v="146"/>
    <s v="CA-2015-110744"/>
    <d v="2015-09-07T00:00:00"/>
    <d v="2015-09-12T00:00:00"/>
    <s v="Standard Class"/>
    <s v="HA-14920"/>
    <s v="Helen Andreada"/>
    <x v="0"/>
    <x v="0"/>
    <x v="45"/>
    <x v="1"/>
    <n v="91104"/>
    <x v="1"/>
    <s v="OFF-ST-10003656"/>
    <x v="1"/>
    <x v="4"/>
    <s v="Safco Industrial Wire Shelving"/>
    <x v="142"/>
    <x v="3"/>
    <n v="0"/>
    <n v="20.157900000000001"/>
    <x v="8"/>
    <n v="4703.5099999999993"/>
    <n v="3.0000000000000004"/>
  </r>
  <r>
    <n v="147"/>
    <s v="CA-2014-110072"/>
    <d v="2014-10-22T00:00:00"/>
    <d v="2014-10-28T00:00:00"/>
    <s v="Standard Class"/>
    <s v="MG-17680"/>
    <s v="Maureen Gastineau"/>
    <x v="2"/>
    <x v="0"/>
    <x v="46"/>
    <x v="24"/>
    <n v="43055"/>
    <x v="3"/>
    <s v="FUR-FU-10000521"/>
    <x v="0"/>
    <x v="5"/>
    <s v="Seth Thomas 14&quot; Putty-Colored Wall Clock"/>
    <x v="143"/>
    <x v="4"/>
    <n v="0.2"/>
    <n v="12.909599999999999"/>
    <x v="2"/>
    <n v="375.55200000000002"/>
    <n v="13.749999999999998"/>
  </r>
  <r>
    <n v="148"/>
    <s v="CA-2016-114489"/>
    <d v="2016-12-05T00:00:00"/>
    <d v="2016-12-09T00:00:00"/>
    <s v="Standard Class"/>
    <s v="JE-16165"/>
    <s v="Justin Ellison"/>
    <x v="1"/>
    <x v="0"/>
    <x v="47"/>
    <x v="6"/>
    <n v="53132"/>
    <x v="2"/>
    <s v="TEC-PH-10000215"/>
    <x v="2"/>
    <x v="7"/>
    <s v="Plantronics Cordless Phone Headset with In-line Volume - M214C"/>
    <x v="144"/>
    <x v="10"/>
    <n v="0"/>
    <n v="103.8015"/>
    <x v="4"/>
    <n v="4228.95"/>
    <n v="27"/>
  </r>
  <r>
    <n v="149"/>
    <s v="CA-2016-114489"/>
    <d v="2016-12-05T00:00:00"/>
    <d v="2016-12-09T00:00:00"/>
    <s v="Standard Class"/>
    <s v="JE-16165"/>
    <s v="Justin Ellison"/>
    <x v="1"/>
    <x v="0"/>
    <x v="47"/>
    <x v="6"/>
    <n v="53132"/>
    <x v="2"/>
    <s v="TEC-PH-10001448"/>
    <x v="2"/>
    <x v="7"/>
    <s v="Anker Astro 15000mAh USB Portable Charger"/>
    <x v="145"/>
    <x v="1"/>
    <n v="0"/>
    <n v="5.9988000000000001"/>
    <x v="4"/>
    <n v="449.90999999999997"/>
    <n v="4"/>
  </r>
  <r>
    <n v="150"/>
    <s v="CA-2016-114489"/>
    <d v="2016-12-05T00:00:00"/>
    <d v="2016-12-09T00:00:00"/>
    <s v="Standard Class"/>
    <s v="JE-16165"/>
    <s v="Justin Ellison"/>
    <x v="1"/>
    <x v="0"/>
    <x v="47"/>
    <x v="6"/>
    <n v="53132"/>
    <x v="2"/>
    <s v="FUR-CH-10000454"/>
    <x v="0"/>
    <x v="1"/>
    <s v="Hon Deluxe Fabric Upholstered Stacking Chairs, Rounded Back"/>
    <x v="146"/>
    <x v="8"/>
    <n v="0"/>
    <n v="585.55200000000002"/>
    <x v="4"/>
    <n v="15614.72"/>
    <n v="30.000000000000004"/>
  </r>
  <r>
    <n v="151"/>
    <s v="CA-2016-114489"/>
    <d v="2016-12-05T00:00:00"/>
    <d v="2016-12-09T00:00:00"/>
    <s v="Standard Class"/>
    <s v="JE-16165"/>
    <s v="Justin Ellison"/>
    <x v="1"/>
    <x v="0"/>
    <x v="47"/>
    <x v="6"/>
    <n v="53132"/>
    <x v="2"/>
    <s v="OFF-BI-10002735"/>
    <x v="1"/>
    <x v="8"/>
    <s v="GBC Prestige Therm-A-Bind Covers"/>
    <x v="147"/>
    <x v="2"/>
    <n v="0"/>
    <n v="80.628500000000003"/>
    <x v="4"/>
    <n v="857.75"/>
    <n v="47"/>
  </r>
  <r>
    <n v="152"/>
    <s v="CA-2016-158834"/>
    <d v="2016-03-13T00:00:00"/>
    <d v="2016-03-16T00:00:00"/>
    <s v="First Class"/>
    <s v="TW-21025"/>
    <s v="Tamara Willingham"/>
    <x v="2"/>
    <x v="0"/>
    <x v="48"/>
    <x v="16"/>
    <n v="85254"/>
    <x v="1"/>
    <s v="OFF-AP-10000326"/>
    <x v="1"/>
    <x v="9"/>
    <s v="Belkin 7 Outlet SurgeMaster Surge Protector with Phone Protection"/>
    <x v="148"/>
    <x v="2"/>
    <n v="0.2"/>
    <n v="17.765999999999998"/>
    <x v="10"/>
    <n v="789.59999999999991"/>
    <n v="11.25"/>
  </r>
  <r>
    <n v="153"/>
    <s v="CA-2016-158834"/>
    <d v="2016-03-13T00:00:00"/>
    <d v="2016-03-16T00:00:00"/>
    <s v="First Class"/>
    <s v="TW-21025"/>
    <s v="Tamara Willingham"/>
    <x v="2"/>
    <x v="0"/>
    <x v="48"/>
    <x v="16"/>
    <n v="85254"/>
    <x v="1"/>
    <s v="TEC-PH-10001254"/>
    <x v="2"/>
    <x v="7"/>
    <s v="Jabra BIZ 2300 Duo QD Duo Corded Headset"/>
    <x v="149"/>
    <x v="0"/>
    <n v="0.2"/>
    <n v="15.238799999999999"/>
    <x v="10"/>
    <n v="406.36799999999999"/>
    <n v="7.5"/>
  </r>
  <r>
    <n v="154"/>
    <s v="CA-2015-124919"/>
    <d v="2015-05-31T00:00:00"/>
    <d v="2015-06-02T00:00:00"/>
    <s v="First Class"/>
    <s v="SP-20650"/>
    <s v="Stephanie Phelps"/>
    <x v="1"/>
    <x v="0"/>
    <x v="49"/>
    <x v="1"/>
    <n v="95123"/>
    <x v="1"/>
    <s v="OFF-PA-10001950"/>
    <x v="1"/>
    <x v="10"/>
    <s v="Southworth 25% Cotton Antique Laid Paper &amp; Envelopes"/>
    <x v="150"/>
    <x v="3"/>
    <n v="0"/>
    <n v="26.271000000000001"/>
    <x v="5"/>
    <n v="408.66"/>
    <n v="45"/>
  </r>
  <r>
    <n v="155"/>
    <s v="CA-2015-124919"/>
    <d v="2015-05-31T00:00:00"/>
    <d v="2015-06-02T00:00:00"/>
    <s v="First Class"/>
    <s v="SP-20650"/>
    <s v="Stephanie Phelps"/>
    <x v="1"/>
    <x v="0"/>
    <x v="49"/>
    <x v="1"/>
    <n v="95123"/>
    <x v="1"/>
    <s v="OFF-PA-10002254"/>
    <x v="1"/>
    <x v="10"/>
    <s v="Xerox 1883"/>
    <x v="151"/>
    <x v="4"/>
    <n v="0"/>
    <n v="48.539200000000001"/>
    <x v="5"/>
    <n v="422.08"/>
    <n v="46"/>
  </r>
  <r>
    <n v="156"/>
    <s v="CA-2015-124919"/>
    <d v="2015-05-31T00:00:00"/>
    <d v="2015-06-02T00:00:00"/>
    <s v="First Class"/>
    <s v="SP-20650"/>
    <s v="Stephanie Phelps"/>
    <x v="1"/>
    <x v="0"/>
    <x v="49"/>
    <x v="1"/>
    <n v="95123"/>
    <x v="1"/>
    <s v="OFF-ST-10001590"/>
    <x v="1"/>
    <x v="4"/>
    <s v="Tenex Personal Project File with Scoop Front Design, Black"/>
    <x v="152"/>
    <x v="5"/>
    <n v="0"/>
    <n v="21.0288"/>
    <x v="5"/>
    <n v="485.28"/>
    <n v="26"/>
  </r>
  <r>
    <n v="157"/>
    <s v="CA-2015-118948"/>
    <d v="2015-05-28T00:00:00"/>
    <d v="2015-06-03T00:00:00"/>
    <s v="Standard Class"/>
    <s v="NK-18490"/>
    <s v="Neil Knudson"/>
    <x v="2"/>
    <x v="0"/>
    <x v="4"/>
    <x v="4"/>
    <n v="98105"/>
    <x v="1"/>
    <s v="OFF-AR-10001547"/>
    <x v="1"/>
    <x v="6"/>
    <s v="Newell 311"/>
    <x v="153"/>
    <x v="1"/>
    <n v="0"/>
    <n v="1.7901"/>
    <x v="5"/>
    <n v="19.89"/>
    <n v="27"/>
  </r>
  <r>
    <n v="158"/>
    <s v="CA-2014-104269"/>
    <d v="2014-03-01T00:00:00"/>
    <d v="2014-03-06T00:00:00"/>
    <s v="Second Class"/>
    <s v="DB-13060"/>
    <s v="Dave Brooks"/>
    <x v="0"/>
    <x v="0"/>
    <x v="4"/>
    <x v="4"/>
    <n v="98115"/>
    <x v="1"/>
    <s v="FUR-CH-10004063"/>
    <x v="0"/>
    <x v="1"/>
    <s v="Global Deluxe High-Back Manager's Chair"/>
    <x v="154"/>
    <x v="0"/>
    <n v="0.2"/>
    <n v="51.476399999999998"/>
    <x v="10"/>
    <n v="915.13599999999997"/>
    <n v="11.25"/>
  </r>
  <r>
    <n v="159"/>
    <s v="CA-2016-114104"/>
    <d v="2016-11-20T00:00:00"/>
    <d v="2016-11-24T00:00:00"/>
    <s v="Standard Class"/>
    <s v="NP-18670"/>
    <s v="Nora Paige"/>
    <x v="0"/>
    <x v="0"/>
    <x v="50"/>
    <x v="26"/>
    <n v="73034"/>
    <x v="2"/>
    <s v="OFF-LA-10002475"/>
    <x v="1"/>
    <x v="2"/>
    <s v="Avery 519"/>
    <x v="2"/>
    <x v="0"/>
    <n v="0"/>
    <n v="6.8714000000000004"/>
    <x v="0"/>
    <n v="29.24"/>
    <n v="47"/>
  </r>
  <r>
    <n v="160"/>
    <s v="CA-2016-114104"/>
    <d v="2016-11-20T00:00:00"/>
    <d v="2016-11-24T00:00:00"/>
    <s v="Standard Class"/>
    <s v="NP-18670"/>
    <s v="Nora Paige"/>
    <x v="0"/>
    <x v="0"/>
    <x v="50"/>
    <x v="26"/>
    <n v="73034"/>
    <x v="2"/>
    <s v="TEC-PH-10004536"/>
    <x v="2"/>
    <x v="7"/>
    <s v="Avaya 5420 Digital phone"/>
    <x v="155"/>
    <x v="3"/>
    <n v="0"/>
    <n v="236.23249999999999"/>
    <x v="0"/>
    <n v="6614.5099999999993"/>
    <n v="25"/>
  </r>
  <r>
    <n v="161"/>
    <s v="CA-2016-162733"/>
    <d v="2016-05-11T00:00:00"/>
    <d v="2016-05-12T00:00:00"/>
    <s v="First Class"/>
    <s v="TT-21070"/>
    <s v="Ted Trevino"/>
    <x v="0"/>
    <x v="0"/>
    <x v="1"/>
    <x v="1"/>
    <n v="90045"/>
    <x v="1"/>
    <s v="OFF-PA-10002751"/>
    <x v="1"/>
    <x v="10"/>
    <s v="Xerox 1920"/>
    <x v="156"/>
    <x v="7"/>
    <n v="0"/>
    <n v="2.6909999999999998"/>
    <x v="5"/>
    <n v="5.98"/>
    <n v="44.999999999999993"/>
  </r>
  <r>
    <n v="162"/>
    <s v="CA-2015-119697"/>
    <d v="2015-12-28T00:00:00"/>
    <d v="2015-12-31T00:00:00"/>
    <s v="Second Class"/>
    <s v="EM-13960"/>
    <s v="Eric Murdock"/>
    <x v="0"/>
    <x v="0"/>
    <x v="10"/>
    <x v="9"/>
    <n v="19134"/>
    <x v="3"/>
    <s v="TEC-AC-10003657"/>
    <x v="2"/>
    <x v="11"/>
    <s v="Lenovo 17-Key USB Numeric Keypad"/>
    <x v="157"/>
    <x v="0"/>
    <n v="0.2"/>
    <n v="1.3595999999999999"/>
    <x v="4"/>
    <n v="108.768"/>
    <n v="2.5"/>
  </r>
  <r>
    <n v="163"/>
    <s v="CA-2016-154508"/>
    <d v="2016-11-16T00:00:00"/>
    <d v="2016-11-20T00:00:00"/>
    <s v="Standard Class"/>
    <s v="RD-19900"/>
    <s v="Ruben Dartt"/>
    <x v="0"/>
    <x v="0"/>
    <x v="51"/>
    <x v="27"/>
    <n v="88220"/>
    <x v="1"/>
    <s v="OFF-EN-10001990"/>
    <x v="1"/>
    <x v="12"/>
    <s v="Staple envelope"/>
    <x v="158"/>
    <x v="2"/>
    <n v="0"/>
    <n v="13.348000000000001"/>
    <x v="0"/>
    <n v="142"/>
    <n v="47"/>
  </r>
  <r>
    <n v="164"/>
    <s v="CA-2016-113817"/>
    <d v="2016-11-07T00:00:00"/>
    <d v="2016-11-11T00:00:00"/>
    <s v="Standard Class"/>
    <s v="MJ-17740"/>
    <s v="Max Jones"/>
    <x v="0"/>
    <x v="0"/>
    <x v="4"/>
    <x v="4"/>
    <n v="98115"/>
    <x v="1"/>
    <s v="OFF-BI-10004002"/>
    <x v="1"/>
    <x v="8"/>
    <s v="Wilson Jones International Size A4 Ring Binders"/>
    <x v="159"/>
    <x v="0"/>
    <n v="0.2"/>
    <n v="9.6880000000000006"/>
    <x v="0"/>
    <n v="55.36"/>
    <n v="35"/>
  </r>
  <r>
    <n v="165"/>
    <s v="CA-2014-139892"/>
    <d v="2014-09-08T00:00:00"/>
    <d v="2014-09-12T00:00:00"/>
    <s v="Standard Class"/>
    <s v="BM-11140"/>
    <s v="Becky Martin"/>
    <x v="0"/>
    <x v="0"/>
    <x v="52"/>
    <x v="5"/>
    <n v="78207"/>
    <x v="2"/>
    <s v="OFF-AR-10004441"/>
    <x v="1"/>
    <x v="6"/>
    <s v="BIC Brite Liner Highlighters"/>
    <x v="160"/>
    <x v="1"/>
    <n v="0.2"/>
    <n v="2.7324000000000002"/>
    <x v="8"/>
    <n v="29.808"/>
    <n v="27.500000000000004"/>
  </r>
  <r>
    <n v="166"/>
    <s v="CA-2014-139892"/>
    <d v="2014-09-08T00:00:00"/>
    <d v="2014-09-12T00:00:00"/>
    <s v="Standard Class"/>
    <s v="BM-11140"/>
    <s v="Becky Martin"/>
    <x v="0"/>
    <x v="0"/>
    <x v="52"/>
    <x v="5"/>
    <n v="78207"/>
    <x v="2"/>
    <s v="TEC-MA-10000822"/>
    <x v="2"/>
    <x v="15"/>
    <s v="Lexmark MX611dhe Monochrome Laser Printer"/>
    <x v="161"/>
    <x v="8"/>
    <n v="0.4"/>
    <n v="-1359.992"/>
    <x v="8"/>
    <n v="65279.616000000002"/>
    <n v="-16.666666666666664"/>
  </r>
  <r>
    <n v="167"/>
    <s v="CA-2014-139892"/>
    <d v="2014-09-08T00:00:00"/>
    <d v="2014-09-12T00:00:00"/>
    <s v="Standard Class"/>
    <s v="BM-11140"/>
    <s v="Becky Martin"/>
    <x v="0"/>
    <x v="0"/>
    <x v="52"/>
    <x v="5"/>
    <n v="78207"/>
    <x v="2"/>
    <s v="OFF-ST-10000991"/>
    <x v="1"/>
    <x v="4"/>
    <s v="Space Solutions HD Industrial Steel Shelving."/>
    <x v="162"/>
    <x v="1"/>
    <n v="0.2"/>
    <n v="-58.634700000000002"/>
    <x v="8"/>
    <n v="827.78399999999999"/>
    <n v="-21.250000000000004"/>
  </r>
  <r>
    <n v="168"/>
    <s v="CA-2014-139892"/>
    <d v="2014-09-08T00:00:00"/>
    <d v="2014-09-12T00:00:00"/>
    <s v="Standard Class"/>
    <s v="BM-11140"/>
    <s v="Becky Martin"/>
    <x v="0"/>
    <x v="0"/>
    <x v="52"/>
    <x v="5"/>
    <n v="78207"/>
    <x v="2"/>
    <s v="FUR-CH-10004287"/>
    <x v="0"/>
    <x v="1"/>
    <s v="SAFCO Arco Folding Chair"/>
    <x v="163"/>
    <x v="6"/>
    <n v="0.3"/>
    <n v="-24.858000000000001"/>
    <x v="8"/>
    <n v="15660.539999999999"/>
    <n v="-1.4285714285714286"/>
  </r>
  <r>
    <n v="169"/>
    <s v="CA-2014-139892"/>
    <d v="2014-09-08T00:00:00"/>
    <d v="2014-09-12T00:00:00"/>
    <s v="Standard Class"/>
    <s v="BM-11140"/>
    <s v="Becky Martin"/>
    <x v="0"/>
    <x v="0"/>
    <x v="52"/>
    <x v="5"/>
    <n v="78207"/>
    <x v="2"/>
    <s v="OFF-AR-10002656"/>
    <x v="1"/>
    <x v="6"/>
    <s v="Sanford Liquid Accent Highlighters"/>
    <x v="164"/>
    <x v="5"/>
    <n v="0.2"/>
    <n v="6.8136000000000001"/>
    <x v="8"/>
    <n v="192.38400000000001"/>
    <n v="21.25"/>
  </r>
  <r>
    <n v="170"/>
    <s v="CA-2014-139892"/>
    <d v="2014-09-08T00:00:00"/>
    <d v="2014-09-12T00:00:00"/>
    <s v="Standard Class"/>
    <s v="BM-11140"/>
    <s v="Becky Martin"/>
    <x v="0"/>
    <x v="0"/>
    <x v="52"/>
    <x v="5"/>
    <n v="78207"/>
    <x v="2"/>
    <s v="OFF-AP-10002518"/>
    <x v="1"/>
    <x v="9"/>
    <s v="Kensington 7 Outlet MasterPiece Power Center"/>
    <x v="165"/>
    <x v="2"/>
    <n v="0.8"/>
    <n v="-453.84899999999999"/>
    <x v="8"/>
    <n v="889.9"/>
    <n v="-255.00000000000003"/>
  </r>
  <r>
    <n v="171"/>
    <s v="CA-2014-139892"/>
    <d v="2014-09-08T00:00:00"/>
    <d v="2014-09-12T00:00:00"/>
    <s v="Standard Class"/>
    <s v="BM-11140"/>
    <s v="Becky Martin"/>
    <x v="0"/>
    <x v="0"/>
    <x v="52"/>
    <x v="5"/>
    <n v="78207"/>
    <x v="2"/>
    <s v="TEC-PH-10003931"/>
    <x v="2"/>
    <x v="7"/>
    <s v="JBL Micro Wireless Portable Bluetooth Speaker"/>
    <x v="166"/>
    <x v="1"/>
    <n v="0.2"/>
    <n v="8.9984999999999999"/>
    <x v="8"/>
    <n v="431.928"/>
    <n v="6.25"/>
  </r>
  <r>
    <n v="172"/>
    <s v="CA-2014-118962"/>
    <d v="2014-08-05T00:00:00"/>
    <d v="2014-08-09T00:00:00"/>
    <s v="Standard Class"/>
    <s v="CS-12130"/>
    <s v="Chad Sievert"/>
    <x v="0"/>
    <x v="0"/>
    <x v="1"/>
    <x v="1"/>
    <n v="90004"/>
    <x v="1"/>
    <s v="OFF-PA-10000659"/>
    <x v="1"/>
    <x v="10"/>
    <s v="Adams Phone Message Book, Professional, 400 Message Capacity, 5 3/6” x 11”"/>
    <x v="167"/>
    <x v="1"/>
    <n v="0"/>
    <n v="9.8417999999999992"/>
    <x v="6"/>
    <n v="62.820000000000007"/>
    <n v="46.999999999999993"/>
  </r>
  <r>
    <n v="173"/>
    <s v="CA-2014-118962"/>
    <d v="2014-08-05T00:00:00"/>
    <d v="2014-08-09T00:00:00"/>
    <s v="Standard Class"/>
    <s v="CS-12130"/>
    <s v="Chad Sievert"/>
    <x v="0"/>
    <x v="0"/>
    <x v="1"/>
    <x v="1"/>
    <n v="90004"/>
    <x v="1"/>
    <s v="OFF-PA-10001144"/>
    <x v="1"/>
    <x v="10"/>
    <s v="Xerox 1913"/>
    <x v="168"/>
    <x v="0"/>
    <n v="0"/>
    <n v="53.260800000000003"/>
    <x v="6"/>
    <n v="221.92"/>
    <n v="48.000000000000007"/>
  </r>
  <r>
    <n v="174"/>
    <s v="CA-2014-118962"/>
    <d v="2014-08-05T00:00:00"/>
    <d v="2014-08-09T00:00:00"/>
    <s v="Standard Class"/>
    <s v="CS-12130"/>
    <s v="Chad Sievert"/>
    <x v="0"/>
    <x v="0"/>
    <x v="1"/>
    <x v="1"/>
    <n v="90004"/>
    <x v="1"/>
    <s v="FUR-CH-10003817"/>
    <x v="0"/>
    <x v="1"/>
    <s v="Global Value Steno Chair, Gray"/>
    <x v="169"/>
    <x v="3"/>
    <n v="0.2"/>
    <n v="21.259"/>
    <x v="6"/>
    <n v="2381.0079999999998"/>
    <n v="6.25"/>
  </r>
  <r>
    <n v="175"/>
    <s v="US-2014-100853"/>
    <d v="2014-09-14T00:00:00"/>
    <d v="2014-09-19T00:00:00"/>
    <s v="Standard Class"/>
    <s v="JB-15400"/>
    <s v="Jennifer Braxton"/>
    <x v="1"/>
    <x v="0"/>
    <x v="22"/>
    <x v="10"/>
    <n v="60623"/>
    <x v="2"/>
    <s v="OFF-AP-10000891"/>
    <x v="1"/>
    <x v="9"/>
    <s v="Kensington 7 Outlet MasterPiece HOMEOFFICE Power Control Center"/>
    <x v="170"/>
    <x v="0"/>
    <n v="0.8"/>
    <n v="-131.12"/>
    <x v="8"/>
    <n v="104.896"/>
    <n v="-250"/>
  </r>
  <r>
    <n v="176"/>
    <s v="US-2014-100853"/>
    <d v="2014-09-14T00:00:00"/>
    <d v="2014-09-19T00:00:00"/>
    <s v="Standard Class"/>
    <s v="JB-15400"/>
    <s v="Jennifer Braxton"/>
    <x v="1"/>
    <x v="0"/>
    <x v="22"/>
    <x v="10"/>
    <n v="60623"/>
    <x v="2"/>
    <s v="OFF-LA-10003148"/>
    <x v="1"/>
    <x v="2"/>
    <s v="Avery 51"/>
    <x v="171"/>
    <x v="4"/>
    <n v="0.2"/>
    <n v="6.5519999999999996"/>
    <x v="8"/>
    <n v="80.64"/>
    <n v="32.499999999999993"/>
  </r>
  <r>
    <n v="177"/>
    <s v="US-2017-152366"/>
    <d v="2017-04-21T00:00:00"/>
    <d v="2017-04-25T00:00:00"/>
    <s v="Second Class"/>
    <s v="SJ-20500"/>
    <s v="Shirley Jackson"/>
    <x v="0"/>
    <x v="0"/>
    <x v="12"/>
    <x v="5"/>
    <n v="77036"/>
    <x v="2"/>
    <s v="OFF-AP-10002684"/>
    <x v="1"/>
    <x v="9"/>
    <s v="Acco 7-Outlet Masterpiece Power Center, Wihtout Fax/Phone Line Protection"/>
    <x v="172"/>
    <x v="4"/>
    <n v="0.8"/>
    <n v="-243.16"/>
    <x v="3"/>
    <n v="389.05599999999998"/>
    <n v="-250"/>
  </r>
  <r>
    <n v="178"/>
    <s v="US-2015-101511"/>
    <d v="2015-11-21T00:00:00"/>
    <d v="2015-11-23T00:00:00"/>
    <s v="Second Class"/>
    <s v="JE-15745"/>
    <s v="Joel Eaton"/>
    <x v="0"/>
    <x v="0"/>
    <x v="46"/>
    <x v="24"/>
    <n v="43055"/>
    <x v="3"/>
    <s v="FUR-CH-10004698"/>
    <x v="0"/>
    <x v="1"/>
    <s v="Padded Folding Chairs, Black, 4/Carton"/>
    <x v="173"/>
    <x v="3"/>
    <n v="0.3"/>
    <n v="-11.337199999999999"/>
    <x v="0"/>
    <n v="2777.614"/>
    <n v="-2.8571428571428568"/>
  </r>
  <r>
    <n v="179"/>
    <s v="US-2015-101511"/>
    <d v="2015-11-21T00:00:00"/>
    <d v="2015-11-23T00:00:00"/>
    <s v="Second Class"/>
    <s v="JE-15745"/>
    <s v="Joel Eaton"/>
    <x v="0"/>
    <x v="0"/>
    <x v="46"/>
    <x v="24"/>
    <n v="43055"/>
    <x v="3"/>
    <s v="OFF-SU-10002189"/>
    <x v="1"/>
    <x v="14"/>
    <s v="Acme Rosewood Handle Letter Opener"/>
    <x v="174"/>
    <x v="2"/>
    <n v="0.2"/>
    <n v="-3.7715000000000001"/>
    <x v="0"/>
    <n v="79.400000000000006"/>
    <n v="-23.75"/>
  </r>
  <r>
    <n v="180"/>
    <s v="CA-2015-137225"/>
    <d v="2015-12-15T00:00:00"/>
    <d v="2015-12-19T00:00:00"/>
    <s v="Standard Class"/>
    <s v="JK-15640"/>
    <s v="Jim Kriz"/>
    <x v="2"/>
    <x v="0"/>
    <x v="20"/>
    <x v="15"/>
    <n v="10009"/>
    <x v="3"/>
    <s v="OFF-AR-10001940"/>
    <x v="1"/>
    <x v="6"/>
    <s v="Sanford Colorific Eraseable Coloring Pencils, 12 Count"/>
    <x v="175"/>
    <x v="7"/>
    <n v="0"/>
    <n v="1.4104000000000001"/>
    <x v="4"/>
    <n v="3.28"/>
    <n v="43.000000000000007"/>
  </r>
  <r>
    <n v="181"/>
    <s v="CA-2014-166191"/>
    <d v="2014-12-05T00:00:00"/>
    <d v="2014-12-09T00:00:00"/>
    <s v="Second Class"/>
    <s v="DK-13150"/>
    <s v="David Kendrick"/>
    <x v="1"/>
    <x v="0"/>
    <x v="27"/>
    <x v="10"/>
    <n v="62521"/>
    <x v="2"/>
    <s v="OFF-ST-10003455"/>
    <x v="1"/>
    <x v="4"/>
    <s v="Tenex File Box, Personal Filing Tote with Lid, Black"/>
    <x v="176"/>
    <x v="0"/>
    <n v="0.2"/>
    <n v="1.8612"/>
    <x v="4"/>
    <n v="49.631999999999998"/>
    <n v="7.5"/>
  </r>
  <r>
    <n v="182"/>
    <s v="CA-2014-166191"/>
    <d v="2014-12-05T00:00:00"/>
    <d v="2014-12-09T00:00:00"/>
    <s v="Second Class"/>
    <s v="DK-13150"/>
    <s v="David Kendrick"/>
    <x v="1"/>
    <x v="0"/>
    <x v="27"/>
    <x v="10"/>
    <n v="62521"/>
    <x v="2"/>
    <s v="TEC-AC-10004659"/>
    <x v="2"/>
    <x v="11"/>
    <s v="Imation Secure+ Hardware Encrypted USB 2.0 Flash Drive; 16GB"/>
    <x v="177"/>
    <x v="3"/>
    <n v="0.2"/>
    <n v="76.639499999999998"/>
    <x v="4"/>
    <n v="2861.2080000000001"/>
    <n v="18.749999999999996"/>
  </r>
  <r>
    <n v="183"/>
    <s v="CA-2014-158274"/>
    <d v="2014-11-19T00:00:00"/>
    <d v="2014-11-24T00:00:00"/>
    <s v="Second Class"/>
    <s v="RM-19675"/>
    <s v="Robert Marley"/>
    <x v="2"/>
    <x v="0"/>
    <x v="53"/>
    <x v="28"/>
    <n v="71203"/>
    <x v="0"/>
    <s v="TEC-PH-10003273"/>
    <x v="2"/>
    <x v="7"/>
    <s v="AT&amp;T TR1909W"/>
    <x v="178"/>
    <x v="4"/>
    <n v="0"/>
    <n v="131.02959999999999"/>
    <x v="0"/>
    <n v="2015.84"/>
    <n v="26"/>
  </r>
  <r>
    <n v="184"/>
    <s v="CA-2014-158274"/>
    <d v="2014-11-19T00:00:00"/>
    <d v="2014-11-24T00:00:00"/>
    <s v="Second Class"/>
    <s v="RM-19675"/>
    <s v="Robert Marley"/>
    <x v="2"/>
    <x v="0"/>
    <x v="53"/>
    <x v="28"/>
    <n v="71203"/>
    <x v="0"/>
    <s v="TEC-PH-10004896"/>
    <x v="2"/>
    <x v="7"/>
    <s v="Nokia Lumia 521 (T-Mobile)"/>
    <x v="179"/>
    <x v="2"/>
    <n v="0"/>
    <n v="41.985999999999997"/>
    <x v="0"/>
    <n v="749.75"/>
    <n v="28.000000000000004"/>
  </r>
  <r>
    <n v="185"/>
    <s v="CA-2014-158274"/>
    <d v="2014-11-19T00:00:00"/>
    <d v="2014-11-24T00:00:00"/>
    <s v="Second Class"/>
    <s v="RM-19675"/>
    <s v="Robert Marley"/>
    <x v="2"/>
    <x v="0"/>
    <x v="53"/>
    <x v="28"/>
    <n v="71203"/>
    <x v="0"/>
    <s v="TEC-AC-10002345"/>
    <x v="2"/>
    <x v="11"/>
    <s v="HP Standard 104 key PS/2 Keyboard"/>
    <x v="180"/>
    <x v="0"/>
    <n v="0"/>
    <n v="7.25"/>
    <x v="0"/>
    <n v="58"/>
    <n v="25"/>
  </r>
  <r>
    <n v="186"/>
    <s v="CA-2016-105018"/>
    <d v="2016-11-28T00:00:00"/>
    <d v="2016-12-02T00:00:00"/>
    <s v="Standard Class"/>
    <s v="SK-19990"/>
    <s v="Sally Knutson"/>
    <x v="0"/>
    <x v="0"/>
    <x v="54"/>
    <x v="29"/>
    <n v="6824"/>
    <x v="3"/>
    <s v="OFF-BI-10001890"/>
    <x v="1"/>
    <x v="8"/>
    <s v="Avery Poly Binder Pockets"/>
    <x v="181"/>
    <x v="0"/>
    <n v="0"/>
    <n v="3.4367999999999999"/>
    <x v="0"/>
    <n v="14.32"/>
    <n v="48"/>
  </r>
  <r>
    <n v="187"/>
    <s v="CA-2014-123260"/>
    <d v="2014-08-26T00:00:00"/>
    <d v="2014-08-30T00:00:00"/>
    <s v="Standard Class"/>
    <s v="FM-14290"/>
    <s v="Frank Merwin"/>
    <x v="2"/>
    <x v="0"/>
    <x v="1"/>
    <x v="1"/>
    <n v="90032"/>
    <x v="1"/>
    <s v="TEC-AC-10002323"/>
    <x v="2"/>
    <x v="11"/>
    <s v="SanDisk Ultra 32 GB MicroSDHC Class 10 Memory Card"/>
    <x v="182"/>
    <x v="8"/>
    <n v="0"/>
    <n v="22.984000000000002"/>
    <x v="6"/>
    <n v="1414.4"/>
    <n v="13"/>
  </r>
  <r>
    <n v="188"/>
    <s v="CA-2016-157000"/>
    <d v="2016-07-16T00:00:00"/>
    <d v="2016-07-22T00:00:00"/>
    <s v="Standard Class"/>
    <s v="AM-10360"/>
    <s v="Alice McCarthy"/>
    <x v="1"/>
    <x v="0"/>
    <x v="55"/>
    <x v="5"/>
    <n v="75051"/>
    <x v="2"/>
    <s v="OFF-ST-10001328"/>
    <x v="1"/>
    <x v="4"/>
    <s v="Personal Filing Tote with Lid, Black/Gray"/>
    <x v="183"/>
    <x v="1"/>
    <n v="0.2"/>
    <n v="3.7223999999999999"/>
    <x v="7"/>
    <n v="111.672"/>
    <n v="10"/>
  </r>
  <r>
    <n v="189"/>
    <s v="CA-2016-157000"/>
    <d v="2016-07-16T00:00:00"/>
    <d v="2016-07-22T00:00:00"/>
    <s v="Standard Class"/>
    <s v="AM-10360"/>
    <s v="Alice McCarthy"/>
    <x v="1"/>
    <x v="0"/>
    <x v="55"/>
    <x v="5"/>
    <n v="75051"/>
    <x v="2"/>
    <s v="OFF-PA-10001950"/>
    <x v="1"/>
    <x v="10"/>
    <s v="Southworth 25% Cotton Antique Laid Paper &amp; Envelopes"/>
    <x v="184"/>
    <x v="1"/>
    <n v="0.2"/>
    <n v="6.2549999999999999"/>
    <x v="7"/>
    <n v="60.047999999999995"/>
    <n v="31.25"/>
  </r>
  <r>
    <n v="190"/>
    <s v="CA-2015-102281"/>
    <d v="2015-10-12T00:00:00"/>
    <d v="2015-10-14T00:00:00"/>
    <s v="First Class"/>
    <s v="MP-17470"/>
    <s v="Mark Packer"/>
    <x v="2"/>
    <x v="0"/>
    <x v="20"/>
    <x v="15"/>
    <n v="10035"/>
    <x v="3"/>
    <s v="FUR-BO-10002613"/>
    <x v="0"/>
    <x v="0"/>
    <s v="Atlantic Metals Mobile 4-Shelf Bookcases, Custom Colors"/>
    <x v="185"/>
    <x v="4"/>
    <n v="0.2"/>
    <n v="112.392"/>
    <x v="2"/>
    <n v="3596.5439999999999"/>
    <n v="12.5"/>
  </r>
  <r>
    <n v="191"/>
    <s v="CA-2015-102281"/>
    <d v="2015-10-12T00:00:00"/>
    <d v="2015-10-14T00:00:00"/>
    <s v="First Class"/>
    <s v="MP-17470"/>
    <s v="Mark Packer"/>
    <x v="2"/>
    <x v="0"/>
    <x v="20"/>
    <x v="15"/>
    <n v="10035"/>
    <x v="3"/>
    <s v="TEC-PH-10001552"/>
    <x v="2"/>
    <x v="7"/>
    <s v="I Need's 3d Hello Kitty Hybrid Silicone Case Cover for HTC One X 4g with 3d Hello Kitty Stylus Pen Green/pink"/>
    <x v="186"/>
    <x v="5"/>
    <n v="0"/>
    <n v="20.0928"/>
    <x v="2"/>
    <n v="430.56000000000006"/>
    <n v="27.999999999999996"/>
  </r>
  <r>
    <n v="192"/>
    <s v="CA-2015-102281"/>
    <d v="2015-10-12T00:00:00"/>
    <d v="2015-10-14T00:00:00"/>
    <s v="First Class"/>
    <s v="MP-17470"/>
    <s v="Mark Packer"/>
    <x v="2"/>
    <x v="0"/>
    <x v="20"/>
    <x v="15"/>
    <n v="10035"/>
    <x v="3"/>
    <s v="OFF-PA-10000061"/>
    <x v="1"/>
    <x v="10"/>
    <s v="Xerox 205"/>
    <x v="187"/>
    <x v="8"/>
    <n v="0"/>
    <n v="24.883199999999999"/>
    <x v="2"/>
    <n v="414.72"/>
    <n v="47.999999999999993"/>
  </r>
  <r>
    <n v="193"/>
    <s v="CA-2015-102281"/>
    <d v="2015-10-12T00:00:00"/>
    <d v="2015-10-14T00:00:00"/>
    <s v="First Class"/>
    <s v="MP-17470"/>
    <s v="Mark Packer"/>
    <x v="2"/>
    <x v="0"/>
    <x v="20"/>
    <x v="15"/>
    <n v="10035"/>
    <x v="3"/>
    <s v="FUR-BO-10002545"/>
    <x v="0"/>
    <x v="0"/>
    <s v="Atlantic Metals Mobile 3-Shelf Bookcases, Custom Colors"/>
    <x v="188"/>
    <x v="1"/>
    <n v="0.2"/>
    <n v="46.976399999999998"/>
    <x v="2"/>
    <n v="1879.056"/>
    <n v="7.5"/>
  </r>
  <r>
    <n v="194"/>
    <s v="CA-2015-102281"/>
    <d v="2015-10-12T00:00:00"/>
    <d v="2015-10-14T00:00:00"/>
    <s v="First Class"/>
    <s v="MP-17470"/>
    <s v="Mark Packer"/>
    <x v="2"/>
    <x v="0"/>
    <x v="20"/>
    <x v="15"/>
    <n v="10035"/>
    <x v="3"/>
    <s v="OFF-AR-10003514"/>
    <x v="1"/>
    <x v="6"/>
    <s v="4009 Highlighters by Sanford"/>
    <x v="189"/>
    <x v="2"/>
    <n v="0"/>
    <n v="6.5670000000000002"/>
    <x v="2"/>
    <n v="99.5"/>
    <n v="33"/>
  </r>
  <r>
    <n v="195"/>
    <s v="CA-2015-131457"/>
    <d v="2015-10-31T00:00:00"/>
    <d v="2015-11-06T00:00:00"/>
    <s v="Standard Class"/>
    <s v="MZ-17515"/>
    <s v="Mary Zewe"/>
    <x v="1"/>
    <x v="0"/>
    <x v="56"/>
    <x v="1"/>
    <n v="92374"/>
    <x v="1"/>
    <s v="OFF-EN-10001509"/>
    <x v="1"/>
    <x v="12"/>
    <s v="Poly String Tie Envelopes"/>
    <x v="190"/>
    <x v="3"/>
    <n v="0"/>
    <n v="6.7115999999999998"/>
    <x v="2"/>
    <n v="99.96"/>
    <n v="47"/>
  </r>
  <r>
    <n v="196"/>
    <s v="CA-2014-140004"/>
    <d v="2014-03-21T00:00:00"/>
    <d v="2014-03-25T00:00:00"/>
    <s v="Standard Class"/>
    <s v="CB-12025"/>
    <s v="Cassandra Brandow"/>
    <x v="0"/>
    <x v="0"/>
    <x v="57"/>
    <x v="24"/>
    <n v="45011"/>
    <x v="3"/>
    <s v="OFF-AR-10004685"/>
    <x v="1"/>
    <x v="6"/>
    <s v="Binney &amp; Smith Crayola Metallic Colored Pencils, 8-Color Set"/>
    <x v="191"/>
    <x v="0"/>
    <n v="0.2"/>
    <n v="1.2038"/>
    <x v="10"/>
    <n v="14.816000000000001"/>
    <n v="16.249999999999996"/>
  </r>
  <r>
    <n v="197"/>
    <s v="CA-2014-140004"/>
    <d v="2014-03-21T00:00:00"/>
    <d v="2014-03-25T00:00:00"/>
    <s v="Standard Class"/>
    <s v="CB-12025"/>
    <s v="Cassandra Brandow"/>
    <x v="0"/>
    <x v="0"/>
    <x v="57"/>
    <x v="24"/>
    <n v="45011"/>
    <x v="3"/>
    <s v="OFF-AR-10004027"/>
    <x v="1"/>
    <x v="6"/>
    <s v="Binney &amp; Smith inkTank Erasable Desk Highlighter, Chisel Tip, Yellow, 12/Box"/>
    <x v="192"/>
    <x v="1"/>
    <n v="0.2"/>
    <n v="1.5875999999999999"/>
    <x v="10"/>
    <n v="18.143999999999998"/>
    <n v="26.249999999999996"/>
  </r>
  <r>
    <n v="198"/>
    <s v="CA-2017-107720"/>
    <d v="2017-11-06T00:00:00"/>
    <d v="2017-11-13T00:00:00"/>
    <s v="Standard Class"/>
    <s v="VM-21685"/>
    <s v="Valerie Mitchum"/>
    <x v="2"/>
    <x v="0"/>
    <x v="58"/>
    <x v="30"/>
    <n v="7090"/>
    <x v="3"/>
    <s v="OFF-ST-10001414"/>
    <x v="1"/>
    <x v="4"/>
    <s v="Decoflex Hanging Personal Folder File"/>
    <x v="193"/>
    <x v="1"/>
    <n v="0"/>
    <n v="12.0276"/>
    <x v="0"/>
    <n v="138.78"/>
    <n v="26"/>
  </r>
  <r>
    <n v="199"/>
    <s v="US-2017-124303"/>
    <d v="2017-07-06T00:00:00"/>
    <d v="2017-07-13T00:00:00"/>
    <s v="Standard Class"/>
    <s v="FH-14365"/>
    <s v="Fred Hopkins"/>
    <x v="1"/>
    <x v="0"/>
    <x v="10"/>
    <x v="9"/>
    <n v="19120"/>
    <x v="3"/>
    <s v="OFF-BI-10000343"/>
    <x v="1"/>
    <x v="8"/>
    <s v="Pressboard Covers with Storage Hooks, 9 1/2&quot; x 11&quot;, Light Blue"/>
    <x v="194"/>
    <x v="0"/>
    <n v="0.7"/>
    <n v="-2.2585999999999999"/>
    <x v="7"/>
    <n v="5.8920000000000003"/>
    <n v="-76.666666666666657"/>
  </r>
  <r>
    <n v="200"/>
    <s v="US-2017-124303"/>
    <d v="2017-07-06T00:00:00"/>
    <d v="2017-07-13T00:00:00"/>
    <s v="Standard Class"/>
    <s v="FH-14365"/>
    <s v="Fred Hopkins"/>
    <x v="1"/>
    <x v="0"/>
    <x v="10"/>
    <x v="9"/>
    <n v="19120"/>
    <x v="3"/>
    <s v="OFF-PA-10002749"/>
    <x v="1"/>
    <x v="10"/>
    <s v="Wirebound Message Books, 5-1/2 x 4 Forms, 2 or 4 Forms per Page"/>
    <x v="195"/>
    <x v="1"/>
    <n v="0.2"/>
    <n v="5.8202999999999996"/>
    <x v="7"/>
    <n v="48.168000000000006"/>
    <n v="36.249999999999993"/>
  </r>
  <r>
    <n v="201"/>
    <s v="CA-2017-105074"/>
    <d v="2017-06-24T00:00:00"/>
    <d v="2017-06-29T00:00:00"/>
    <s v="Standard Class"/>
    <s v="MB-17305"/>
    <s v="Maria Bertelson"/>
    <x v="0"/>
    <x v="0"/>
    <x v="59"/>
    <x v="24"/>
    <n v="44312"/>
    <x v="3"/>
    <s v="OFF-PA-10002666"/>
    <x v="1"/>
    <x v="10"/>
    <s v="Southworth 25% Cotton Linen-Finish Paper &amp; Envelopes"/>
    <x v="196"/>
    <x v="1"/>
    <n v="0.2"/>
    <n v="6.7949999999999999"/>
    <x v="1"/>
    <n v="65.231999999999999"/>
    <n v="31.25"/>
  </r>
  <r>
    <n v="202"/>
    <s v="CA-2014-133690"/>
    <d v="2014-08-03T00:00:00"/>
    <d v="2014-08-05T00:00:00"/>
    <s v="First Class"/>
    <s v="BS-11755"/>
    <s v="Bruce Stewart"/>
    <x v="0"/>
    <x v="0"/>
    <x v="60"/>
    <x v="22"/>
    <n v="80219"/>
    <x v="1"/>
    <s v="FUR-TA-10004289"/>
    <x v="0"/>
    <x v="3"/>
    <s v="BoxOffice By Design Rectangular and Half-Moon Meeting Room Tables"/>
    <x v="197"/>
    <x v="0"/>
    <n v="0.5"/>
    <n v="-161.875"/>
    <x v="6"/>
    <n v="437.5"/>
    <n v="-74"/>
  </r>
  <r>
    <n v="203"/>
    <s v="CA-2014-133690"/>
    <d v="2014-08-03T00:00:00"/>
    <d v="2014-08-05T00:00:00"/>
    <s v="First Class"/>
    <s v="BS-11755"/>
    <s v="Bruce Stewart"/>
    <x v="0"/>
    <x v="0"/>
    <x v="60"/>
    <x v="22"/>
    <n v="80219"/>
    <x v="1"/>
    <s v="OFF-AP-10003622"/>
    <x v="1"/>
    <x v="9"/>
    <s v="Bravo II Megaboss 12-Amp Hard Body Upright, Replacement Belts, 2 Belts per Pack"/>
    <x v="198"/>
    <x v="7"/>
    <n v="0.2"/>
    <n v="0.29249999999999998"/>
    <x v="6"/>
    <n v="2.6"/>
    <n v="11.249999999999998"/>
  </r>
  <r>
    <n v="204"/>
    <s v="US-2017-116701"/>
    <d v="2017-12-17T00:00:00"/>
    <d v="2017-12-21T00:00:00"/>
    <s v="Second Class"/>
    <s v="LC-17140"/>
    <s v="Logan Currie"/>
    <x v="0"/>
    <x v="0"/>
    <x v="61"/>
    <x v="5"/>
    <n v="75220"/>
    <x v="2"/>
    <s v="OFF-AP-10003217"/>
    <x v="1"/>
    <x v="9"/>
    <s v="Eureka Sanitaire  Commercial Upright"/>
    <x v="199"/>
    <x v="0"/>
    <n v="0.8"/>
    <n v="-178.96680000000001"/>
    <x v="4"/>
    <n v="132.56800000000001"/>
    <n v="-270"/>
  </r>
  <r>
    <n v="205"/>
    <s v="CA-2017-126382"/>
    <d v="2017-06-03T00:00:00"/>
    <d v="2017-06-07T00:00:00"/>
    <s v="Standard Class"/>
    <s v="HK-14890"/>
    <s v="Heather Kirkland"/>
    <x v="1"/>
    <x v="0"/>
    <x v="47"/>
    <x v="18"/>
    <n v="37064"/>
    <x v="0"/>
    <s v="FUR-FU-10002960"/>
    <x v="0"/>
    <x v="5"/>
    <s v="Eldon 200 Class Desk Accessories, Burgundy"/>
    <x v="200"/>
    <x v="3"/>
    <n v="0.2"/>
    <n v="9.6712000000000007"/>
    <x v="1"/>
    <n v="246.17599999999999"/>
    <n v="27.500000000000004"/>
  </r>
  <r>
    <n v="206"/>
    <s v="CA-2017-108329"/>
    <d v="2017-12-09T00:00:00"/>
    <d v="2017-12-14T00:00:00"/>
    <s v="Standard Class"/>
    <s v="LE-16810"/>
    <s v="Laurel Elliston"/>
    <x v="0"/>
    <x v="0"/>
    <x v="62"/>
    <x v="1"/>
    <n v="90604"/>
    <x v="1"/>
    <s v="TEC-PH-10001918"/>
    <x v="2"/>
    <x v="7"/>
    <s v="Nortel Business Series Terminal T7208 Digital phone"/>
    <x v="201"/>
    <x v="4"/>
    <n v="0.2"/>
    <n v="44.476799999999997"/>
    <x v="4"/>
    <n v="1779.0719999999999"/>
    <n v="10"/>
  </r>
  <r>
    <n v="207"/>
    <s v="CA-2017-135860"/>
    <d v="2017-12-01T00:00:00"/>
    <d v="2017-12-07T00:00:00"/>
    <s v="Standard Class"/>
    <s v="JH-15985"/>
    <s v="Joseph Holt"/>
    <x v="0"/>
    <x v="0"/>
    <x v="63"/>
    <x v="12"/>
    <n v="48601"/>
    <x v="2"/>
    <s v="OFF-ST-10000642"/>
    <x v="1"/>
    <x v="4"/>
    <s v="Tennsco Lockers, Gray"/>
    <x v="202"/>
    <x v="4"/>
    <n v="0"/>
    <n v="5.8743999999999996"/>
    <x v="4"/>
    <n v="335.68"/>
    <n v="6.9999999999999991"/>
  </r>
  <r>
    <n v="208"/>
    <s v="CA-2017-135860"/>
    <d v="2017-12-01T00:00:00"/>
    <d v="2017-12-07T00:00:00"/>
    <s v="Standard Class"/>
    <s v="JH-15985"/>
    <s v="Joseph Holt"/>
    <x v="0"/>
    <x v="0"/>
    <x v="63"/>
    <x v="12"/>
    <n v="48601"/>
    <x v="2"/>
    <s v="TEC-PH-10001700"/>
    <x v="2"/>
    <x v="7"/>
    <s v="Panasonic KX-TG6844B Expandable Digital Cordless Telephone"/>
    <x v="203"/>
    <x v="0"/>
    <n v="0"/>
    <n v="35.634599999999999"/>
    <x v="4"/>
    <n v="263.95999999999998"/>
    <n v="27"/>
  </r>
  <r>
    <n v="209"/>
    <s v="CA-2017-135860"/>
    <d v="2017-12-01T00:00:00"/>
    <d v="2017-12-07T00:00:00"/>
    <s v="Standard Class"/>
    <s v="JH-15985"/>
    <s v="Joseph Holt"/>
    <x v="0"/>
    <x v="0"/>
    <x v="63"/>
    <x v="12"/>
    <n v="48601"/>
    <x v="2"/>
    <s v="OFF-BI-10003274"/>
    <x v="1"/>
    <x v="8"/>
    <s v="Avery Durable Slant Ring Binders, No Labels"/>
    <x v="204"/>
    <x v="4"/>
    <n v="0"/>
    <n v="7.4824000000000002"/>
    <x v="4"/>
    <n v="63.68"/>
    <n v="47"/>
  </r>
  <r>
    <n v="210"/>
    <s v="CA-2017-135860"/>
    <d v="2017-12-01T00:00:00"/>
    <d v="2017-12-07T00:00:00"/>
    <s v="Standard Class"/>
    <s v="JH-15985"/>
    <s v="Joseph Holt"/>
    <x v="0"/>
    <x v="0"/>
    <x v="63"/>
    <x v="12"/>
    <n v="48601"/>
    <x v="2"/>
    <s v="OFF-FA-10000134"/>
    <x v="1"/>
    <x v="13"/>
    <s v="Advantus Push Pins, Aluminum Head"/>
    <x v="205"/>
    <x v="6"/>
    <n v="0"/>
    <n v="16.209900000000001"/>
    <x v="4"/>
    <n v="470.61"/>
    <n v="31.000000000000007"/>
  </r>
  <r>
    <n v="211"/>
    <s v="CA-2017-135860"/>
    <d v="2017-12-01T00:00:00"/>
    <d v="2017-12-07T00:00:00"/>
    <s v="Standard Class"/>
    <s v="JH-15985"/>
    <s v="Joseph Holt"/>
    <x v="0"/>
    <x v="0"/>
    <x v="63"/>
    <x v="12"/>
    <n v="48601"/>
    <x v="2"/>
    <s v="OFF-ST-10001522"/>
    <x v="1"/>
    <x v="4"/>
    <s v="Gould Plastics 18-Pocket Panel Bin, 34w x 5-1/4d x 20-1/2h"/>
    <x v="206"/>
    <x v="7"/>
    <n v="0"/>
    <n v="3.6796000000000002"/>
    <x v="4"/>
    <n v="91.99"/>
    <n v="4.0000000000000009"/>
  </r>
  <r>
    <n v="212"/>
    <s v="CA-2015-101007"/>
    <d v="2015-02-09T00:00:00"/>
    <d v="2015-02-13T00:00:00"/>
    <s v="Second Class"/>
    <s v="MS-17980"/>
    <s v="Michael Stewart"/>
    <x v="1"/>
    <x v="0"/>
    <x v="61"/>
    <x v="5"/>
    <n v="75220"/>
    <x v="2"/>
    <s v="TEC-AC-10001266"/>
    <x v="2"/>
    <x v="11"/>
    <s v="Memorex Micro Travel Drive 8 GB"/>
    <x v="207"/>
    <x v="0"/>
    <n v="0.2"/>
    <n v="6.5"/>
    <x v="11"/>
    <n v="41.6"/>
    <n v="31.25"/>
  </r>
  <r>
    <n v="213"/>
    <s v="CA-2015-146262"/>
    <d v="2015-01-02T00:00:00"/>
    <d v="2015-01-09T00:00:00"/>
    <s v="Standard Class"/>
    <s v="VW-21775"/>
    <s v="Victoria Wilson"/>
    <x v="1"/>
    <x v="0"/>
    <x v="64"/>
    <x v="24"/>
    <n v="44256"/>
    <x v="3"/>
    <s v="OFF-LA-10004544"/>
    <x v="1"/>
    <x v="2"/>
    <s v="Avery 505"/>
    <x v="208"/>
    <x v="0"/>
    <n v="0.2"/>
    <n v="8.8800000000000008"/>
    <x v="9"/>
    <n v="47.36"/>
    <n v="37.500000000000007"/>
  </r>
  <r>
    <n v="214"/>
    <s v="CA-2015-146262"/>
    <d v="2015-01-02T00:00:00"/>
    <d v="2015-01-09T00:00:00"/>
    <s v="Standard Class"/>
    <s v="VW-21775"/>
    <s v="Victoria Wilson"/>
    <x v="1"/>
    <x v="0"/>
    <x v="64"/>
    <x v="24"/>
    <n v="44256"/>
    <x v="3"/>
    <s v="FUR-BO-10004695"/>
    <x v="0"/>
    <x v="0"/>
    <s v="O'Sullivan 2-Door Barrister Bookcase in Odessa Pine"/>
    <x v="209"/>
    <x v="2"/>
    <n v="0.5"/>
    <n v="-244.32300000000001"/>
    <x v="9"/>
    <n v="2262.25"/>
    <n v="-54"/>
  </r>
  <r>
    <n v="215"/>
    <s v="CA-2015-146262"/>
    <d v="2015-01-02T00:00:00"/>
    <d v="2015-01-09T00:00:00"/>
    <s v="Standard Class"/>
    <s v="VW-21775"/>
    <s v="Victoria Wilson"/>
    <x v="1"/>
    <x v="0"/>
    <x v="64"/>
    <x v="24"/>
    <n v="44256"/>
    <x v="3"/>
    <s v="TEC-PH-10002844"/>
    <x v="2"/>
    <x v="7"/>
    <s v="Speck Products Candyshell Flip Case"/>
    <x v="210"/>
    <x v="1"/>
    <n v="0.4"/>
    <n v="-14.6958"/>
    <x v="9"/>
    <n v="188.946"/>
    <n v="-23.333333333333332"/>
  </r>
  <r>
    <n v="216"/>
    <s v="CA-2015-146262"/>
    <d v="2015-01-02T00:00:00"/>
    <d v="2015-01-09T00:00:00"/>
    <s v="Standard Class"/>
    <s v="VW-21775"/>
    <s v="Victoria Wilson"/>
    <x v="1"/>
    <x v="0"/>
    <x v="64"/>
    <x v="24"/>
    <n v="44256"/>
    <x v="3"/>
    <s v="TEC-MA-10000864"/>
    <x v="2"/>
    <x v="15"/>
    <s v="Cisco 9971 IP Video Phone Charcoal"/>
    <x v="211"/>
    <x v="6"/>
    <n v="0.7"/>
    <n v="-950.4"/>
    <x v="9"/>
    <n v="10692"/>
    <n v="-80"/>
  </r>
  <r>
    <n v="217"/>
    <s v="CA-2015-146262"/>
    <d v="2015-01-02T00:00:00"/>
    <d v="2015-01-09T00:00:00"/>
    <s v="Standard Class"/>
    <s v="VW-21775"/>
    <s v="Victoria Wilson"/>
    <x v="1"/>
    <x v="0"/>
    <x v="64"/>
    <x v="24"/>
    <n v="44256"/>
    <x v="3"/>
    <s v="TEC-AC-10000109"/>
    <x v="2"/>
    <x v="11"/>
    <s v="Sony Micro Vault Click 16 GB USB 2.0 Flash Drive"/>
    <x v="212"/>
    <x v="0"/>
    <n v="0.2"/>
    <n v="4.4791999999999996"/>
    <x v="9"/>
    <n v="179.16800000000001"/>
    <n v="5"/>
  </r>
  <r>
    <n v="218"/>
    <s v="CA-2016-130162"/>
    <d v="2016-10-28T00:00:00"/>
    <d v="2016-11-01T00:00:00"/>
    <s v="Standard Class"/>
    <s v="JH-15910"/>
    <s v="Jonathan Howell"/>
    <x v="0"/>
    <x v="0"/>
    <x v="1"/>
    <x v="1"/>
    <n v="90032"/>
    <x v="1"/>
    <s v="OFF-ST-10001328"/>
    <x v="1"/>
    <x v="4"/>
    <s v="Personal Filing Tote with Lid, Black/Gray"/>
    <x v="213"/>
    <x v="5"/>
    <n v="0"/>
    <n v="26.056799999999999"/>
    <x v="2"/>
    <n v="558.36"/>
    <n v="27.999999999999996"/>
  </r>
  <r>
    <n v="219"/>
    <s v="CA-2016-130162"/>
    <d v="2016-10-28T00:00:00"/>
    <d v="2016-11-01T00:00:00"/>
    <s v="Standard Class"/>
    <s v="JH-15910"/>
    <s v="Jonathan Howell"/>
    <x v="0"/>
    <x v="0"/>
    <x v="1"/>
    <x v="1"/>
    <n v="90032"/>
    <x v="1"/>
    <s v="TEC-PH-10002563"/>
    <x v="2"/>
    <x v="7"/>
    <s v="Adtran 1202752G1"/>
    <x v="214"/>
    <x v="1"/>
    <n v="0.2"/>
    <n v="22.6782"/>
    <x v="2"/>
    <n v="907.12799999999993"/>
    <n v="7.5000000000000009"/>
  </r>
  <r>
    <n v="220"/>
    <s v="CA-2015-169397"/>
    <d v="2015-12-24T00:00:00"/>
    <d v="2015-12-27T00:00:00"/>
    <s v="First Class"/>
    <s v="JB-15925"/>
    <s v="Joni Blumstein"/>
    <x v="0"/>
    <x v="0"/>
    <x v="65"/>
    <x v="24"/>
    <n v="43017"/>
    <x v="3"/>
    <s v="OFF-FA-10000585"/>
    <x v="1"/>
    <x v="13"/>
    <s v="OIC Bulk Pack Metal Binder Clips"/>
    <x v="215"/>
    <x v="0"/>
    <n v="0.2"/>
    <n v="1.8148"/>
    <x v="4"/>
    <n v="11.167999999999999"/>
    <n v="32.5"/>
  </r>
  <r>
    <n v="221"/>
    <s v="CA-2015-169397"/>
    <d v="2015-12-24T00:00:00"/>
    <d v="2015-12-27T00:00:00"/>
    <s v="First Class"/>
    <s v="JB-15925"/>
    <s v="Joni Blumstein"/>
    <x v="0"/>
    <x v="0"/>
    <x v="65"/>
    <x v="24"/>
    <n v="43017"/>
    <x v="3"/>
    <s v="OFF-PA-10004000"/>
    <x v="1"/>
    <x v="10"/>
    <s v="While You Were Out Pads, 50 per Pad, 4 x 5 1/4, Green Cycle"/>
    <x v="216"/>
    <x v="5"/>
    <n v="0.2"/>
    <n v="8.2302"/>
    <x v="4"/>
    <n v="136.22399999999999"/>
    <n v="36.25"/>
  </r>
  <r>
    <n v="222"/>
    <s v="CA-2015-169397"/>
    <d v="2015-12-24T00:00:00"/>
    <d v="2015-12-27T00:00:00"/>
    <s v="First Class"/>
    <s v="JB-15925"/>
    <s v="Joni Blumstein"/>
    <x v="0"/>
    <x v="0"/>
    <x v="65"/>
    <x v="24"/>
    <n v="43017"/>
    <x v="3"/>
    <s v="OFF-BI-10002852"/>
    <x v="1"/>
    <x v="8"/>
    <s v="Ibico Standard Transparent Covers"/>
    <x v="217"/>
    <x v="4"/>
    <n v="0.7"/>
    <n v="-13.8432"/>
    <x v="4"/>
    <n v="79.103999999999999"/>
    <n v="-70"/>
  </r>
  <r>
    <n v="223"/>
    <s v="CA-2015-169397"/>
    <d v="2015-12-24T00:00:00"/>
    <d v="2015-12-27T00:00:00"/>
    <s v="First Class"/>
    <s v="JB-15925"/>
    <s v="Joni Blumstein"/>
    <x v="0"/>
    <x v="0"/>
    <x v="65"/>
    <x v="24"/>
    <n v="43017"/>
    <x v="3"/>
    <s v="FUR-FU-10000087"/>
    <x v="0"/>
    <x v="5"/>
    <s v="Executive Impressions 14&quot; Two-Color Numerals Wall Clock"/>
    <x v="218"/>
    <x v="4"/>
    <n v="0.2"/>
    <n v="19.084800000000001"/>
    <x v="4"/>
    <n v="290.81599999999997"/>
    <n v="26.250000000000007"/>
  </r>
  <r>
    <n v="224"/>
    <s v="CA-2015-169397"/>
    <d v="2015-12-24T00:00:00"/>
    <d v="2015-12-27T00:00:00"/>
    <s v="First Class"/>
    <s v="JB-15925"/>
    <s v="Joni Blumstein"/>
    <x v="0"/>
    <x v="0"/>
    <x v="65"/>
    <x v="24"/>
    <n v="43017"/>
    <x v="3"/>
    <s v="TEC-MA-10001148"/>
    <x v="2"/>
    <x v="15"/>
    <s v="Swingline SM12-08 MicroCut Jam Free Shredder"/>
    <x v="219"/>
    <x v="4"/>
    <n v="0.7"/>
    <n v="-383.99040000000002"/>
    <x v="4"/>
    <n v="1919.952"/>
    <n v="-80"/>
  </r>
  <r>
    <n v="225"/>
    <s v="CA-2015-169397"/>
    <d v="2015-12-24T00:00:00"/>
    <d v="2015-12-27T00:00:00"/>
    <s v="First Class"/>
    <s v="JB-15925"/>
    <s v="Joni Blumstein"/>
    <x v="0"/>
    <x v="0"/>
    <x v="65"/>
    <x v="24"/>
    <n v="43017"/>
    <x v="3"/>
    <s v="OFF-AR-10001958"/>
    <x v="1"/>
    <x v="6"/>
    <s v="Stanley Bostitch Contemporary Electric Pencil Sharpeners"/>
    <x v="220"/>
    <x v="0"/>
    <n v="0.2"/>
    <n v="2.7168000000000001"/>
    <x v="4"/>
    <n v="54.335999999999999"/>
    <n v="10"/>
  </r>
  <r>
    <n v="226"/>
    <s v="CA-2015-163055"/>
    <d v="2015-08-09T00:00:00"/>
    <d v="2015-08-16T00:00:00"/>
    <s v="Standard Class"/>
    <s v="DS-13180"/>
    <s v="David Smith"/>
    <x v="1"/>
    <x v="0"/>
    <x v="66"/>
    <x v="12"/>
    <n v="48227"/>
    <x v="2"/>
    <s v="OFF-AR-10001026"/>
    <x v="1"/>
    <x v="6"/>
    <s v="Sanford Uni-Blazer View Highlighters, Chisel Tip, Yellow"/>
    <x v="221"/>
    <x v="7"/>
    <n v="0"/>
    <n v="0.96799999999999997"/>
    <x v="6"/>
    <n v="2.2000000000000002"/>
    <n v="43.999999999999993"/>
  </r>
  <r>
    <n v="227"/>
    <s v="CA-2015-163055"/>
    <d v="2015-08-09T00:00:00"/>
    <d v="2015-08-16T00:00:00"/>
    <s v="Standard Class"/>
    <s v="DS-13180"/>
    <s v="David Smith"/>
    <x v="1"/>
    <x v="0"/>
    <x v="66"/>
    <x v="12"/>
    <n v="48227"/>
    <x v="2"/>
    <s v="FUR-TA-10003748"/>
    <x v="0"/>
    <x v="3"/>
    <s v="Bevis 36 x 72 Conference Tables"/>
    <x v="222"/>
    <x v="2"/>
    <n v="0"/>
    <n v="136.93899999999999"/>
    <x v="6"/>
    <n v="3112.25"/>
    <n v="21.999999999999996"/>
  </r>
  <r>
    <n v="228"/>
    <s v="CA-2015-163055"/>
    <d v="2015-08-09T00:00:00"/>
    <d v="2015-08-16T00:00:00"/>
    <s v="Standard Class"/>
    <s v="DS-13180"/>
    <s v="David Smith"/>
    <x v="1"/>
    <x v="0"/>
    <x v="66"/>
    <x v="12"/>
    <n v="48227"/>
    <x v="2"/>
    <s v="OFF-ST-10002485"/>
    <x v="1"/>
    <x v="4"/>
    <s v="Rogers Deluxe File Chest"/>
    <x v="223"/>
    <x v="7"/>
    <n v="0"/>
    <n v="0.2198"/>
    <x v="6"/>
    <n v="21.98"/>
    <n v="1"/>
  </r>
  <r>
    <n v="229"/>
    <s v="US-2015-145436"/>
    <d v="2015-02-28T00:00:00"/>
    <d v="2015-03-04T00:00:00"/>
    <s v="Standard Class"/>
    <s v="VD-21670"/>
    <s v="Valerie Dominguez"/>
    <x v="0"/>
    <x v="0"/>
    <x v="29"/>
    <x v="18"/>
    <n v="38401"/>
    <x v="0"/>
    <s v="FUR-CH-10004860"/>
    <x v="0"/>
    <x v="1"/>
    <s v="Global Low Back Tilter Chair"/>
    <x v="224"/>
    <x v="0"/>
    <n v="0.2"/>
    <n v="-28.2744"/>
    <x v="11"/>
    <n v="323.13600000000002"/>
    <n v="-17.5"/>
  </r>
  <r>
    <n v="230"/>
    <s v="US-2015-145436"/>
    <d v="2015-02-28T00:00:00"/>
    <d v="2015-03-04T00:00:00"/>
    <s v="Standard Class"/>
    <s v="VD-21670"/>
    <s v="Valerie Dominguez"/>
    <x v="0"/>
    <x v="0"/>
    <x v="29"/>
    <x v="18"/>
    <n v="38401"/>
    <x v="0"/>
    <s v="FUR-CH-10004477"/>
    <x v="0"/>
    <x v="1"/>
    <s v="Global Push Button Manager's Chair, Indigo"/>
    <x v="225"/>
    <x v="8"/>
    <n v="0.2"/>
    <n v="43.840800000000002"/>
    <x v="11"/>
    <n v="3117.5680000000002"/>
    <n v="11.25"/>
  </r>
  <r>
    <n v="231"/>
    <s v="US-2014-156216"/>
    <d v="2014-09-13T00:00:00"/>
    <d v="2014-09-17T00:00:00"/>
    <s v="Standard Class"/>
    <s v="EA-14035"/>
    <s v="Erin Ashbrook"/>
    <x v="1"/>
    <x v="0"/>
    <x v="35"/>
    <x v="3"/>
    <n v="28205"/>
    <x v="0"/>
    <s v="OFF-BI-10001679"/>
    <x v="1"/>
    <x v="8"/>
    <s v="GBC Instant Index System for Binding Systems"/>
    <x v="226"/>
    <x v="3"/>
    <n v="0.7"/>
    <n v="-12.432"/>
    <x v="8"/>
    <n v="130.536"/>
    <n v="-66.666666666666671"/>
  </r>
  <r>
    <n v="232"/>
    <s v="US-2017-100930"/>
    <d v="2017-04-07T00:00:00"/>
    <d v="2017-04-12T00:00:00"/>
    <s v="Standard Class"/>
    <s v="CS-12400"/>
    <s v="Christopher Schild"/>
    <x v="2"/>
    <x v="0"/>
    <x v="67"/>
    <x v="2"/>
    <n v="33614"/>
    <x v="0"/>
    <s v="FUR-TA-10001705"/>
    <x v="0"/>
    <x v="3"/>
    <s v="Bush Advantage Collection Round Conference Table"/>
    <x v="227"/>
    <x v="0"/>
    <n v="0.45"/>
    <n v="-102.048"/>
    <x v="3"/>
    <n v="467.72"/>
    <n v="-43.636363636363633"/>
  </r>
  <r>
    <n v="233"/>
    <s v="US-2017-100930"/>
    <d v="2017-04-07T00:00:00"/>
    <d v="2017-04-12T00:00:00"/>
    <s v="Standard Class"/>
    <s v="CS-12400"/>
    <s v="Christopher Schild"/>
    <x v="2"/>
    <x v="0"/>
    <x v="67"/>
    <x v="2"/>
    <n v="33614"/>
    <x v="0"/>
    <s v="FUR-TA-10003473"/>
    <x v="0"/>
    <x v="3"/>
    <s v="Bretford Rectangular Conference Table Tops"/>
    <x v="228"/>
    <x v="1"/>
    <n v="0.45"/>
    <n v="-248.2458"/>
    <x v="3"/>
    <n v="1861.8434999999999"/>
    <n v="-40"/>
  </r>
  <r>
    <n v="234"/>
    <s v="US-2017-100930"/>
    <d v="2017-04-07T00:00:00"/>
    <d v="2017-04-12T00:00:00"/>
    <s v="Standard Class"/>
    <s v="CS-12400"/>
    <s v="Christopher Schild"/>
    <x v="2"/>
    <x v="0"/>
    <x v="67"/>
    <x v="2"/>
    <n v="33614"/>
    <x v="0"/>
    <s v="OFF-BI-10001679"/>
    <x v="1"/>
    <x v="8"/>
    <s v="GBC Instant Index System for Binding Systems"/>
    <x v="229"/>
    <x v="0"/>
    <n v="0.7"/>
    <n v="-3.552"/>
    <x v="3"/>
    <n v="10.656000000000001"/>
    <n v="-66.666666666666657"/>
  </r>
  <r>
    <n v="235"/>
    <s v="US-2017-100930"/>
    <d v="2017-04-07T00:00:00"/>
    <d v="2017-04-12T00:00:00"/>
    <s v="Standard Class"/>
    <s v="CS-12400"/>
    <s v="Christopher Schild"/>
    <x v="2"/>
    <x v="0"/>
    <x v="67"/>
    <x v="2"/>
    <n v="33614"/>
    <x v="0"/>
    <s v="FUR-FU-10004017"/>
    <x v="0"/>
    <x v="5"/>
    <s v="Tenex Contemporary Contur Chairmats for Low and Medium Pile Carpet, Computer, 39&quot; x 49&quot;"/>
    <x v="230"/>
    <x v="1"/>
    <n v="0.2"/>
    <n v="0"/>
    <x v="3"/>
    <n v="774.21600000000001"/>
    <n v="0"/>
  </r>
  <r>
    <n v="236"/>
    <s v="US-2017-100930"/>
    <d v="2017-04-07T00:00:00"/>
    <d v="2017-04-12T00:00:00"/>
    <s v="Standard Class"/>
    <s v="CS-12400"/>
    <s v="Christopher Schild"/>
    <x v="2"/>
    <x v="0"/>
    <x v="67"/>
    <x v="2"/>
    <n v="33614"/>
    <x v="0"/>
    <s v="TEC-AC-10003832"/>
    <x v="2"/>
    <x v="11"/>
    <s v="Logitech P710e Mobile Speakerphone"/>
    <x v="231"/>
    <x v="1"/>
    <n v="0.2"/>
    <n v="-7.7247000000000003"/>
    <x v="3"/>
    <n v="1853.9279999999999"/>
    <n v="-1.25"/>
  </r>
  <r>
    <n v="237"/>
    <s v="CA-2017-160514"/>
    <d v="2017-11-12T00:00:00"/>
    <d v="2017-11-16T00:00:00"/>
    <s v="Standard Class"/>
    <s v="DB-13120"/>
    <s v="David Bremer"/>
    <x v="1"/>
    <x v="0"/>
    <x v="68"/>
    <x v="1"/>
    <n v="95051"/>
    <x v="1"/>
    <s v="OFF-PA-10002479"/>
    <x v="1"/>
    <x v="10"/>
    <s v="Xerox 4200 Series MultiUse Premium Copy Paper (20Lb. and 84 Bright)"/>
    <x v="232"/>
    <x v="0"/>
    <n v="0"/>
    <n v="4.7519999999999998"/>
    <x v="0"/>
    <n v="21.12"/>
    <n v="44.999999999999993"/>
  </r>
  <r>
    <n v="238"/>
    <s v="CA-2016-157749"/>
    <d v="2016-06-04T00:00:00"/>
    <d v="2016-06-09T00:00:00"/>
    <s v="Second Class"/>
    <s v="KL-16645"/>
    <s v="Ken Lonsdale"/>
    <x v="0"/>
    <x v="0"/>
    <x v="22"/>
    <x v="10"/>
    <n v="60610"/>
    <x v="2"/>
    <s v="OFF-PA-10003349"/>
    <x v="1"/>
    <x v="10"/>
    <s v="Xerox 1957"/>
    <x v="233"/>
    <x v="2"/>
    <n v="0.2"/>
    <n v="9.3960000000000008"/>
    <x v="1"/>
    <n v="129.60000000000002"/>
    <n v="36.25"/>
  </r>
  <r>
    <n v="239"/>
    <s v="CA-2016-157749"/>
    <d v="2016-06-04T00:00:00"/>
    <d v="2016-06-09T00:00:00"/>
    <s v="Second Class"/>
    <s v="KL-16645"/>
    <s v="Ken Lonsdale"/>
    <x v="0"/>
    <x v="0"/>
    <x v="22"/>
    <x v="10"/>
    <n v="60610"/>
    <x v="2"/>
    <s v="FUR-FU-10000576"/>
    <x v="0"/>
    <x v="5"/>
    <s v="Luxo Professional Fluorescent Magnifier Lamp with Clamp-Mount Base"/>
    <x v="234"/>
    <x v="2"/>
    <n v="0.6"/>
    <n v="-356.72800000000001"/>
    <x v="1"/>
    <n v="2098.4"/>
    <n v="-85"/>
  </r>
  <r>
    <n v="240"/>
    <s v="CA-2016-157749"/>
    <d v="2016-06-04T00:00:00"/>
    <d v="2016-06-09T00:00:00"/>
    <s v="Second Class"/>
    <s v="KL-16645"/>
    <s v="Ken Lonsdale"/>
    <x v="0"/>
    <x v="0"/>
    <x v="22"/>
    <x v="10"/>
    <n v="60610"/>
    <x v="2"/>
    <s v="FUR-FU-10004351"/>
    <x v="0"/>
    <x v="5"/>
    <s v="Staple-based wall hangings"/>
    <x v="235"/>
    <x v="1"/>
    <n v="0.6"/>
    <n v="-4.6752000000000002"/>
    <x v="1"/>
    <n v="35.064"/>
    <n v="-40"/>
  </r>
  <r>
    <n v="241"/>
    <s v="CA-2016-157749"/>
    <d v="2016-06-04T00:00:00"/>
    <d v="2016-06-09T00:00:00"/>
    <s v="Second Class"/>
    <s v="KL-16645"/>
    <s v="Ken Lonsdale"/>
    <x v="0"/>
    <x v="0"/>
    <x v="22"/>
    <x v="10"/>
    <n v="60610"/>
    <x v="2"/>
    <s v="TEC-PH-10000011"/>
    <x v="2"/>
    <x v="7"/>
    <s v="PureGear Roll-On Screen Protector"/>
    <x v="236"/>
    <x v="0"/>
    <n v="0.2"/>
    <n v="11.1944"/>
    <x v="1"/>
    <n v="63.968000000000004"/>
    <n v="35"/>
  </r>
  <r>
    <n v="242"/>
    <s v="CA-2016-157749"/>
    <d v="2016-06-04T00:00:00"/>
    <d v="2016-06-09T00:00:00"/>
    <s v="Second Class"/>
    <s v="KL-16645"/>
    <s v="Ken Lonsdale"/>
    <x v="0"/>
    <x v="0"/>
    <x v="22"/>
    <x v="10"/>
    <n v="60610"/>
    <x v="2"/>
    <s v="FUR-TA-10002607"/>
    <x v="0"/>
    <x v="3"/>
    <s v="KI Conference Tables"/>
    <x v="237"/>
    <x v="2"/>
    <n v="0.5"/>
    <n v="-120.51300000000001"/>
    <x v="1"/>
    <n v="886.125"/>
    <n v="-68"/>
  </r>
  <r>
    <n v="243"/>
    <s v="CA-2016-157749"/>
    <d v="2016-06-04T00:00:00"/>
    <d v="2016-06-09T00:00:00"/>
    <s v="Second Class"/>
    <s v="KL-16645"/>
    <s v="Ken Lonsdale"/>
    <x v="0"/>
    <x v="0"/>
    <x v="22"/>
    <x v="10"/>
    <n v="60610"/>
    <x v="2"/>
    <s v="FUR-FU-10002505"/>
    <x v="0"/>
    <x v="5"/>
    <s v="Eldon 100 Class Desk Accessories"/>
    <x v="238"/>
    <x v="1"/>
    <n v="0.6"/>
    <n v="-2.8308"/>
    <x v="1"/>
    <n v="12.131999999999998"/>
    <n v="-70"/>
  </r>
  <r>
    <n v="244"/>
    <s v="CA-2016-157749"/>
    <d v="2016-06-04T00:00:00"/>
    <d v="2016-06-09T00:00:00"/>
    <s v="Second Class"/>
    <s v="KL-16645"/>
    <s v="Ken Lonsdale"/>
    <x v="0"/>
    <x v="0"/>
    <x v="22"/>
    <x v="10"/>
    <n v="60610"/>
    <x v="2"/>
    <s v="OFF-AR-10004685"/>
    <x v="1"/>
    <x v="6"/>
    <s v="Binney &amp; Smith Crayola Metallic Colored Pencils, 8-Color Set"/>
    <x v="191"/>
    <x v="0"/>
    <n v="0.2"/>
    <n v="1.2038"/>
    <x v="1"/>
    <n v="14.816000000000001"/>
    <n v="16.249999999999996"/>
  </r>
  <r>
    <n v="245"/>
    <s v="CA-2014-131926"/>
    <d v="2014-06-01T00:00:00"/>
    <d v="2014-06-06T00:00:00"/>
    <s v="Second Class"/>
    <s v="DW-13480"/>
    <s v="Dianna Wilson"/>
    <x v="2"/>
    <x v="0"/>
    <x v="69"/>
    <x v="11"/>
    <n v="55044"/>
    <x v="2"/>
    <s v="FUR-CH-10004063"/>
    <x v="0"/>
    <x v="1"/>
    <s v="Global Deluxe High-Back Manager's Chair"/>
    <x v="239"/>
    <x v="3"/>
    <n v="0"/>
    <n v="580.5394"/>
    <x v="1"/>
    <n v="14013.019999999999"/>
    <n v="29.000000000000004"/>
  </r>
  <r>
    <n v="246"/>
    <s v="CA-2014-131926"/>
    <d v="2014-06-01T00:00:00"/>
    <d v="2014-06-06T00:00:00"/>
    <s v="Second Class"/>
    <s v="DW-13480"/>
    <s v="Dianna Wilson"/>
    <x v="2"/>
    <x v="0"/>
    <x v="69"/>
    <x v="11"/>
    <n v="55044"/>
    <x v="2"/>
    <s v="OFF-ST-10002276"/>
    <x v="1"/>
    <x v="4"/>
    <s v="Safco Steel Mobile File Cart"/>
    <x v="240"/>
    <x v="0"/>
    <n v="0"/>
    <n v="41.68"/>
    <x v="1"/>
    <n v="333.44"/>
    <n v="25"/>
  </r>
  <r>
    <n v="247"/>
    <s v="CA-2014-131926"/>
    <d v="2014-06-01T00:00:00"/>
    <d v="2014-06-06T00:00:00"/>
    <s v="Second Class"/>
    <s v="DW-13480"/>
    <s v="Dianna Wilson"/>
    <x v="2"/>
    <x v="0"/>
    <x v="69"/>
    <x v="11"/>
    <n v="55044"/>
    <x v="2"/>
    <s v="OFF-PA-10004082"/>
    <x v="1"/>
    <x v="10"/>
    <s v="Adams Telephone Message Book w/Frequently-Called Numbers Space, 400 Messages per Book"/>
    <x v="241"/>
    <x v="5"/>
    <n v="0"/>
    <n v="23.94"/>
    <x v="1"/>
    <n v="287.28000000000003"/>
    <n v="50"/>
  </r>
  <r>
    <n v="248"/>
    <s v="CA-2014-131926"/>
    <d v="2014-06-01T00:00:00"/>
    <d v="2014-06-06T00:00:00"/>
    <s v="Second Class"/>
    <s v="DW-13480"/>
    <s v="Dianna Wilson"/>
    <x v="2"/>
    <x v="0"/>
    <x v="69"/>
    <x v="11"/>
    <n v="55044"/>
    <x v="2"/>
    <s v="OFF-AP-10002945"/>
    <x v="1"/>
    <x v="9"/>
    <s v="Honeywell Enviracaire Portable HEPA Air Cleaner for 17' x 22' Room"/>
    <x v="242"/>
    <x v="2"/>
    <n v="0"/>
    <n v="496.07249999999999"/>
    <x v="1"/>
    <n v="7516.25"/>
    <n v="33"/>
  </r>
  <r>
    <n v="249"/>
    <s v="CA-2014-131926"/>
    <d v="2014-06-01T00:00:00"/>
    <d v="2014-06-06T00:00:00"/>
    <s v="Second Class"/>
    <s v="DW-13480"/>
    <s v="Dianna Wilson"/>
    <x v="2"/>
    <x v="0"/>
    <x v="69"/>
    <x v="11"/>
    <n v="55044"/>
    <x v="2"/>
    <s v="OFF-PA-10000061"/>
    <x v="1"/>
    <x v="10"/>
    <s v="Xerox 205"/>
    <x v="233"/>
    <x v="4"/>
    <n v="0"/>
    <n v="12.441599999999999"/>
    <x v="1"/>
    <n v="103.68"/>
    <n v="47.999999999999993"/>
  </r>
  <r>
    <n v="250"/>
    <s v="CA-2016-154739"/>
    <d v="2016-12-10T00:00:00"/>
    <d v="2016-12-15T00:00:00"/>
    <s v="Second Class"/>
    <s v="LH-17155"/>
    <s v="Logan Haushalter"/>
    <x v="0"/>
    <x v="0"/>
    <x v="8"/>
    <x v="1"/>
    <n v="94109"/>
    <x v="1"/>
    <s v="FUR-CH-10002965"/>
    <x v="0"/>
    <x v="1"/>
    <s v="Global Leather Highback Executive Chair with Pneumatic Height Adjustment, Black"/>
    <x v="243"/>
    <x v="0"/>
    <n v="0.2"/>
    <n v="28.1372"/>
    <x v="4"/>
    <n v="643.13599999999997"/>
    <n v="8.75"/>
  </r>
  <r>
    <n v="251"/>
    <s v="CA-2016-145625"/>
    <d v="2016-09-11T00:00:00"/>
    <d v="2016-09-17T00:00:00"/>
    <s v="Standard Class"/>
    <s v="KC-16540"/>
    <s v="Kelly Collister"/>
    <x v="0"/>
    <x v="0"/>
    <x v="70"/>
    <x v="1"/>
    <n v="92037"/>
    <x v="1"/>
    <s v="OFF-PA-10004569"/>
    <x v="1"/>
    <x v="10"/>
    <s v="Wirebound Message Books, Two 4 1/4&quot; x 5&quot; Forms per Page"/>
    <x v="244"/>
    <x v="7"/>
    <n v="0"/>
    <n v="3.5767000000000002"/>
    <x v="8"/>
    <n v="7.61"/>
    <n v="47"/>
  </r>
  <r>
    <n v="252"/>
    <s v="CA-2016-145625"/>
    <d v="2016-09-11T00:00:00"/>
    <d v="2016-09-17T00:00:00"/>
    <s v="Standard Class"/>
    <s v="KC-16540"/>
    <s v="Kelly Collister"/>
    <x v="0"/>
    <x v="0"/>
    <x v="70"/>
    <x v="1"/>
    <n v="92037"/>
    <x v="1"/>
    <s v="TEC-AC-10003832"/>
    <x v="2"/>
    <x v="11"/>
    <s v="Logitech P710e Mobile Speakerphone"/>
    <x v="245"/>
    <x v="11"/>
    <n v="0"/>
    <n v="636.00030000000004"/>
    <x v="8"/>
    <n v="43515.81"/>
    <n v="19.000000000000004"/>
  </r>
  <r>
    <n v="253"/>
    <s v="CA-2016-146941"/>
    <d v="2016-12-10T00:00:00"/>
    <d v="2016-12-13T00:00:00"/>
    <s v="First Class"/>
    <s v="DL-13315"/>
    <s v="Delfina Latchford"/>
    <x v="0"/>
    <x v="0"/>
    <x v="20"/>
    <x v="15"/>
    <n v="10024"/>
    <x v="3"/>
    <s v="OFF-ST-10001228"/>
    <x v="1"/>
    <x v="4"/>
    <s v="Fellowes Personal Hanging Folder Files, Navy"/>
    <x v="246"/>
    <x v="5"/>
    <n v="0"/>
    <n v="22.5624"/>
    <x v="4"/>
    <n v="483.48"/>
    <n v="28.000000000000004"/>
  </r>
  <r>
    <n v="254"/>
    <s v="CA-2016-146941"/>
    <d v="2016-12-10T00:00:00"/>
    <d v="2016-12-13T00:00:00"/>
    <s v="First Class"/>
    <s v="DL-13315"/>
    <s v="Delfina Latchford"/>
    <x v="0"/>
    <x v="0"/>
    <x v="20"/>
    <x v="15"/>
    <n v="10024"/>
    <x v="3"/>
    <s v="OFF-EN-10003296"/>
    <x v="1"/>
    <x v="12"/>
    <s v="Tyvek Side-Opening Peel &amp; Seel Expanding Envelopes"/>
    <x v="247"/>
    <x v="4"/>
    <n v="0"/>
    <n v="162.864"/>
    <x v="4"/>
    <n v="1447.68"/>
    <n v="45"/>
  </r>
  <r>
    <n v="255"/>
    <s v="US-2015-159982"/>
    <d v="2015-11-28T00:00:00"/>
    <d v="2015-12-04T00:00:00"/>
    <s v="Standard Class"/>
    <s v="DR-12880"/>
    <s v="Dan Reichenbach"/>
    <x v="1"/>
    <x v="0"/>
    <x v="22"/>
    <x v="10"/>
    <n v="60623"/>
    <x v="2"/>
    <s v="FUR-FU-10002505"/>
    <x v="0"/>
    <x v="5"/>
    <s v="Eldon 100 Class Desk Accessories"/>
    <x v="248"/>
    <x v="6"/>
    <n v="0.6"/>
    <n v="-8.4923999999999999"/>
    <x v="0"/>
    <n v="109.188"/>
    <n v="-70"/>
  </r>
  <r>
    <n v="256"/>
    <s v="US-2015-159982"/>
    <d v="2015-11-28T00:00:00"/>
    <d v="2015-12-04T00:00:00"/>
    <s v="Standard Class"/>
    <s v="DR-12880"/>
    <s v="Dan Reichenbach"/>
    <x v="1"/>
    <x v="0"/>
    <x v="22"/>
    <x v="10"/>
    <n v="60623"/>
    <x v="2"/>
    <s v="OFF-ST-10004804"/>
    <x v="1"/>
    <x v="4"/>
    <s v="Belkin 19&quot; Vented Equipment Shelf, Black"/>
    <x v="249"/>
    <x v="0"/>
    <n v="0.2"/>
    <n v="-19.5624"/>
    <x v="0"/>
    <n v="164.73599999999999"/>
    <n v="-23.75"/>
  </r>
  <r>
    <n v="257"/>
    <s v="US-2015-159982"/>
    <d v="2015-11-28T00:00:00"/>
    <d v="2015-12-04T00:00:00"/>
    <s v="Standard Class"/>
    <s v="DR-12880"/>
    <s v="Dan Reichenbach"/>
    <x v="1"/>
    <x v="0"/>
    <x v="22"/>
    <x v="10"/>
    <n v="60623"/>
    <x v="2"/>
    <s v="OFF-ST-10001590"/>
    <x v="1"/>
    <x v="4"/>
    <s v="Tenex Personal Project File with Scoop Front Design, Black"/>
    <x v="250"/>
    <x v="2"/>
    <n v="0.2"/>
    <n v="4.0439999999999996"/>
    <x v="0"/>
    <n v="269.60000000000002"/>
    <n v="7.4999999999999982"/>
  </r>
  <r>
    <n v="258"/>
    <s v="US-2015-159982"/>
    <d v="2015-11-28T00:00:00"/>
    <d v="2015-12-04T00:00:00"/>
    <s v="Standard Class"/>
    <s v="DR-12880"/>
    <s v="Dan Reichenbach"/>
    <x v="1"/>
    <x v="0"/>
    <x v="22"/>
    <x v="10"/>
    <n v="60623"/>
    <x v="2"/>
    <s v="TEC-PH-10001580"/>
    <x v="2"/>
    <x v="7"/>
    <s v="Logitech Mobile Speakerphone P710e - speaker phone"/>
    <x v="251"/>
    <x v="5"/>
    <n v="0.2"/>
    <n v="56.691600000000001"/>
    <x v="0"/>
    <n v="3887.424"/>
    <n v="8.75"/>
  </r>
  <r>
    <n v="259"/>
    <s v="CA-2017-163139"/>
    <d v="2017-12-01T00:00:00"/>
    <d v="2017-12-03T00:00:00"/>
    <s v="Second Class"/>
    <s v="CC-12670"/>
    <s v="Craig Carreira"/>
    <x v="0"/>
    <x v="0"/>
    <x v="20"/>
    <x v="15"/>
    <n v="10009"/>
    <x v="3"/>
    <s v="TEC-AC-10000290"/>
    <x v="2"/>
    <x v="11"/>
    <s v="Sabrent 4-Port USB 2.0 Hub"/>
    <x v="252"/>
    <x v="1"/>
    <n v="0"/>
    <n v="6.9257999999999997"/>
    <x v="4"/>
    <n v="61.11"/>
    <n v="34"/>
  </r>
  <r>
    <n v="260"/>
    <s v="CA-2017-163139"/>
    <d v="2017-12-01T00:00:00"/>
    <d v="2017-12-03T00:00:00"/>
    <s v="Second Class"/>
    <s v="CC-12670"/>
    <s v="Craig Carreira"/>
    <x v="0"/>
    <x v="0"/>
    <x v="20"/>
    <x v="15"/>
    <n v="10009"/>
    <x v="3"/>
    <s v="OFF-ST-10002790"/>
    <x v="1"/>
    <x v="4"/>
    <s v="Safco Industrial Shelving"/>
    <x v="253"/>
    <x v="1"/>
    <n v="0"/>
    <n v="6.6464999999999996"/>
    <x v="4"/>
    <n v="664.65000000000009"/>
    <n v="2.9999999999999996"/>
  </r>
  <r>
    <n v="261"/>
    <s v="CA-2017-163139"/>
    <d v="2017-12-01T00:00:00"/>
    <d v="2017-12-03T00:00:00"/>
    <s v="Second Class"/>
    <s v="CC-12670"/>
    <s v="Craig Carreira"/>
    <x v="0"/>
    <x v="0"/>
    <x v="20"/>
    <x v="15"/>
    <n v="10009"/>
    <x v="3"/>
    <s v="OFF-BI-10003460"/>
    <x v="1"/>
    <x v="8"/>
    <s v="Acco 3-Hole Punch"/>
    <x v="254"/>
    <x v="2"/>
    <n v="0.2"/>
    <n v="6.1319999999999997"/>
    <x v="4"/>
    <n v="87.6"/>
    <n v="35"/>
  </r>
  <r>
    <n v="262"/>
    <s v="US-2017-155299"/>
    <d v="2017-06-08T00:00:00"/>
    <d v="2017-06-12T00:00:00"/>
    <s v="Standard Class"/>
    <s v="Dl-13600"/>
    <s v="Dorris liebe"/>
    <x v="1"/>
    <x v="0"/>
    <x v="45"/>
    <x v="5"/>
    <n v="77506"/>
    <x v="2"/>
    <s v="OFF-AP-10002203"/>
    <x v="1"/>
    <x v="9"/>
    <s v="Eureka Disposable Bags for Sanitaire Vibra Groomer I Upright Vac"/>
    <x v="255"/>
    <x v="0"/>
    <n v="0.8"/>
    <n v="-4.4660000000000002"/>
    <x v="1"/>
    <n v="3.2480000000000002"/>
    <n v="-275"/>
  </r>
  <r>
    <n v="263"/>
    <s v="US-2014-106992"/>
    <d v="2014-09-19T00:00:00"/>
    <d v="2014-09-21T00:00:00"/>
    <s v="Second Class"/>
    <s v="SB-20290"/>
    <s v="Sean Braxton"/>
    <x v="1"/>
    <x v="0"/>
    <x v="12"/>
    <x v="5"/>
    <n v="77036"/>
    <x v="2"/>
    <s v="TEC-MA-10000822"/>
    <x v="2"/>
    <x v="15"/>
    <s v="Lexmark MX611dhe Monochrome Laser Printer"/>
    <x v="256"/>
    <x v="1"/>
    <n v="0.4"/>
    <n v="-509.99700000000001"/>
    <x v="8"/>
    <n v="9179.9459999999999"/>
    <n v="-16.666666666666668"/>
  </r>
  <r>
    <n v="264"/>
    <s v="US-2014-106992"/>
    <d v="2014-09-19T00:00:00"/>
    <d v="2014-09-21T00:00:00"/>
    <s v="Second Class"/>
    <s v="SB-20290"/>
    <s v="Sean Braxton"/>
    <x v="1"/>
    <x v="0"/>
    <x v="12"/>
    <x v="5"/>
    <n v="77036"/>
    <x v="2"/>
    <s v="TEC-MA-10003353"/>
    <x v="2"/>
    <x v="15"/>
    <s v="Xerox WorkCentre 6505DN Laser Multifunction Printer"/>
    <x v="257"/>
    <x v="3"/>
    <n v="0.4"/>
    <n v="-251.9958"/>
    <x v="8"/>
    <n v="17639.706000000002"/>
    <n v="-10"/>
  </r>
  <r>
    <n v="265"/>
    <s v="CA-2016-125318"/>
    <d v="2016-06-06T00:00:00"/>
    <d v="2016-06-13T00:00:00"/>
    <s v="Standard Class"/>
    <s v="RC-19825"/>
    <s v="Roy Collins"/>
    <x v="0"/>
    <x v="0"/>
    <x v="22"/>
    <x v="10"/>
    <n v="60610"/>
    <x v="2"/>
    <s v="TEC-PH-10001433"/>
    <x v="2"/>
    <x v="7"/>
    <s v="Cisco Small Business SPA 502G VoIP phone"/>
    <x v="258"/>
    <x v="4"/>
    <n v="0.2"/>
    <n v="28.7196"/>
    <x v="1"/>
    <n v="1312.896"/>
    <n v="8.75"/>
  </r>
  <r>
    <n v="266"/>
    <s v="CA-2015-155040"/>
    <d v="2015-11-10T00:00:00"/>
    <d v="2015-11-15T00:00:00"/>
    <s v="Standard Class"/>
    <s v="AH-10210"/>
    <s v="Alan Hwang"/>
    <x v="0"/>
    <x v="0"/>
    <x v="71"/>
    <x v="1"/>
    <n v="94513"/>
    <x v="1"/>
    <s v="TEC-AC-10004469"/>
    <x v="2"/>
    <x v="11"/>
    <s v="Microsoft Sculpt Comfort Mouse"/>
    <x v="259"/>
    <x v="0"/>
    <n v="0"/>
    <n v="35.155999999999999"/>
    <x v="0"/>
    <n v="159.80000000000001"/>
    <n v="43.999999999999993"/>
  </r>
  <r>
    <n v="267"/>
    <s v="CA-2017-136826"/>
    <d v="2017-06-16T00:00:00"/>
    <d v="2017-06-20T00:00:00"/>
    <s v="Standard Class"/>
    <s v="CB-12535"/>
    <s v="Claudia Bergmann"/>
    <x v="1"/>
    <x v="0"/>
    <x v="72"/>
    <x v="3"/>
    <n v="27514"/>
    <x v="0"/>
    <s v="OFF-AR-10003602"/>
    <x v="1"/>
    <x v="6"/>
    <s v="Quartet Omega Colored Chalk, 12/Pack"/>
    <x v="260"/>
    <x v="1"/>
    <n v="0.2"/>
    <n v="4.7304000000000004"/>
    <x v="1"/>
    <n v="42.048000000000002"/>
    <n v="33.75"/>
  </r>
  <r>
    <n v="268"/>
    <s v="CA-2016-111010"/>
    <d v="2016-01-22T00:00:00"/>
    <d v="2016-01-28T00:00:00"/>
    <s v="Standard Class"/>
    <s v="PG-18895"/>
    <s v="Paul Gonzalez"/>
    <x v="0"/>
    <x v="0"/>
    <x v="73"/>
    <x v="30"/>
    <n v="7960"/>
    <x v="3"/>
    <s v="OFF-FA-10003472"/>
    <x v="1"/>
    <x v="13"/>
    <s v="Bagged Rubber Bands"/>
    <x v="261"/>
    <x v="5"/>
    <n v="0"/>
    <n v="0.3024"/>
    <x v="9"/>
    <n v="45.36"/>
    <n v="4"/>
  </r>
  <r>
    <n v="269"/>
    <s v="US-2017-145366"/>
    <d v="2017-12-09T00:00:00"/>
    <d v="2017-12-13T00:00:00"/>
    <s v="Standard Class"/>
    <s v="CA-12310"/>
    <s v="Christine Abelman"/>
    <x v="1"/>
    <x v="0"/>
    <x v="74"/>
    <x v="24"/>
    <n v="45231"/>
    <x v="3"/>
    <s v="OFF-ST-10004180"/>
    <x v="1"/>
    <x v="4"/>
    <s v="Safco Commercial Shelving"/>
    <x v="262"/>
    <x v="7"/>
    <n v="0.2"/>
    <n v="-7.4416000000000002"/>
    <x v="4"/>
    <n v="37.207999999999998"/>
    <n v="-20"/>
  </r>
  <r>
    <n v="270"/>
    <s v="US-2017-145366"/>
    <d v="2017-12-09T00:00:00"/>
    <d v="2017-12-13T00:00:00"/>
    <s v="Standard Class"/>
    <s v="CA-12310"/>
    <s v="Christine Abelman"/>
    <x v="1"/>
    <x v="0"/>
    <x v="74"/>
    <x v="24"/>
    <n v="45231"/>
    <x v="3"/>
    <s v="OFF-EN-10004386"/>
    <x v="1"/>
    <x v="12"/>
    <s v="Recycled Interoffice Envelopes with String and Button Closure, 10 x 13"/>
    <x v="263"/>
    <x v="1"/>
    <n v="0.2"/>
    <n v="21.591000000000001"/>
    <x v="4"/>
    <n v="172.72800000000001"/>
    <n v="37.5"/>
  </r>
  <r>
    <n v="271"/>
    <s v="CA-2017-163979"/>
    <d v="2017-12-28T00:00:00"/>
    <d v="2018-01-02T00:00:00"/>
    <s v="Second Class"/>
    <s v="KH-16690"/>
    <s v="Kristen Hastings"/>
    <x v="1"/>
    <x v="0"/>
    <x v="8"/>
    <x v="1"/>
    <n v="94110"/>
    <x v="1"/>
    <s v="OFF-ST-10003208"/>
    <x v="1"/>
    <x v="4"/>
    <s v="Adjustable Depth Letter/Legal Cart"/>
    <x v="264"/>
    <x v="4"/>
    <n v="0"/>
    <n v="210.49359999999999"/>
    <x v="4"/>
    <n v="2903.36"/>
    <n v="28.999999999999996"/>
  </r>
  <r>
    <n v="272"/>
    <s v="CA-2015-155334"/>
    <d v="2015-07-30T00:00:00"/>
    <d v="2015-07-31T00:00:00"/>
    <s v="First Class"/>
    <s v="HA-14920"/>
    <s v="Helen Andreada"/>
    <x v="0"/>
    <x v="0"/>
    <x v="8"/>
    <x v="1"/>
    <n v="94109"/>
    <x v="1"/>
    <s v="TEC-AC-10003628"/>
    <x v="2"/>
    <x v="11"/>
    <s v="Logitech 910-002974 M325 Wireless Mouse for Web Scrolling"/>
    <x v="265"/>
    <x v="3"/>
    <n v="0"/>
    <n v="92.369200000000006"/>
    <x v="7"/>
    <n v="1469.51"/>
    <n v="44"/>
  </r>
  <r>
    <n v="273"/>
    <s v="CA-2015-155334"/>
    <d v="2015-07-30T00:00:00"/>
    <d v="2015-07-31T00:00:00"/>
    <s v="First Class"/>
    <s v="HA-14920"/>
    <s v="Helen Andreada"/>
    <x v="0"/>
    <x v="0"/>
    <x v="8"/>
    <x v="1"/>
    <n v="94109"/>
    <x v="1"/>
    <s v="FUR-FU-10003274"/>
    <x v="0"/>
    <x v="5"/>
    <s v="Regeneration Desk Collection"/>
    <x v="266"/>
    <x v="1"/>
    <n v="0"/>
    <n v="2.3231999999999999"/>
    <x v="7"/>
    <n v="15.84"/>
    <n v="43.999999999999993"/>
  </r>
  <r>
    <n v="274"/>
    <s v="CA-2015-155334"/>
    <d v="2015-07-30T00:00:00"/>
    <d v="2015-07-31T00:00:00"/>
    <s v="First Class"/>
    <s v="HA-14920"/>
    <s v="Helen Andreada"/>
    <x v="0"/>
    <x v="0"/>
    <x v="8"/>
    <x v="1"/>
    <n v="94109"/>
    <x v="1"/>
    <s v="OFF-BI-10002557"/>
    <x v="1"/>
    <x v="8"/>
    <s v="Presstex Flexible Ring Binders"/>
    <x v="267"/>
    <x v="1"/>
    <n v="0.2"/>
    <n v="4.0949999999999998"/>
    <x v="7"/>
    <n v="32.76"/>
    <n v="37.5"/>
  </r>
  <r>
    <n v="275"/>
    <s v="CA-2017-118136"/>
    <d v="2017-09-16T00:00:00"/>
    <d v="2017-09-17T00:00:00"/>
    <s v="First Class"/>
    <s v="BB-10990"/>
    <s v="Barry Blumstein"/>
    <x v="1"/>
    <x v="0"/>
    <x v="75"/>
    <x v="1"/>
    <n v="90301"/>
    <x v="1"/>
    <s v="OFF-PA-10002615"/>
    <x v="1"/>
    <x v="10"/>
    <s v="Ampad Gold Fibre Wirebound Steno Books, 6&quot; x 9&quot;, Gregg Ruled"/>
    <x v="138"/>
    <x v="0"/>
    <n v="0"/>
    <n v="4.0571999999999999"/>
    <x v="8"/>
    <n v="17.64"/>
    <n v="46"/>
  </r>
  <r>
    <n v="276"/>
    <s v="CA-2017-118136"/>
    <d v="2017-09-16T00:00:00"/>
    <d v="2017-09-17T00:00:00"/>
    <s v="First Class"/>
    <s v="BB-10990"/>
    <s v="Barry Blumstein"/>
    <x v="1"/>
    <x v="0"/>
    <x v="75"/>
    <x v="1"/>
    <n v="90301"/>
    <x v="1"/>
    <s v="OFF-AR-10001427"/>
    <x v="1"/>
    <x v="6"/>
    <s v="Newell 330"/>
    <x v="156"/>
    <x v="7"/>
    <n v="0"/>
    <n v="1.5548"/>
    <x v="8"/>
    <n v="5.98"/>
    <n v="25.999999999999996"/>
  </r>
  <r>
    <n v="277"/>
    <s v="CA-2017-132976"/>
    <d v="2017-10-13T00:00:00"/>
    <d v="2017-10-17T00:00:00"/>
    <s v="Standard Class"/>
    <s v="AG-10495"/>
    <s v="Andrew Gjertsen"/>
    <x v="1"/>
    <x v="0"/>
    <x v="10"/>
    <x v="9"/>
    <n v="19140"/>
    <x v="3"/>
    <s v="OFF-PA-10000673"/>
    <x v="1"/>
    <x v="10"/>
    <s v="Post-it “Important Message” Note Pad, Neon Colors, 50 Sheets/Pad"/>
    <x v="25"/>
    <x v="0"/>
    <n v="0.2"/>
    <n v="4.0768000000000004"/>
    <x v="2"/>
    <n v="23.295999999999999"/>
    <n v="35"/>
  </r>
  <r>
    <n v="278"/>
    <s v="CA-2017-132976"/>
    <d v="2017-10-13T00:00:00"/>
    <d v="2017-10-17T00:00:00"/>
    <s v="Standard Class"/>
    <s v="AG-10495"/>
    <s v="Andrew Gjertsen"/>
    <x v="1"/>
    <x v="0"/>
    <x v="10"/>
    <x v="9"/>
    <n v="19140"/>
    <x v="3"/>
    <s v="OFF-PA-10004470"/>
    <x v="1"/>
    <x v="10"/>
    <s v="Adams Write n' Stick Phone Message Book, 11&quot; X 5 1/4&quot;, 200 Messages"/>
    <x v="268"/>
    <x v="4"/>
    <n v="0.2"/>
    <n v="5.9071999999999996"/>
    <x v="2"/>
    <n v="72.703999999999994"/>
    <n v="32.5"/>
  </r>
  <r>
    <n v="279"/>
    <s v="CA-2017-132976"/>
    <d v="2017-10-13T00:00:00"/>
    <d v="2017-10-17T00:00:00"/>
    <s v="Standard Class"/>
    <s v="AG-10495"/>
    <s v="Andrew Gjertsen"/>
    <x v="1"/>
    <x v="0"/>
    <x v="10"/>
    <x v="9"/>
    <n v="19140"/>
    <x v="3"/>
    <s v="OFF-ST-10000876"/>
    <x v="1"/>
    <x v="4"/>
    <s v="Eldon Simplefile Box Office"/>
    <x v="269"/>
    <x v="5"/>
    <n v="0.2"/>
    <n v="5.9711999999999996"/>
    <x v="2"/>
    <n v="358.27200000000005"/>
    <n v="10"/>
  </r>
  <r>
    <n v="280"/>
    <s v="CA-2017-132976"/>
    <d v="2017-10-13T00:00:00"/>
    <d v="2017-10-17T00:00:00"/>
    <s v="Standard Class"/>
    <s v="AG-10495"/>
    <s v="Andrew Gjertsen"/>
    <x v="1"/>
    <x v="0"/>
    <x v="10"/>
    <x v="9"/>
    <n v="19140"/>
    <x v="3"/>
    <s v="OFF-LA-10002043"/>
    <x v="1"/>
    <x v="2"/>
    <s v="Avery 489"/>
    <x v="270"/>
    <x v="1"/>
    <n v="0.2"/>
    <n v="8.6940000000000008"/>
    <x v="2"/>
    <n v="74.52"/>
    <n v="35"/>
  </r>
  <r>
    <n v="281"/>
    <s v="US-2015-161991"/>
    <d v="2015-09-26T00:00:00"/>
    <d v="2015-09-28T00:00:00"/>
    <s v="Second Class"/>
    <s v="SC-20725"/>
    <s v="Steven Cartwright"/>
    <x v="0"/>
    <x v="0"/>
    <x v="12"/>
    <x v="5"/>
    <n v="77070"/>
    <x v="2"/>
    <s v="OFF-BI-10004967"/>
    <x v="1"/>
    <x v="8"/>
    <s v="Round Ring Binders"/>
    <x v="271"/>
    <x v="2"/>
    <n v="0.8"/>
    <n v="-3.4319999999999999"/>
    <x v="8"/>
    <n v="10.4"/>
    <n v="-165"/>
  </r>
  <r>
    <n v="282"/>
    <s v="US-2015-161991"/>
    <d v="2015-09-26T00:00:00"/>
    <d v="2015-09-28T00:00:00"/>
    <s v="Second Class"/>
    <s v="SC-20725"/>
    <s v="Steven Cartwright"/>
    <x v="0"/>
    <x v="0"/>
    <x v="12"/>
    <x v="5"/>
    <n v="77070"/>
    <x v="2"/>
    <s v="TEC-PH-10001760"/>
    <x v="2"/>
    <x v="7"/>
    <s v="Bose SoundLink Bluetooth Speaker"/>
    <x v="272"/>
    <x v="3"/>
    <n v="0.2"/>
    <n v="376.11"/>
    <x v="8"/>
    <n v="7800.8000000000011"/>
    <n v="33.75"/>
  </r>
  <r>
    <n v="283"/>
    <s v="CA-2015-130890"/>
    <d v="2015-11-02T00:00:00"/>
    <d v="2015-11-06T00:00:00"/>
    <s v="Standard Class"/>
    <s v="JO-15280"/>
    <s v="Jas O'Carroll"/>
    <x v="0"/>
    <x v="0"/>
    <x v="1"/>
    <x v="1"/>
    <n v="90004"/>
    <x v="1"/>
    <s v="FUR-TA-10002903"/>
    <x v="0"/>
    <x v="3"/>
    <s v="Bevis Round Bullnose 29&quot; High Table Top"/>
    <x v="273"/>
    <x v="2"/>
    <n v="0.2"/>
    <n v="51.942"/>
    <x v="0"/>
    <n v="5194.2"/>
    <n v="5"/>
  </r>
  <r>
    <n v="284"/>
    <s v="CA-2015-130883"/>
    <d v="2015-09-26T00:00:00"/>
    <d v="2015-10-02T00:00:00"/>
    <s v="Standard Class"/>
    <s v="TB-21520"/>
    <s v="Tracy Blumstein"/>
    <x v="0"/>
    <x v="0"/>
    <x v="32"/>
    <x v="21"/>
    <n v="97206"/>
    <x v="1"/>
    <s v="OFF-PA-10000474"/>
    <x v="1"/>
    <x v="10"/>
    <s v="Easy-staple paper"/>
    <x v="274"/>
    <x v="2"/>
    <n v="0.2"/>
    <n v="47.844000000000001"/>
    <x v="8"/>
    <n v="708.8"/>
    <n v="33.75"/>
  </r>
  <r>
    <n v="285"/>
    <s v="CA-2015-130883"/>
    <d v="2015-09-26T00:00:00"/>
    <d v="2015-10-02T00:00:00"/>
    <s v="Standard Class"/>
    <s v="TB-21520"/>
    <s v="Tracy Blumstein"/>
    <x v="0"/>
    <x v="0"/>
    <x v="32"/>
    <x v="21"/>
    <n v="97206"/>
    <x v="1"/>
    <s v="TEC-AC-10001956"/>
    <x v="2"/>
    <x v="11"/>
    <s v="Microsoft Arc Touch Mouse"/>
    <x v="275"/>
    <x v="2"/>
    <n v="0.2"/>
    <n v="47.96"/>
    <x v="8"/>
    <n v="1199"/>
    <n v="20"/>
  </r>
  <r>
    <n v="286"/>
    <s v="CA-2015-130883"/>
    <d v="2015-09-26T00:00:00"/>
    <d v="2015-10-02T00:00:00"/>
    <s v="Standard Class"/>
    <s v="TB-21520"/>
    <s v="Tracy Blumstein"/>
    <x v="0"/>
    <x v="0"/>
    <x v="32"/>
    <x v="21"/>
    <n v="97206"/>
    <x v="1"/>
    <s v="OFF-PA-10004100"/>
    <x v="1"/>
    <x v="10"/>
    <s v="Xerox 216"/>
    <x v="276"/>
    <x v="5"/>
    <n v="0.2"/>
    <n v="10.8864"/>
    <x v="8"/>
    <n v="186.624"/>
    <n v="35"/>
  </r>
  <r>
    <n v="287"/>
    <s v="CA-2016-112697"/>
    <d v="2016-12-18T00:00:00"/>
    <d v="2016-12-20T00:00:00"/>
    <s v="Second Class"/>
    <s v="AH-10195"/>
    <s v="Alan Haines"/>
    <x v="1"/>
    <x v="0"/>
    <x v="76"/>
    <x v="2"/>
    <n v="33319"/>
    <x v="0"/>
    <s v="OFF-BI-10000778"/>
    <x v="1"/>
    <x v="8"/>
    <s v="GBC VeloBinder Electric Binding Machine"/>
    <x v="277"/>
    <x v="3"/>
    <n v="0.7"/>
    <n v="-169.37200000000001"/>
    <x v="4"/>
    <n v="1778.4059999999999"/>
    <n v="-66.666666666666671"/>
  </r>
  <r>
    <n v="288"/>
    <s v="CA-2016-112697"/>
    <d v="2016-12-18T00:00:00"/>
    <d v="2016-12-20T00:00:00"/>
    <s v="Second Class"/>
    <s v="AH-10195"/>
    <s v="Alan Haines"/>
    <x v="1"/>
    <x v="0"/>
    <x v="76"/>
    <x v="2"/>
    <n v="33319"/>
    <x v="0"/>
    <s v="OFF-AP-10002684"/>
    <x v="1"/>
    <x v="9"/>
    <s v="Acco 7-Outlet Masterpiece Power Center, Wihtout Fax/Phone Line Protection"/>
    <x v="278"/>
    <x v="0"/>
    <n v="0.2"/>
    <n v="24.315999999999999"/>
    <x v="4"/>
    <n v="389.05599999999998"/>
    <n v="12.5"/>
  </r>
  <r>
    <n v="289"/>
    <s v="CA-2016-112697"/>
    <d v="2016-12-18T00:00:00"/>
    <d v="2016-12-20T00:00:00"/>
    <s v="Second Class"/>
    <s v="AH-10195"/>
    <s v="Alan Haines"/>
    <x v="1"/>
    <x v="0"/>
    <x v="76"/>
    <x v="2"/>
    <n v="33319"/>
    <x v="0"/>
    <s v="OFF-SU-10000646"/>
    <x v="1"/>
    <x v="14"/>
    <s v="Premier Automatic Letter Opener"/>
    <x v="279"/>
    <x v="2"/>
    <n v="0.2"/>
    <n v="-204.31450000000001"/>
    <x v="4"/>
    <n v="4807.3999999999996"/>
    <n v="-21.25"/>
  </r>
  <r>
    <n v="290"/>
    <s v="CA-2016-110772"/>
    <d v="2016-11-20T00:00:00"/>
    <d v="2016-11-24T00:00:00"/>
    <s v="Second Class"/>
    <s v="NZ-18565"/>
    <s v="Nick Zandusky"/>
    <x v="2"/>
    <x v="0"/>
    <x v="38"/>
    <x v="24"/>
    <n v="43229"/>
    <x v="3"/>
    <s v="OFF-FA-10002983"/>
    <x v="1"/>
    <x v="13"/>
    <s v="Advantus SlideClip Paper Clips"/>
    <x v="280"/>
    <x v="3"/>
    <n v="0.2"/>
    <n v="6.6836000000000002"/>
    <x v="0"/>
    <n v="133.672"/>
    <n v="35"/>
  </r>
  <r>
    <n v="291"/>
    <s v="CA-2016-110772"/>
    <d v="2016-11-20T00:00:00"/>
    <d v="2016-11-24T00:00:00"/>
    <s v="Second Class"/>
    <s v="NZ-18565"/>
    <s v="Nick Zandusky"/>
    <x v="2"/>
    <x v="0"/>
    <x v="38"/>
    <x v="24"/>
    <n v="43229"/>
    <x v="3"/>
    <s v="OFF-LA-10004689"/>
    <x v="1"/>
    <x v="2"/>
    <s v="Avery 512"/>
    <x v="281"/>
    <x v="8"/>
    <n v="0.2"/>
    <n v="6.2423999999999999"/>
    <x v="0"/>
    <n v="147.96799999999999"/>
    <n v="33.75"/>
  </r>
  <r>
    <n v="292"/>
    <s v="CA-2016-110772"/>
    <d v="2016-11-20T00:00:00"/>
    <d v="2016-11-24T00:00:00"/>
    <s v="Second Class"/>
    <s v="NZ-18565"/>
    <s v="Nick Zandusky"/>
    <x v="2"/>
    <x v="0"/>
    <x v="38"/>
    <x v="24"/>
    <n v="43229"/>
    <x v="3"/>
    <s v="TEC-AC-10002001"/>
    <x v="2"/>
    <x v="11"/>
    <s v="Logitech Wireless Gaming Headset G930"/>
    <x v="282"/>
    <x v="0"/>
    <n v="0.2"/>
    <n v="54.396599999999999"/>
    <x v="0"/>
    <n v="511.96800000000002"/>
    <n v="21.25"/>
  </r>
  <r>
    <n v="293"/>
    <s v="CA-2016-110772"/>
    <d v="2016-11-20T00:00:00"/>
    <d v="2016-11-24T00:00:00"/>
    <s v="Second Class"/>
    <s v="NZ-18565"/>
    <s v="Nick Zandusky"/>
    <x v="2"/>
    <x v="0"/>
    <x v="38"/>
    <x v="24"/>
    <n v="43229"/>
    <x v="3"/>
    <s v="FUR-BO-10004709"/>
    <x v="0"/>
    <x v="0"/>
    <s v="Bush Westfield Collection Bookcases, Medium Cherry Finish"/>
    <x v="283"/>
    <x v="1"/>
    <n v="0.5"/>
    <n v="-48.703200000000002"/>
    <x v="0"/>
    <n v="260.90999999999997"/>
    <n v="-56.000000000000007"/>
  </r>
  <r>
    <n v="294"/>
    <s v="CA-2014-111451"/>
    <d v="2014-12-26T00:00:00"/>
    <d v="2014-12-28T00:00:00"/>
    <s v="First Class"/>
    <s v="KL-16555"/>
    <s v="Kelly Lampkin"/>
    <x v="1"/>
    <x v="0"/>
    <x v="77"/>
    <x v="22"/>
    <n v="80906"/>
    <x v="1"/>
    <s v="FUR-FU-10004091"/>
    <x v="0"/>
    <x v="5"/>
    <s v="Howard Miller 13&quot; Diameter Goldtone Round Wall Clock"/>
    <x v="284"/>
    <x v="8"/>
    <n v="0.2"/>
    <n v="78.859200000000001"/>
    <x v="4"/>
    <n v="2403.328"/>
    <n v="26.25"/>
  </r>
  <r>
    <n v="295"/>
    <s v="CA-2014-111451"/>
    <d v="2014-12-26T00:00:00"/>
    <d v="2014-12-28T00:00:00"/>
    <s v="First Class"/>
    <s v="KL-16555"/>
    <s v="Kelly Lampkin"/>
    <x v="1"/>
    <x v="0"/>
    <x v="77"/>
    <x v="22"/>
    <n v="80906"/>
    <x v="1"/>
    <s v="FUR-CH-10001891"/>
    <x v="0"/>
    <x v="1"/>
    <s v="Global Deluxe Office Fabric Chairs"/>
    <x v="285"/>
    <x v="1"/>
    <n v="0.2"/>
    <n v="20.155799999999999"/>
    <x v="4"/>
    <n v="691.05600000000004"/>
    <n v="8.75"/>
  </r>
  <r>
    <n v="296"/>
    <s v="CA-2014-111451"/>
    <d v="2014-12-26T00:00:00"/>
    <d v="2014-12-28T00:00:00"/>
    <s v="First Class"/>
    <s v="KL-16555"/>
    <s v="Kelly Lampkin"/>
    <x v="1"/>
    <x v="0"/>
    <x v="77"/>
    <x v="22"/>
    <n v="80906"/>
    <x v="1"/>
    <s v="FUR-FU-10002918"/>
    <x v="0"/>
    <x v="5"/>
    <s v="Eldon ClusterMat Chair Mat with Cordless Antistatic Protection"/>
    <x v="286"/>
    <x v="1"/>
    <n v="0.2"/>
    <n v="-24.564599999999999"/>
    <x v="4"/>
    <n v="655.05600000000004"/>
    <n v="-11.249999999999998"/>
  </r>
  <r>
    <n v="297"/>
    <s v="CA-2014-111451"/>
    <d v="2014-12-26T00:00:00"/>
    <d v="2014-12-28T00:00:00"/>
    <s v="First Class"/>
    <s v="KL-16555"/>
    <s v="Kelly Lampkin"/>
    <x v="1"/>
    <x v="0"/>
    <x v="77"/>
    <x v="22"/>
    <n v="80906"/>
    <x v="1"/>
    <s v="OFF-BI-10004593"/>
    <x v="1"/>
    <x v="8"/>
    <s v="Ibico Laser Imprintable Binding System Covers"/>
    <x v="287"/>
    <x v="2"/>
    <n v="0.7"/>
    <n v="-62.88"/>
    <x v="4"/>
    <n v="393"/>
    <n v="-80"/>
  </r>
  <r>
    <n v="298"/>
    <s v="CA-2014-111451"/>
    <d v="2014-12-26T00:00:00"/>
    <d v="2014-12-28T00:00:00"/>
    <s v="First Class"/>
    <s v="KL-16555"/>
    <s v="Kelly Lampkin"/>
    <x v="1"/>
    <x v="0"/>
    <x v="77"/>
    <x v="22"/>
    <n v="80906"/>
    <x v="1"/>
    <s v="OFF-FA-10004854"/>
    <x v="1"/>
    <x v="13"/>
    <s v="Vinyl Coated Wire Paper Clips in Organizer Box, 800/Box"/>
    <x v="288"/>
    <x v="1"/>
    <n v="0.2"/>
    <n v="9.2988"/>
    <x v="4"/>
    <n v="82.656000000000006"/>
    <n v="33.75"/>
  </r>
  <r>
    <n v="299"/>
    <s v="CA-2016-142545"/>
    <d v="2016-10-28T00:00:00"/>
    <d v="2016-11-03T00:00:00"/>
    <s v="Standard Class"/>
    <s v="JD-15895"/>
    <s v="Jonathan Doherty"/>
    <x v="1"/>
    <x v="0"/>
    <x v="78"/>
    <x v="30"/>
    <n v="7109"/>
    <x v="3"/>
    <s v="OFF-PA-10002105"/>
    <x v="1"/>
    <x v="10"/>
    <s v="Xerox 223"/>
    <x v="56"/>
    <x v="2"/>
    <n v="0"/>
    <n v="15.552"/>
    <x v="2"/>
    <n v="162"/>
    <n v="48"/>
  </r>
  <r>
    <n v="300"/>
    <s v="CA-2016-142545"/>
    <d v="2016-10-28T00:00:00"/>
    <d v="2016-11-03T00:00:00"/>
    <s v="Standard Class"/>
    <s v="JD-15895"/>
    <s v="Jonathan Doherty"/>
    <x v="1"/>
    <x v="0"/>
    <x v="78"/>
    <x v="30"/>
    <n v="7109"/>
    <x v="3"/>
    <s v="OFF-ST-10002756"/>
    <x v="1"/>
    <x v="4"/>
    <s v="Tennsco Stur-D-Stor Boltless Shelving, 5 Shelves, 24&quot; Deep, Sand"/>
    <x v="289"/>
    <x v="8"/>
    <n v="0"/>
    <n v="10.8248"/>
    <x v="2"/>
    <n v="8659.84"/>
    <n v="1"/>
  </r>
  <r>
    <n v="301"/>
    <s v="CA-2016-142545"/>
    <d v="2016-10-28T00:00:00"/>
    <d v="2016-11-03T00:00:00"/>
    <s v="Standard Class"/>
    <s v="JD-15895"/>
    <s v="Jonathan Doherty"/>
    <x v="1"/>
    <x v="0"/>
    <x v="78"/>
    <x v="30"/>
    <n v="7109"/>
    <x v="3"/>
    <s v="OFF-PA-10004243"/>
    <x v="1"/>
    <x v="10"/>
    <s v="Xerox 1939"/>
    <x v="290"/>
    <x v="1"/>
    <n v="0"/>
    <n v="27.316800000000001"/>
    <x v="2"/>
    <n v="170.73"/>
    <n v="48.000000000000007"/>
  </r>
  <r>
    <n v="302"/>
    <s v="CA-2016-142545"/>
    <d v="2016-10-28T00:00:00"/>
    <d v="2016-11-03T00:00:00"/>
    <s v="Standard Class"/>
    <s v="JD-15895"/>
    <s v="Jonathan Doherty"/>
    <x v="1"/>
    <x v="0"/>
    <x v="78"/>
    <x v="30"/>
    <n v="7109"/>
    <x v="3"/>
    <s v="FUR-FU-10001861"/>
    <x v="0"/>
    <x v="5"/>
    <s v="Floodlight Indoor Halogen Bulbs, 1 Bulb per Pack, 60 Watts"/>
    <x v="291"/>
    <x v="4"/>
    <n v="0"/>
    <n v="38.024000000000001"/>
    <x v="2"/>
    <n v="310.39999999999998"/>
    <n v="49.000000000000007"/>
  </r>
  <r>
    <n v="303"/>
    <s v="CA-2016-142545"/>
    <d v="2016-10-28T00:00:00"/>
    <d v="2016-11-03T00:00:00"/>
    <s v="Standard Class"/>
    <s v="JD-15895"/>
    <s v="Jonathan Doherty"/>
    <x v="1"/>
    <x v="0"/>
    <x v="78"/>
    <x v="30"/>
    <n v="7109"/>
    <x v="3"/>
    <s v="OFF-BI-10002706"/>
    <x v="1"/>
    <x v="8"/>
    <s v="Avery Premier Heavy-Duty Binder with Round Locking Rings"/>
    <x v="190"/>
    <x v="7"/>
    <n v="0"/>
    <n v="6.5688000000000004"/>
    <x v="2"/>
    <n v="14.28"/>
    <n v="46.000000000000007"/>
  </r>
  <r>
    <n v="304"/>
    <s v="US-2017-152380"/>
    <d v="2017-11-19T00:00:00"/>
    <d v="2017-11-23T00:00:00"/>
    <s v="Standard Class"/>
    <s v="JH-15910"/>
    <s v="Jonathan Howell"/>
    <x v="0"/>
    <x v="0"/>
    <x v="22"/>
    <x v="10"/>
    <n v="60623"/>
    <x v="2"/>
    <s v="FUR-TA-10002533"/>
    <x v="0"/>
    <x v="3"/>
    <s v="BPI Conference Tables"/>
    <x v="292"/>
    <x v="1"/>
    <n v="0.5"/>
    <n v="-131.44499999999999"/>
    <x v="0"/>
    <n v="657.22499999999991"/>
    <n v="-60"/>
  </r>
  <r>
    <n v="305"/>
    <s v="CA-2015-144253"/>
    <d v="2015-05-04T00:00:00"/>
    <d v="2015-05-09T00:00:00"/>
    <s v="Second Class"/>
    <s v="AS-10225"/>
    <s v="Alan Schoenberger"/>
    <x v="1"/>
    <x v="0"/>
    <x v="20"/>
    <x v="15"/>
    <n v="10024"/>
    <x v="3"/>
    <s v="FUR-FU-10002671"/>
    <x v="0"/>
    <x v="5"/>
    <s v="Electrix 20W Halogen Replacement Bulb for Zoom-In Desk Lamp"/>
    <x v="293"/>
    <x v="0"/>
    <n v="0"/>
    <n v="12.864000000000001"/>
    <x v="5"/>
    <n v="53.6"/>
    <n v="48.000000000000007"/>
  </r>
  <r>
    <n v="306"/>
    <s v="CA-2014-130960"/>
    <d v="2014-12-30T00:00:00"/>
    <d v="2015-01-04T00:00:00"/>
    <s v="Standard Class"/>
    <s v="KB-16600"/>
    <s v="Ken Brennan"/>
    <x v="1"/>
    <x v="0"/>
    <x v="79"/>
    <x v="12"/>
    <n v="48180"/>
    <x v="2"/>
    <s v="OFF-AR-10003651"/>
    <x v="1"/>
    <x v="6"/>
    <s v="Newell 350"/>
    <x v="294"/>
    <x v="1"/>
    <n v="0"/>
    <n v="2.8536000000000001"/>
    <x v="4"/>
    <n v="29.52"/>
    <n v="29.000000000000004"/>
  </r>
  <r>
    <n v="307"/>
    <s v="CA-2014-111003"/>
    <d v="2014-06-01T00:00:00"/>
    <d v="2014-06-06T00:00:00"/>
    <s v="Standard Class"/>
    <s v="CR-12625"/>
    <s v="Corey Roper"/>
    <x v="2"/>
    <x v="0"/>
    <x v="80"/>
    <x v="30"/>
    <n v="8701"/>
    <x v="3"/>
    <s v="OFF-BI-10001072"/>
    <x v="1"/>
    <x v="8"/>
    <s v="GBC Clear Cover, 8-1/2 x 11, unpunched, 25 covers per pack"/>
    <x v="295"/>
    <x v="1"/>
    <n v="0"/>
    <n v="20.9208"/>
    <x v="1"/>
    <n v="136.44"/>
    <n v="46"/>
  </r>
  <r>
    <n v="308"/>
    <s v="CA-2014-111003"/>
    <d v="2014-06-01T00:00:00"/>
    <d v="2014-06-06T00:00:00"/>
    <s v="Standard Class"/>
    <s v="CR-12625"/>
    <s v="Corey Roper"/>
    <x v="2"/>
    <x v="0"/>
    <x v="80"/>
    <x v="30"/>
    <n v="8701"/>
    <x v="3"/>
    <s v="OFF-AR-10002135"/>
    <x v="1"/>
    <x v="6"/>
    <s v="Boston Heavy-Duty Trimline Electric Pencil Sharpeners"/>
    <x v="296"/>
    <x v="5"/>
    <n v="0"/>
    <n v="83.867999999999995"/>
    <x v="1"/>
    <n v="1735.1999999999998"/>
    <n v="28.999999999999996"/>
  </r>
  <r>
    <n v="309"/>
    <s v="CA-2017-126774"/>
    <d v="2017-04-15T00:00:00"/>
    <d v="2017-04-17T00:00:00"/>
    <s v="First Class"/>
    <s v="SH-20395"/>
    <s v="Shahid Hopkins"/>
    <x v="0"/>
    <x v="0"/>
    <x v="81"/>
    <x v="17"/>
    <n v="22204"/>
    <x v="0"/>
    <s v="OFF-AR-10002804"/>
    <x v="1"/>
    <x v="6"/>
    <s v="Faber Castell Col-Erase Pencils"/>
    <x v="297"/>
    <x v="7"/>
    <n v="0"/>
    <n v="2.0049000000000001"/>
    <x v="3"/>
    <n v="4.8899999999999997"/>
    <n v="41"/>
  </r>
  <r>
    <n v="310"/>
    <s v="CA-2016-142902"/>
    <d v="2016-09-12T00:00:00"/>
    <d v="2016-09-14T00:00:00"/>
    <s v="Second Class"/>
    <s v="BP-11185"/>
    <s v="Ben Peterman"/>
    <x v="1"/>
    <x v="0"/>
    <x v="82"/>
    <x v="22"/>
    <n v="80004"/>
    <x v="1"/>
    <s v="FUR-FU-10001918"/>
    <x v="0"/>
    <x v="5"/>
    <s v="C-Line Cubicle Keepers Polyproplyene Holder With Velcro Backings"/>
    <x v="298"/>
    <x v="4"/>
    <n v="0.2"/>
    <n v="3.5948000000000002"/>
    <x v="8"/>
    <n v="60.543999999999997"/>
    <n v="23.75"/>
  </r>
  <r>
    <n v="311"/>
    <s v="CA-2016-142902"/>
    <d v="2016-09-12T00:00:00"/>
    <d v="2016-09-14T00:00:00"/>
    <s v="Second Class"/>
    <s v="BP-11185"/>
    <s v="Ben Peterman"/>
    <x v="1"/>
    <x v="0"/>
    <x v="82"/>
    <x v="22"/>
    <n v="80004"/>
    <x v="1"/>
    <s v="FUR-CH-10004086"/>
    <x v="0"/>
    <x v="1"/>
    <s v="Hon 4070 Series Pagoda Armless Upholstered Stacking Chairs"/>
    <x v="299"/>
    <x v="0"/>
    <n v="0.2"/>
    <n v="52.511400000000002"/>
    <x v="8"/>
    <n v="933.53599999999994"/>
    <n v="11.250000000000002"/>
  </r>
  <r>
    <n v="312"/>
    <s v="CA-2016-142902"/>
    <d v="2016-09-12T00:00:00"/>
    <d v="2016-09-14T00:00:00"/>
    <s v="Second Class"/>
    <s v="BP-11185"/>
    <s v="Ben Peterman"/>
    <x v="1"/>
    <x v="0"/>
    <x v="82"/>
    <x v="22"/>
    <n v="80004"/>
    <x v="1"/>
    <s v="FUR-FU-10001756"/>
    <x v="0"/>
    <x v="5"/>
    <s v="Eldon Expressions Desk Accessory, Wood Photo Frame, Mahogany"/>
    <x v="300"/>
    <x v="7"/>
    <n v="0.2"/>
    <n v="1.7136"/>
    <x v="8"/>
    <n v="15.231999999999999"/>
    <n v="11.25"/>
  </r>
  <r>
    <n v="313"/>
    <s v="CA-2016-142902"/>
    <d v="2016-09-12T00:00:00"/>
    <d v="2016-09-14T00:00:00"/>
    <s v="Second Class"/>
    <s v="BP-11185"/>
    <s v="Ben Peterman"/>
    <x v="1"/>
    <x v="0"/>
    <x v="82"/>
    <x v="22"/>
    <n v="80004"/>
    <x v="1"/>
    <s v="OFF-LA-10000634"/>
    <x v="1"/>
    <x v="2"/>
    <s v="Avery 509"/>
    <x v="301"/>
    <x v="1"/>
    <n v="0.2"/>
    <n v="2.0358000000000001"/>
    <x v="8"/>
    <n v="18.792000000000002"/>
    <n v="32.5"/>
  </r>
  <r>
    <n v="314"/>
    <s v="CA-2014-120887"/>
    <d v="2014-09-27T00:00:00"/>
    <d v="2014-10-03T00:00:00"/>
    <s v="Standard Class"/>
    <s v="TS-21205"/>
    <s v="Thomas Seio"/>
    <x v="1"/>
    <x v="0"/>
    <x v="83"/>
    <x v="30"/>
    <n v="7601"/>
    <x v="3"/>
    <s v="FUR-FU-10001588"/>
    <x v="0"/>
    <x v="5"/>
    <s v="Deflect-o SuperTray Unbreakable Stackable Tray, Letter, Black"/>
    <x v="302"/>
    <x v="1"/>
    <n v="0"/>
    <n v="37.642200000000003"/>
    <x v="8"/>
    <n v="262.62"/>
    <n v="43"/>
  </r>
  <r>
    <n v="315"/>
    <s v="CA-2014-167850"/>
    <d v="2014-08-09T00:00:00"/>
    <d v="2014-08-16T00:00:00"/>
    <s v="Standard Class"/>
    <s v="AG-10525"/>
    <s v="Andy Gerbode"/>
    <x v="1"/>
    <x v="0"/>
    <x v="84"/>
    <x v="2"/>
    <n v="33710"/>
    <x v="0"/>
    <s v="TEC-PH-10002398"/>
    <x v="2"/>
    <x v="7"/>
    <s v="AT&amp;T 1070 Corded Phone"/>
    <x v="303"/>
    <x v="0"/>
    <n v="0.2"/>
    <n v="22.297999999999998"/>
    <x v="6"/>
    <n v="356.76799999999997"/>
    <n v="12.5"/>
  </r>
  <r>
    <n v="316"/>
    <s v="CA-2014-167850"/>
    <d v="2014-08-09T00:00:00"/>
    <d v="2014-08-16T00:00:00"/>
    <s v="Standard Class"/>
    <s v="AG-10525"/>
    <s v="Andy Gerbode"/>
    <x v="1"/>
    <x v="0"/>
    <x v="84"/>
    <x v="2"/>
    <n v="33710"/>
    <x v="0"/>
    <s v="OFF-PA-10001937"/>
    <x v="1"/>
    <x v="10"/>
    <s v="Xerox 21"/>
    <x v="12"/>
    <x v="1"/>
    <n v="0.2"/>
    <n v="5.4432"/>
    <x v="6"/>
    <n v="46.655999999999999"/>
    <n v="35"/>
  </r>
  <r>
    <n v="317"/>
    <s v="CA-2014-164259"/>
    <d v="2014-12-28T00:00:00"/>
    <d v="2014-12-30T00:00:00"/>
    <s v="First Class"/>
    <s v="SP-20860"/>
    <s v="Sung Pak"/>
    <x v="1"/>
    <x v="0"/>
    <x v="10"/>
    <x v="9"/>
    <n v="19143"/>
    <x v="3"/>
    <s v="OFF-AR-10003373"/>
    <x v="1"/>
    <x v="6"/>
    <s v="Boston School Pro Electric Pencil Sharpener, 1670"/>
    <x v="304"/>
    <x v="4"/>
    <n v="0.2"/>
    <n v="8.6744000000000003"/>
    <x v="4"/>
    <n v="396.54399999999998"/>
    <n v="8.75"/>
  </r>
  <r>
    <n v="318"/>
    <s v="CA-2014-164973"/>
    <d v="2014-11-04T00:00:00"/>
    <d v="2014-11-09T00:00:00"/>
    <s v="Standard Class"/>
    <s v="NM-18445"/>
    <s v="Nathan Mautz"/>
    <x v="2"/>
    <x v="0"/>
    <x v="20"/>
    <x v="15"/>
    <n v="10024"/>
    <x v="3"/>
    <s v="FUR-CH-10002602"/>
    <x v="0"/>
    <x v="1"/>
    <s v="DMI Arturo Collection Mission-style Design Wood Chair"/>
    <x v="305"/>
    <x v="7"/>
    <n v="0.1"/>
    <n v="24.1568"/>
    <x v="0"/>
    <n v="135.88200000000001"/>
    <n v="17.777777777777779"/>
  </r>
  <r>
    <n v="319"/>
    <s v="CA-2014-164973"/>
    <d v="2014-11-04T00:00:00"/>
    <d v="2014-11-09T00:00:00"/>
    <s v="Standard Class"/>
    <s v="NM-18445"/>
    <s v="Nathan Mautz"/>
    <x v="2"/>
    <x v="0"/>
    <x v="20"/>
    <x v="15"/>
    <n v="10024"/>
    <x v="3"/>
    <s v="TEC-MA-10002927"/>
    <x v="2"/>
    <x v="15"/>
    <s v="Canon imageCLASS MF7460 Monochrome Digital Laser Multifunction Copier"/>
    <x v="306"/>
    <x v="0"/>
    <n v="0"/>
    <n v="1995.99"/>
    <x v="0"/>
    <n v="7983.96"/>
    <n v="50"/>
  </r>
  <r>
    <n v="320"/>
    <s v="CA-2014-164973"/>
    <d v="2014-11-04T00:00:00"/>
    <d v="2014-11-09T00:00:00"/>
    <s v="Standard Class"/>
    <s v="NM-18445"/>
    <s v="Nathan Mautz"/>
    <x v="2"/>
    <x v="0"/>
    <x v="20"/>
    <x v="15"/>
    <n v="10024"/>
    <x v="3"/>
    <s v="TEC-PH-10004093"/>
    <x v="2"/>
    <x v="7"/>
    <s v="Panasonic Kx-TS550"/>
    <x v="307"/>
    <x v="5"/>
    <n v="0"/>
    <n v="80.022599999999997"/>
    <x v="0"/>
    <n v="1655.6399999999999"/>
    <n v="28.999999999999996"/>
  </r>
  <r>
    <n v="321"/>
    <s v="CA-2014-164973"/>
    <d v="2014-11-04T00:00:00"/>
    <d v="2014-11-09T00:00:00"/>
    <s v="Standard Class"/>
    <s v="NM-18445"/>
    <s v="Nathan Mautz"/>
    <x v="2"/>
    <x v="0"/>
    <x v="20"/>
    <x v="15"/>
    <n v="10024"/>
    <x v="3"/>
    <s v="TEC-AC-10000892"/>
    <x v="2"/>
    <x v="11"/>
    <s v="NETGEAR N750 Dual Band Wi-Fi Gigabit Router"/>
    <x v="308"/>
    <x v="4"/>
    <n v="0"/>
    <n v="129.6"/>
    <x v="0"/>
    <n v="1440"/>
    <n v="36"/>
  </r>
  <r>
    <n v="322"/>
    <s v="CA-2014-164973"/>
    <d v="2014-11-04T00:00:00"/>
    <d v="2014-11-09T00:00:00"/>
    <s v="Standard Class"/>
    <s v="NM-18445"/>
    <s v="Nathan Mautz"/>
    <x v="2"/>
    <x v="0"/>
    <x v="20"/>
    <x v="15"/>
    <n v="10024"/>
    <x v="3"/>
    <s v="OFF-ST-10002974"/>
    <x v="1"/>
    <x v="4"/>
    <s v="Trav-L-File Heavy-Duty Shuttle II, Black"/>
    <x v="309"/>
    <x v="7"/>
    <n v="0"/>
    <n v="13.071"/>
    <x v="0"/>
    <n v="43.57"/>
    <n v="30"/>
  </r>
  <r>
    <n v="323"/>
    <s v="CA-2014-156601"/>
    <d v="2014-09-19T00:00:00"/>
    <d v="2014-09-24T00:00:00"/>
    <s v="Standard Class"/>
    <s v="FA-14230"/>
    <s v="Frank Atkinson"/>
    <x v="1"/>
    <x v="0"/>
    <x v="85"/>
    <x v="1"/>
    <n v="90805"/>
    <x v="1"/>
    <s v="OFF-FA-10000624"/>
    <x v="1"/>
    <x v="13"/>
    <s v="OIC Binder Clips"/>
    <x v="181"/>
    <x v="0"/>
    <n v="0"/>
    <n v="3.58"/>
    <x v="8"/>
    <n v="14.32"/>
    <n v="50"/>
  </r>
  <r>
    <n v="324"/>
    <s v="CA-2016-162138"/>
    <d v="2016-04-23T00:00:00"/>
    <d v="2016-04-27T00:00:00"/>
    <s v="Standard Class"/>
    <s v="GK-14620"/>
    <s v="Grace Kelly"/>
    <x v="1"/>
    <x v="0"/>
    <x v="86"/>
    <x v="1"/>
    <n v="92345"/>
    <x v="1"/>
    <s v="OFF-BI-10004593"/>
    <x v="1"/>
    <x v="8"/>
    <s v="Ibico Laser Imprintable Binding System Covers"/>
    <x v="310"/>
    <x v="5"/>
    <n v="0.2"/>
    <n v="81.744"/>
    <x v="3"/>
    <n v="1509.1200000000001"/>
    <n v="32.5"/>
  </r>
  <r>
    <n v="325"/>
    <s v="CA-2016-162138"/>
    <d v="2016-04-23T00:00:00"/>
    <d v="2016-04-27T00:00:00"/>
    <s v="Standard Class"/>
    <s v="GK-14620"/>
    <s v="Grace Kelly"/>
    <x v="1"/>
    <x v="0"/>
    <x v="86"/>
    <x v="1"/>
    <n v="92345"/>
    <x v="1"/>
    <s v="TEC-AC-10001908"/>
    <x v="2"/>
    <x v="11"/>
    <s v="Logitech Wireless Headset h800"/>
    <x v="311"/>
    <x v="7"/>
    <n v="0"/>
    <n v="34.996499999999997"/>
    <x v="3"/>
    <n v="99.99"/>
    <n v="35"/>
  </r>
  <r>
    <n v="326"/>
    <s v="CA-2017-153339"/>
    <d v="2017-11-03T00:00:00"/>
    <d v="2017-11-05T00:00:00"/>
    <s v="Second Class"/>
    <s v="DJ-13510"/>
    <s v="Don Jones"/>
    <x v="1"/>
    <x v="0"/>
    <x v="87"/>
    <x v="18"/>
    <n v="37130"/>
    <x v="0"/>
    <s v="FUR-FU-10001967"/>
    <x v="0"/>
    <x v="5"/>
    <s v="Telescoping Adjustable Floor Lamp"/>
    <x v="312"/>
    <x v="7"/>
    <n v="0.2"/>
    <n v="0.99950000000000006"/>
    <x v="0"/>
    <n v="15.992000000000001"/>
    <n v="6.25"/>
  </r>
  <r>
    <n v="327"/>
    <s v="US-2016-141544"/>
    <d v="2016-08-30T00:00:00"/>
    <d v="2016-09-01T00:00:00"/>
    <s v="First Class"/>
    <s v="PO-18850"/>
    <s v="Patrick O'Brill"/>
    <x v="0"/>
    <x v="0"/>
    <x v="10"/>
    <x v="9"/>
    <n v="19143"/>
    <x v="3"/>
    <s v="TEC-PH-10003645"/>
    <x v="2"/>
    <x v="7"/>
    <s v="Aastra 57i VoIP phone"/>
    <x v="313"/>
    <x v="1"/>
    <n v="0.4"/>
    <n v="-67.876199999999997"/>
    <x v="6"/>
    <n v="872.69400000000007"/>
    <n v="-23.333333333333332"/>
  </r>
  <r>
    <n v="328"/>
    <s v="US-2016-141544"/>
    <d v="2016-08-30T00:00:00"/>
    <d v="2016-09-01T00:00:00"/>
    <s v="First Class"/>
    <s v="PO-18850"/>
    <s v="Patrick O'Brill"/>
    <x v="0"/>
    <x v="0"/>
    <x v="10"/>
    <x v="9"/>
    <n v="19143"/>
    <x v="3"/>
    <s v="OFF-ST-10000675"/>
    <x v="1"/>
    <x v="4"/>
    <s v="File Shuttle II and Handi-File, Black"/>
    <x v="314"/>
    <x v="0"/>
    <n v="0.2"/>
    <n v="3.3889999999999998"/>
    <x v="6"/>
    <n v="108.44799999999999"/>
    <n v="6.25"/>
  </r>
  <r>
    <n v="329"/>
    <s v="US-2016-141544"/>
    <d v="2016-08-30T00:00:00"/>
    <d v="2016-09-01T00:00:00"/>
    <s v="First Class"/>
    <s v="PO-18850"/>
    <s v="Patrick O'Brill"/>
    <x v="0"/>
    <x v="0"/>
    <x v="10"/>
    <x v="9"/>
    <n v="19143"/>
    <x v="3"/>
    <s v="FUR-CH-10003312"/>
    <x v="0"/>
    <x v="1"/>
    <s v="Hon 2090 “Pillow Soft” Series Mid Back Swivel/Tilt Chairs"/>
    <x v="315"/>
    <x v="4"/>
    <n v="0.3"/>
    <n v="-258.5016"/>
    <x v="6"/>
    <n v="3146.9760000000001"/>
    <n v="-32.857142857142854"/>
  </r>
  <r>
    <n v="330"/>
    <s v="US-2016-141544"/>
    <d v="2016-08-30T00:00:00"/>
    <d v="2016-09-01T00:00:00"/>
    <s v="First Class"/>
    <s v="PO-18850"/>
    <s v="Patrick O'Brill"/>
    <x v="0"/>
    <x v="0"/>
    <x v="10"/>
    <x v="9"/>
    <n v="19143"/>
    <x v="3"/>
    <s v="OFF-LA-10001074"/>
    <x v="1"/>
    <x v="2"/>
    <s v="Round Specialty Laser Printer Labels"/>
    <x v="316"/>
    <x v="12"/>
    <n v="0.2"/>
    <n v="33.831000000000003"/>
    <x v="6"/>
    <n v="1002.4"/>
    <n v="33.75"/>
  </r>
  <r>
    <n v="331"/>
    <s v="US-2016-141544"/>
    <d v="2016-08-30T00:00:00"/>
    <d v="2016-09-01T00:00:00"/>
    <s v="First Class"/>
    <s v="PO-18850"/>
    <s v="Patrick O'Brill"/>
    <x v="0"/>
    <x v="0"/>
    <x v="10"/>
    <x v="9"/>
    <n v="19143"/>
    <x v="3"/>
    <s v="OFF-BI-10001524"/>
    <x v="1"/>
    <x v="8"/>
    <s v="GBC Premium Transparent Covers with Diagonal Lined Pattern"/>
    <x v="317"/>
    <x v="5"/>
    <n v="0.7"/>
    <n v="-27.6936"/>
    <x v="6"/>
    <n v="226.584"/>
    <n v="-73.333333333333329"/>
  </r>
  <r>
    <n v="332"/>
    <s v="US-2016-150147"/>
    <d v="2016-04-25T00:00:00"/>
    <d v="2016-04-29T00:00:00"/>
    <s v="Second Class"/>
    <s v="JL-15850"/>
    <s v="John Lucas"/>
    <x v="0"/>
    <x v="0"/>
    <x v="10"/>
    <x v="9"/>
    <n v="19134"/>
    <x v="3"/>
    <s v="TEC-PH-10004614"/>
    <x v="2"/>
    <x v="7"/>
    <s v="AT&amp;T 841000 Phone"/>
    <x v="137"/>
    <x v="0"/>
    <n v="0.4"/>
    <n v="-20.7"/>
    <x v="3"/>
    <n v="165.6"/>
    <n v="-25"/>
  </r>
  <r>
    <n v="333"/>
    <s v="US-2016-150147"/>
    <d v="2016-04-25T00:00:00"/>
    <d v="2016-04-29T00:00:00"/>
    <s v="Second Class"/>
    <s v="JL-15850"/>
    <s v="John Lucas"/>
    <x v="0"/>
    <x v="0"/>
    <x v="10"/>
    <x v="9"/>
    <n v="19134"/>
    <x v="3"/>
    <s v="OFF-BI-10001153"/>
    <x v="1"/>
    <x v="8"/>
    <s v="Ibico Recycled Grain-Textured Covers"/>
    <x v="318"/>
    <x v="0"/>
    <n v="0.7"/>
    <n v="-13.816000000000001"/>
    <x v="3"/>
    <n v="41.448"/>
    <n v="-66.666666666666671"/>
  </r>
  <r>
    <n v="334"/>
    <s v="US-2016-150147"/>
    <d v="2016-04-25T00:00:00"/>
    <d v="2016-04-29T00:00:00"/>
    <s v="Second Class"/>
    <s v="JL-15850"/>
    <s v="John Lucas"/>
    <x v="0"/>
    <x v="0"/>
    <x v="10"/>
    <x v="9"/>
    <n v="19134"/>
    <x v="3"/>
    <s v="OFF-BI-10001982"/>
    <x v="1"/>
    <x v="8"/>
    <s v="Wilson Jones Custom Binder Spines &amp; Labels"/>
    <x v="319"/>
    <x v="1"/>
    <n v="0.7"/>
    <n v="-3.4272"/>
    <x v="3"/>
    <n v="14.687999999999999"/>
    <n v="-70"/>
  </r>
  <r>
    <n v="335"/>
    <s v="CA-2015-137946"/>
    <d v="2015-09-01T00:00:00"/>
    <d v="2015-09-04T00:00:00"/>
    <s v="Second Class"/>
    <s v="DB-13615"/>
    <s v="Doug Bickford"/>
    <x v="0"/>
    <x v="0"/>
    <x v="1"/>
    <x v="1"/>
    <n v="90045"/>
    <x v="1"/>
    <s v="OFF-BI-10001922"/>
    <x v="1"/>
    <x v="8"/>
    <s v="Storex Dura Pro Binders"/>
    <x v="320"/>
    <x v="7"/>
    <n v="0.2"/>
    <n v="1.6037999999999999"/>
    <x v="8"/>
    <n v="4.7519999999999998"/>
    <n v="33.75"/>
  </r>
  <r>
    <n v="336"/>
    <s v="CA-2015-137946"/>
    <d v="2015-09-01T00:00:00"/>
    <d v="2015-09-04T00:00:00"/>
    <s v="Second Class"/>
    <s v="DB-13615"/>
    <s v="Doug Bickford"/>
    <x v="0"/>
    <x v="0"/>
    <x v="1"/>
    <x v="1"/>
    <n v="90045"/>
    <x v="1"/>
    <s v="TEC-CO-10001449"/>
    <x v="2"/>
    <x v="16"/>
    <s v="Hewlett Packard LaserJet 3310 Copier"/>
    <x v="321"/>
    <x v="0"/>
    <n v="0.2"/>
    <n v="335.99439999999998"/>
    <x v="8"/>
    <n v="1919.9680000000001"/>
    <n v="35"/>
  </r>
  <r>
    <n v="337"/>
    <s v="CA-2015-137946"/>
    <d v="2015-09-01T00:00:00"/>
    <d v="2015-09-04T00:00:00"/>
    <s v="Second Class"/>
    <s v="DB-13615"/>
    <s v="Doug Bickford"/>
    <x v="0"/>
    <x v="0"/>
    <x v="1"/>
    <x v="1"/>
    <n v="90045"/>
    <x v="1"/>
    <s v="OFF-BI-10004140"/>
    <x v="1"/>
    <x v="8"/>
    <s v="Avery Non-Stick Binders"/>
    <x v="322"/>
    <x v="4"/>
    <n v="0.2"/>
    <n v="4.49"/>
    <x v="8"/>
    <n v="57.472000000000001"/>
    <n v="31.25"/>
  </r>
  <r>
    <n v="338"/>
    <s v="CA-2014-129924"/>
    <d v="2014-07-12T00:00:00"/>
    <d v="2014-07-17T00:00:00"/>
    <s v="Standard Class"/>
    <s v="AC-10420"/>
    <s v="Alyssa Crouse"/>
    <x v="1"/>
    <x v="0"/>
    <x v="8"/>
    <x v="1"/>
    <n v="94122"/>
    <x v="1"/>
    <s v="OFF-BI-10003314"/>
    <x v="1"/>
    <x v="8"/>
    <s v="Tuff Stuff Recycled Round Ring Binders"/>
    <x v="323"/>
    <x v="0"/>
    <n v="0.2"/>
    <n v="2.7955999999999999"/>
    <x v="7"/>
    <n v="15.423999999999999"/>
    <n v="36.25"/>
  </r>
  <r>
    <n v="339"/>
    <s v="CA-2014-129924"/>
    <d v="2014-07-12T00:00:00"/>
    <d v="2014-07-17T00:00:00"/>
    <s v="Standard Class"/>
    <s v="AC-10420"/>
    <s v="Alyssa Crouse"/>
    <x v="1"/>
    <x v="0"/>
    <x v="8"/>
    <x v="1"/>
    <n v="94122"/>
    <x v="1"/>
    <s v="FUR-TA-10004575"/>
    <x v="0"/>
    <x v="3"/>
    <s v="Hon 5100 Series Wood Tables"/>
    <x v="324"/>
    <x v="1"/>
    <n v="0.2"/>
    <n v="-17.4588"/>
    <x v="7"/>
    <n v="2095.056"/>
    <n v="-2.5"/>
  </r>
  <r>
    <n v="340"/>
    <s v="CA-2015-128167"/>
    <d v="2015-06-22T00:00:00"/>
    <d v="2015-06-26T00:00:00"/>
    <s v="Second Class"/>
    <s v="KL-16645"/>
    <s v="Ken Lonsdale"/>
    <x v="0"/>
    <x v="0"/>
    <x v="88"/>
    <x v="7"/>
    <n v="84041"/>
    <x v="1"/>
    <s v="OFF-FA-10000490"/>
    <x v="1"/>
    <x v="13"/>
    <s v="OIC Binder Clips, Mini, 1/4&quot; Capacity, Black"/>
    <x v="325"/>
    <x v="4"/>
    <n v="0"/>
    <n v="2.3311999999999999"/>
    <x v="1"/>
    <n v="19.84"/>
    <n v="47"/>
  </r>
  <r>
    <n v="341"/>
    <s v="CA-2014-122336"/>
    <d v="2014-04-13T00:00:00"/>
    <d v="2014-04-17T00:00:00"/>
    <s v="Second Class"/>
    <s v="JD-15895"/>
    <s v="Jonathan Doherty"/>
    <x v="1"/>
    <x v="0"/>
    <x v="10"/>
    <x v="9"/>
    <n v="19140"/>
    <x v="3"/>
    <s v="OFF-AR-10000122"/>
    <x v="1"/>
    <x v="6"/>
    <s v="Newell 314"/>
    <x v="326"/>
    <x v="4"/>
    <n v="0.2"/>
    <n v="1.1160000000000001"/>
    <x v="3"/>
    <n v="71.424000000000007"/>
    <n v="6.25"/>
  </r>
  <r>
    <n v="342"/>
    <s v="CA-2014-122336"/>
    <d v="2014-04-13T00:00:00"/>
    <d v="2014-04-17T00:00:00"/>
    <s v="Second Class"/>
    <s v="JD-15895"/>
    <s v="Jonathan Doherty"/>
    <x v="1"/>
    <x v="0"/>
    <x v="10"/>
    <x v="9"/>
    <n v="19140"/>
    <x v="3"/>
    <s v="OFF-BI-10003656"/>
    <x v="1"/>
    <x v="8"/>
    <s v="Fellowes PB200 Plastic Comb Binding Machine"/>
    <x v="327"/>
    <x v="12"/>
    <n v="0.7"/>
    <n v="-407.976"/>
    <x v="3"/>
    <n v="5099.7000000000007"/>
    <n v="-80"/>
  </r>
  <r>
    <n v="343"/>
    <s v="CA-2014-122336"/>
    <d v="2014-04-13T00:00:00"/>
    <d v="2014-04-17T00:00:00"/>
    <s v="Second Class"/>
    <s v="JD-15895"/>
    <s v="Jonathan Doherty"/>
    <x v="1"/>
    <x v="0"/>
    <x v="10"/>
    <x v="9"/>
    <n v="19140"/>
    <x v="3"/>
    <s v="OFF-FA-10002780"/>
    <x v="1"/>
    <x v="13"/>
    <s v="Staples"/>
    <x v="328"/>
    <x v="11"/>
    <n v="0.2"/>
    <n v="10.0724"/>
    <x v="3"/>
    <n v="402.89600000000002"/>
    <n v="32.5"/>
  </r>
  <r>
    <n v="344"/>
    <s v="CA-2014-122336"/>
    <d v="2014-04-13T00:00:00"/>
    <d v="2014-04-17T00:00:00"/>
    <s v="Second Class"/>
    <s v="JD-15895"/>
    <s v="Jonathan Doherty"/>
    <x v="1"/>
    <x v="0"/>
    <x v="10"/>
    <x v="9"/>
    <n v="19140"/>
    <x v="3"/>
    <s v="TEC-PH-10000702"/>
    <x v="2"/>
    <x v="7"/>
    <s v="Square Credit Card Reader, 4 1/2&quot; x 4 1/2&quot; x 1&quot;, White"/>
    <x v="329"/>
    <x v="13"/>
    <n v="0.4"/>
    <n v="8.3916000000000004"/>
    <x v="3"/>
    <n v="863.13599999999997"/>
    <n v="11.666666666666668"/>
  </r>
  <r>
    <n v="345"/>
    <s v="US-2015-120712"/>
    <d v="2015-12-20T00:00:00"/>
    <d v="2015-12-24T00:00:00"/>
    <s v="Standard Class"/>
    <s v="CS-12130"/>
    <s v="Chad Sievert"/>
    <x v="0"/>
    <x v="0"/>
    <x v="89"/>
    <x v="5"/>
    <n v="78745"/>
    <x v="2"/>
    <s v="OFF-ST-10000107"/>
    <x v="1"/>
    <x v="4"/>
    <s v="Fellowes Super Stor/Drawer"/>
    <x v="330"/>
    <x v="4"/>
    <n v="0.2"/>
    <n v="-2.2200000000000002"/>
    <x v="4"/>
    <n v="355.2"/>
    <n v="-2.5"/>
  </r>
  <r>
    <n v="346"/>
    <s v="CA-2017-169901"/>
    <d v="2017-06-15T00:00:00"/>
    <d v="2017-06-19T00:00:00"/>
    <s v="Standard Class"/>
    <s v="CC-12550"/>
    <s v="Clay Cheatham"/>
    <x v="0"/>
    <x v="0"/>
    <x v="8"/>
    <x v="1"/>
    <n v="94122"/>
    <x v="1"/>
    <s v="TEC-PH-10002293"/>
    <x v="2"/>
    <x v="7"/>
    <s v="Anker 36W 4-Port USB Wall Charger Travel Power Adapter for iPhone 5s 5c 5"/>
    <x v="331"/>
    <x v="1"/>
    <n v="0.2"/>
    <n v="4.7976000000000001"/>
    <x v="1"/>
    <n v="143.928"/>
    <n v="10"/>
  </r>
  <r>
    <n v="347"/>
    <s v="CA-2017-134306"/>
    <d v="2017-07-08T00:00:00"/>
    <d v="2017-07-12T00:00:00"/>
    <s v="Standard Class"/>
    <s v="TD-20995"/>
    <s v="Tamara Dahlen"/>
    <x v="0"/>
    <x v="0"/>
    <x v="90"/>
    <x v="31"/>
    <n v="1852"/>
    <x v="3"/>
    <s v="OFF-AR-10004027"/>
    <x v="1"/>
    <x v="6"/>
    <s v="Binney &amp; Smith inkTank Erasable Desk Highlighter, Chisel Tip, Yellow, 12/Box"/>
    <x v="261"/>
    <x v="1"/>
    <n v="0"/>
    <n v="3.0996000000000001"/>
    <x v="7"/>
    <n v="22.68"/>
    <n v="41"/>
  </r>
  <r>
    <n v="348"/>
    <s v="CA-2017-134306"/>
    <d v="2017-07-08T00:00:00"/>
    <d v="2017-07-12T00:00:00"/>
    <s v="Standard Class"/>
    <s v="TD-20995"/>
    <s v="Tamara Dahlen"/>
    <x v="0"/>
    <x v="0"/>
    <x v="90"/>
    <x v="31"/>
    <n v="1852"/>
    <x v="3"/>
    <s v="OFF-PA-10000249"/>
    <x v="1"/>
    <x v="10"/>
    <s v="Easy-staple paper"/>
    <x v="332"/>
    <x v="0"/>
    <n v="0"/>
    <n v="11.543200000000001"/>
    <x v="7"/>
    <n v="49.12"/>
    <n v="47"/>
  </r>
  <r>
    <n v="349"/>
    <s v="CA-2017-134306"/>
    <d v="2017-07-08T00:00:00"/>
    <d v="2017-07-12T00:00:00"/>
    <s v="Standard Class"/>
    <s v="TD-20995"/>
    <s v="Tamara Dahlen"/>
    <x v="0"/>
    <x v="0"/>
    <x v="90"/>
    <x v="31"/>
    <n v="1852"/>
    <x v="3"/>
    <s v="OFF-AR-10001374"/>
    <x v="1"/>
    <x v="6"/>
    <s v="BIC Brite Liner Highlighters, Chisel Tip"/>
    <x v="91"/>
    <x v="0"/>
    <n v="0"/>
    <n v="4.1471999999999998"/>
    <x v="7"/>
    <n v="25.92"/>
    <n v="31.999999999999996"/>
  </r>
  <r>
    <n v="350"/>
    <s v="CA-2016-129714"/>
    <d v="2016-09-01T00:00:00"/>
    <d v="2016-09-03T00:00:00"/>
    <s v="First Class"/>
    <s v="AB-10060"/>
    <s v="Adam Bellavance"/>
    <x v="2"/>
    <x v="0"/>
    <x v="20"/>
    <x v="15"/>
    <n v="10009"/>
    <x v="3"/>
    <s v="TEC-AC-10000290"/>
    <x v="2"/>
    <x v="11"/>
    <s v="Sabrent 4-Port USB 2.0 Hub"/>
    <x v="333"/>
    <x v="7"/>
    <n v="0"/>
    <n v="2.3086000000000002"/>
    <x v="8"/>
    <n v="6.79"/>
    <n v="34"/>
  </r>
  <r>
    <n v="351"/>
    <s v="CA-2016-129714"/>
    <d v="2016-09-01T00:00:00"/>
    <d v="2016-09-03T00:00:00"/>
    <s v="First Class"/>
    <s v="AB-10060"/>
    <s v="Adam Bellavance"/>
    <x v="2"/>
    <x v="0"/>
    <x v="20"/>
    <x v="15"/>
    <n v="10009"/>
    <x v="3"/>
    <s v="OFF-PA-10001970"/>
    <x v="1"/>
    <x v="10"/>
    <s v="Xerox 1881"/>
    <x v="332"/>
    <x v="0"/>
    <n v="0"/>
    <n v="11.543200000000001"/>
    <x v="8"/>
    <n v="49.12"/>
    <n v="47"/>
  </r>
  <r>
    <n v="352"/>
    <s v="CA-2016-129714"/>
    <d v="2016-09-01T00:00:00"/>
    <d v="2016-09-03T00:00:00"/>
    <s v="First Class"/>
    <s v="AB-10060"/>
    <s v="Adam Bellavance"/>
    <x v="2"/>
    <x v="0"/>
    <x v="20"/>
    <x v="15"/>
    <n v="10009"/>
    <x v="3"/>
    <s v="OFF-BI-10002160"/>
    <x v="1"/>
    <x v="8"/>
    <s v="Acco Hanging Data Binders"/>
    <x v="334"/>
    <x v="7"/>
    <n v="0.2"/>
    <n v="1.0668"/>
    <x v="8"/>
    <n v="3.048"/>
    <n v="35"/>
  </r>
  <r>
    <n v="353"/>
    <s v="CA-2016-129714"/>
    <d v="2016-09-01T00:00:00"/>
    <d v="2016-09-03T00:00:00"/>
    <s v="First Class"/>
    <s v="AB-10060"/>
    <s v="Adam Bellavance"/>
    <x v="2"/>
    <x v="0"/>
    <x v="20"/>
    <x v="15"/>
    <n v="10009"/>
    <x v="3"/>
    <s v="OFF-PA-10001970"/>
    <x v="1"/>
    <x v="10"/>
    <s v="Xerox 1881"/>
    <x v="335"/>
    <x v="4"/>
    <n v="0"/>
    <n v="23.086400000000001"/>
    <x v="8"/>
    <n v="196.48"/>
    <n v="47"/>
  </r>
  <r>
    <n v="354"/>
    <s v="CA-2016-129714"/>
    <d v="2016-09-01T00:00:00"/>
    <d v="2016-09-03T00:00:00"/>
    <s v="First Class"/>
    <s v="AB-10060"/>
    <s v="Adam Bellavance"/>
    <x v="2"/>
    <x v="0"/>
    <x v="20"/>
    <x v="15"/>
    <n v="10009"/>
    <x v="3"/>
    <s v="OFF-BI-10004995"/>
    <x v="1"/>
    <x v="8"/>
    <s v="GBC DocuBind P400 Electric Binding System"/>
    <x v="336"/>
    <x v="4"/>
    <n v="0.2"/>
    <n v="1415.4295999999999"/>
    <x v="8"/>
    <n v="17420.671999999999"/>
    <n v="32.5"/>
  </r>
  <r>
    <n v="355"/>
    <s v="CA-2016-138520"/>
    <d v="2016-04-08T00:00:00"/>
    <d v="2016-04-13T00:00:00"/>
    <s v="Standard Class"/>
    <s v="JL-15505"/>
    <s v="Jeremy Lonsdale"/>
    <x v="0"/>
    <x v="0"/>
    <x v="20"/>
    <x v="15"/>
    <n v="10035"/>
    <x v="3"/>
    <s v="FUR-BO-10002268"/>
    <x v="0"/>
    <x v="0"/>
    <s v="Sauder Barrister Bookcases"/>
    <x v="337"/>
    <x v="5"/>
    <n v="0.2"/>
    <n v="-4.8587999999999996"/>
    <x v="3"/>
    <n v="2332.2240000000002"/>
    <n v="-1.25"/>
  </r>
  <r>
    <n v="356"/>
    <s v="CA-2016-138520"/>
    <d v="2016-04-08T00:00:00"/>
    <d v="2016-04-13T00:00:00"/>
    <s v="Standard Class"/>
    <s v="JL-15505"/>
    <s v="Jeremy Lonsdale"/>
    <x v="0"/>
    <x v="0"/>
    <x v="20"/>
    <x v="15"/>
    <n v="10035"/>
    <x v="3"/>
    <s v="OFF-EN-10001137"/>
    <x v="1"/>
    <x v="12"/>
    <s v="#10 Gummed Flap White Envelopes, 100/Box"/>
    <x v="338"/>
    <x v="0"/>
    <n v="0"/>
    <n v="3.7995999999999999"/>
    <x v="3"/>
    <n v="16.52"/>
    <n v="46"/>
  </r>
  <r>
    <n v="357"/>
    <s v="CA-2016-138520"/>
    <d v="2016-04-08T00:00:00"/>
    <d v="2016-04-13T00:00:00"/>
    <s v="Standard Class"/>
    <s v="JL-15505"/>
    <s v="Jeremy Lonsdale"/>
    <x v="0"/>
    <x v="0"/>
    <x v="20"/>
    <x v="15"/>
    <n v="10035"/>
    <x v="3"/>
    <s v="OFF-AR-10002399"/>
    <x v="1"/>
    <x v="6"/>
    <s v="Dixon Prang Watercolor Pencils, 10-Color Set with Brush"/>
    <x v="339"/>
    <x v="4"/>
    <n v="0"/>
    <n v="6.9863999999999997"/>
    <x v="3"/>
    <n v="68.16"/>
    <n v="41"/>
  </r>
  <r>
    <n v="358"/>
    <s v="CA-2016-138520"/>
    <d v="2016-04-08T00:00:00"/>
    <d v="2016-04-13T00:00:00"/>
    <s v="Standard Class"/>
    <s v="JL-15505"/>
    <s v="Jeremy Lonsdale"/>
    <x v="0"/>
    <x v="0"/>
    <x v="20"/>
    <x v="15"/>
    <n v="10035"/>
    <x v="3"/>
    <s v="OFF-PA-10002713"/>
    <x v="1"/>
    <x v="10"/>
    <s v="Adams Phone Message Book, 200 Message Capacity, 8 1/16” x 11”"/>
    <x v="340"/>
    <x v="2"/>
    <n v="0"/>
    <n v="15.824"/>
    <x v="3"/>
    <n v="172"/>
    <n v="46"/>
  </r>
  <r>
    <n v="359"/>
    <s v="CA-2016-130001"/>
    <d v="2016-04-23T00:00:00"/>
    <d v="2016-04-28T00:00:00"/>
    <s v="Standard Class"/>
    <s v="HK-14890"/>
    <s v="Heather Kirkland"/>
    <x v="1"/>
    <x v="0"/>
    <x v="35"/>
    <x v="3"/>
    <n v="28205"/>
    <x v="0"/>
    <s v="OFF-PA-10002666"/>
    <x v="1"/>
    <x v="10"/>
    <s v="Southworth 25% Cotton Linen-Finish Paper &amp; Envelopes"/>
    <x v="341"/>
    <x v="2"/>
    <n v="0.2"/>
    <n v="11.324999999999999"/>
    <x v="3"/>
    <n v="181.20000000000002"/>
    <n v="31.249999999999993"/>
  </r>
  <r>
    <n v="360"/>
    <s v="CA-2017-155698"/>
    <d v="2017-03-08T00:00:00"/>
    <d v="2017-03-11T00:00:00"/>
    <s v="First Class"/>
    <s v="VB-21745"/>
    <s v="Victoria Brennan"/>
    <x v="1"/>
    <x v="0"/>
    <x v="38"/>
    <x v="32"/>
    <n v="31907"/>
    <x v="0"/>
    <s v="OFF-AP-10001124"/>
    <x v="1"/>
    <x v="9"/>
    <s v="Belkin 8 Outlet SurgeMaster II Gold Surge Protector with Phone Protection"/>
    <x v="342"/>
    <x v="8"/>
    <n v="0"/>
    <n v="168.4384"/>
    <x v="10"/>
    <n v="5182.72"/>
    <n v="26"/>
  </r>
  <r>
    <n v="361"/>
    <s v="CA-2017-155698"/>
    <d v="2017-03-08T00:00:00"/>
    <d v="2017-03-11T00:00:00"/>
    <s v="First Class"/>
    <s v="VB-21745"/>
    <s v="Victoria Brennan"/>
    <x v="1"/>
    <x v="0"/>
    <x v="38"/>
    <x v="32"/>
    <n v="31907"/>
    <x v="0"/>
    <s v="OFF-LA-10001158"/>
    <x v="1"/>
    <x v="2"/>
    <s v="Avery Address/Shipping Labels for Typewriters, 4&quot; x 2&quot;"/>
    <x v="343"/>
    <x v="0"/>
    <n v="0"/>
    <n v="9.9359999999999999"/>
    <x v="10"/>
    <n v="41.4"/>
    <n v="48.000000000000007"/>
  </r>
  <r>
    <n v="362"/>
    <s v="CA-2017-144904"/>
    <d v="2017-09-25T00:00:00"/>
    <d v="2017-10-01T00:00:00"/>
    <s v="Standard Class"/>
    <s v="KW-16435"/>
    <s v="Katrina Willman"/>
    <x v="0"/>
    <x v="0"/>
    <x v="20"/>
    <x v="15"/>
    <n v="10009"/>
    <x v="3"/>
    <s v="OFF-LA-10001158"/>
    <x v="1"/>
    <x v="2"/>
    <s v="Avery Address/Shipping Labels for Typewriters, 4&quot; x 2&quot;"/>
    <x v="343"/>
    <x v="0"/>
    <n v="0"/>
    <n v="9.9359999999999999"/>
    <x v="8"/>
    <n v="41.4"/>
    <n v="48.000000000000007"/>
  </r>
  <r>
    <n v="363"/>
    <s v="CA-2017-144904"/>
    <d v="2017-09-25T00:00:00"/>
    <d v="2017-10-01T00:00:00"/>
    <s v="Standard Class"/>
    <s v="KW-16435"/>
    <s v="Katrina Willman"/>
    <x v="0"/>
    <x v="0"/>
    <x v="20"/>
    <x v="15"/>
    <n v="10009"/>
    <x v="3"/>
    <s v="FUR-CH-10000785"/>
    <x v="0"/>
    <x v="1"/>
    <s v="Global Ergonomic Managers Chair"/>
    <x v="344"/>
    <x v="1"/>
    <n v="0.1"/>
    <n v="86.870400000000004"/>
    <x v="8"/>
    <n v="1465.9380000000001"/>
    <n v="17.777777777777779"/>
  </r>
  <r>
    <n v="364"/>
    <s v="CA-2017-144904"/>
    <d v="2017-09-25T00:00:00"/>
    <d v="2017-10-01T00:00:00"/>
    <s v="Standard Class"/>
    <s v="KW-16435"/>
    <s v="Katrina Willman"/>
    <x v="0"/>
    <x v="0"/>
    <x v="20"/>
    <x v="15"/>
    <n v="10009"/>
    <x v="3"/>
    <s v="OFF-AR-10003732"/>
    <x v="1"/>
    <x v="6"/>
    <s v="Newell 333"/>
    <x v="345"/>
    <x v="0"/>
    <n v="0"/>
    <n v="1.4456"/>
    <x v="8"/>
    <n v="11.12"/>
    <n v="26"/>
  </r>
  <r>
    <n v="365"/>
    <s v="CA-2017-144904"/>
    <d v="2017-09-25T00:00:00"/>
    <d v="2017-10-01T00:00:00"/>
    <s v="Standard Class"/>
    <s v="KW-16435"/>
    <s v="Katrina Willman"/>
    <x v="0"/>
    <x v="0"/>
    <x v="20"/>
    <x v="15"/>
    <n v="10009"/>
    <x v="3"/>
    <s v="FUR-FU-10000023"/>
    <x v="0"/>
    <x v="5"/>
    <s v="Eldon Wave Desk Accessories"/>
    <x v="346"/>
    <x v="8"/>
    <n v="0"/>
    <n v="20.732800000000001"/>
    <x v="8"/>
    <n v="376.96"/>
    <n v="44.000000000000007"/>
  </r>
  <r>
    <n v="366"/>
    <s v="CA-2014-123344"/>
    <d v="2014-09-24T00:00:00"/>
    <d v="2014-09-29T00:00:00"/>
    <s v="Standard Class"/>
    <s v="JD-16060"/>
    <s v="Julia Dunbar"/>
    <x v="0"/>
    <x v="0"/>
    <x v="8"/>
    <x v="1"/>
    <n v="94109"/>
    <x v="1"/>
    <s v="OFF-ST-10001713"/>
    <x v="1"/>
    <x v="4"/>
    <s v="Gould Plastics 9-Pocket Panel Bin, 18-3/8w x 5-1/4d x 20-1/2h, Black"/>
    <x v="46"/>
    <x v="4"/>
    <n v="0"/>
    <n v="8.4784000000000006"/>
    <x v="8"/>
    <n v="847.84"/>
    <n v="4"/>
  </r>
  <r>
    <n v="367"/>
    <s v="CA-2016-155516"/>
    <d v="2016-10-21T00:00:00"/>
    <d v="2016-10-21T00:00:00"/>
    <s v="Same Day"/>
    <s v="MK-17905"/>
    <s v="Michael Kennedy"/>
    <x v="1"/>
    <x v="0"/>
    <x v="91"/>
    <x v="29"/>
    <n v="6040"/>
    <x v="3"/>
    <s v="OFF-BI-10002412"/>
    <x v="1"/>
    <x v="8"/>
    <s v="Wilson Jones “Snap” Scratch Pad Binder Tool for Ring Binders"/>
    <x v="347"/>
    <x v="4"/>
    <n v="0"/>
    <n v="10.44"/>
    <x v="2"/>
    <n v="92.8"/>
    <n v="45"/>
  </r>
  <r>
    <n v="368"/>
    <s v="CA-2016-155516"/>
    <d v="2016-10-21T00:00:00"/>
    <d v="2016-10-21T00:00:00"/>
    <s v="Same Day"/>
    <s v="MK-17905"/>
    <s v="Michael Kennedy"/>
    <x v="1"/>
    <x v="0"/>
    <x v="91"/>
    <x v="29"/>
    <n v="6040"/>
    <x v="3"/>
    <s v="OFF-SU-10001225"/>
    <x v="1"/>
    <x v="14"/>
    <s v="Staple remover"/>
    <x v="348"/>
    <x v="0"/>
    <n v="0"/>
    <n v="0.1472"/>
    <x v="2"/>
    <n v="14.72"/>
    <n v="2"/>
  </r>
  <r>
    <n v="369"/>
    <s v="CA-2016-155516"/>
    <d v="2016-10-21T00:00:00"/>
    <d v="2016-10-21T00:00:00"/>
    <s v="Same Day"/>
    <s v="MK-17905"/>
    <s v="Michael Kennedy"/>
    <x v="1"/>
    <x v="0"/>
    <x v="91"/>
    <x v="29"/>
    <n v="6040"/>
    <x v="3"/>
    <s v="OFF-ST-10002406"/>
    <x v="1"/>
    <x v="4"/>
    <s v="Pizazz Global Quick File"/>
    <x v="349"/>
    <x v="3"/>
    <n v="0"/>
    <n v="29.341200000000001"/>
    <x v="2"/>
    <n v="733.53000000000009"/>
    <n v="27.999999999999996"/>
  </r>
  <r>
    <n v="370"/>
    <s v="CA-2016-155516"/>
    <d v="2016-10-21T00:00:00"/>
    <d v="2016-10-21T00:00:00"/>
    <s v="Same Day"/>
    <s v="MK-17905"/>
    <s v="Michael Kennedy"/>
    <x v="1"/>
    <x v="0"/>
    <x v="91"/>
    <x v="29"/>
    <n v="6040"/>
    <x v="3"/>
    <s v="FUR-BO-10002545"/>
    <x v="0"/>
    <x v="0"/>
    <s v="Atlantic Metals Mobile 3-Shelf Bookcases, Custom Colors"/>
    <x v="350"/>
    <x v="4"/>
    <n v="0"/>
    <n v="271.41919999999999"/>
    <x v="2"/>
    <n v="4175.68"/>
    <n v="25.999999999999996"/>
  </r>
  <r>
    <n v="371"/>
    <s v="CA-2017-104745"/>
    <d v="2017-05-29T00:00:00"/>
    <d v="2017-06-04T00:00:00"/>
    <s v="Standard Class"/>
    <s v="GT-14755"/>
    <s v="Guy Thornton"/>
    <x v="0"/>
    <x v="0"/>
    <x v="92"/>
    <x v="5"/>
    <n v="78550"/>
    <x v="2"/>
    <s v="OFF-PA-10002036"/>
    <x v="1"/>
    <x v="10"/>
    <s v="Xerox 1930"/>
    <x v="233"/>
    <x v="2"/>
    <n v="0.2"/>
    <n v="9.3960000000000008"/>
    <x v="5"/>
    <n v="129.60000000000002"/>
    <n v="36.25"/>
  </r>
  <r>
    <n v="372"/>
    <s v="CA-2017-104745"/>
    <d v="2017-05-29T00:00:00"/>
    <d v="2017-06-04T00:00:00"/>
    <s v="Standard Class"/>
    <s v="GT-14755"/>
    <s v="Guy Thornton"/>
    <x v="0"/>
    <x v="0"/>
    <x v="92"/>
    <x v="5"/>
    <n v="78550"/>
    <x v="2"/>
    <s v="OFF-ST-10002205"/>
    <x v="1"/>
    <x v="4"/>
    <s v="File Shuttle I and Handi-File"/>
    <x v="351"/>
    <x v="1"/>
    <n v="0.2"/>
    <n v="4.6745999999999999"/>
    <x v="5"/>
    <n v="160.27199999999999"/>
    <n v="8.75"/>
  </r>
  <r>
    <n v="373"/>
    <s v="US-2014-119137"/>
    <d v="2014-07-23T00:00:00"/>
    <d v="2014-07-27T00:00:00"/>
    <s v="Standard Class"/>
    <s v="AG-10900"/>
    <s v="Arthur Gainer"/>
    <x v="0"/>
    <x v="0"/>
    <x v="93"/>
    <x v="16"/>
    <n v="85705"/>
    <x v="1"/>
    <s v="OFF-BI-10001982"/>
    <x v="1"/>
    <x v="8"/>
    <s v="Wilson Jones Custom Binder Spines &amp; Labels"/>
    <x v="352"/>
    <x v="2"/>
    <n v="0.7"/>
    <n v="-5.7119999999999997"/>
    <x v="7"/>
    <n v="40.799999999999997"/>
    <n v="-70"/>
  </r>
  <r>
    <n v="374"/>
    <s v="US-2014-119137"/>
    <d v="2014-07-23T00:00:00"/>
    <d v="2014-07-27T00:00:00"/>
    <s v="Standard Class"/>
    <s v="AG-10900"/>
    <s v="Arthur Gainer"/>
    <x v="0"/>
    <x v="0"/>
    <x v="93"/>
    <x v="16"/>
    <n v="85705"/>
    <x v="1"/>
    <s v="TEC-AC-10003911"/>
    <x v="2"/>
    <x v="11"/>
    <s v="NETGEAR AC1750 Dual Band Gigabit Smart WiFi Router"/>
    <x v="353"/>
    <x v="8"/>
    <n v="0.2"/>
    <n v="179.18879999999999"/>
    <x v="7"/>
    <n v="8191.4880000000003"/>
    <n v="17.5"/>
  </r>
  <r>
    <n v="375"/>
    <s v="US-2014-119137"/>
    <d v="2014-07-23T00:00:00"/>
    <d v="2014-07-27T00:00:00"/>
    <s v="Standard Class"/>
    <s v="AG-10900"/>
    <s v="Arthur Gainer"/>
    <x v="0"/>
    <x v="0"/>
    <x v="93"/>
    <x v="16"/>
    <n v="85705"/>
    <x v="1"/>
    <s v="OFF-AR-10000658"/>
    <x v="1"/>
    <x v="6"/>
    <s v="Newell 324"/>
    <x v="354"/>
    <x v="7"/>
    <n v="0.2"/>
    <n v="0.92400000000000004"/>
    <x v="7"/>
    <n v="9.24"/>
    <n v="10"/>
  </r>
  <r>
    <n v="376"/>
    <s v="US-2014-119137"/>
    <d v="2014-07-23T00:00:00"/>
    <d v="2014-07-27T00:00:00"/>
    <s v="Standard Class"/>
    <s v="AG-10900"/>
    <s v="Arthur Gainer"/>
    <x v="0"/>
    <x v="0"/>
    <x v="93"/>
    <x v="16"/>
    <n v="85705"/>
    <x v="1"/>
    <s v="TEC-AC-10002076"/>
    <x v="2"/>
    <x v="11"/>
    <s v="Microsoft Natural Keyboard Elite"/>
    <x v="355"/>
    <x v="12"/>
    <n v="0.2"/>
    <n v="-29.94"/>
    <x v="7"/>
    <n v="4790.4000000000005"/>
    <n v="-6.25"/>
  </r>
  <r>
    <n v="377"/>
    <s v="US-2016-134656"/>
    <d v="2016-09-28T00:00:00"/>
    <d v="2016-10-01T00:00:00"/>
    <s v="First Class"/>
    <s v="MM-18280"/>
    <s v="Muhammed MacIntyre"/>
    <x v="1"/>
    <x v="0"/>
    <x v="94"/>
    <x v="10"/>
    <n v="62301"/>
    <x v="2"/>
    <s v="OFF-PA-10003039"/>
    <x v="1"/>
    <x v="10"/>
    <s v="Xerox 1960"/>
    <x v="304"/>
    <x v="4"/>
    <n v="0.2"/>
    <n v="30.98"/>
    <x v="8"/>
    <n v="396.54399999999998"/>
    <n v="31.25"/>
  </r>
  <r>
    <n v="378"/>
    <s v="US-2017-134481"/>
    <d v="2017-08-27T00:00:00"/>
    <d v="2017-09-01T00:00:00"/>
    <s v="Standard Class"/>
    <s v="AR-10405"/>
    <s v="Allen Rosenblatt"/>
    <x v="1"/>
    <x v="0"/>
    <x v="47"/>
    <x v="31"/>
    <n v="2038"/>
    <x v="3"/>
    <s v="FUR-TA-10004915"/>
    <x v="0"/>
    <x v="3"/>
    <s v="Office Impressions End Table, 20-1/2&quot;H x 24&quot;W x 20&quot;D"/>
    <x v="356"/>
    <x v="3"/>
    <n v="0.3"/>
    <n v="-297.6848"/>
    <x v="6"/>
    <n v="10418.968000000001"/>
    <n v="-20"/>
  </r>
  <r>
    <n v="379"/>
    <s v="CA-2015-130792"/>
    <d v="2015-04-28T00:00:00"/>
    <d v="2015-05-05T00:00:00"/>
    <s v="Standard Class"/>
    <s v="RA-19915"/>
    <s v="Russell Applegate"/>
    <x v="0"/>
    <x v="0"/>
    <x v="12"/>
    <x v="5"/>
    <n v="77095"/>
    <x v="2"/>
    <s v="OFF-AP-10000696"/>
    <x v="1"/>
    <x v="9"/>
    <s v="Holmes Odor Grabber"/>
    <x v="357"/>
    <x v="1"/>
    <n v="0.8"/>
    <n v="-20.3322"/>
    <x v="3"/>
    <n v="25.955999999999996"/>
    <n v="-235"/>
  </r>
  <r>
    <n v="380"/>
    <s v="CA-2015-130792"/>
    <d v="2015-04-28T00:00:00"/>
    <d v="2015-05-05T00:00:00"/>
    <s v="Standard Class"/>
    <s v="RA-19915"/>
    <s v="Russell Applegate"/>
    <x v="0"/>
    <x v="0"/>
    <x v="12"/>
    <x v="5"/>
    <n v="77095"/>
    <x v="2"/>
    <s v="OFF-ST-10003327"/>
    <x v="1"/>
    <x v="4"/>
    <s v="Akro-Mils 12-Gallon Tote"/>
    <x v="358"/>
    <x v="1"/>
    <n v="0.2"/>
    <n v="2.6810999999999998"/>
    <x v="3"/>
    <n v="71.496000000000009"/>
    <n v="11.249999999999998"/>
  </r>
  <r>
    <n v="381"/>
    <s v="CA-2015-130792"/>
    <d v="2015-04-28T00:00:00"/>
    <d v="2015-05-05T00:00:00"/>
    <s v="Standard Class"/>
    <s v="RA-19915"/>
    <s v="Russell Applegate"/>
    <x v="0"/>
    <x v="0"/>
    <x v="12"/>
    <x v="5"/>
    <n v="77095"/>
    <x v="2"/>
    <s v="OFF-BI-10000309"/>
    <x v="1"/>
    <x v="8"/>
    <s v="GBC Twin Loop Wire Binding Elements, 9/16&quot; Spine, Black"/>
    <x v="359"/>
    <x v="4"/>
    <n v="0.8"/>
    <n v="-18.872800000000002"/>
    <x v="3"/>
    <n v="48.704000000000001"/>
    <n v="-155"/>
  </r>
  <r>
    <n v="382"/>
    <s v="CA-2016-134775"/>
    <d v="2016-10-28T00:00:00"/>
    <d v="2016-10-29T00:00:00"/>
    <s v="First Class"/>
    <s v="AS-10285"/>
    <s v="Alejandro Savely"/>
    <x v="1"/>
    <x v="0"/>
    <x v="8"/>
    <x v="1"/>
    <n v="94109"/>
    <x v="1"/>
    <s v="OFF-PA-10004734"/>
    <x v="1"/>
    <x v="10"/>
    <s v="Southworth Structures Collection"/>
    <x v="360"/>
    <x v="3"/>
    <n v="0"/>
    <n v="25.48"/>
    <x v="2"/>
    <n v="356.72"/>
    <n v="50"/>
  </r>
  <r>
    <n v="383"/>
    <s v="CA-2016-134775"/>
    <d v="2016-10-28T00:00:00"/>
    <d v="2016-10-29T00:00:00"/>
    <s v="First Class"/>
    <s v="AS-10285"/>
    <s v="Alejandro Savely"/>
    <x v="1"/>
    <x v="0"/>
    <x v="8"/>
    <x v="1"/>
    <n v="94109"/>
    <x v="1"/>
    <s v="OFF-BI-10002225"/>
    <x v="1"/>
    <x v="8"/>
    <s v="Square Ring Data Binders, Rigid 75 Pt. Covers, 11&quot; x 14-7/8&quot;"/>
    <x v="361"/>
    <x v="1"/>
    <n v="0.2"/>
    <n v="17.337599999999998"/>
    <x v="2"/>
    <n v="148.608"/>
    <n v="35"/>
  </r>
  <r>
    <n v="384"/>
    <s v="CA-2015-125395"/>
    <d v="2015-06-26T00:00:00"/>
    <d v="2015-06-29T00:00:00"/>
    <s v="Second Class"/>
    <s v="LA-16780"/>
    <s v="Laura Armstrong"/>
    <x v="1"/>
    <x v="0"/>
    <x v="79"/>
    <x v="12"/>
    <n v="48180"/>
    <x v="2"/>
    <s v="TEC-AC-10004708"/>
    <x v="2"/>
    <x v="11"/>
    <s v="Sony 32GB Class 10 Micro SDHC R40 Memory Card"/>
    <x v="362"/>
    <x v="0"/>
    <n v="0"/>
    <n v="8.7989999999999995"/>
    <x v="1"/>
    <n v="83.8"/>
    <n v="21"/>
  </r>
  <r>
    <n v="385"/>
    <s v="US-2015-168935"/>
    <d v="2015-11-27T00:00:00"/>
    <d v="2015-12-02T00:00:00"/>
    <s v="Standard Class"/>
    <s v="DO-13435"/>
    <s v="Denny Ordway"/>
    <x v="0"/>
    <x v="0"/>
    <x v="95"/>
    <x v="2"/>
    <n v="33024"/>
    <x v="0"/>
    <s v="FUR-TA-10000617"/>
    <x v="0"/>
    <x v="3"/>
    <s v="Hon Practical Foundations 30 x 60 Training Table, Light Gray/Charcoal"/>
    <x v="363"/>
    <x v="1"/>
    <n v="0.45"/>
    <n v="-157.0095"/>
    <x v="0"/>
    <n v="1126.3724999999999"/>
    <n v="-41.81818181818182"/>
  </r>
  <r>
    <n v="386"/>
    <s v="US-2015-168935"/>
    <d v="2015-11-27T00:00:00"/>
    <d v="2015-12-02T00:00:00"/>
    <s v="Standard Class"/>
    <s v="DO-13435"/>
    <s v="Denny Ordway"/>
    <x v="0"/>
    <x v="0"/>
    <x v="95"/>
    <x v="2"/>
    <n v="33024"/>
    <x v="0"/>
    <s v="TEC-AC-10002335"/>
    <x v="2"/>
    <x v="11"/>
    <s v="Logitech Media Keyboard K200"/>
    <x v="364"/>
    <x v="1"/>
    <n v="0.2"/>
    <n v="-1.0497000000000001"/>
    <x v="0"/>
    <n v="251.928"/>
    <n v="-1.25"/>
  </r>
  <r>
    <n v="387"/>
    <s v="CA-2015-122756"/>
    <d v="2015-12-03T00:00:00"/>
    <d v="2015-12-07T00:00:00"/>
    <s v="Standard Class"/>
    <s v="DK-13225"/>
    <s v="Dean Katz"/>
    <x v="1"/>
    <x v="0"/>
    <x v="10"/>
    <x v="9"/>
    <n v="19140"/>
    <x v="3"/>
    <s v="TEC-MA-10001681"/>
    <x v="2"/>
    <x v="15"/>
    <s v="Lexmark MarkNet N8150 Wireless Print Server"/>
    <x v="365"/>
    <x v="4"/>
    <n v="0.7"/>
    <n v="-337.63799999999998"/>
    <x v="4"/>
    <n v="1929.36"/>
    <n v="-70"/>
  </r>
  <r>
    <n v="388"/>
    <s v="CA-2015-122756"/>
    <d v="2015-12-03T00:00:00"/>
    <d v="2015-12-07T00:00:00"/>
    <s v="Standard Class"/>
    <s v="DK-13225"/>
    <s v="Dean Katz"/>
    <x v="1"/>
    <x v="0"/>
    <x v="10"/>
    <x v="9"/>
    <n v="19140"/>
    <x v="3"/>
    <s v="FUR-FU-10001935"/>
    <x v="0"/>
    <x v="5"/>
    <s v="3M Hangers With Command Adhesive"/>
    <x v="366"/>
    <x v="7"/>
    <n v="0.2"/>
    <n v="0.77700000000000002"/>
    <x v="4"/>
    <n v="2.96"/>
    <n v="26.25"/>
  </r>
  <r>
    <n v="389"/>
    <s v="CA-2014-115973"/>
    <d v="2014-11-24T00:00:00"/>
    <d v="2014-11-26T00:00:00"/>
    <s v="First Class"/>
    <s v="NG-18430"/>
    <s v="Nathan Gelder"/>
    <x v="0"/>
    <x v="0"/>
    <x v="74"/>
    <x v="24"/>
    <n v="45231"/>
    <x v="3"/>
    <s v="OFF-AR-10004757"/>
    <x v="1"/>
    <x v="6"/>
    <s v="Crayola Colored Pencils"/>
    <x v="367"/>
    <x v="7"/>
    <n v="0.2"/>
    <n v="0.4264"/>
    <x v="0"/>
    <n v="2.6240000000000001"/>
    <n v="16.25"/>
  </r>
  <r>
    <n v="390"/>
    <s v="CA-2017-101798"/>
    <d v="2017-12-11T00:00:00"/>
    <d v="2017-12-15T00:00:00"/>
    <s v="Standard Class"/>
    <s v="MV-18190"/>
    <s v="Mike Vittorini"/>
    <x v="0"/>
    <x v="0"/>
    <x v="20"/>
    <x v="15"/>
    <n v="10009"/>
    <x v="3"/>
    <s v="OFF-BI-10000050"/>
    <x v="1"/>
    <x v="8"/>
    <s v="Angle-D Binders with Locking Rings, Label Holders"/>
    <x v="368"/>
    <x v="4"/>
    <n v="0.2"/>
    <n v="7.8840000000000003"/>
    <x v="4"/>
    <n v="93.44"/>
    <n v="33.75"/>
  </r>
  <r>
    <n v="391"/>
    <s v="CA-2017-101798"/>
    <d v="2017-12-11T00:00:00"/>
    <d v="2017-12-15T00:00:00"/>
    <s v="Standard Class"/>
    <s v="MV-18190"/>
    <s v="Mike Vittorini"/>
    <x v="0"/>
    <x v="0"/>
    <x v="20"/>
    <x v="15"/>
    <n v="10009"/>
    <x v="3"/>
    <s v="TEC-AC-10001998"/>
    <x v="2"/>
    <x v="11"/>
    <s v="Logitech LS21 Speaker System - PC Multimedia - 2.1-CH - Wired"/>
    <x v="369"/>
    <x v="0"/>
    <n v="0"/>
    <n v="13.5932"/>
    <x v="4"/>
    <n v="79.959999999999994"/>
    <n v="34"/>
  </r>
  <r>
    <n v="392"/>
    <s v="US-2014-135972"/>
    <d v="2014-09-21T00:00:00"/>
    <d v="2014-09-23T00:00:00"/>
    <s v="Second Class"/>
    <s v="JG-15115"/>
    <s v="Jack Garza"/>
    <x v="0"/>
    <x v="0"/>
    <x v="96"/>
    <x v="4"/>
    <n v="98198"/>
    <x v="1"/>
    <s v="TEC-PH-10003012"/>
    <x v="2"/>
    <x v="7"/>
    <s v="Nortel Meridian M3904 Professional Digital phone"/>
    <x v="370"/>
    <x v="0"/>
    <n v="0.2"/>
    <n v="27.7182"/>
    <x v="8"/>
    <n v="492.76799999999997"/>
    <n v="11.25"/>
  </r>
  <r>
    <n v="393"/>
    <s v="US-2014-135972"/>
    <d v="2014-09-21T00:00:00"/>
    <d v="2014-09-23T00:00:00"/>
    <s v="Second Class"/>
    <s v="JG-15115"/>
    <s v="Jack Garza"/>
    <x v="0"/>
    <x v="0"/>
    <x v="96"/>
    <x v="4"/>
    <n v="98198"/>
    <x v="1"/>
    <s v="TEC-CO-10002313"/>
    <x v="2"/>
    <x v="16"/>
    <s v="Canon PC1080F Personal Copier"/>
    <x v="371"/>
    <x v="1"/>
    <n v="0"/>
    <n v="701.98829999999998"/>
    <x v="8"/>
    <n v="5399.91"/>
    <n v="38.999999999999993"/>
  </r>
  <r>
    <n v="394"/>
    <s v="US-2014-134971"/>
    <d v="2014-06-07T00:00:00"/>
    <d v="2014-06-10T00:00:00"/>
    <s v="Second Class"/>
    <s v="BP-11095"/>
    <s v="Bart Pistole"/>
    <x v="1"/>
    <x v="0"/>
    <x v="97"/>
    <x v="10"/>
    <n v="61604"/>
    <x v="2"/>
    <s v="OFF-BI-10003982"/>
    <x v="1"/>
    <x v="8"/>
    <s v="Wilson Jones Century Plastic Molded Ring Binders"/>
    <x v="372"/>
    <x v="1"/>
    <n v="0.8"/>
    <n v="-20.5623"/>
    <x v="1"/>
    <n v="37.385999999999996"/>
    <n v="-165"/>
  </r>
  <r>
    <n v="395"/>
    <s v="CA-2017-102946"/>
    <d v="2017-06-30T00:00:00"/>
    <d v="2017-07-05T00:00:00"/>
    <s v="Standard Class"/>
    <s v="VP-21730"/>
    <s v="Victor Preis"/>
    <x v="2"/>
    <x v="0"/>
    <x v="98"/>
    <x v="33"/>
    <n v="89115"/>
    <x v="1"/>
    <s v="OFF-BI-10004492"/>
    <x v="1"/>
    <x v="8"/>
    <s v="Tuf-Vin Binders"/>
    <x v="373"/>
    <x v="1"/>
    <n v="0.2"/>
    <n v="25.579799999999999"/>
    <x v="1"/>
    <n v="227.376"/>
    <n v="33.75"/>
  </r>
  <r>
    <n v="396"/>
    <s v="CA-2017-165603"/>
    <d v="2017-10-17T00:00:00"/>
    <d v="2017-10-19T00:00:00"/>
    <s v="Second Class"/>
    <s v="SS-20140"/>
    <s v="Saphhira Shifley"/>
    <x v="1"/>
    <x v="0"/>
    <x v="99"/>
    <x v="34"/>
    <n v="2886"/>
    <x v="3"/>
    <s v="OFF-ST-10000798"/>
    <x v="1"/>
    <x v="4"/>
    <s v="2300 Heavy-Duty Transfer File Systems by Perma"/>
    <x v="374"/>
    <x v="0"/>
    <n v="0"/>
    <n v="9.4923999999999999"/>
    <x v="2"/>
    <n v="99.92"/>
    <n v="19"/>
  </r>
  <r>
    <n v="397"/>
    <s v="CA-2017-165603"/>
    <d v="2017-10-17T00:00:00"/>
    <d v="2017-10-19T00:00:00"/>
    <s v="Second Class"/>
    <s v="SS-20140"/>
    <s v="Saphhira Shifley"/>
    <x v="1"/>
    <x v="0"/>
    <x v="99"/>
    <x v="34"/>
    <n v="2886"/>
    <x v="3"/>
    <s v="OFF-PA-10002552"/>
    <x v="1"/>
    <x v="10"/>
    <s v="Xerox 1958"/>
    <x v="91"/>
    <x v="0"/>
    <n v="0"/>
    <n v="6.2207999999999997"/>
    <x v="2"/>
    <n v="25.92"/>
    <n v="47.999999999999993"/>
  </r>
  <r>
    <n v="398"/>
    <s v="CA-2015-122259"/>
    <d v="2015-10-31T00:00:00"/>
    <d v="2015-11-04T00:00:00"/>
    <s v="Standard Class"/>
    <s v="HP-14815"/>
    <s v="Harold Pawlan"/>
    <x v="2"/>
    <x v="0"/>
    <x v="25"/>
    <x v="12"/>
    <n v="49201"/>
    <x v="2"/>
    <s v="OFF-SU-10002573"/>
    <x v="1"/>
    <x v="14"/>
    <s v="Acme 10&quot; Easy Grip Assistive Scissors"/>
    <x v="375"/>
    <x v="4"/>
    <n v="0"/>
    <n v="21.036000000000001"/>
    <x v="2"/>
    <n v="280.48"/>
    <n v="30"/>
  </r>
  <r>
    <n v="399"/>
    <s v="CA-2016-108987"/>
    <d v="2016-09-08T00:00:00"/>
    <d v="2016-09-10T00:00:00"/>
    <s v="Second Class"/>
    <s v="AG-10675"/>
    <s v="Anna Gayman"/>
    <x v="0"/>
    <x v="0"/>
    <x v="12"/>
    <x v="5"/>
    <n v="77036"/>
    <x v="2"/>
    <s v="OFF-ST-10001580"/>
    <x v="1"/>
    <x v="4"/>
    <s v="Super Decoflex Portable Personal File"/>
    <x v="376"/>
    <x v="1"/>
    <n v="0.2"/>
    <n v="3.5952000000000002"/>
    <x v="8"/>
    <n v="107.85599999999999"/>
    <n v="10"/>
  </r>
  <r>
    <n v="400"/>
    <s v="CA-2016-108987"/>
    <d v="2016-09-08T00:00:00"/>
    <d v="2016-09-10T00:00:00"/>
    <s v="Second Class"/>
    <s v="AG-10675"/>
    <s v="Anna Gayman"/>
    <x v="0"/>
    <x v="0"/>
    <x v="12"/>
    <x v="5"/>
    <n v="77036"/>
    <x v="2"/>
    <s v="FUR-BO-10004834"/>
    <x v="0"/>
    <x v="0"/>
    <s v="Riverside Palais Royal Lawyers Bookcase, Royale Cherry Finish"/>
    <x v="377"/>
    <x v="4"/>
    <n v="0.32"/>
    <n v="-317.15280000000001"/>
    <x v="8"/>
    <n v="9585.0624000000007"/>
    <n v="-13.23529411764706"/>
  </r>
  <r>
    <n v="401"/>
    <s v="CA-2016-108987"/>
    <d v="2016-09-08T00:00:00"/>
    <d v="2016-09-10T00:00:00"/>
    <s v="Second Class"/>
    <s v="AG-10675"/>
    <s v="Anna Gayman"/>
    <x v="0"/>
    <x v="0"/>
    <x v="12"/>
    <x v="5"/>
    <n v="77036"/>
    <x v="2"/>
    <s v="OFF-ST-10000934"/>
    <x v="1"/>
    <x v="4"/>
    <s v="Contico 72&quot;H Heavy-Duty Storage System"/>
    <x v="378"/>
    <x v="4"/>
    <n v="0.2"/>
    <n v="-32.783999999999999"/>
    <x v="8"/>
    <n v="524.54399999999998"/>
    <n v="-25"/>
  </r>
  <r>
    <n v="402"/>
    <s v="CA-2016-108987"/>
    <d v="2016-09-08T00:00:00"/>
    <d v="2016-09-10T00:00:00"/>
    <s v="Second Class"/>
    <s v="AG-10675"/>
    <s v="Anna Gayman"/>
    <x v="0"/>
    <x v="0"/>
    <x v="12"/>
    <x v="5"/>
    <n v="77036"/>
    <x v="2"/>
    <s v="TEC-AC-10000158"/>
    <x v="2"/>
    <x v="11"/>
    <s v="Sony 64GB Class 10 Micro SDHC R40 Memory Card"/>
    <x v="379"/>
    <x v="0"/>
    <n v="0.2"/>
    <n v="0.7198"/>
    <x v="8"/>
    <n v="115.16800000000001"/>
    <n v="1.25"/>
  </r>
  <r>
    <n v="403"/>
    <s v="CA-2014-113166"/>
    <d v="2014-12-24T00:00:00"/>
    <d v="2014-12-26T00:00:00"/>
    <s v="First Class"/>
    <s v="LF-17185"/>
    <s v="Luke Foster"/>
    <x v="0"/>
    <x v="0"/>
    <x v="100"/>
    <x v="2"/>
    <n v="33180"/>
    <x v="0"/>
    <s v="OFF-PA-10001947"/>
    <x v="1"/>
    <x v="10"/>
    <s v="Xerox 1974"/>
    <x v="380"/>
    <x v="0"/>
    <n v="0.2"/>
    <n v="3.4683999999999999"/>
    <x v="4"/>
    <n v="19.135999999999999"/>
    <n v="36.25"/>
  </r>
  <r>
    <n v="404"/>
    <s v="CA-2014-155208"/>
    <d v="2014-04-16T00:00:00"/>
    <d v="2014-04-20T00:00:00"/>
    <s v="Standard Class"/>
    <s v="SP-20650"/>
    <s v="Stephanie Phelps"/>
    <x v="1"/>
    <x v="0"/>
    <x v="40"/>
    <x v="3"/>
    <n v="28403"/>
    <x v="0"/>
    <s v="OFF-AR-10003478"/>
    <x v="1"/>
    <x v="6"/>
    <s v="Avery Hi-Liter EverBold Pen Style Fluorescent Highlighters, 4/Pack"/>
    <x v="381"/>
    <x v="5"/>
    <n v="0.2"/>
    <n v="9.7680000000000007"/>
    <x v="3"/>
    <n v="234.43200000000002"/>
    <n v="25"/>
  </r>
  <r>
    <n v="405"/>
    <s v="CA-2017-117933"/>
    <d v="2017-12-24T00:00:00"/>
    <d v="2017-12-29T00:00:00"/>
    <s v="Standard Class"/>
    <s v="RF-19840"/>
    <s v="Roy Französisch"/>
    <x v="0"/>
    <x v="0"/>
    <x v="20"/>
    <x v="15"/>
    <n v="10024"/>
    <x v="3"/>
    <s v="OFF-AP-10004249"/>
    <x v="1"/>
    <x v="9"/>
    <s v="Staple holder"/>
    <x v="382"/>
    <x v="1"/>
    <n v="0"/>
    <n v="9.6957000000000004"/>
    <x v="4"/>
    <n v="107.72999999999999"/>
    <n v="27"/>
  </r>
  <r>
    <n v="406"/>
    <s v="CA-2017-117457"/>
    <d v="2017-12-08T00:00:00"/>
    <d v="2017-12-12T00:00:00"/>
    <s v="Standard Class"/>
    <s v="KH-16510"/>
    <s v="Keith Herrera"/>
    <x v="0"/>
    <x v="0"/>
    <x v="8"/>
    <x v="1"/>
    <n v="94110"/>
    <x v="1"/>
    <s v="TEC-AC-10000158"/>
    <x v="2"/>
    <x v="11"/>
    <s v="Sony 64GB Class 10 Micro SDHC R40 Memory Card"/>
    <x v="383"/>
    <x v="2"/>
    <n v="0"/>
    <n v="37.789499999999997"/>
    <x v="4"/>
    <n v="899.75"/>
    <n v="21"/>
  </r>
  <r>
    <n v="407"/>
    <s v="CA-2017-117457"/>
    <d v="2017-12-08T00:00:00"/>
    <d v="2017-12-12T00:00:00"/>
    <s v="Standard Class"/>
    <s v="KH-16510"/>
    <s v="Keith Herrera"/>
    <x v="0"/>
    <x v="0"/>
    <x v="8"/>
    <x v="1"/>
    <n v="94110"/>
    <x v="1"/>
    <s v="TEC-CO-10004115"/>
    <x v="2"/>
    <x v="16"/>
    <s v="Sharp AL-1530CS Digital Copier"/>
    <x v="384"/>
    <x v="1"/>
    <n v="0.2"/>
    <n v="434.99130000000002"/>
    <x v="4"/>
    <n v="3599.9280000000003"/>
    <n v="36.25"/>
  </r>
  <r>
    <n v="408"/>
    <s v="CA-2017-117457"/>
    <d v="2017-12-08T00:00:00"/>
    <d v="2017-12-12T00:00:00"/>
    <s v="Standard Class"/>
    <s v="KH-16510"/>
    <s v="Keith Herrera"/>
    <x v="0"/>
    <x v="0"/>
    <x v="8"/>
    <x v="1"/>
    <n v="94110"/>
    <x v="1"/>
    <s v="OFF-PA-10003724"/>
    <x v="1"/>
    <x v="10"/>
    <s v="Wirebound Message Book, 4 per Page"/>
    <x v="385"/>
    <x v="2"/>
    <n v="0"/>
    <n v="13.3035"/>
    <x v="4"/>
    <n v="135.75"/>
    <n v="49"/>
  </r>
  <r>
    <n v="409"/>
    <s v="CA-2017-117457"/>
    <d v="2017-12-08T00:00:00"/>
    <d v="2017-12-12T00:00:00"/>
    <s v="Standard Class"/>
    <s v="KH-16510"/>
    <s v="Keith Herrera"/>
    <x v="0"/>
    <x v="0"/>
    <x v="8"/>
    <x v="1"/>
    <n v="94110"/>
    <x v="1"/>
    <s v="FUR-TA-10002041"/>
    <x v="0"/>
    <x v="3"/>
    <s v="Bevis Round Conference Table Top, X-Base"/>
    <x v="386"/>
    <x v="3"/>
    <n v="0.2"/>
    <n v="-112.95269999999999"/>
    <x v="4"/>
    <n v="7028.1679999999997"/>
    <n v="-11.249999999999998"/>
  </r>
  <r>
    <n v="410"/>
    <s v="CA-2017-117457"/>
    <d v="2017-12-08T00:00:00"/>
    <d v="2017-12-12T00:00:00"/>
    <s v="Standard Class"/>
    <s v="KH-16510"/>
    <s v="Keith Herrera"/>
    <x v="0"/>
    <x v="0"/>
    <x v="8"/>
    <x v="1"/>
    <n v="94110"/>
    <x v="1"/>
    <s v="OFF-PA-10002893"/>
    <x v="1"/>
    <x v="10"/>
    <s v="Wirebound Service Call Books, 5 1/2&quot; x 4&quot;"/>
    <x v="387"/>
    <x v="7"/>
    <n v="0"/>
    <n v="4.6463999999999999"/>
    <x v="4"/>
    <n v="9.68"/>
    <n v="48"/>
  </r>
  <r>
    <n v="411"/>
    <s v="CA-2017-117457"/>
    <d v="2017-12-08T00:00:00"/>
    <d v="2017-12-12T00:00:00"/>
    <s v="Standard Class"/>
    <s v="KH-16510"/>
    <s v="Keith Herrera"/>
    <x v="0"/>
    <x v="0"/>
    <x v="8"/>
    <x v="1"/>
    <n v="94110"/>
    <x v="1"/>
    <s v="OFF-LA-10003766"/>
    <x v="1"/>
    <x v="2"/>
    <s v="Self-Adhesive Removable Labels"/>
    <x v="388"/>
    <x v="6"/>
    <n v="0"/>
    <n v="13.608000000000001"/>
    <x v="4"/>
    <n v="255.15"/>
    <n v="48"/>
  </r>
  <r>
    <n v="412"/>
    <s v="CA-2017-117457"/>
    <d v="2017-12-08T00:00:00"/>
    <d v="2017-12-12T00:00:00"/>
    <s v="Standard Class"/>
    <s v="KH-16510"/>
    <s v="Keith Herrera"/>
    <x v="0"/>
    <x v="0"/>
    <x v="8"/>
    <x v="1"/>
    <n v="94110"/>
    <x v="1"/>
    <s v="OFF-PA-10001970"/>
    <x v="1"/>
    <x v="10"/>
    <s v="Xerox 1908"/>
    <x v="389"/>
    <x v="7"/>
    <n v="0"/>
    <n v="27.430199999999999"/>
    <x v="4"/>
    <n v="55.98"/>
    <n v="49"/>
  </r>
  <r>
    <n v="413"/>
    <s v="CA-2017-117457"/>
    <d v="2017-12-08T00:00:00"/>
    <d v="2017-12-12T00:00:00"/>
    <s v="Standard Class"/>
    <s v="KH-16510"/>
    <s v="Keith Herrera"/>
    <x v="0"/>
    <x v="0"/>
    <x v="8"/>
    <x v="1"/>
    <n v="94110"/>
    <x v="1"/>
    <s v="FUR-BO-10001972"/>
    <x v="0"/>
    <x v="0"/>
    <s v="O'Sullivan 4-Shelf Bookcase in Odessa Pine"/>
    <x v="390"/>
    <x v="11"/>
    <n v="0.15"/>
    <n v="31.454799999999999"/>
    <x v="4"/>
    <n v="17378.776999999998"/>
    <n v="2.3529411764705883"/>
  </r>
  <r>
    <n v="414"/>
    <s v="CA-2017-117457"/>
    <d v="2017-12-08T00:00:00"/>
    <d v="2017-12-12T00:00:00"/>
    <s v="Standard Class"/>
    <s v="KH-16510"/>
    <s v="Keith Herrera"/>
    <x v="0"/>
    <x v="0"/>
    <x v="8"/>
    <x v="1"/>
    <n v="94110"/>
    <x v="1"/>
    <s v="FUR-CH-10003956"/>
    <x v="0"/>
    <x v="1"/>
    <s v="Novimex High-Tech Fabric Mesh Task Chair"/>
    <x v="391"/>
    <x v="0"/>
    <n v="0.2"/>
    <n v="-18.454799999999999"/>
    <x v="4"/>
    <n v="227.136"/>
    <n v="-16.25"/>
  </r>
  <r>
    <n v="415"/>
    <s v="CA-2017-142636"/>
    <d v="2017-11-03T00:00:00"/>
    <d v="2017-11-07T00:00:00"/>
    <s v="Standard Class"/>
    <s v="KC-16675"/>
    <s v="Kimberly Carter"/>
    <x v="1"/>
    <x v="0"/>
    <x v="4"/>
    <x v="4"/>
    <n v="98105"/>
    <x v="1"/>
    <s v="OFF-PA-10000157"/>
    <x v="1"/>
    <x v="10"/>
    <s v="Xerox 191"/>
    <x v="392"/>
    <x v="3"/>
    <n v="0"/>
    <n v="65.734200000000001"/>
    <x v="0"/>
    <n v="979.0200000000001"/>
    <n v="47"/>
  </r>
  <r>
    <n v="416"/>
    <s v="CA-2017-142636"/>
    <d v="2017-11-03T00:00:00"/>
    <d v="2017-11-07T00:00:00"/>
    <s v="Standard Class"/>
    <s v="KC-16675"/>
    <s v="Kimberly Carter"/>
    <x v="1"/>
    <x v="0"/>
    <x v="4"/>
    <x v="4"/>
    <n v="98105"/>
    <x v="1"/>
    <s v="FUR-CH-10001891"/>
    <x v="0"/>
    <x v="1"/>
    <s v="Global Deluxe Office Fabric Chairs"/>
    <x v="393"/>
    <x v="4"/>
    <n v="0.2"/>
    <n v="26.874400000000001"/>
    <x v="0"/>
    <n v="1228.5440000000001"/>
    <n v="8.75"/>
  </r>
  <r>
    <n v="417"/>
    <s v="CA-2017-122105"/>
    <d v="2017-06-24T00:00:00"/>
    <d v="2017-06-28T00:00:00"/>
    <s v="Standard Class"/>
    <s v="CJ-12010"/>
    <s v="Caroline Jumper"/>
    <x v="0"/>
    <x v="0"/>
    <x v="101"/>
    <x v="1"/>
    <n v="92646"/>
    <x v="1"/>
    <s v="OFF-AR-10004344"/>
    <x v="1"/>
    <x v="6"/>
    <s v="Bulldog Vacuum Base Pencil Sharpener"/>
    <x v="394"/>
    <x v="8"/>
    <n v="0"/>
    <n v="25.898399999999999"/>
    <x v="1"/>
    <n v="767.36"/>
    <n v="26.999999999999996"/>
  </r>
  <r>
    <n v="418"/>
    <s v="CA-2016-148796"/>
    <d v="2016-04-14T00:00:00"/>
    <d v="2016-04-18T00:00:00"/>
    <s v="Standard Class"/>
    <s v="PB-19150"/>
    <s v="Philip Brown"/>
    <x v="0"/>
    <x v="0"/>
    <x v="1"/>
    <x v="1"/>
    <n v="90004"/>
    <x v="1"/>
    <s v="FUR-CH-10004886"/>
    <x v="0"/>
    <x v="1"/>
    <s v="Bevis Steel Folding Chairs"/>
    <x v="395"/>
    <x v="2"/>
    <n v="0.2"/>
    <n v="38.380000000000003"/>
    <x v="3"/>
    <n v="1919"/>
    <n v="10"/>
  </r>
  <r>
    <n v="419"/>
    <s v="CA-2017-154816"/>
    <d v="2017-11-06T00:00:00"/>
    <d v="2017-11-10T00:00:00"/>
    <s v="Standard Class"/>
    <s v="VB-21745"/>
    <s v="Victoria Brennan"/>
    <x v="1"/>
    <x v="0"/>
    <x v="102"/>
    <x v="0"/>
    <n v="40475"/>
    <x v="0"/>
    <s v="OFF-PA-10003845"/>
    <x v="1"/>
    <x v="10"/>
    <s v="Xerox 1987"/>
    <x v="396"/>
    <x v="7"/>
    <n v="0"/>
    <n v="2.8321999999999998"/>
    <x v="0"/>
    <n v="5.78"/>
    <n v="48.999999999999993"/>
  </r>
  <r>
    <n v="420"/>
    <s v="CA-2017-110478"/>
    <d v="2017-03-04T00:00:00"/>
    <d v="2017-03-09T00:00:00"/>
    <s v="Standard Class"/>
    <s v="SP-20860"/>
    <s v="Sung Pak"/>
    <x v="1"/>
    <x v="0"/>
    <x v="1"/>
    <x v="1"/>
    <n v="90045"/>
    <x v="1"/>
    <s v="OFF-AR-10001573"/>
    <x v="1"/>
    <x v="6"/>
    <s v="American Pencil"/>
    <x v="397"/>
    <x v="4"/>
    <n v="0"/>
    <n v="2.7027999999999999"/>
    <x v="10"/>
    <n v="37.28"/>
    <n v="28.999999999999996"/>
  </r>
  <r>
    <n v="421"/>
    <s v="CA-2017-110478"/>
    <d v="2017-03-04T00:00:00"/>
    <d v="2017-03-09T00:00:00"/>
    <s v="Standard Class"/>
    <s v="SP-20860"/>
    <s v="Sung Pak"/>
    <x v="1"/>
    <x v="0"/>
    <x v="1"/>
    <x v="1"/>
    <n v="90045"/>
    <x v="1"/>
    <s v="OFF-EN-10000483"/>
    <x v="1"/>
    <x v="12"/>
    <s v="White Envelopes, White Envelopes with Clear Poly Window"/>
    <x v="398"/>
    <x v="7"/>
    <n v="0"/>
    <n v="7.0149999999999997"/>
    <x v="10"/>
    <n v="15.25"/>
    <n v="46"/>
  </r>
  <r>
    <n v="422"/>
    <s v="CA-2014-142048"/>
    <d v="2014-06-22T00:00:00"/>
    <d v="2014-06-25T00:00:00"/>
    <s v="First Class"/>
    <s v="JE-15745"/>
    <s v="Joel Eaton"/>
    <x v="0"/>
    <x v="0"/>
    <x v="103"/>
    <x v="22"/>
    <n v="80027"/>
    <x v="1"/>
    <s v="TEC-AC-10004114"/>
    <x v="2"/>
    <x v="11"/>
    <s v="KeyTronic 6101 Series - Keyboard - Black"/>
    <x v="399"/>
    <x v="5"/>
    <n v="0.2"/>
    <n v="56.566200000000002"/>
    <x v="1"/>
    <n v="1180.5120000000002"/>
    <n v="28.749999999999996"/>
  </r>
  <r>
    <n v="423"/>
    <s v="CA-2017-125388"/>
    <d v="2017-10-19T00:00:00"/>
    <d v="2017-10-23T00:00:00"/>
    <s v="Standard Class"/>
    <s v="MP-17965"/>
    <s v="Michael Paige"/>
    <x v="1"/>
    <x v="0"/>
    <x v="104"/>
    <x v="31"/>
    <n v="1841"/>
    <x v="3"/>
    <s v="FUR-FU-10004712"/>
    <x v="0"/>
    <x v="5"/>
    <s v="Westinghouse Mesh Shade Clip-On Gooseneck Lamp, Black"/>
    <x v="400"/>
    <x v="4"/>
    <n v="0"/>
    <n v="14.7056"/>
    <x v="2"/>
    <n v="226.24"/>
    <n v="26"/>
  </r>
  <r>
    <n v="424"/>
    <s v="CA-2017-125388"/>
    <d v="2017-10-19T00:00:00"/>
    <d v="2017-10-23T00:00:00"/>
    <s v="Standard Class"/>
    <s v="MP-17965"/>
    <s v="Michael Paige"/>
    <x v="1"/>
    <x v="0"/>
    <x v="104"/>
    <x v="31"/>
    <n v="1841"/>
    <x v="3"/>
    <s v="OFF-ST-10000918"/>
    <x v="1"/>
    <x v="4"/>
    <s v="Crate-A-Files"/>
    <x v="401"/>
    <x v="1"/>
    <n v="0"/>
    <n v="8.5020000000000007"/>
    <x v="2"/>
    <n v="98.100000000000009"/>
    <n v="26"/>
  </r>
  <r>
    <n v="425"/>
    <s v="CA-2017-155705"/>
    <d v="2017-08-21T00:00:00"/>
    <d v="2017-08-23T00:00:00"/>
    <s v="Second Class"/>
    <s v="NF-18385"/>
    <s v="Natalie Fritzler"/>
    <x v="0"/>
    <x v="0"/>
    <x v="25"/>
    <x v="35"/>
    <n v="39212"/>
    <x v="0"/>
    <s v="FUR-CH-10000015"/>
    <x v="0"/>
    <x v="1"/>
    <s v="Hon Multipurpose Stacking Arm Chairs"/>
    <x v="402"/>
    <x v="4"/>
    <n v="0"/>
    <n v="225.26400000000001"/>
    <x v="6"/>
    <n v="3465.6"/>
    <n v="26"/>
  </r>
  <r>
    <n v="426"/>
    <s v="CA-2017-149160"/>
    <d v="2017-11-23T00:00:00"/>
    <d v="2017-11-26T00:00:00"/>
    <s v="Second Class"/>
    <s v="JM-15265"/>
    <s v="Janet Molinari"/>
    <x v="1"/>
    <x v="0"/>
    <x v="105"/>
    <x v="12"/>
    <n v="48187"/>
    <x v="2"/>
    <s v="FUR-FU-10003347"/>
    <x v="0"/>
    <x v="5"/>
    <s v="Coloredge Poster Frame"/>
    <x v="158"/>
    <x v="0"/>
    <n v="0"/>
    <n v="11.076000000000001"/>
    <x v="0"/>
    <n v="56.8"/>
    <n v="39"/>
  </r>
  <r>
    <n v="427"/>
    <s v="CA-2017-149160"/>
    <d v="2017-11-23T00:00:00"/>
    <d v="2017-11-26T00:00:00"/>
    <s v="Second Class"/>
    <s v="JM-15265"/>
    <s v="Janet Molinari"/>
    <x v="1"/>
    <x v="0"/>
    <x v="105"/>
    <x v="12"/>
    <n v="48187"/>
    <x v="2"/>
    <s v="OFF-BI-10001543"/>
    <x v="1"/>
    <x v="8"/>
    <s v="GBC VeloBinder Manual Binding System"/>
    <x v="403"/>
    <x v="8"/>
    <n v="0"/>
    <n v="138.20160000000001"/>
    <x v="0"/>
    <n v="2303.36"/>
    <n v="48.000000000000007"/>
  </r>
  <r>
    <n v="428"/>
    <s v="CA-2014-101476"/>
    <d v="2014-09-12T00:00:00"/>
    <d v="2014-09-13T00:00:00"/>
    <s v="First Class"/>
    <s v="SD-20485"/>
    <s v="Shirley Daniels"/>
    <x v="2"/>
    <x v="0"/>
    <x v="106"/>
    <x v="15"/>
    <n v="10801"/>
    <x v="3"/>
    <s v="TEC-MA-10000029"/>
    <x v="2"/>
    <x v="15"/>
    <s v="Epson WorkForce WF-2530 All-in-One Printer, Copier Scanner"/>
    <x v="404"/>
    <x v="7"/>
    <n v="0"/>
    <n v="30.095700000000001"/>
    <x v="8"/>
    <n v="69.989999999999995"/>
    <n v="43.000000000000007"/>
  </r>
  <r>
    <n v="429"/>
    <s v="CA-2017-152275"/>
    <d v="2017-10-01T00:00:00"/>
    <d v="2017-10-08T00:00:00"/>
    <s v="Standard Class"/>
    <s v="KH-16630"/>
    <s v="Ken Heidel"/>
    <x v="1"/>
    <x v="0"/>
    <x v="52"/>
    <x v="5"/>
    <n v="78207"/>
    <x v="2"/>
    <s v="OFF-AR-10000369"/>
    <x v="1"/>
    <x v="6"/>
    <s v="Design Ebony Sketching Pencil"/>
    <x v="405"/>
    <x v="5"/>
    <n v="0.2"/>
    <n v="0.50039999999999996"/>
    <x v="2"/>
    <n v="40.031999999999996"/>
    <n v="7.5"/>
  </r>
  <r>
    <n v="430"/>
    <s v="US-2016-123750"/>
    <d v="2016-04-15T00:00:00"/>
    <d v="2016-04-21T00:00:00"/>
    <s v="Standard Class"/>
    <s v="RB-19795"/>
    <s v="Ross Baird"/>
    <x v="2"/>
    <x v="0"/>
    <x v="107"/>
    <x v="3"/>
    <n v="28052"/>
    <x v="0"/>
    <s v="OFF-BI-10004584"/>
    <x v="1"/>
    <x v="8"/>
    <s v="GBC ProClick 150 Presentation Binding System"/>
    <x v="406"/>
    <x v="0"/>
    <n v="0.7"/>
    <n v="-145.35079999999999"/>
    <x v="3"/>
    <n v="379.17599999999999"/>
    <n v="-76.666666666666657"/>
  </r>
  <r>
    <n v="431"/>
    <s v="US-2016-123750"/>
    <d v="2016-04-15T00:00:00"/>
    <d v="2016-04-21T00:00:00"/>
    <s v="Standard Class"/>
    <s v="RB-19795"/>
    <s v="Ross Baird"/>
    <x v="2"/>
    <x v="0"/>
    <x v="107"/>
    <x v="3"/>
    <n v="28052"/>
    <x v="0"/>
    <s v="TEC-AC-10004659"/>
    <x v="2"/>
    <x v="11"/>
    <s v="Imation Secure+ Hardware Encrypted USB 2.0 Flash Drive; 16GB"/>
    <x v="177"/>
    <x v="3"/>
    <n v="0.2"/>
    <n v="76.639499999999998"/>
    <x v="3"/>
    <n v="2861.2080000000001"/>
    <n v="18.749999999999996"/>
  </r>
  <r>
    <n v="432"/>
    <s v="US-2016-123750"/>
    <d v="2016-04-15T00:00:00"/>
    <d v="2016-04-21T00:00:00"/>
    <s v="Standard Class"/>
    <s v="RB-19795"/>
    <s v="Ross Baird"/>
    <x v="2"/>
    <x v="0"/>
    <x v="107"/>
    <x v="3"/>
    <n v="28052"/>
    <x v="0"/>
    <s v="TEC-AC-10004659"/>
    <x v="2"/>
    <x v="11"/>
    <s v="Imation Secure+ Hardware Encrypted USB 2.0 Flash Drive; 16GB"/>
    <x v="407"/>
    <x v="2"/>
    <n v="0.2"/>
    <n v="54.7425"/>
    <x v="3"/>
    <n v="1459.8"/>
    <n v="18.75"/>
  </r>
  <r>
    <n v="433"/>
    <s v="US-2016-123750"/>
    <d v="2016-04-15T00:00:00"/>
    <d v="2016-04-21T00:00:00"/>
    <s v="Standard Class"/>
    <s v="RB-19795"/>
    <s v="Ross Baird"/>
    <x v="2"/>
    <x v="0"/>
    <x v="107"/>
    <x v="3"/>
    <n v="28052"/>
    <x v="0"/>
    <s v="OFF-ST-10000617"/>
    <x v="1"/>
    <x v="4"/>
    <s v="Woodgrain Magazine Files by Perma"/>
    <x v="408"/>
    <x v="0"/>
    <n v="0.2"/>
    <n v="-0.77480000000000004"/>
    <x v="3"/>
    <n v="9.5359999999999996"/>
    <n v="-16.25"/>
  </r>
  <r>
    <n v="434"/>
    <s v="CA-2016-127369"/>
    <d v="2016-06-06T00:00:00"/>
    <d v="2016-06-07T00:00:00"/>
    <s v="First Class"/>
    <s v="DB-13060"/>
    <s v="Dave Brooks"/>
    <x v="0"/>
    <x v="0"/>
    <x v="90"/>
    <x v="31"/>
    <n v="1852"/>
    <x v="3"/>
    <s v="OFF-ST-10003306"/>
    <x v="1"/>
    <x v="4"/>
    <s v="Letter Size Cart"/>
    <x v="409"/>
    <x v="2"/>
    <n v="0"/>
    <n v="207.14699999999999"/>
    <x v="1"/>
    <n v="3571.5"/>
    <n v="28.999999999999996"/>
  </r>
  <r>
    <n v="435"/>
    <s v="US-2014-150574"/>
    <d v="2014-12-19T00:00:00"/>
    <d v="2014-12-25T00:00:00"/>
    <s v="Standard Class"/>
    <s v="MK-18160"/>
    <s v="Mike Kennedy"/>
    <x v="0"/>
    <x v="0"/>
    <x v="108"/>
    <x v="2"/>
    <n v="32216"/>
    <x v="0"/>
    <s v="OFF-BI-10000773"/>
    <x v="1"/>
    <x v="8"/>
    <s v="Insertable Tab Post Binder Dividers"/>
    <x v="410"/>
    <x v="0"/>
    <n v="0.7"/>
    <n v="-3.6892"/>
    <x v="4"/>
    <n v="9.6240000000000006"/>
    <n v="-76.666666666666657"/>
  </r>
  <r>
    <n v="436"/>
    <s v="US-2014-150574"/>
    <d v="2014-12-19T00:00:00"/>
    <d v="2014-12-25T00:00:00"/>
    <s v="Standard Class"/>
    <s v="MK-18160"/>
    <s v="Mike Kennedy"/>
    <x v="0"/>
    <x v="0"/>
    <x v="108"/>
    <x v="2"/>
    <n v="32216"/>
    <x v="0"/>
    <s v="TEC-AC-10002600"/>
    <x v="2"/>
    <x v="11"/>
    <s v="Belkin QODE FastFit Bluetooth Keyboard"/>
    <x v="411"/>
    <x v="2"/>
    <n v="0.2"/>
    <n v="-18.585000000000001"/>
    <x v="4"/>
    <n v="1239"/>
    <n v="-7.5"/>
  </r>
  <r>
    <n v="437"/>
    <s v="CA-2016-147375"/>
    <d v="2016-06-12T00:00:00"/>
    <d v="2016-06-14T00:00:00"/>
    <s v="Second Class"/>
    <s v="PO-19180"/>
    <s v="Philisse Overcash"/>
    <x v="2"/>
    <x v="0"/>
    <x v="22"/>
    <x v="10"/>
    <n v="60623"/>
    <x v="2"/>
    <s v="TEC-MA-10002937"/>
    <x v="2"/>
    <x v="15"/>
    <s v="Canon Color ImageCLASS MF8580Cdw Wireless Laser All-In-One Printer, Copier, Scanner"/>
    <x v="412"/>
    <x v="1"/>
    <n v="0.3"/>
    <n v="43.199100000000001"/>
    <x v="1"/>
    <n v="3023.9369999999999"/>
    <n v="4.2857142857142856"/>
  </r>
  <r>
    <n v="438"/>
    <s v="CA-2016-147375"/>
    <d v="2016-06-12T00:00:00"/>
    <d v="2016-06-14T00:00:00"/>
    <s v="Second Class"/>
    <s v="PO-19180"/>
    <s v="Philisse Overcash"/>
    <x v="2"/>
    <x v="0"/>
    <x v="22"/>
    <x v="10"/>
    <n v="60623"/>
    <x v="2"/>
    <s v="OFF-PA-10001970"/>
    <x v="1"/>
    <x v="10"/>
    <s v="Xerox 1908"/>
    <x v="413"/>
    <x v="3"/>
    <n v="0.2"/>
    <n v="113.63939999999999"/>
    <x v="1"/>
    <n v="2194.4160000000002"/>
    <n v="36.25"/>
  </r>
  <r>
    <n v="439"/>
    <s v="CA-2017-130043"/>
    <d v="2017-09-15T00:00:00"/>
    <d v="2017-09-19T00:00:00"/>
    <s v="Standard Class"/>
    <s v="BB-11545"/>
    <s v="Brenda Bowman"/>
    <x v="1"/>
    <x v="0"/>
    <x v="12"/>
    <x v="5"/>
    <n v="77070"/>
    <x v="2"/>
    <s v="OFF-PA-10002230"/>
    <x v="1"/>
    <x v="10"/>
    <s v="Xerox 1897"/>
    <x v="414"/>
    <x v="8"/>
    <n v="0.2"/>
    <n v="11.553599999999999"/>
    <x v="8"/>
    <n v="254.976"/>
    <n v="36.25"/>
  </r>
  <r>
    <n v="440"/>
    <s v="CA-2017-157252"/>
    <d v="2017-01-20T00:00:00"/>
    <d v="2017-01-23T00:00:00"/>
    <s v="Second Class"/>
    <s v="CV-12805"/>
    <s v="Cynthia Voltz"/>
    <x v="1"/>
    <x v="0"/>
    <x v="20"/>
    <x v="15"/>
    <n v="10024"/>
    <x v="3"/>
    <s v="FUR-CH-10003396"/>
    <x v="0"/>
    <x v="1"/>
    <s v="Global Deluxe Steno Chair"/>
    <x v="415"/>
    <x v="1"/>
    <n v="0.1"/>
    <n v="2.3094000000000001"/>
    <x v="9"/>
    <n v="623.53800000000001"/>
    <n v="1.1111111111111112"/>
  </r>
  <r>
    <n v="441"/>
    <s v="CA-2016-115756"/>
    <d v="2016-09-05T00:00:00"/>
    <d v="2016-09-07T00:00:00"/>
    <s v="Second Class"/>
    <s v="PK-19075"/>
    <s v="Pete Kriz"/>
    <x v="0"/>
    <x v="0"/>
    <x v="66"/>
    <x v="12"/>
    <n v="48227"/>
    <x v="2"/>
    <s v="FUR-FU-10000246"/>
    <x v="0"/>
    <x v="5"/>
    <s v="Aluminum Document Frame"/>
    <x v="416"/>
    <x v="7"/>
    <n v="0"/>
    <n v="3.6659999999999999"/>
    <x v="8"/>
    <n v="12.22"/>
    <n v="30"/>
  </r>
  <r>
    <n v="442"/>
    <s v="CA-2016-115756"/>
    <d v="2016-09-05T00:00:00"/>
    <d v="2016-09-07T00:00:00"/>
    <s v="Second Class"/>
    <s v="PK-19075"/>
    <s v="Pete Kriz"/>
    <x v="0"/>
    <x v="0"/>
    <x v="66"/>
    <x v="12"/>
    <n v="48227"/>
    <x v="2"/>
    <s v="OFF-ST-10000060"/>
    <x v="1"/>
    <x v="4"/>
    <s v="Fellowes Bankers Box Staxonsteel Drawer File/Stacking System"/>
    <x v="417"/>
    <x v="1"/>
    <n v="0"/>
    <n v="23.392800000000001"/>
    <x v="8"/>
    <n v="584.81999999999994"/>
    <n v="12.000000000000002"/>
  </r>
  <r>
    <n v="443"/>
    <s v="CA-2016-115756"/>
    <d v="2016-09-05T00:00:00"/>
    <d v="2016-09-07T00:00:00"/>
    <s v="Second Class"/>
    <s v="PK-19075"/>
    <s v="Pete Kriz"/>
    <x v="0"/>
    <x v="0"/>
    <x v="66"/>
    <x v="12"/>
    <n v="48227"/>
    <x v="2"/>
    <s v="OFF-ST-10003058"/>
    <x v="1"/>
    <x v="4"/>
    <s v="Eldon Mobile Mega Data Cart  Mega Stackable  Add-On Trays"/>
    <x v="418"/>
    <x v="1"/>
    <n v="0"/>
    <n v="20.575500000000002"/>
    <x v="8"/>
    <n v="212.85000000000002"/>
    <n v="29.000000000000004"/>
  </r>
  <r>
    <n v="444"/>
    <s v="CA-2016-115756"/>
    <d v="2016-09-05T00:00:00"/>
    <d v="2016-09-07T00:00:00"/>
    <s v="Second Class"/>
    <s v="PK-19075"/>
    <s v="Pete Kriz"/>
    <x v="0"/>
    <x v="0"/>
    <x v="66"/>
    <x v="12"/>
    <n v="48227"/>
    <x v="2"/>
    <s v="OFF-PA-10002222"/>
    <x v="1"/>
    <x v="10"/>
    <s v="Xerox Color Copier Paper, 11&quot; x 17&quot;, Ream"/>
    <x v="419"/>
    <x v="4"/>
    <n v="0"/>
    <n v="42.025599999999997"/>
    <x v="8"/>
    <n v="365.44"/>
    <n v="46"/>
  </r>
  <r>
    <n v="445"/>
    <s v="CA-2016-115756"/>
    <d v="2016-09-05T00:00:00"/>
    <d v="2016-09-07T00:00:00"/>
    <s v="Second Class"/>
    <s v="PK-19075"/>
    <s v="Pete Kriz"/>
    <x v="0"/>
    <x v="0"/>
    <x v="66"/>
    <x v="12"/>
    <n v="48227"/>
    <x v="2"/>
    <s v="FUR-CH-10002372"/>
    <x v="0"/>
    <x v="1"/>
    <s v="Office Star - Ergonomically Designed Knee Chair"/>
    <x v="420"/>
    <x v="1"/>
    <n v="0"/>
    <n v="29.152799999999999"/>
    <x v="8"/>
    <n v="728.81999999999994"/>
    <n v="12"/>
  </r>
  <r>
    <n v="446"/>
    <s v="CA-2016-115756"/>
    <d v="2016-09-05T00:00:00"/>
    <d v="2016-09-07T00:00:00"/>
    <s v="Second Class"/>
    <s v="PK-19075"/>
    <s v="Pete Kriz"/>
    <x v="0"/>
    <x v="0"/>
    <x v="66"/>
    <x v="12"/>
    <n v="48227"/>
    <x v="2"/>
    <s v="OFF-LA-10001317"/>
    <x v="1"/>
    <x v="2"/>
    <s v="Avery 520"/>
    <x v="421"/>
    <x v="3"/>
    <n v="0"/>
    <n v="10.584"/>
    <x v="8"/>
    <n v="154.35"/>
    <n v="48"/>
  </r>
  <r>
    <n v="447"/>
    <s v="CA-2017-154214"/>
    <d v="2017-03-20T00:00:00"/>
    <d v="2017-03-25T00:00:00"/>
    <s v="Second Class"/>
    <s v="TB-21595"/>
    <s v="Troy Blackwell"/>
    <x v="0"/>
    <x v="0"/>
    <x v="38"/>
    <x v="14"/>
    <n v="47201"/>
    <x v="2"/>
    <s v="FUR-FU-10000206"/>
    <x v="0"/>
    <x v="5"/>
    <s v="GE General Purpose, Extra Long Life, Showcase &amp; Floodlight Incandescent Bulbs"/>
    <x v="422"/>
    <x v="7"/>
    <n v="0"/>
    <n v="1.3676999999999999"/>
    <x v="10"/>
    <n v="2.91"/>
    <n v="47"/>
  </r>
  <r>
    <n v="448"/>
    <s v="CA-2016-166674"/>
    <d v="2016-04-01T00:00:00"/>
    <d v="2016-04-03T00:00:00"/>
    <s v="Second Class"/>
    <s v="RB-19360"/>
    <s v="Raymond Buch"/>
    <x v="0"/>
    <x v="0"/>
    <x v="109"/>
    <x v="15"/>
    <n v="13021"/>
    <x v="3"/>
    <s v="OFF-AR-10000588"/>
    <x v="1"/>
    <x v="6"/>
    <s v="Newell 345"/>
    <x v="423"/>
    <x v="1"/>
    <n v="0"/>
    <n v="15.475199999999999"/>
    <x v="3"/>
    <n v="178.56"/>
    <n v="25.999999999999996"/>
  </r>
  <r>
    <n v="449"/>
    <s v="CA-2016-166674"/>
    <d v="2016-04-01T00:00:00"/>
    <d v="2016-04-03T00:00:00"/>
    <s v="Second Class"/>
    <s v="RB-19360"/>
    <s v="Raymond Buch"/>
    <x v="0"/>
    <x v="0"/>
    <x v="109"/>
    <x v="15"/>
    <n v="13021"/>
    <x v="3"/>
    <s v="OFF-ST-10001469"/>
    <x v="1"/>
    <x v="4"/>
    <s v="Fellowes Bankers Box Recycled Super Stor/Drawer"/>
    <x v="424"/>
    <x v="1"/>
    <n v="0"/>
    <n v="9.7164000000000001"/>
    <x v="3"/>
    <n v="485.82"/>
    <n v="6.0000000000000009"/>
  </r>
  <r>
    <n v="450"/>
    <s v="CA-2016-166674"/>
    <d v="2016-04-01T00:00:00"/>
    <d v="2016-04-03T00:00:00"/>
    <s v="Second Class"/>
    <s v="RB-19360"/>
    <s v="Raymond Buch"/>
    <x v="0"/>
    <x v="0"/>
    <x v="109"/>
    <x v="15"/>
    <n v="13021"/>
    <x v="3"/>
    <s v="OFF-AR-10001953"/>
    <x v="1"/>
    <x v="6"/>
    <s v="Boston 1645 Deluxe Heavier-Duty Electric Pencil Sharpener"/>
    <x v="425"/>
    <x v="5"/>
    <n v="0"/>
    <n v="71.247600000000006"/>
    <x v="3"/>
    <n v="1583.28"/>
    <n v="27"/>
  </r>
  <r>
    <n v="451"/>
    <s v="CA-2016-166674"/>
    <d v="2016-04-01T00:00:00"/>
    <d v="2016-04-03T00:00:00"/>
    <s v="Second Class"/>
    <s v="RB-19360"/>
    <s v="Raymond Buch"/>
    <x v="0"/>
    <x v="0"/>
    <x v="109"/>
    <x v="15"/>
    <n v="13021"/>
    <x v="3"/>
    <s v="OFF-AR-10003156"/>
    <x v="1"/>
    <x v="6"/>
    <s v="50 Colored Long Pencils"/>
    <x v="426"/>
    <x v="1"/>
    <n v="0"/>
    <n v="7.9248000000000003"/>
    <x v="3"/>
    <n v="91.44"/>
    <n v="26"/>
  </r>
  <r>
    <n v="452"/>
    <s v="CA-2016-166674"/>
    <d v="2016-04-01T00:00:00"/>
    <d v="2016-04-03T00:00:00"/>
    <s v="Second Class"/>
    <s v="RB-19360"/>
    <s v="Raymond Buch"/>
    <x v="0"/>
    <x v="0"/>
    <x v="109"/>
    <x v="15"/>
    <n v="13021"/>
    <x v="3"/>
    <s v="OFF-AR-10004974"/>
    <x v="1"/>
    <x v="6"/>
    <s v="Newell 342"/>
    <x v="294"/>
    <x v="1"/>
    <n v="0"/>
    <n v="2.8536000000000001"/>
    <x v="3"/>
    <n v="29.52"/>
    <n v="29.000000000000004"/>
  </r>
  <r>
    <n v="453"/>
    <s v="CA-2016-166674"/>
    <d v="2016-04-01T00:00:00"/>
    <d v="2016-04-03T00:00:00"/>
    <s v="Second Class"/>
    <s v="RB-19360"/>
    <s v="Raymond Buch"/>
    <x v="0"/>
    <x v="0"/>
    <x v="109"/>
    <x v="15"/>
    <n v="13021"/>
    <x v="3"/>
    <s v="TEC-PH-10002365"/>
    <x v="2"/>
    <x v="7"/>
    <s v="Belkin Grip Candy Sheer Case / Cover for iPhone 5 and 5S"/>
    <x v="427"/>
    <x v="4"/>
    <n v="0"/>
    <n v="9.1311999999999998"/>
    <x v="3"/>
    <n v="140.47999999999999"/>
    <n v="26"/>
  </r>
  <r>
    <n v="454"/>
    <s v="CA-2017-147277"/>
    <d v="2017-10-20T00:00:00"/>
    <d v="2017-10-24T00:00:00"/>
    <s v="Standard Class"/>
    <s v="EB-13705"/>
    <s v="Ed Braxton"/>
    <x v="1"/>
    <x v="0"/>
    <x v="59"/>
    <x v="24"/>
    <n v="44312"/>
    <x v="3"/>
    <s v="FUR-TA-10001539"/>
    <x v="0"/>
    <x v="3"/>
    <s v="Chromcraft Rectangular Conference Tables"/>
    <x v="428"/>
    <x v="0"/>
    <n v="0.4"/>
    <n v="-75.830399999999997"/>
    <x v="2"/>
    <n v="568.72799999999995"/>
    <n v="-26.666666666666668"/>
  </r>
  <r>
    <n v="455"/>
    <s v="CA-2017-147277"/>
    <d v="2017-10-20T00:00:00"/>
    <d v="2017-10-24T00:00:00"/>
    <s v="Standard Class"/>
    <s v="EB-13705"/>
    <s v="Ed Braxton"/>
    <x v="1"/>
    <x v="0"/>
    <x v="59"/>
    <x v="24"/>
    <n v="44312"/>
    <x v="3"/>
    <s v="OFF-ST-10000142"/>
    <x v="1"/>
    <x v="4"/>
    <s v="Deluxe Rollaway Locking File with Drawer"/>
    <x v="429"/>
    <x v="0"/>
    <n v="0.2"/>
    <n v="66.540800000000004"/>
    <x v="2"/>
    <n v="1330.816"/>
    <n v="10"/>
  </r>
  <r>
    <n v="456"/>
    <s v="CA-2016-100153"/>
    <d v="2016-12-13T00:00:00"/>
    <d v="2016-12-17T00:00:00"/>
    <s v="Standard Class"/>
    <s v="KH-16630"/>
    <s v="Ken Heidel"/>
    <x v="1"/>
    <x v="0"/>
    <x v="110"/>
    <x v="26"/>
    <n v="73071"/>
    <x v="2"/>
    <s v="TEC-AC-10001772"/>
    <x v="2"/>
    <x v="11"/>
    <s v="Memorex Mini Travel Drive 16 GB USB 2.0 Flash Drive"/>
    <x v="430"/>
    <x v="4"/>
    <n v="0"/>
    <n v="24.9132"/>
    <x v="4"/>
    <n v="255.52"/>
    <n v="38.999999999999993"/>
  </r>
  <r>
    <n v="457"/>
    <s v="US-2014-110674"/>
    <d v="2014-02-12T00:00:00"/>
    <d v="2014-02-18T00:00:00"/>
    <s v="Standard Class"/>
    <s v="SC-20095"/>
    <s v="Sanjit Chand"/>
    <x v="0"/>
    <x v="0"/>
    <x v="3"/>
    <x v="1"/>
    <n v="94521"/>
    <x v="1"/>
    <s v="FUR-CH-10000225"/>
    <x v="0"/>
    <x v="1"/>
    <s v="Global Geo Office Task Chair, Gray"/>
    <x v="431"/>
    <x v="0"/>
    <n v="0.2"/>
    <n v="-24.294"/>
    <x v="11"/>
    <n v="259.13600000000002"/>
    <n v="-18.75"/>
  </r>
  <r>
    <n v="458"/>
    <s v="US-2016-157945"/>
    <d v="2016-09-26T00:00:00"/>
    <d v="2016-10-01T00:00:00"/>
    <s v="Standard Class"/>
    <s v="NF-18385"/>
    <s v="Natalie Fritzler"/>
    <x v="0"/>
    <x v="0"/>
    <x v="27"/>
    <x v="10"/>
    <n v="62521"/>
    <x v="2"/>
    <s v="FUR-CH-10002331"/>
    <x v="0"/>
    <x v="1"/>
    <s v="Hon 4700 Series Mobuis Mid-Back Task Chairs with Adjustable Arms"/>
    <x v="432"/>
    <x v="1"/>
    <n v="0.3"/>
    <n v="-96.114599999999996"/>
    <x v="8"/>
    <n v="2242.674"/>
    <n v="-12.857142857142856"/>
  </r>
  <r>
    <n v="459"/>
    <s v="US-2016-157945"/>
    <d v="2016-09-26T00:00:00"/>
    <d v="2016-10-01T00:00:00"/>
    <s v="Standard Class"/>
    <s v="NF-18385"/>
    <s v="Natalie Fritzler"/>
    <x v="0"/>
    <x v="0"/>
    <x v="27"/>
    <x v="10"/>
    <n v="62521"/>
    <x v="2"/>
    <s v="OFF-EN-10001415"/>
    <x v="1"/>
    <x v="12"/>
    <s v="Staple envelope"/>
    <x v="433"/>
    <x v="0"/>
    <n v="0.2"/>
    <n v="3.3479999999999999"/>
    <x v="8"/>
    <n v="17.856000000000002"/>
    <n v="37.499999999999993"/>
  </r>
  <r>
    <n v="460"/>
    <s v="CA-2015-109638"/>
    <d v="2015-12-15T00:00:00"/>
    <d v="2015-12-22T00:00:00"/>
    <s v="Standard Class"/>
    <s v="JH-15985"/>
    <s v="Joseph Holt"/>
    <x v="0"/>
    <x v="0"/>
    <x v="4"/>
    <x v="4"/>
    <n v="98115"/>
    <x v="1"/>
    <s v="OFF-AP-10002472"/>
    <x v="1"/>
    <x v="9"/>
    <s v="3M Office Air Cleaner"/>
    <x v="434"/>
    <x v="4"/>
    <n v="0"/>
    <n v="36.372"/>
    <x v="4"/>
    <n v="415.68"/>
    <n v="35"/>
  </r>
  <r>
    <n v="461"/>
    <s v="CA-2015-109638"/>
    <d v="2015-12-15T00:00:00"/>
    <d v="2015-12-22T00:00:00"/>
    <s v="Standard Class"/>
    <s v="JH-15985"/>
    <s v="Joseph Holt"/>
    <x v="0"/>
    <x v="0"/>
    <x v="4"/>
    <x v="4"/>
    <n v="98115"/>
    <x v="1"/>
    <s v="TEC-AC-10004571"/>
    <x v="2"/>
    <x v="11"/>
    <s v="Logitech G700s Rechargeable Gaming Mouse"/>
    <x v="435"/>
    <x v="6"/>
    <n v="0"/>
    <n v="377.9622"/>
    <x v="4"/>
    <n v="8099.19"/>
    <n v="42"/>
  </r>
  <r>
    <n v="462"/>
    <s v="CA-2015-109638"/>
    <d v="2015-12-15T00:00:00"/>
    <d v="2015-12-22T00:00:00"/>
    <s v="Standard Class"/>
    <s v="JH-15985"/>
    <s v="Joseph Holt"/>
    <x v="0"/>
    <x v="0"/>
    <x v="4"/>
    <x v="4"/>
    <n v="98115"/>
    <x v="1"/>
    <s v="OFF-BI-10001098"/>
    <x v="1"/>
    <x v="8"/>
    <s v="Acco D-Ring Binder w/DublLock"/>
    <x v="96"/>
    <x v="1"/>
    <n v="0.2"/>
    <n v="18.6006"/>
    <x v="4"/>
    <n v="153.93599999999998"/>
    <n v="36.250000000000007"/>
  </r>
  <r>
    <n v="463"/>
    <s v="CA-2016-109869"/>
    <d v="2016-04-22T00:00:00"/>
    <d v="2016-04-29T00:00:00"/>
    <s v="Standard Class"/>
    <s v="TN-21040"/>
    <s v="Tanja Norvell"/>
    <x v="2"/>
    <x v="0"/>
    <x v="42"/>
    <x v="16"/>
    <n v="85023"/>
    <x v="1"/>
    <s v="FUR-FU-10000023"/>
    <x v="0"/>
    <x v="5"/>
    <s v="Eldon Wave Desk Accessories"/>
    <x v="436"/>
    <x v="2"/>
    <n v="0.2"/>
    <n v="7.0679999999999996"/>
    <x v="3"/>
    <n v="117.8"/>
    <n v="30"/>
  </r>
  <r>
    <n v="464"/>
    <s v="CA-2016-109869"/>
    <d v="2016-04-22T00:00:00"/>
    <d v="2016-04-29T00:00:00"/>
    <s v="Standard Class"/>
    <s v="TN-21040"/>
    <s v="Tanja Norvell"/>
    <x v="2"/>
    <x v="0"/>
    <x v="42"/>
    <x v="16"/>
    <n v="85023"/>
    <x v="1"/>
    <s v="FUR-TA-10001889"/>
    <x v="0"/>
    <x v="3"/>
    <s v="Bush Advantage Collection Racetrack Conference Table"/>
    <x v="437"/>
    <x v="5"/>
    <n v="0.5"/>
    <n v="-814.48320000000001"/>
    <x v="3"/>
    <n v="7635.7800000000007"/>
    <n v="-63.999999999999993"/>
  </r>
  <r>
    <n v="465"/>
    <s v="CA-2016-109869"/>
    <d v="2016-04-22T00:00:00"/>
    <d v="2016-04-29T00:00:00"/>
    <s v="Standard Class"/>
    <s v="TN-21040"/>
    <s v="Tanja Norvell"/>
    <x v="2"/>
    <x v="0"/>
    <x v="42"/>
    <x v="16"/>
    <n v="85023"/>
    <x v="1"/>
    <s v="OFF-BI-10000315"/>
    <x v="1"/>
    <x v="8"/>
    <s v="Poly Designer Cover &amp; Back"/>
    <x v="438"/>
    <x v="2"/>
    <n v="0.7"/>
    <n v="-20.888999999999999"/>
    <x v="3"/>
    <n v="142.42500000000001"/>
    <n v="-73.333333333333329"/>
  </r>
  <r>
    <n v="466"/>
    <s v="CA-2016-109869"/>
    <d v="2016-04-22T00:00:00"/>
    <d v="2016-04-29T00:00:00"/>
    <s v="Standard Class"/>
    <s v="TN-21040"/>
    <s v="Tanja Norvell"/>
    <x v="2"/>
    <x v="0"/>
    <x v="42"/>
    <x v="16"/>
    <n v="85023"/>
    <x v="1"/>
    <s v="OFF-SU-10003505"/>
    <x v="1"/>
    <x v="14"/>
    <s v="Premier Electric Letter Opener"/>
    <x v="439"/>
    <x v="0"/>
    <n v="0.2"/>
    <n v="-34.758000000000003"/>
    <x v="3"/>
    <n v="370.75200000000001"/>
    <n v="-18.75"/>
  </r>
  <r>
    <n v="467"/>
    <s v="CA-2016-109869"/>
    <d v="2016-04-22T00:00:00"/>
    <d v="2016-04-29T00:00:00"/>
    <s v="Standard Class"/>
    <s v="TN-21040"/>
    <s v="Tanja Norvell"/>
    <x v="2"/>
    <x v="0"/>
    <x v="42"/>
    <x v="16"/>
    <n v="85023"/>
    <x v="1"/>
    <s v="OFF-AP-10002578"/>
    <x v="1"/>
    <x v="9"/>
    <s v="Fellowes Premier Superior Surge Suppressor, 10-Outlet, With Phone and Remote"/>
    <x v="440"/>
    <x v="0"/>
    <n v="0.2"/>
    <n v="5.8704000000000001"/>
    <x v="3"/>
    <n v="156.54400000000001"/>
    <n v="7.5"/>
  </r>
  <r>
    <n v="468"/>
    <s v="US-2015-101399"/>
    <d v="2015-01-17T00:00:00"/>
    <d v="2015-01-24T00:00:00"/>
    <s v="Standard Class"/>
    <s v="JS-15940"/>
    <s v="Joni Sundaresam"/>
    <x v="2"/>
    <x v="0"/>
    <x v="111"/>
    <x v="10"/>
    <n v="60068"/>
    <x v="2"/>
    <s v="FUR-FU-10002918"/>
    <x v="0"/>
    <x v="5"/>
    <s v="Eldon ClusterMat Chair Mat with Cordless Antistatic Protection"/>
    <x v="441"/>
    <x v="3"/>
    <n v="0.6"/>
    <n v="-312.06139999999999"/>
    <x v="9"/>
    <n v="1783.2080000000001"/>
    <n v="-122.49999999999999"/>
  </r>
  <r>
    <n v="469"/>
    <s v="CA-2017-154907"/>
    <d v="2017-03-31T00:00:00"/>
    <d v="2017-04-04T00:00:00"/>
    <s v="Standard Class"/>
    <s v="DS-13180"/>
    <s v="David Smith"/>
    <x v="1"/>
    <x v="0"/>
    <x v="112"/>
    <x v="5"/>
    <n v="79109"/>
    <x v="2"/>
    <s v="FUR-BO-10002824"/>
    <x v="0"/>
    <x v="0"/>
    <s v="Bush Mission Pointe Library"/>
    <x v="442"/>
    <x v="0"/>
    <n v="0.32"/>
    <n v="-36.235199999999999"/>
    <x v="10"/>
    <n v="410.66559999999998"/>
    <n v="-17.647058823529413"/>
  </r>
  <r>
    <n v="470"/>
    <s v="US-2016-100419"/>
    <d v="2016-12-16T00:00:00"/>
    <d v="2016-12-20T00:00:00"/>
    <s v="Second Class"/>
    <s v="CC-12670"/>
    <s v="Craig Carreira"/>
    <x v="0"/>
    <x v="0"/>
    <x v="22"/>
    <x v="10"/>
    <n v="60610"/>
    <x v="2"/>
    <s v="OFF-BI-10002194"/>
    <x v="1"/>
    <x v="8"/>
    <s v="Cardinal Hold-It CD Pocket"/>
    <x v="443"/>
    <x v="1"/>
    <n v="0.8"/>
    <n v="-7.9001999999999999"/>
    <x v="4"/>
    <n v="14.364000000000001"/>
    <n v="-165"/>
  </r>
  <r>
    <n v="471"/>
    <s v="CA-2015-154144"/>
    <d v="2015-12-20T00:00:00"/>
    <d v="2015-12-24T00:00:00"/>
    <s v="Standard Class"/>
    <s v="MH-17785"/>
    <s v="Maya Herman"/>
    <x v="1"/>
    <x v="0"/>
    <x v="113"/>
    <x v="15"/>
    <n v="11757"/>
    <x v="3"/>
    <s v="OFF-PA-10004071"/>
    <x v="1"/>
    <x v="10"/>
    <s v="Eaton Premium Continuous-Feed Paper, 25% Cotton, Letter Size, White, 1000 Shts/Box"/>
    <x v="444"/>
    <x v="7"/>
    <n v="0"/>
    <n v="26.630400000000002"/>
    <x v="4"/>
    <n v="55.48"/>
    <n v="48.000000000000007"/>
  </r>
  <r>
    <n v="472"/>
    <s v="CA-2014-144666"/>
    <d v="2014-11-09T00:00:00"/>
    <d v="2014-11-11T00:00:00"/>
    <s v="Second Class"/>
    <s v="JP-15520"/>
    <s v="Jeremy Pistek"/>
    <x v="0"/>
    <x v="0"/>
    <x v="8"/>
    <x v="1"/>
    <n v="94110"/>
    <x v="1"/>
    <s v="OFF-ST-10002743"/>
    <x v="1"/>
    <x v="4"/>
    <s v="SAFCO Boltless Steel Shelving"/>
    <x v="445"/>
    <x v="1"/>
    <n v="0"/>
    <n v="3.4091999999999998"/>
    <x v="0"/>
    <n v="1022.76"/>
    <n v="0.99999999999999989"/>
  </r>
  <r>
    <n v="473"/>
    <s v="CA-2014-144666"/>
    <d v="2014-11-09T00:00:00"/>
    <d v="2014-11-11T00:00:00"/>
    <s v="Second Class"/>
    <s v="JP-15520"/>
    <s v="Jeremy Pistek"/>
    <x v="0"/>
    <x v="0"/>
    <x v="8"/>
    <x v="1"/>
    <n v="94110"/>
    <x v="1"/>
    <s v="FUR-BO-10001601"/>
    <x v="0"/>
    <x v="0"/>
    <s v="Sauder Mission Library with Doors, Fruitwood Finish"/>
    <x v="446"/>
    <x v="0"/>
    <n v="0.15"/>
    <n v="10.478400000000001"/>
    <x v="0"/>
    <n v="445.33199999999999"/>
    <n v="4.7058823529411775"/>
  </r>
  <r>
    <n v="474"/>
    <s v="CA-2014-144666"/>
    <d v="2014-11-09T00:00:00"/>
    <d v="2014-11-11T00:00:00"/>
    <s v="Second Class"/>
    <s v="JP-15520"/>
    <s v="Jeremy Pistek"/>
    <x v="0"/>
    <x v="0"/>
    <x v="8"/>
    <x v="1"/>
    <n v="94110"/>
    <x v="1"/>
    <s v="TEC-PH-10002680"/>
    <x v="2"/>
    <x v="7"/>
    <s v="Samsung Galaxy Note 3"/>
    <x v="447"/>
    <x v="4"/>
    <n v="0.2"/>
    <n v="87.995999999999995"/>
    <x v="0"/>
    <n v="2815.8719999999998"/>
    <n v="12.5"/>
  </r>
  <r>
    <n v="475"/>
    <s v="CA-2014-144666"/>
    <d v="2014-11-09T00:00:00"/>
    <d v="2014-11-11T00:00:00"/>
    <s v="Second Class"/>
    <s v="JP-15520"/>
    <s v="Jeremy Pistek"/>
    <x v="0"/>
    <x v="0"/>
    <x v="8"/>
    <x v="1"/>
    <n v="94110"/>
    <x v="1"/>
    <s v="OFF-ST-10001321"/>
    <x v="1"/>
    <x v="4"/>
    <s v="Decoflex Hanging Personal Folder File, Blue"/>
    <x v="448"/>
    <x v="5"/>
    <n v="0"/>
    <n v="24.980399999999999"/>
    <x v="0"/>
    <n v="555.12"/>
    <n v="27"/>
  </r>
  <r>
    <n v="476"/>
    <s v="CA-2014-144666"/>
    <d v="2014-11-09T00:00:00"/>
    <d v="2014-11-11T00:00:00"/>
    <s v="Second Class"/>
    <s v="JP-15520"/>
    <s v="Jeremy Pistek"/>
    <x v="0"/>
    <x v="0"/>
    <x v="8"/>
    <x v="1"/>
    <n v="94110"/>
    <x v="1"/>
    <s v="OFF-PA-10001509"/>
    <x v="1"/>
    <x v="10"/>
    <s v="Recycled Desk Saver Line &quot;While You Were Out&quot; Book, 5 1/2&quot; X 4&quot;"/>
    <x v="449"/>
    <x v="3"/>
    <n v="0"/>
    <n v="28.818999999999999"/>
    <x v="0"/>
    <n v="438.55"/>
    <n v="46"/>
  </r>
  <r>
    <n v="477"/>
    <s v="CA-2014-144666"/>
    <d v="2014-11-09T00:00:00"/>
    <d v="2014-11-11T00:00:00"/>
    <s v="Second Class"/>
    <s v="JP-15520"/>
    <s v="Jeremy Pistek"/>
    <x v="0"/>
    <x v="0"/>
    <x v="8"/>
    <x v="1"/>
    <n v="94110"/>
    <x v="1"/>
    <s v="OFF-PA-10003465"/>
    <x v="1"/>
    <x v="10"/>
    <s v="Xerox 1912"/>
    <x v="450"/>
    <x v="2"/>
    <n v="0"/>
    <n v="45.527999999999999"/>
    <x v="0"/>
    <n v="474.25"/>
    <n v="48.000000000000007"/>
  </r>
  <r>
    <n v="478"/>
    <s v="CA-2016-103891"/>
    <d v="2016-07-12T00:00:00"/>
    <d v="2016-07-19T00:00:00"/>
    <s v="Standard Class"/>
    <s v="KH-16690"/>
    <s v="Kristen Hastings"/>
    <x v="1"/>
    <x v="0"/>
    <x v="1"/>
    <x v="1"/>
    <n v="90008"/>
    <x v="1"/>
    <s v="TEC-PH-10000149"/>
    <x v="2"/>
    <x v="7"/>
    <s v="Cisco SPA525G2 IP Phone - Wireless"/>
    <x v="451"/>
    <x v="5"/>
    <n v="0.2"/>
    <n v="7.1820000000000004"/>
    <x v="7"/>
    <n v="574.56000000000006"/>
    <n v="7.5"/>
  </r>
  <r>
    <n v="479"/>
    <s v="CA-2016-152632"/>
    <d v="2016-10-27T00:00:00"/>
    <d v="2016-11-02T00:00:00"/>
    <s v="Standard Class"/>
    <s v="JE-15475"/>
    <s v="Jeremy Ellison"/>
    <x v="0"/>
    <x v="0"/>
    <x v="21"/>
    <x v="15"/>
    <n v="12180"/>
    <x v="3"/>
    <s v="FUR-FU-10002671"/>
    <x v="0"/>
    <x v="5"/>
    <s v="Electrix 20W Halogen Replacement Bulb for Zoom-In Desk Lamp"/>
    <x v="452"/>
    <x v="1"/>
    <n v="0"/>
    <n v="19.295999999999999"/>
    <x v="2"/>
    <n v="120.60000000000001"/>
    <n v="47.999999999999993"/>
  </r>
  <r>
    <n v="480"/>
    <s v="CA-2016-100790"/>
    <d v="2016-06-26T00:00:00"/>
    <d v="2016-07-02T00:00:00"/>
    <s v="Standard Class"/>
    <s v="JG-15805"/>
    <s v="John Grady"/>
    <x v="1"/>
    <x v="0"/>
    <x v="20"/>
    <x v="15"/>
    <n v="10024"/>
    <x v="3"/>
    <s v="OFF-AR-10003045"/>
    <x v="1"/>
    <x v="6"/>
    <s v="Prang Colored Pencils"/>
    <x v="453"/>
    <x v="2"/>
    <n v="0"/>
    <n v="6.6150000000000002"/>
    <x v="1"/>
    <n v="73.5"/>
    <n v="45"/>
  </r>
  <r>
    <n v="481"/>
    <s v="CA-2016-100790"/>
    <d v="2016-06-26T00:00:00"/>
    <d v="2016-07-02T00:00:00"/>
    <s v="Standard Class"/>
    <s v="JG-15805"/>
    <s v="John Grady"/>
    <x v="1"/>
    <x v="0"/>
    <x v="20"/>
    <x v="15"/>
    <n v="10024"/>
    <x v="3"/>
    <s v="OFF-ST-10000689"/>
    <x v="1"/>
    <x v="4"/>
    <s v="Fellowes Strictly Business Drawer File, Letter/Legal Size"/>
    <x v="454"/>
    <x v="2"/>
    <n v="0"/>
    <n v="84.51"/>
    <x v="1"/>
    <n v="3521.25"/>
    <n v="12.000000000000002"/>
  </r>
  <r>
    <n v="482"/>
    <s v="CA-2014-134677"/>
    <d v="2014-10-06T00:00:00"/>
    <d v="2014-10-10T00:00:00"/>
    <s v="Standard Class"/>
    <s v="XP-21865"/>
    <s v="Xylona Preis"/>
    <x v="0"/>
    <x v="0"/>
    <x v="70"/>
    <x v="1"/>
    <n v="92024"/>
    <x v="1"/>
    <s v="TEC-AC-10001445"/>
    <x v="2"/>
    <x v="11"/>
    <s v="Imation USB 2.0 Swivel Flash Drive USB flash drive - 4 GB - Pink"/>
    <x v="455"/>
    <x v="1"/>
    <n v="0"/>
    <n v="1.9089"/>
    <x v="2"/>
    <n v="27.27"/>
    <n v="21.000000000000004"/>
  </r>
  <r>
    <n v="483"/>
    <s v="CA-2014-127691"/>
    <d v="2014-07-22T00:00:00"/>
    <d v="2014-07-27T00:00:00"/>
    <s v="Standard Class"/>
    <s v="EM-14065"/>
    <s v="Erin Mull"/>
    <x v="0"/>
    <x v="0"/>
    <x v="20"/>
    <x v="15"/>
    <n v="10024"/>
    <x v="3"/>
    <s v="OFF-AR-10002053"/>
    <x v="1"/>
    <x v="6"/>
    <s v="Premium Writing Pencils, Soft, #2 by Central Association for the Blind"/>
    <x v="456"/>
    <x v="0"/>
    <n v="0"/>
    <n v="1.6688000000000001"/>
    <x v="7"/>
    <n v="11.92"/>
    <n v="28.000000000000004"/>
  </r>
  <r>
    <n v="484"/>
    <s v="CA-2014-127691"/>
    <d v="2014-07-22T00:00:00"/>
    <d v="2014-07-27T00:00:00"/>
    <s v="Standard Class"/>
    <s v="EM-14065"/>
    <s v="Erin Mull"/>
    <x v="0"/>
    <x v="0"/>
    <x v="20"/>
    <x v="15"/>
    <n v="10024"/>
    <x v="3"/>
    <s v="TEC-AC-10002567"/>
    <x v="2"/>
    <x v="11"/>
    <s v="Logitech G602 Wireless Gaming Mouse"/>
    <x v="457"/>
    <x v="0"/>
    <n v="0"/>
    <n v="57.592799999999997"/>
    <x v="7"/>
    <n v="319.95999999999998"/>
    <n v="36"/>
  </r>
  <r>
    <n v="485"/>
    <s v="CA-2017-140963"/>
    <d v="2017-06-10T00:00:00"/>
    <d v="2017-06-13T00:00:00"/>
    <s v="First Class"/>
    <s v="MT-18070"/>
    <s v="Michelle Tran"/>
    <x v="2"/>
    <x v="0"/>
    <x v="1"/>
    <x v="1"/>
    <n v="90045"/>
    <x v="1"/>
    <s v="OFF-LA-10003923"/>
    <x v="1"/>
    <x v="2"/>
    <s v="Alphabetical Labels for Top Tab Filing"/>
    <x v="458"/>
    <x v="0"/>
    <n v="0"/>
    <n v="14.8"/>
    <x v="1"/>
    <n v="59.2"/>
    <n v="50"/>
  </r>
  <r>
    <n v="486"/>
    <s v="CA-2017-140963"/>
    <d v="2017-06-10T00:00:00"/>
    <d v="2017-06-13T00:00:00"/>
    <s v="First Class"/>
    <s v="MT-18070"/>
    <s v="Michelle Tran"/>
    <x v="2"/>
    <x v="0"/>
    <x v="1"/>
    <x v="1"/>
    <n v="90045"/>
    <x v="1"/>
    <s v="FUR-BO-10001337"/>
    <x v="0"/>
    <x v="0"/>
    <s v="O'Sullivan Living Dimensions 2-Shelf Bookcases"/>
    <x v="459"/>
    <x v="2"/>
    <n v="0.15"/>
    <n v="-30.245000000000001"/>
    <x v="1"/>
    <n v="2570.8249999999998"/>
    <n v="-5.882352941176471"/>
  </r>
  <r>
    <n v="487"/>
    <s v="CA-2017-140963"/>
    <d v="2017-06-10T00:00:00"/>
    <d v="2017-06-13T00:00:00"/>
    <s v="First Class"/>
    <s v="MT-18070"/>
    <s v="Michelle Tran"/>
    <x v="2"/>
    <x v="0"/>
    <x v="1"/>
    <x v="1"/>
    <n v="90045"/>
    <x v="1"/>
    <s v="TEC-PH-10001924"/>
    <x v="2"/>
    <x v="7"/>
    <s v="iHome FM Clock Radio with Lightning Dock"/>
    <x v="460"/>
    <x v="2"/>
    <n v="0.2"/>
    <n v="17.497499999999999"/>
    <x v="1"/>
    <n v="1399.8"/>
    <n v="6.25"/>
  </r>
  <r>
    <n v="488"/>
    <s v="CA-2014-154627"/>
    <d v="2014-10-29T00:00:00"/>
    <d v="2014-10-31T00:00:00"/>
    <s v="First Class"/>
    <s v="SA-20830"/>
    <s v="Sue Ann Reed"/>
    <x v="0"/>
    <x v="0"/>
    <x v="22"/>
    <x v="10"/>
    <n v="60610"/>
    <x v="2"/>
    <s v="TEC-PH-10001363"/>
    <x v="2"/>
    <x v="7"/>
    <s v="Apple iPhone 5S"/>
    <x v="461"/>
    <x v="5"/>
    <n v="0.2"/>
    <n v="341.99400000000003"/>
    <x v="2"/>
    <n v="16415.712"/>
    <n v="12.5"/>
  </r>
  <r>
    <n v="489"/>
    <s v="CA-2014-133753"/>
    <d v="2014-06-09T00:00:00"/>
    <d v="2014-06-13T00:00:00"/>
    <s v="Second Class"/>
    <s v="CW-11905"/>
    <s v="Carl Weiss"/>
    <x v="2"/>
    <x v="0"/>
    <x v="114"/>
    <x v="5"/>
    <n v="77340"/>
    <x v="2"/>
    <s v="TEC-PH-10000376"/>
    <x v="2"/>
    <x v="7"/>
    <s v="Square Credit Card Reader"/>
    <x v="462"/>
    <x v="7"/>
    <n v="0.2"/>
    <n v="0.59940000000000004"/>
    <x v="1"/>
    <n v="7.992"/>
    <n v="7.5000000000000009"/>
  </r>
  <r>
    <n v="490"/>
    <s v="CA-2014-133753"/>
    <d v="2014-06-09T00:00:00"/>
    <d v="2014-06-13T00:00:00"/>
    <s v="Second Class"/>
    <s v="CW-11905"/>
    <s v="Carl Weiss"/>
    <x v="2"/>
    <x v="0"/>
    <x v="114"/>
    <x v="5"/>
    <n v="77340"/>
    <x v="2"/>
    <s v="TEC-AC-10000303"/>
    <x v="2"/>
    <x v="11"/>
    <s v="Logitech M510 Wireless Mouse"/>
    <x v="463"/>
    <x v="0"/>
    <n v="0.2"/>
    <n v="10.397399999999999"/>
    <x v="1"/>
    <n v="127.968"/>
    <n v="16.249999999999996"/>
  </r>
  <r>
    <n v="491"/>
    <s v="CA-2014-133753"/>
    <d v="2014-06-09T00:00:00"/>
    <d v="2014-06-13T00:00:00"/>
    <s v="Second Class"/>
    <s v="CW-11905"/>
    <s v="Carl Weiss"/>
    <x v="2"/>
    <x v="0"/>
    <x v="114"/>
    <x v="5"/>
    <n v="77340"/>
    <x v="2"/>
    <s v="OFF-AR-10001953"/>
    <x v="1"/>
    <x v="6"/>
    <s v="Boston 1645 Deluxe Heavier-Duty Electric Pencil Sharpener"/>
    <x v="464"/>
    <x v="0"/>
    <n v="0.2"/>
    <n v="6.1571999999999996"/>
    <x v="1"/>
    <n v="140.73599999999999"/>
    <n v="8.75"/>
  </r>
  <r>
    <n v="492"/>
    <s v="CA-2014-113362"/>
    <d v="2014-09-14T00:00:00"/>
    <d v="2014-09-19T00:00:00"/>
    <s v="Standard Class"/>
    <s v="AJ-10960"/>
    <s v="Astrea Jones"/>
    <x v="0"/>
    <x v="0"/>
    <x v="30"/>
    <x v="15"/>
    <n v="14609"/>
    <x v="3"/>
    <s v="OFF-ST-10001809"/>
    <x v="1"/>
    <x v="4"/>
    <s v="Fellowes Officeware Wire Shelving"/>
    <x v="465"/>
    <x v="2"/>
    <n v="0"/>
    <n v="8.9830000000000005"/>
    <x v="8"/>
    <n v="2245.75"/>
    <n v="2.0000000000000004"/>
  </r>
  <r>
    <n v="493"/>
    <s v="CA-2014-113362"/>
    <d v="2014-09-14T00:00:00"/>
    <d v="2014-09-19T00:00:00"/>
    <s v="Standard Class"/>
    <s v="AJ-10960"/>
    <s v="Astrea Jones"/>
    <x v="0"/>
    <x v="0"/>
    <x v="30"/>
    <x v="15"/>
    <n v="14609"/>
    <x v="3"/>
    <s v="OFF-EN-10003845"/>
    <x v="1"/>
    <x v="12"/>
    <s v="Colored Envelopes"/>
    <x v="466"/>
    <x v="1"/>
    <n v="0"/>
    <n v="5.0922000000000001"/>
    <x v="8"/>
    <n v="33.21"/>
    <n v="46"/>
  </r>
  <r>
    <n v="494"/>
    <s v="CA-2016-169166"/>
    <d v="2016-05-09T00:00:00"/>
    <d v="2016-05-14T00:00:00"/>
    <s v="Standard Class"/>
    <s v="SS-20590"/>
    <s v="Sonia Sunley"/>
    <x v="0"/>
    <x v="0"/>
    <x v="4"/>
    <x v="4"/>
    <n v="98115"/>
    <x v="1"/>
    <s v="TEC-AC-10000991"/>
    <x v="2"/>
    <x v="11"/>
    <s v="Sony Micro Vault Click 8 GB USB 2.0 Flash Drive"/>
    <x v="467"/>
    <x v="0"/>
    <n v="0"/>
    <n v="13.1572"/>
    <x v="5"/>
    <n v="187.96"/>
    <n v="13.999999999999998"/>
  </r>
  <r>
    <n v="495"/>
    <s v="US-2016-120929"/>
    <d v="2016-03-18T00:00:00"/>
    <d v="2016-03-21T00:00:00"/>
    <s v="Second Class"/>
    <s v="RO-19780"/>
    <s v="Rose O'Brian"/>
    <x v="0"/>
    <x v="0"/>
    <x v="26"/>
    <x v="18"/>
    <n v="38109"/>
    <x v="0"/>
    <s v="FUR-TA-10001857"/>
    <x v="0"/>
    <x v="3"/>
    <s v="Balt Solid Wood Rectangular Table"/>
    <x v="468"/>
    <x v="1"/>
    <n v="0.4"/>
    <n v="-94.941000000000003"/>
    <x v="10"/>
    <n v="569.64599999999996"/>
    <n v="-50"/>
  </r>
  <r>
    <n v="496"/>
    <s v="CA-2015-134782"/>
    <d v="2015-12-27T00:00:00"/>
    <d v="2015-12-31T00:00:00"/>
    <s v="Standard Class"/>
    <s v="MD-17350"/>
    <s v="Maribeth Dona"/>
    <x v="0"/>
    <x v="0"/>
    <x v="115"/>
    <x v="36"/>
    <n v="72701"/>
    <x v="0"/>
    <s v="OFF-EN-10001434"/>
    <x v="1"/>
    <x v="12"/>
    <s v="Strathmore #10 Envelopes, Ultimate White"/>
    <x v="469"/>
    <x v="0"/>
    <n v="0"/>
    <n v="51.655799999999999"/>
    <x v="4"/>
    <n v="210.84"/>
    <n v="49"/>
  </r>
  <r>
    <n v="497"/>
    <s v="CA-2016-126158"/>
    <d v="2016-07-25T00:00:00"/>
    <d v="2016-07-31T00:00:00"/>
    <s v="Standard Class"/>
    <s v="SC-20095"/>
    <s v="Sanjit Chand"/>
    <x v="0"/>
    <x v="0"/>
    <x v="116"/>
    <x v="1"/>
    <n v="92627"/>
    <x v="1"/>
    <s v="OFF-BI-10002498"/>
    <x v="1"/>
    <x v="8"/>
    <s v="Clear Mylar Reinforcing Strips"/>
    <x v="470"/>
    <x v="8"/>
    <n v="0.2"/>
    <n v="40.370399999999997"/>
    <x v="7"/>
    <n v="956.928"/>
    <n v="33.75"/>
  </r>
  <r>
    <n v="498"/>
    <s v="CA-2016-126158"/>
    <d v="2016-07-25T00:00:00"/>
    <d v="2016-07-31T00:00:00"/>
    <s v="Standard Class"/>
    <s v="SC-20095"/>
    <s v="Sanjit Chand"/>
    <x v="0"/>
    <x v="0"/>
    <x v="116"/>
    <x v="1"/>
    <n v="92627"/>
    <x v="1"/>
    <s v="FUR-FU-10004864"/>
    <x v="0"/>
    <x v="5"/>
    <s v="Howard Miller 14-1/2&quot; Diameter Chrome Round Wall Clock"/>
    <x v="471"/>
    <x v="4"/>
    <n v="0"/>
    <n v="81.843199999999996"/>
    <x v="7"/>
    <n v="1023.04"/>
    <n v="32"/>
  </r>
  <r>
    <n v="499"/>
    <s v="CA-2016-126158"/>
    <d v="2016-07-25T00:00:00"/>
    <d v="2016-07-31T00:00:00"/>
    <s v="Standard Class"/>
    <s v="SC-20095"/>
    <s v="Sanjit Chand"/>
    <x v="0"/>
    <x v="0"/>
    <x v="116"/>
    <x v="1"/>
    <n v="92627"/>
    <x v="1"/>
    <s v="FUR-CH-10002602"/>
    <x v="0"/>
    <x v="1"/>
    <s v="DMI Arturo Collection Mission-style Design Wood Chair"/>
    <x v="472"/>
    <x v="0"/>
    <n v="0.2"/>
    <n v="18.117599999999999"/>
    <x v="7"/>
    <n v="483.13600000000002"/>
    <n v="7.5"/>
  </r>
  <r>
    <n v="500"/>
    <s v="CA-2016-126158"/>
    <d v="2016-07-25T00:00:00"/>
    <d v="2016-07-31T00:00:00"/>
    <s v="Standard Class"/>
    <s v="SC-20095"/>
    <s v="Sanjit Chand"/>
    <x v="0"/>
    <x v="0"/>
    <x v="116"/>
    <x v="1"/>
    <n v="92627"/>
    <x v="1"/>
    <s v="FUR-FU-10000073"/>
    <x v="0"/>
    <x v="5"/>
    <s v="Deflect-O Glasstique Clear Desk Accessories"/>
    <x v="473"/>
    <x v="6"/>
    <n v="0"/>
    <n v="22.869"/>
    <x v="7"/>
    <n v="623.69999999999993"/>
    <n v="33"/>
  </r>
  <r>
    <n v="501"/>
    <s v="US-2016-105578"/>
    <d v="2016-05-30T00:00:00"/>
    <d v="2016-06-04T00:00:00"/>
    <s v="Standard Class"/>
    <s v="MY-17380"/>
    <s v="Maribeth Yedwab"/>
    <x v="1"/>
    <x v="0"/>
    <x v="117"/>
    <x v="22"/>
    <n v="80134"/>
    <x v="1"/>
    <s v="OFF-BI-10001670"/>
    <x v="1"/>
    <x v="8"/>
    <s v="Vinyl Sectional Post Binders"/>
    <x v="474"/>
    <x v="0"/>
    <n v="0.7"/>
    <n v="-15.08"/>
    <x v="5"/>
    <n v="45.24"/>
    <n v="-66.666666666666657"/>
  </r>
  <r>
    <n v="502"/>
    <s v="US-2016-105578"/>
    <d v="2016-05-30T00:00:00"/>
    <d v="2016-06-04T00:00:00"/>
    <s v="Standard Class"/>
    <s v="MY-17380"/>
    <s v="Maribeth Yedwab"/>
    <x v="1"/>
    <x v="0"/>
    <x v="117"/>
    <x v="22"/>
    <n v="80134"/>
    <x v="1"/>
    <s v="OFF-BI-10001658"/>
    <x v="1"/>
    <x v="8"/>
    <s v="GBC Standard Therm-A-Bind Covers"/>
    <x v="475"/>
    <x v="0"/>
    <n v="0.7"/>
    <n v="-11.961600000000001"/>
    <x v="5"/>
    <n v="29.904"/>
    <n v="-80"/>
  </r>
  <r>
    <n v="503"/>
    <s v="US-2016-105578"/>
    <d v="2016-05-30T00:00:00"/>
    <d v="2016-06-04T00:00:00"/>
    <s v="Standard Class"/>
    <s v="MY-17380"/>
    <s v="Maribeth Yedwab"/>
    <x v="1"/>
    <x v="0"/>
    <x v="117"/>
    <x v="22"/>
    <n v="80134"/>
    <x v="1"/>
    <s v="FUR-CH-10001215"/>
    <x v="0"/>
    <x v="1"/>
    <s v="Global Troy Executive Leather Low-Back Tilter"/>
    <x v="476"/>
    <x v="0"/>
    <n v="0.2"/>
    <n v="50.097999999999999"/>
    <x v="5"/>
    <n v="1603.136"/>
    <n v="6.25"/>
  </r>
  <r>
    <n v="504"/>
    <s v="US-2016-105578"/>
    <d v="2016-05-30T00:00:00"/>
    <d v="2016-06-04T00:00:00"/>
    <s v="Standard Class"/>
    <s v="MY-17380"/>
    <s v="Maribeth Yedwab"/>
    <x v="1"/>
    <x v="0"/>
    <x v="117"/>
    <x v="22"/>
    <n v="80134"/>
    <x v="1"/>
    <s v="OFF-BI-10000831"/>
    <x v="1"/>
    <x v="8"/>
    <s v="Storex Flexible Poly Binders with Double Pockets"/>
    <x v="477"/>
    <x v="1"/>
    <n v="0.7"/>
    <n v="-1.9008"/>
    <x v="5"/>
    <n v="7.1280000000000001"/>
    <n v="-80"/>
  </r>
  <r>
    <n v="505"/>
    <s v="US-2016-105578"/>
    <d v="2016-05-30T00:00:00"/>
    <d v="2016-06-04T00:00:00"/>
    <s v="Standard Class"/>
    <s v="MY-17380"/>
    <s v="Maribeth Yedwab"/>
    <x v="1"/>
    <x v="0"/>
    <x v="117"/>
    <x v="22"/>
    <n v="80134"/>
    <x v="1"/>
    <s v="OFF-PA-10000357"/>
    <x v="1"/>
    <x v="10"/>
    <s v="White Dual Perf Computer Printout Paper, 2700 Sheets, 1 Part, Heavyweight, 20 lbs., 14 7/8 x 11"/>
    <x v="478"/>
    <x v="7"/>
    <n v="0.2"/>
    <n v="11.8871"/>
    <x v="5"/>
    <n v="32.792000000000002"/>
    <n v="36.25"/>
  </r>
  <r>
    <n v="506"/>
    <s v="CA-2017-134978"/>
    <d v="2017-11-12T00:00:00"/>
    <d v="2017-11-15T00:00:00"/>
    <s v="Second Class"/>
    <s v="EB-13705"/>
    <s v="Ed Braxton"/>
    <x v="1"/>
    <x v="0"/>
    <x v="20"/>
    <x v="15"/>
    <n v="10024"/>
    <x v="3"/>
    <s v="OFF-BI-10003274"/>
    <x v="1"/>
    <x v="8"/>
    <s v="Avery Durable Slant Ring Binders, No Labels"/>
    <x v="204"/>
    <x v="2"/>
    <n v="0.2"/>
    <n v="5.3730000000000002"/>
    <x v="0"/>
    <n v="79.599999999999994"/>
    <n v="33.75"/>
  </r>
  <r>
    <n v="507"/>
    <s v="CA-2015-145352"/>
    <d v="2015-03-16T00:00:00"/>
    <d v="2015-03-22T00:00:00"/>
    <s v="Standard Class"/>
    <s v="CM-12385"/>
    <s v="Christopher Martinez"/>
    <x v="0"/>
    <x v="0"/>
    <x v="118"/>
    <x v="32"/>
    <n v="30318"/>
    <x v="0"/>
    <s v="OFF-AR-10001662"/>
    <x v="1"/>
    <x v="6"/>
    <s v="Rogers Handheld Barrel Pencil Sharpener"/>
    <x v="479"/>
    <x v="7"/>
    <n v="0"/>
    <n v="0.73980000000000001"/>
    <x v="10"/>
    <n v="2.74"/>
    <n v="26.999999999999996"/>
  </r>
  <r>
    <n v="508"/>
    <s v="CA-2015-145352"/>
    <d v="2015-03-16T00:00:00"/>
    <d v="2015-03-22T00:00:00"/>
    <s v="Standard Class"/>
    <s v="CM-12385"/>
    <s v="Christopher Martinez"/>
    <x v="0"/>
    <x v="0"/>
    <x v="118"/>
    <x v="32"/>
    <n v="30318"/>
    <x v="0"/>
    <s v="OFF-AR-10003856"/>
    <x v="1"/>
    <x v="6"/>
    <s v="Newell 344"/>
    <x v="480"/>
    <x v="1"/>
    <n v="0"/>
    <n v="2.1684000000000001"/>
    <x v="10"/>
    <n v="25.02"/>
    <n v="26"/>
  </r>
  <r>
    <n v="509"/>
    <s v="CA-2015-145352"/>
    <d v="2015-03-16T00:00:00"/>
    <d v="2015-03-22T00:00:00"/>
    <s v="Standard Class"/>
    <s v="CM-12385"/>
    <s v="Christopher Martinez"/>
    <x v="0"/>
    <x v="0"/>
    <x v="118"/>
    <x v="32"/>
    <n v="30318"/>
    <x v="0"/>
    <s v="OFF-ST-10001228"/>
    <x v="1"/>
    <x v="4"/>
    <s v="Personal File Boxes with Fold-Down Carry Handle"/>
    <x v="481"/>
    <x v="1"/>
    <n v="0"/>
    <n v="11.685"/>
    <x v="10"/>
    <n v="140.22"/>
    <n v="25"/>
  </r>
  <r>
    <n v="510"/>
    <s v="CA-2015-145352"/>
    <d v="2015-03-16T00:00:00"/>
    <d v="2015-03-22T00:00:00"/>
    <s v="Standard Class"/>
    <s v="CM-12385"/>
    <s v="Christopher Martinez"/>
    <x v="0"/>
    <x v="0"/>
    <x v="118"/>
    <x v="32"/>
    <n v="30318"/>
    <x v="0"/>
    <s v="OFF-BI-10003527"/>
    <x v="1"/>
    <x v="8"/>
    <s v="Fellowes PB500 Electric Punch Plastic Comb Binding Machine with Manual Bind"/>
    <x v="482"/>
    <x v="2"/>
    <n v="0"/>
    <n v="3177.4749999999999"/>
    <x v="10"/>
    <n v="31774.75"/>
    <n v="50"/>
  </r>
  <r>
    <n v="511"/>
    <s v="CA-2017-135307"/>
    <d v="2017-11-26T00:00:00"/>
    <d v="2017-11-27T00:00:00"/>
    <s v="First Class"/>
    <s v="LS-17245"/>
    <s v="Lynn Smith"/>
    <x v="0"/>
    <x v="0"/>
    <x v="119"/>
    <x v="25"/>
    <n v="64118"/>
    <x v="2"/>
    <s v="FUR-FU-10001290"/>
    <x v="0"/>
    <x v="5"/>
    <s v="Executive Impressions Supervisor Wall Clock"/>
    <x v="483"/>
    <x v="1"/>
    <n v="0"/>
    <n v="40.415999999999997"/>
    <x v="0"/>
    <n v="378.9"/>
    <n v="32"/>
  </r>
  <r>
    <n v="512"/>
    <s v="CA-2017-135307"/>
    <d v="2017-11-26T00:00:00"/>
    <d v="2017-11-27T00:00:00"/>
    <s v="First Class"/>
    <s v="LS-17245"/>
    <s v="Lynn Smith"/>
    <x v="0"/>
    <x v="0"/>
    <x v="119"/>
    <x v="25"/>
    <n v="64118"/>
    <x v="2"/>
    <s v="TEC-AC-10002399"/>
    <x v="2"/>
    <x v="11"/>
    <s v="SanDisk Cruzer 32 GB USB Flash Drive"/>
    <x v="484"/>
    <x v="0"/>
    <n v="0"/>
    <n v="12.172800000000001"/>
    <x v="0"/>
    <n v="76.08"/>
    <n v="32"/>
  </r>
  <r>
    <n v="513"/>
    <s v="CA-2016-106341"/>
    <d v="2016-10-20T00:00:00"/>
    <d v="2016-10-23T00:00:00"/>
    <s v="First Class"/>
    <s v="LF-17185"/>
    <s v="Luke Foster"/>
    <x v="0"/>
    <x v="0"/>
    <x v="46"/>
    <x v="24"/>
    <n v="43055"/>
    <x v="3"/>
    <s v="OFF-AR-10002053"/>
    <x v="1"/>
    <x v="6"/>
    <s v="Premium Writing Pencils, Soft, #2 by Central Association for the Blind"/>
    <x v="485"/>
    <x v="1"/>
    <n v="0.2"/>
    <n v="0.71519999999999995"/>
    <x v="2"/>
    <n v="21.456"/>
    <n v="10"/>
  </r>
  <r>
    <n v="514"/>
    <s v="CA-2017-163405"/>
    <d v="2017-12-21T00:00:00"/>
    <d v="2017-12-25T00:00:00"/>
    <s v="Standard Class"/>
    <s v="BN-11515"/>
    <s v="Bradley Nguyen"/>
    <x v="0"/>
    <x v="0"/>
    <x v="1"/>
    <x v="1"/>
    <n v="90049"/>
    <x v="1"/>
    <s v="OFF-AR-10003811"/>
    <x v="1"/>
    <x v="6"/>
    <s v="Newell 327"/>
    <x v="153"/>
    <x v="1"/>
    <n v="0"/>
    <n v="1.7901"/>
    <x v="4"/>
    <n v="19.89"/>
    <n v="27"/>
  </r>
  <r>
    <n v="515"/>
    <s v="CA-2017-163405"/>
    <d v="2017-12-21T00:00:00"/>
    <d v="2017-12-25T00:00:00"/>
    <s v="Standard Class"/>
    <s v="BN-11515"/>
    <s v="Bradley Nguyen"/>
    <x v="0"/>
    <x v="0"/>
    <x v="1"/>
    <x v="1"/>
    <n v="90049"/>
    <x v="1"/>
    <s v="OFF-AR-10001246"/>
    <x v="1"/>
    <x v="6"/>
    <s v="Newell 317"/>
    <x v="486"/>
    <x v="0"/>
    <n v="0"/>
    <n v="1.7052"/>
    <x v="4"/>
    <n v="11.76"/>
    <n v="29.000000000000004"/>
  </r>
  <r>
    <n v="516"/>
    <s v="CA-2017-127432"/>
    <d v="2017-01-22T00:00:00"/>
    <d v="2017-01-27T00:00:00"/>
    <s v="Standard Class"/>
    <s v="AD-10180"/>
    <s v="Alan Dominguez"/>
    <x v="2"/>
    <x v="0"/>
    <x v="120"/>
    <x v="37"/>
    <n v="59405"/>
    <x v="1"/>
    <s v="TEC-CO-10003236"/>
    <x v="2"/>
    <x v="16"/>
    <s v="Canon Image Class D660 Copier"/>
    <x v="487"/>
    <x v="2"/>
    <n v="0"/>
    <n v="1379.9770000000001"/>
    <x v="9"/>
    <n v="14999.75"/>
    <n v="46.000000000000007"/>
  </r>
  <r>
    <n v="517"/>
    <s v="CA-2017-127432"/>
    <d v="2017-01-22T00:00:00"/>
    <d v="2017-01-27T00:00:00"/>
    <s v="Standard Class"/>
    <s v="AD-10180"/>
    <s v="Alan Dominguez"/>
    <x v="2"/>
    <x v="0"/>
    <x v="120"/>
    <x v="37"/>
    <n v="59405"/>
    <x v="1"/>
    <s v="OFF-ST-10004507"/>
    <x v="1"/>
    <x v="4"/>
    <s v="Advantus Rolling Storage Box"/>
    <x v="488"/>
    <x v="1"/>
    <n v="0"/>
    <n v="13.891500000000001"/>
    <x v="9"/>
    <n v="154.35000000000002"/>
    <n v="27"/>
  </r>
  <r>
    <n v="518"/>
    <s v="CA-2017-127432"/>
    <d v="2017-01-22T00:00:00"/>
    <d v="2017-01-27T00:00:00"/>
    <s v="Standard Class"/>
    <s v="AD-10180"/>
    <s v="Alan Dominguez"/>
    <x v="2"/>
    <x v="0"/>
    <x v="120"/>
    <x v="37"/>
    <n v="59405"/>
    <x v="1"/>
    <s v="OFF-PA-10001667"/>
    <x v="1"/>
    <x v="10"/>
    <s v="Great White Multi-Use Recycled Paper (20Lb. and 84 Bright)"/>
    <x v="489"/>
    <x v="0"/>
    <n v="0"/>
    <n v="5.3819999999999997"/>
    <x v="9"/>
    <n v="23.92"/>
    <n v="44.999999999999993"/>
  </r>
  <r>
    <n v="519"/>
    <s v="CA-2017-127432"/>
    <d v="2017-01-22T00:00:00"/>
    <d v="2017-01-27T00:00:00"/>
    <s v="Standard Class"/>
    <s v="AD-10180"/>
    <s v="Alan Dominguez"/>
    <x v="2"/>
    <x v="0"/>
    <x v="120"/>
    <x v="37"/>
    <n v="59405"/>
    <x v="1"/>
    <s v="OFF-ST-10004459"/>
    <x v="1"/>
    <x v="4"/>
    <s v="Tennsco Single-Tier Lockers"/>
    <x v="490"/>
    <x v="1"/>
    <n v="0"/>
    <n v="56.301000000000002"/>
    <x v="9"/>
    <n v="3378.06"/>
    <n v="5"/>
  </r>
  <r>
    <n v="520"/>
    <s v="CA-2015-157812"/>
    <d v="2015-03-22T00:00:00"/>
    <d v="2015-03-26T00:00:00"/>
    <s v="Standard Class"/>
    <s v="DB-13210"/>
    <s v="Dean Braden"/>
    <x v="0"/>
    <x v="0"/>
    <x v="12"/>
    <x v="5"/>
    <n v="77041"/>
    <x v="2"/>
    <s v="TEC-AC-10000171"/>
    <x v="2"/>
    <x v="11"/>
    <s v="Verbatim 25 GB 6x Blu-ray Single Layer Recordable Disc, 25/Pack"/>
    <x v="491"/>
    <x v="7"/>
    <n v="0.2"/>
    <n v="5.2877000000000001"/>
    <x v="10"/>
    <n v="18.391999999999999"/>
    <n v="28.750000000000004"/>
  </r>
  <r>
    <n v="521"/>
    <s v="CA-2015-157812"/>
    <d v="2015-03-22T00:00:00"/>
    <d v="2015-03-26T00:00:00"/>
    <s v="Standard Class"/>
    <s v="DB-13210"/>
    <s v="Dean Braden"/>
    <x v="0"/>
    <x v="0"/>
    <x v="12"/>
    <x v="5"/>
    <n v="77041"/>
    <x v="2"/>
    <s v="OFF-ST-10000736"/>
    <x v="1"/>
    <x v="4"/>
    <s v="Carina Double Wide Media Storage Towers in Natural &amp; Black"/>
    <x v="431"/>
    <x v="0"/>
    <n v="0.2"/>
    <n v="-25.913599999999999"/>
    <x v="10"/>
    <n v="259.13600000000002"/>
    <n v="-20"/>
  </r>
  <r>
    <n v="522"/>
    <s v="CA-2015-157812"/>
    <d v="2015-03-22T00:00:00"/>
    <d v="2015-03-26T00:00:00"/>
    <s v="Standard Class"/>
    <s v="DB-13210"/>
    <s v="Dean Braden"/>
    <x v="0"/>
    <x v="0"/>
    <x v="12"/>
    <x v="5"/>
    <n v="77041"/>
    <x v="2"/>
    <s v="OFF-BI-10000285"/>
    <x v="1"/>
    <x v="8"/>
    <s v="XtraLife ClearVue Slant-D Ring Binders by Cardinal"/>
    <x v="492"/>
    <x v="6"/>
    <n v="0.8"/>
    <n v="-21.167999999999999"/>
    <x v="10"/>
    <n v="127.008"/>
    <n v="-150"/>
  </r>
  <r>
    <n v="523"/>
    <s v="CA-2017-145142"/>
    <d v="2017-01-23T00:00:00"/>
    <d v="2017-01-25T00:00:00"/>
    <s v="First Class"/>
    <s v="MC-17605"/>
    <s v="Matt Connell"/>
    <x v="1"/>
    <x v="0"/>
    <x v="66"/>
    <x v="12"/>
    <n v="48234"/>
    <x v="2"/>
    <s v="FUR-TA-10001857"/>
    <x v="0"/>
    <x v="3"/>
    <s v="Balt Solid Wood Rectangular Table"/>
    <x v="493"/>
    <x v="0"/>
    <n v="0"/>
    <n v="21.097999999999999"/>
    <x v="9"/>
    <n v="421.96"/>
    <n v="10"/>
  </r>
  <r>
    <n v="524"/>
    <s v="US-2016-139486"/>
    <d v="2016-05-21T00:00:00"/>
    <d v="2016-05-23T00:00:00"/>
    <s v="First Class"/>
    <s v="LH-17155"/>
    <s v="Logan Haushalter"/>
    <x v="0"/>
    <x v="0"/>
    <x v="1"/>
    <x v="1"/>
    <n v="90032"/>
    <x v="1"/>
    <s v="TEC-PH-10003555"/>
    <x v="2"/>
    <x v="7"/>
    <s v="Motorola HK250 Universal Bluetooth Headset"/>
    <x v="494"/>
    <x v="1"/>
    <n v="0.2"/>
    <n v="-12.4146"/>
    <x v="5"/>
    <n v="165.52800000000002"/>
    <n v="-22.5"/>
  </r>
  <r>
    <n v="525"/>
    <s v="US-2016-139486"/>
    <d v="2016-05-21T00:00:00"/>
    <d v="2016-05-23T00:00:00"/>
    <s v="First Class"/>
    <s v="LH-17155"/>
    <s v="Logan Haushalter"/>
    <x v="0"/>
    <x v="0"/>
    <x v="1"/>
    <x v="1"/>
    <n v="90032"/>
    <x v="1"/>
    <s v="TEC-AC-10003832"/>
    <x v="2"/>
    <x v="11"/>
    <s v="Imation 16GB Mini TravelDrive USB 2.0 Flash Drive"/>
    <x v="495"/>
    <x v="0"/>
    <n v="0"/>
    <n v="27.166599999999999"/>
    <x v="5"/>
    <n v="132.52000000000001"/>
    <n v="41"/>
  </r>
  <r>
    <n v="526"/>
    <s v="CA-2015-158792"/>
    <d v="2015-12-26T00:00:00"/>
    <d v="2016-01-02T00:00:00"/>
    <s v="Standard Class"/>
    <s v="BD-11605"/>
    <s v="Brian Dahlen"/>
    <x v="0"/>
    <x v="0"/>
    <x v="104"/>
    <x v="31"/>
    <n v="1841"/>
    <x v="3"/>
    <s v="OFF-FA-10002815"/>
    <x v="1"/>
    <x v="13"/>
    <s v="Staples"/>
    <x v="496"/>
    <x v="2"/>
    <n v="0"/>
    <n v="10.433999999999999"/>
    <x v="4"/>
    <n v="111"/>
    <n v="47"/>
  </r>
  <r>
    <n v="527"/>
    <s v="CA-2017-113558"/>
    <d v="2017-10-21T00:00:00"/>
    <d v="2017-10-26T00:00:00"/>
    <s v="Standard Class"/>
    <s v="PH-18790"/>
    <s v="Patricia Hirasaki"/>
    <x v="2"/>
    <x v="0"/>
    <x v="121"/>
    <x v="2"/>
    <n v="33801"/>
    <x v="0"/>
    <s v="FUR-CH-10003379"/>
    <x v="0"/>
    <x v="1"/>
    <s v="Global Commerce Series High-Back Swivel/Tilt Chairs"/>
    <x v="497"/>
    <x v="1"/>
    <n v="0.2"/>
    <n v="42.747"/>
    <x v="2"/>
    <n v="2051.8559999999998"/>
    <n v="6.25"/>
  </r>
  <r>
    <n v="528"/>
    <s v="CA-2017-113558"/>
    <d v="2017-10-21T00:00:00"/>
    <d v="2017-10-26T00:00:00"/>
    <s v="Standard Class"/>
    <s v="PH-18790"/>
    <s v="Patricia Hirasaki"/>
    <x v="2"/>
    <x v="0"/>
    <x v="121"/>
    <x v="2"/>
    <n v="33801"/>
    <x v="0"/>
    <s v="FUR-FU-10001756"/>
    <x v="0"/>
    <x v="5"/>
    <s v="Eldon Expressions Desk Accessory, Wood Photo Frame, Mahogany"/>
    <x v="498"/>
    <x v="1"/>
    <n v="0.2"/>
    <n v="5.1407999999999996"/>
    <x v="2"/>
    <n v="137.08799999999999"/>
    <n v="11.25"/>
  </r>
  <r>
    <n v="529"/>
    <s v="US-2015-138303"/>
    <d v="2015-09-03T00:00:00"/>
    <d v="2015-09-07T00:00:00"/>
    <s v="Standard Class"/>
    <s v="MG-18145"/>
    <s v="Mike Gockenbach"/>
    <x v="0"/>
    <x v="0"/>
    <x v="10"/>
    <x v="9"/>
    <n v="19134"/>
    <x v="3"/>
    <s v="OFF-ST-10004963"/>
    <x v="1"/>
    <x v="4"/>
    <s v="Eldon Gobal File Keepers"/>
    <x v="499"/>
    <x v="1"/>
    <n v="0.2"/>
    <n v="-7.2671999999999999"/>
    <x v="8"/>
    <n v="109.008"/>
    <n v="-20"/>
  </r>
  <r>
    <n v="530"/>
    <s v="US-2015-138303"/>
    <d v="2015-09-03T00:00:00"/>
    <d v="2015-09-07T00:00:00"/>
    <s v="Standard Class"/>
    <s v="MG-18145"/>
    <s v="Mike Gockenbach"/>
    <x v="0"/>
    <x v="0"/>
    <x v="10"/>
    <x v="9"/>
    <n v="19134"/>
    <x v="3"/>
    <s v="OFF-SU-10002881"/>
    <x v="1"/>
    <x v="14"/>
    <s v="Martin Yale Chadless Opener Electric Letter Opener"/>
    <x v="500"/>
    <x v="7"/>
    <n v="0.2"/>
    <n v="-149.9058"/>
    <x v="8"/>
    <n v="666.24800000000005"/>
    <n v="-22.499999999999996"/>
  </r>
  <r>
    <n v="531"/>
    <s v="US-2015-138303"/>
    <d v="2015-09-03T00:00:00"/>
    <d v="2015-09-07T00:00:00"/>
    <s v="Standard Class"/>
    <s v="MG-18145"/>
    <s v="Mike Gockenbach"/>
    <x v="0"/>
    <x v="0"/>
    <x v="10"/>
    <x v="9"/>
    <n v="19134"/>
    <x v="3"/>
    <s v="OFF-EN-10001335"/>
    <x v="1"/>
    <x v="12"/>
    <s v="White Business Envelopes with Contemporary Seam, Recycled White Business Envelopes"/>
    <x v="501"/>
    <x v="5"/>
    <n v="0.2"/>
    <n v="19.692"/>
    <x v="8"/>
    <n v="315.072"/>
    <n v="37.5"/>
  </r>
  <r>
    <n v="532"/>
    <s v="CA-2015-102848"/>
    <d v="2015-11-07T00:00:00"/>
    <d v="2015-11-09T00:00:00"/>
    <s v="Second Class"/>
    <s v="KB-16240"/>
    <s v="Karen Bern"/>
    <x v="1"/>
    <x v="0"/>
    <x v="1"/>
    <x v="1"/>
    <n v="90036"/>
    <x v="1"/>
    <s v="FUR-CH-10000595"/>
    <x v="0"/>
    <x v="1"/>
    <s v="Safco Contoured Stacking Chairs"/>
    <x v="502"/>
    <x v="7"/>
    <n v="0.2"/>
    <n v="11.92"/>
    <x v="0"/>
    <n v="190.72"/>
    <n v="6.25"/>
  </r>
  <r>
    <n v="533"/>
    <s v="US-2017-129441"/>
    <d v="2017-09-07T00:00:00"/>
    <d v="2017-09-11T00:00:00"/>
    <s v="Standard Class"/>
    <s v="JC-15340"/>
    <s v="Jasper Cacioppo"/>
    <x v="0"/>
    <x v="0"/>
    <x v="1"/>
    <x v="1"/>
    <n v="90032"/>
    <x v="1"/>
    <s v="FUR-FU-10000448"/>
    <x v="0"/>
    <x v="5"/>
    <s v="Tenex Chairmats For Use With Carpeted Floors"/>
    <x v="503"/>
    <x v="1"/>
    <n v="0"/>
    <n v="2.3969999999999998"/>
    <x v="8"/>
    <n v="143.82"/>
    <n v="5"/>
  </r>
  <r>
    <n v="534"/>
    <s v="CA-2016-168753"/>
    <d v="2016-05-29T00:00:00"/>
    <d v="2016-06-01T00:00:00"/>
    <s v="Second Class"/>
    <s v="RL-19615"/>
    <s v="Rob Lucas"/>
    <x v="0"/>
    <x v="0"/>
    <x v="122"/>
    <x v="19"/>
    <n v="36116"/>
    <x v="0"/>
    <s v="TEC-PH-10000984"/>
    <x v="2"/>
    <x v="7"/>
    <s v="Panasonic KX-TG9471B"/>
    <x v="504"/>
    <x v="2"/>
    <n v="0"/>
    <n v="274.38600000000002"/>
    <x v="5"/>
    <n v="4899.75"/>
    <n v="28.000000000000004"/>
  </r>
  <r>
    <n v="535"/>
    <s v="CA-2016-168753"/>
    <d v="2016-05-29T00:00:00"/>
    <d v="2016-06-01T00:00:00"/>
    <s v="Second Class"/>
    <s v="RL-19615"/>
    <s v="Rob Lucas"/>
    <x v="0"/>
    <x v="0"/>
    <x v="122"/>
    <x v="19"/>
    <n v="36116"/>
    <x v="0"/>
    <s v="OFF-BI-10002557"/>
    <x v="1"/>
    <x v="8"/>
    <s v="Presstex Flexible Ring Binders"/>
    <x v="505"/>
    <x v="2"/>
    <n v="0"/>
    <n v="11.375"/>
    <x v="5"/>
    <n v="113.75"/>
    <n v="50"/>
  </r>
  <r>
    <n v="536"/>
    <s v="CA-2016-126613"/>
    <d v="2016-07-10T00:00:00"/>
    <d v="2016-07-16T00:00:00"/>
    <s v="Standard Class"/>
    <s v="AA-10375"/>
    <s v="Allen Armold"/>
    <x v="0"/>
    <x v="0"/>
    <x v="123"/>
    <x v="16"/>
    <n v="85204"/>
    <x v="1"/>
    <s v="OFF-ST-10001325"/>
    <x v="1"/>
    <x v="4"/>
    <s v="Sterilite Officeware Hinged File Box"/>
    <x v="506"/>
    <x v="0"/>
    <n v="0.2"/>
    <n v="1.4672000000000001"/>
    <x v="7"/>
    <n v="33.536000000000001"/>
    <n v="8.75"/>
  </r>
  <r>
    <n v="537"/>
    <s v="US-2017-122637"/>
    <d v="2017-09-03T00:00:00"/>
    <d v="2017-09-08T00:00:00"/>
    <s v="Second Class"/>
    <s v="EP-13915"/>
    <s v="Emily Phan"/>
    <x v="0"/>
    <x v="0"/>
    <x v="22"/>
    <x v="10"/>
    <n v="60653"/>
    <x v="2"/>
    <s v="OFF-BI-10002429"/>
    <x v="1"/>
    <x v="8"/>
    <s v="Premier Elliptical Ring Binder, Black"/>
    <x v="507"/>
    <x v="3"/>
    <n v="0.8"/>
    <n v="-68.185599999999994"/>
    <x v="8"/>
    <n v="298.31200000000001"/>
    <n v="-160"/>
  </r>
  <r>
    <n v="538"/>
    <s v="CA-2015-147851"/>
    <d v="2015-12-03T00:00:00"/>
    <d v="2015-12-08T00:00:00"/>
    <s v="Standard Class"/>
    <s v="MP-17470"/>
    <s v="Mark Packer"/>
    <x v="2"/>
    <x v="0"/>
    <x v="20"/>
    <x v="15"/>
    <n v="10009"/>
    <x v="3"/>
    <s v="OFF-BI-10004528"/>
    <x v="1"/>
    <x v="8"/>
    <s v="Cardinal Poly Pocket Divider Pockets for Ring Binders"/>
    <x v="508"/>
    <x v="4"/>
    <n v="0.2"/>
    <n v="3.36"/>
    <x v="4"/>
    <n v="43.008000000000003"/>
    <n v="31.249999999999993"/>
  </r>
  <r>
    <n v="539"/>
    <s v="CA-2015-134894"/>
    <d v="2015-12-07T00:00:00"/>
    <d v="2015-12-11T00:00:00"/>
    <s v="Standard Class"/>
    <s v="DK-12985"/>
    <s v="Darren Koutras"/>
    <x v="0"/>
    <x v="0"/>
    <x v="0"/>
    <x v="0"/>
    <n v="42420"/>
    <x v="0"/>
    <s v="OFF-AP-10001271"/>
    <x v="1"/>
    <x v="9"/>
    <s v="Eureka The Boss Cordless Rechargeable Stick Vac"/>
    <x v="509"/>
    <x v="1"/>
    <n v="0"/>
    <n v="41.293799999999997"/>
    <x v="4"/>
    <n v="458.82"/>
    <n v="26.999999999999996"/>
  </r>
  <r>
    <n v="540"/>
    <s v="CA-2015-134894"/>
    <d v="2015-12-07T00:00:00"/>
    <d v="2015-12-11T00:00:00"/>
    <s v="Standard Class"/>
    <s v="DK-12985"/>
    <s v="Darren Koutras"/>
    <x v="0"/>
    <x v="0"/>
    <x v="0"/>
    <x v="0"/>
    <n v="42420"/>
    <x v="0"/>
    <s v="FUR-CH-10002647"/>
    <x v="0"/>
    <x v="1"/>
    <s v="Situations Contoured Folding Chairs, 4/Set"/>
    <x v="510"/>
    <x v="4"/>
    <n v="0"/>
    <n v="70.98"/>
    <x v="4"/>
    <n v="1135.68"/>
    <n v="25"/>
  </r>
  <r>
    <n v="541"/>
    <s v="CA-2014-140795"/>
    <d v="2014-02-01T00:00:00"/>
    <d v="2014-02-03T00:00:00"/>
    <s v="First Class"/>
    <s v="BD-11500"/>
    <s v="Bradley Drucker"/>
    <x v="0"/>
    <x v="0"/>
    <x v="124"/>
    <x v="6"/>
    <n v="54302"/>
    <x v="2"/>
    <s v="TEC-AC-10001432"/>
    <x v="2"/>
    <x v="11"/>
    <s v="Enermax Aurora Lite Keyboard"/>
    <x v="511"/>
    <x v="5"/>
    <n v="0"/>
    <n v="206.316"/>
    <x v="11"/>
    <n v="2813.3999999999996"/>
    <n v="44"/>
  </r>
  <r>
    <n v="542"/>
    <s v="CA-2016-136924"/>
    <d v="2016-07-14T00:00:00"/>
    <d v="2016-07-17T00:00:00"/>
    <s v="First Class"/>
    <s v="ES-14080"/>
    <s v="Erin Smith"/>
    <x v="1"/>
    <x v="0"/>
    <x v="93"/>
    <x v="16"/>
    <n v="85705"/>
    <x v="1"/>
    <s v="TEC-PH-10002262"/>
    <x v="2"/>
    <x v="7"/>
    <s v="LG Electronics Tone+ HBS-730 Bluetooth Headset"/>
    <x v="512"/>
    <x v="8"/>
    <n v="0.2"/>
    <n v="38.086399999999998"/>
    <x v="7"/>
    <n v="3046.9119999999998"/>
    <n v="10"/>
  </r>
  <r>
    <n v="543"/>
    <s v="US-2015-120161"/>
    <d v="2015-12-18T00:00:00"/>
    <d v="2015-12-23T00:00:00"/>
    <s v="Standard Class"/>
    <s v="LM-17065"/>
    <s v="Liz MacKendrick"/>
    <x v="0"/>
    <x v="0"/>
    <x v="24"/>
    <x v="24"/>
    <n v="45503"/>
    <x v="3"/>
    <s v="OFF-ST-10001809"/>
    <x v="1"/>
    <x v="4"/>
    <s v="Fellowes Officeware Wire Shelving"/>
    <x v="513"/>
    <x v="6"/>
    <n v="0.2"/>
    <n v="-145.52459999999999"/>
    <x v="4"/>
    <n v="5820.9839999999995"/>
    <n v="-22.5"/>
  </r>
  <r>
    <n v="544"/>
    <s v="CA-2014-103849"/>
    <d v="2014-05-11T00:00:00"/>
    <d v="2014-05-16T00:00:00"/>
    <s v="Standard Class"/>
    <s v="PG-18895"/>
    <s v="Paul Gonzalez"/>
    <x v="0"/>
    <x v="0"/>
    <x v="5"/>
    <x v="5"/>
    <n v="76106"/>
    <x v="2"/>
    <s v="TEC-AC-10001465"/>
    <x v="2"/>
    <x v="11"/>
    <s v="SanDisk Cruzer 64 GB USB Flash Drive"/>
    <x v="514"/>
    <x v="0"/>
    <n v="0.2"/>
    <n v="7.2640000000000002"/>
    <x v="5"/>
    <n v="116.224"/>
    <n v="12.5"/>
  </r>
  <r>
    <n v="545"/>
    <s v="CA-2014-103849"/>
    <d v="2014-05-11T00:00:00"/>
    <d v="2014-05-16T00:00:00"/>
    <s v="Standard Class"/>
    <s v="PG-18895"/>
    <s v="Paul Gonzalez"/>
    <x v="0"/>
    <x v="0"/>
    <x v="5"/>
    <x v="5"/>
    <n v="76106"/>
    <x v="2"/>
    <s v="TEC-PH-10002597"/>
    <x v="2"/>
    <x v="7"/>
    <s v="Xblue XB-1670-86 X16 Small Office Telephone - Titanium"/>
    <x v="515"/>
    <x v="7"/>
    <n v="0.2"/>
    <n v="6.2995000000000001"/>
    <x v="5"/>
    <n v="100.792"/>
    <n v="6.25"/>
  </r>
  <r>
    <n v="546"/>
    <s v="CA-2014-103849"/>
    <d v="2014-05-11T00:00:00"/>
    <d v="2014-05-16T00:00:00"/>
    <s v="Standard Class"/>
    <s v="PG-18895"/>
    <s v="Paul Gonzalez"/>
    <x v="0"/>
    <x v="0"/>
    <x v="5"/>
    <x v="5"/>
    <n v="76106"/>
    <x v="2"/>
    <s v="FUR-FU-10000723"/>
    <x v="0"/>
    <x v="5"/>
    <s v="Deflect-o EconoMat Studded, No Bevel Mat for Low Pile Carpeting"/>
    <x v="516"/>
    <x v="4"/>
    <n v="0.6"/>
    <n v="-84.2928"/>
    <x v="5"/>
    <n v="264.44799999999998"/>
    <n v="-127.50000000000001"/>
  </r>
  <r>
    <n v="547"/>
    <s v="CA-2017-162929"/>
    <d v="2017-11-19T00:00:00"/>
    <d v="2017-11-22T00:00:00"/>
    <s v="First Class"/>
    <s v="AS-10135"/>
    <s v="Adrian Shami"/>
    <x v="2"/>
    <x v="0"/>
    <x v="20"/>
    <x v="15"/>
    <n v="10035"/>
    <x v="3"/>
    <s v="OFF-BI-10000404"/>
    <x v="1"/>
    <x v="8"/>
    <s v="Avery Printable Repositionable Plastic Tabs"/>
    <x v="517"/>
    <x v="5"/>
    <n v="0.2"/>
    <n v="13.932"/>
    <x v="0"/>
    <n v="247.68"/>
    <n v="33.75"/>
  </r>
  <r>
    <n v="548"/>
    <s v="CA-2017-162929"/>
    <d v="2017-11-19T00:00:00"/>
    <d v="2017-11-22T00:00:00"/>
    <s v="First Class"/>
    <s v="AS-10135"/>
    <s v="Adrian Shami"/>
    <x v="2"/>
    <x v="0"/>
    <x v="20"/>
    <x v="15"/>
    <n v="10035"/>
    <x v="3"/>
    <s v="OFF-PA-10002986"/>
    <x v="1"/>
    <x v="10"/>
    <s v="Xerox 1898"/>
    <x v="518"/>
    <x v="0"/>
    <n v="0"/>
    <n v="6.4127999999999998"/>
    <x v="0"/>
    <n v="26.72"/>
    <n v="48"/>
  </r>
  <r>
    <n v="549"/>
    <s v="CA-2015-113173"/>
    <d v="2015-11-15T00:00:00"/>
    <d v="2015-11-17T00:00:00"/>
    <s v="Second Class"/>
    <s v="DK-13225"/>
    <s v="Dean Katz"/>
    <x v="1"/>
    <x v="0"/>
    <x v="22"/>
    <x v="10"/>
    <n v="60653"/>
    <x v="2"/>
    <s v="OFF-ST-10000604"/>
    <x v="1"/>
    <x v="4"/>
    <s v="Home/Office Personal File Carts"/>
    <x v="519"/>
    <x v="6"/>
    <n v="0.2"/>
    <n v="15.641999999999999"/>
    <x v="0"/>
    <n v="2252.4479999999999"/>
    <n v="6.25"/>
  </r>
  <r>
    <n v="550"/>
    <s v="CA-2015-113173"/>
    <d v="2015-11-15T00:00:00"/>
    <d v="2015-11-17T00:00:00"/>
    <s v="Second Class"/>
    <s v="DK-13225"/>
    <s v="Dean Katz"/>
    <x v="1"/>
    <x v="0"/>
    <x v="22"/>
    <x v="10"/>
    <n v="60653"/>
    <x v="2"/>
    <s v="OFF-BI-10004738"/>
    <x v="1"/>
    <x v="8"/>
    <s v="Flexible Leather- Look Classic Collection Ring Binder"/>
    <x v="520"/>
    <x v="1"/>
    <n v="0.8"/>
    <n v="-17.045999999999999"/>
    <x v="0"/>
    <n v="34.091999999999999"/>
    <n v="-149.99999999999997"/>
  </r>
  <r>
    <n v="551"/>
    <s v="CA-2015-113173"/>
    <d v="2015-11-15T00:00:00"/>
    <d v="2015-11-17T00:00:00"/>
    <s v="Second Class"/>
    <s v="DK-13225"/>
    <s v="Dean Katz"/>
    <x v="1"/>
    <x v="0"/>
    <x v="22"/>
    <x v="10"/>
    <n v="60653"/>
    <x v="2"/>
    <s v="OFF-SU-10001935"/>
    <x v="1"/>
    <x v="14"/>
    <s v="Staple remover"/>
    <x v="521"/>
    <x v="2"/>
    <n v="0.2"/>
    <n v="-1.744"/>
    <x v="0"/>
    <n v="43.6"/>
    <n v="-20"/>
  </r>
  <r>
    <n v="552"/>
    <s v="CA-2016-136406"/>
    <d v="2016-04-15T00:00:00"/>
    <d v="2016-04-17T00:00:00"/>
    <s v="Second Class"/>
    <s v="BD-11320"/>
    <s v="Bill Donatelli"/>
    <x v="0"/>
    <x v="0"/>
    <x v="8"/>
    <x v="1"/>
    <n v="94110"/>
    <x v="1"/>
    <s v="FUR-CH-10002024"/>
    <x v="0"/>
    <x v="1"/>
    <s v="HON 5400 Series Task Chairs for Big and Tall"/>
    <x v="522"/>
    <x v="0"/>
    <n v="0.2"/>
    <n v="0"/>
    <x v="3"/>
    <n v="2243.136"/>
    <n v="0"/>
  </r>
  <r>
    <n v="553"/>
    <s v="CA-2017-112774"/>
    <d v="2017-09-11T00:00:00"/>
    <d v="2017-09-12T00:00:00"/>
    <s v="First Class"/>
    <s v="RC-19960"/>
    <s v="Ryan Crowe"/>
    <x v="0"/>
    <x v="0"/>
    <x v="108"/>
    <x v="2"/>
    <n v="32216"/>
    <x v="0"/>
    <s v="FUR-FU-10003039"/>
    <x v="0"/>
    <x v="5"/>
    <s v="Howard Miller 11-1/2&quot; Diameter Grantwood Wall Clock"/>
    <x v="523"/>
    <x v="7"/>
    <n v="0.2"/>
    <n v="6.0381999999999998"/>
    <x v="8"/>
    <n v="34.503999999999998"/>
    <n v="17.5"/>
  </r>
  <r>
    <n v="554"/>
    <s v="CA-2017-101945"/>
    <d v="2017-11-24T00:00:00"/>
    <d v="2017-11-28T00:00:00"/>
    <s v="Standard Class"/>
    <s v="GT-14710"/>
    <s v="Greg Tran"/>
    <x v="0"/>
    <x v="0"/>
    <x v="12"/>
    <x v="5"/>
    <n v="77070"/>
    <x v="2"/>
    <s v="OFF-FA-10004248"/>
    <x v="1"/>
    <x v="13"/>
    <s v="Advantus T-Pin Paper Clips"/>
    <x v="524"/>
    <x v="1"/>
    <n v="0.2"/>
    <n v="2.5707"/>
    <x v="0"/>
    <n v="32.472000000000001"/>
    <n v="23.75"/>
  </r>
  <r>
    <n v="555"/>
    <s v="CA-2017-100650"/>
    <d v="2017-06-29T00:00:00"/>
    <d v="2017-07-03T00:00:00"/>
    <s v="Second Class"/>
    <s v="DK-13225"/>
    <s v="Dean Katz"/>
    <x v="1"/>
    <x v="0"/>
    <x v="125"/>
    <x v="1"/>
    <n v="92804"/>
    <x v="1"/>
    <s v="OFF-ST-10001780"/>
    <x v="1"/>
    <x v="4"/>
    <s v="Tennsco 16-Compartment Lockers with Coat Rack"/>
    <x v="525"/>
    <x v="0"/>
    <n v="0"/>
    <n v="310.98719999999997"/>
    <x v="1"/>
    <n v="2591.56"/>
    <n v="24"/>
  </r>
  <r>
    <n v="556"/>
    <s v="CA-2014-155852"/>
    <d v="2014-03-03T00:00:00"/>
    <d v="2014-03-07T00:00:00"/>
    <s v="Second Class"/>
    <s v="AJ-10945"/>
    <s v="Ashley Jarboe"/>
    <x v="0"/>
    <x v="0"/>
    <x v="40"/>
    <x v="3"/>
    <n v="28403"/>
    <x v="0"/>
    <s v="OFF-AR-10003560"/>
    <x v="1"/>
    <x v="6"/>
    <s v="Zebra Zazzle Fluorescent Highlighters"/>
    <x v="526"/>
    <x v="4"/>
    <n v="0.2"/>
    <n v="3.4047999999999998"/>
    <x v="10"/>
    <n v="77.823999999999998"/>
    <n v="17.5"/>
  </r>
  <r>
    <n v="557"/>
    <s v="CA-2016-113243"/>
    <d v="2016-06-10T00:00:00"/>
    <d v="2016-06-15T00:00:00"/>
    <s v="Standard Class"/>
    <s v="OT-18730"/>
    <s v="Olvera Toch"/>
    <x v="0"/>
    <x v="0"/>
    <x v="1"/>
    <x v="1"/>
    <n v="90045"/>
    <x v="1"/>
    <s v="OFF-LA-10001297"/>
    <x v="1"/>
    <x v="2"/>
    <s v="Avery 473"/>
    <x v="343"/>
    <x v="0"/>
    <n v="0"/>
    <n v="9.9359999999999999"/>
    <x v="1"/>
    <n v="41.4"/>
    <n v="48.000000000000007"/>
  </r>
  <r>
    <n v="558"/>
    <s v="CA-2016-113243"/>
    <d v="2016-06-10T00:00:00"/>
    <d v="2016-06-15T00:00:00"/>
    <s v="Standard Class"/>
    <s v="OT-18730"/>
    <s v="Olvera Toch"/>
    <x v="0"/>
    <x v="0"/>
    <x v="1"/>
    <x v="1"/>
    <n v="90045"/>
    <x v="1"/>
    <s v="FUR-TA-10004256"/>
    <x v="0"/>
    <x v="3"/>
    <s v="Bretford “Just In Time” Height-Adjustable Multi-Task Work Tables"/>
    <x v="527"/>
    <x v="4"/>
    <n v="0.2"/>
    <n v="-217.048"/>
    <x v="1"/>
    <n v="5342.72"/>
    <n v="-16.25"/>
  </r>
  <r>
    <n v="559"/>
    <s v="CA-2016-113243"/>
    <d v="2016-06-10T00:00:00"/>
    <d v="2016-06-15T00:00:00"/>
    <s v="Standard Class"/>
    <s v="OT-18730"/>
    <s v="Olvera Toch"/>
    <x v="0"/>
    <x v="0"/>
    <x v="1"/>
    <x v="1"/>
    <n v="90045"/>
    <x v="1"/>
    <s v="OFF-PA-10003441"/>
    <x v="1"/>
    <x v="10"/>
    <s v="Xerox 226"/>
    <x v="56"/>
    <x v="2"/>
    <n v="0"/>
    <n v="15.552"/>
    <x v="1"/>
    <n v="162"/>
    <n v="48"/>
  </r>
  <r>
    <n v="560"/>
    <s v="CA-2017-118731"/>
    <d v="2017-11-20T00:00:00"/>
    <d v="2017-11-22T00:00:00"/>
    <s v="Second Class"/>
    <s v="LP-17080"/>
    <s v="Liz Pelletier"/>
    <x v="0"/>
    <x v="0"/>
    <x v="8"/>
    <x v="1"/>
    <n v="94110"/>
    <x v="1"/>
    <s v="FUR-FU-10003347"/>
    <x v="0"/>
    <x v="5"/>
    <s v="Coloredge Poster Frame"/>
    <x v="528"/>
    <x v="1"/>
    <n v="0"/>
    <n v="16.614000000000001"/>
    <x v="0"/>
    <n v="127.80000000000001"/>
    <n v="39"/>
  </r>
  <r>
    <n v="561"/>
    <s v="CA-2017-118731"/>
    <d v="2017-11-20T00:00:00"/>
    <d v="2017-11-22T00:00:00"/>
    <s v="Second Class"/>
    <s v="LP-17080"/>
    <s v="Liz Pelletier"/>
    <x v="0"/>
    <x v="0"/>
    <x v="8"/>
    <x v="1"/>
    <n v="94110"/>
    <x v="1"/>
    <s v="OFF-BI-10000069"/>
    <x v="1"/>
    <x v="8"/>
    <s v="GBC Prepunched Paper, 19-Hole, for Binding Systems, 24-lb"/>
    <x v="529"/>
    <x v="3"/>
    <n v="0.2"/>
    <n v="27.318200000000001"/>
    <x v="0"/>
    <n v="588.39199999999994"/>
    <n v="32.5"/>
  </r>
  <r>
    <n v="562"/>
    <s v="CA-2014-145576"/>
    <d v="2014-09-14T00:00:00"/>
    <d v="2014-09-18T00:00:00"/>
    <s v="Second Class"/>
    <s v="CA-12775"/>
    <s v="Cynthia Arntzen"/>
    <x v="0"/>
    <x v="0"/>
    <x v="67"/>
    <x v="2"/>
    <n v="33614"/>
    <x v="0"/>
    <s v="OFF-AP-10003914"/>
    <x v="1"/>
    <x v="9"/>
    <s v="Sanitaire Vibra Groomer IR Commercial Upright Vacuum, Replacement Belts"/>
    <x v="530"/>
    <x v="2"/>
    <n v="0.2"/>
    <n v="1.3"/>
    <x v="8"/>
    <n v="65"/>
    <n v="10"/>
  </r>
  <r>
    <n v="563"/>
    <s v="CA-2014-145576"/>
    <d v="2014-09-14T00:00:00"/>
    <d v="2014-09-18T00:00:00"/>
    <s v="Second Class"/>
    <s v="CA-12775"/>
    <s v="Cynthia Arntzen"/>
    <x v="0"/>
    <x v="0"/>
    <x v="67"/>
    <x v="2"/>
    <n v="33614"/>
    <x v="0"/>
    <s v="FUR-FU-10004020"/>
    <x v="0"/>
    <x v="5"/>
    <s v="Advantus Panel Wall Acrylic Frame"/>
    <x v="531"/>
    <x v="1"/>
    <n v="0.2"/>
    <n v="3.7743000000000002"/>
    <x v="8"/>
    <n v="39.384"/>
    <n v="28.750000000000004"/>
  </r>
  <r>
    <n v="564"/>
    <s v="CA-2015-130736"/>
    <d v="2015-12-07T00:00:00"/>
    <d v="2015-12-09T00:00:00"/>
    <s v="First Class"/>
    <s v="JF-15490"/>
    <s v="Jeremy Farry"/>
    <x v="0"/>
    <x v="0"/>
    <x v="4"/>
    <x v="4"/>
    <n v="98105"/>
    <x v="1"/>
    <s v="OFF-FA-10003467"/>
    <x v="1"/>
    <x v="13"/>
    <s v="Alliance Big Bands Rubber Bands, 12/Pack"/>
    <x v="532"/>
    <x v="0"/>
    <n v="0"/>
    <n v="0"/>
    <x v="4"/>
    <n v="7.92"/>
    <n v="0"/>
  </r>
  <r>
    <n v="565"/>
    <s v="CA-2015-130736"/>
    <d v="2015-12-07T00:00:00"/>
    <d v="2015-12-09T00:00:00"/>
    <s v="First Class"/>
    <s v="JF-15490"/>
    <s v="Jeremy Farry"/>
    <x v="0"/>
    <x v="0"/>
    <x v="4"/>
    <x v="4"/>
    <n v="98105"/>
    <x v="1"/>
    <s v="OFF-LA-10000634"/>
    <x v="1"/>
    <x v="2"/>
    <s v="Avery 509"/>
    <x v="533"/>
    <x v="7"/>
    <n v="0"/>
    <n v="1.2005999999999999"/>
    <x v="4"/>
    <n v="2.61"/>
    <n v="46"/>
  </r>
  <r>
    <n v="566"/>
    <s v="CA-2017-137099"/>
    <d v="2017-12-07T00:00:00"/>
    <d v="2017-12-10T00:00:00"/>
    <s v="First Class"/>
    <s v="FP-14320"/>
    <s v="Frank Preis"/>
    <x v="0"/>
    <x v="0"/>
    <x v="1"/>
    <x v="1"/>
    <n v="90008"/>
    <x v="1"/>
    <s v="TEC-PH-10002496"/>
    <x v="2"/>
    <x v="7"/>
    <s v="Cisco SPA301"/>
    <x v="534"/>
    <x v="1"/>
    <n v="0.2"/>
    <n v="46.796999999999997"/>
    <x v="4"/>
    <n v="1123.1279999999999"/>
    <n v="12.5"/>
  </r>
  <r>
    <n v="567"/>
    <s v="CA-2017-156951"/>
    <d v="2017-10-01T00:00:00"/>
    <d v="2017-10-08T00:00:00"/>
    <s v="Standard Class"/>
    <s v="EB-13840"/>
    <s v="Ellis Ballard"/>
    <x v="1"/>
    <x v="0"/>
    <x v="4"/>
    <x v="4"/>
    <n v="98105"/>
    <x v="1"/>
    <s v="OFF-PA-10004530"/>
    <x v="1"/>
    <x v="10"/>
    <s v="Personal Creations Ink Jet Cards and Labels"/>
    <x v="535"/>
    <x v="8"/>
    <n v="0"/>
    <n v="45.001600000000003"/>
    <x v="2"/>
    <n v="734.72"/>
    <n v="49"/>
  </r>
  <r>
    <n v="568"/>
    <s v="CA-2017-156951"/>
    <d v="2017-10-01T00:00:00"/>
    <d v="2017-10-08T00:00:00"/>
    <s v="Standard Class"/>
    <s v="EB-13840"/>
    <s v="Ellis Ballard"/>
    <x v="1"/>
    <x v="0"/>
    <x v="4"/>
    <x v="4"/>
    <n v="98105"/>
    <x v="1"/>
    <s v="OFF-BI-10001107"/>
    <x v="1"/>
    <x v="8"/>
    <s v="GBC White Gloss Covers, Plain Front"/>
    <x v="536"/>
    <x v="3"/>
    <n v="0.2"/>
    <n v="27.3672"/>
    <x v="2"/>
    <n v="567.61599999999999"/>
    <n v="33.75"/>
  </r>
  <r>
    <n v="569"/>
    <s v="CA-2017-156951"/>
    <d v="2017-10-01T00:00:00"/>
    <d v="2017-10-08T00:00:00"/>
    <s v="Standard Class"/>
    <s v="EB-13840"/>
    <s v="Ellis Ballard"/>
    <x v="1"/>
    <x v="0"/>
    <x v="4"/>
    <x v="4"/>
    <n v="98105"/>
    <x v="1"/>
    <s v="OFF-PA-10004451"/>
    <x v="1"/>
    <x v="10"/>
    <s v="Xerox 222"/>
    <x v="537"/>
    <x v="1"/>
    <n v="0"/>
    <n v="9.3312000000000008"/>
    <x v="2"/>
    <n v="58.320000000000007"/>
    <n v="48.000000000000007"/>
  </r>
  <r>
    <n v="570"/>
    <s v="CA-2017-156951"/>
    <d v="2017-10-01T00:00:00"/>
    <d v="2017-10-08T00:00:00"/>
    <s v="Standard Class"/>
    <s v="EB-13840"/>
    <s v="Ellis Ballard"/>
    <x v="1"/>
    <x v="0"/>
    <x v="4"/>
    <x v="4"/>
    <n v="98105"/>
    <x v="1"/>
    <s v="FUR-CH-10004997"/>
    <x v="0"/>
    <x v="1"/>
    <s v="Hon Every-Day Series Multi-Task Chairs"/>
    <x v="538"/>
    <x v="1"/>
    <n v="0.2"/>
    <n v="0"/>
    <x v="2"/>
    <n v="1353.4559999999999"/>
    <n v="0"/>
  </r>
  <r>
    <n v="571"/>
    <s v="CA-2017-164826"/>
    <d v="2017-12-28T00:00:00"/>
    <d v="2018-01-04T00:00:00"/>
    <s v="Standard Class"/>
    <s v="JF-15415"/>
    <s v="Jennifer Ferguson"/>
    <x v="0"/>
    <x v="0"/>
    <x v="20"/>
    <x v="15"/>
    <n v="10024"/>
    <x v="3"/>
    <s v="OFF-LA-10001297"/>
    <x v="1"/>
    <x v="2"/>
    <s v="Avery 473"/>
    <x v="539"/>
    <x v="3"/>
    <n v="0"/>
    <n v="34.776000000000003"/>
    <x v="4"/>
    <n v="507.15000000000003"/>
    <n v="48.000000000000007"/>
  </r>
  <r>
    <n v="572"/>
    <s v="CA-2017-164826"/>
    <d v="2017-12-28T00:00:00"/>
    <d v="2018-01-04T00:00:00"/>
    <s v="Standard Class"/>
    <s v="JF-15415"/>
    <s v="Jennifer Ferguson"/>
    <x v="0"/>
    <x v="0"/>
    <x v="20"/>
    <x v="15"/>
    <n v="10024"/>
    <x v="3"/>
    <s v="OFF-FA-10000585"/>
    <x v="1"/>
    <x v="13"/>
    <s v="OIC Bulk Pack Metal Binder Clips"/>
    <x v="540"/>
    <x v="4"/>
    <n v="0"/>
    <n v="6.4215999999999998"/>
    <x v="4"/>
    <n v="55.84"/>
    <n v="46"/>
  </r>
  <r>
    <n v="573"/>
    <s v="CA-2017-164826"/>
    <d v="2017-12-28T00:00:00"/>
    <d v="2018-01-04T00:00:00"/>
    <s v="Standard Class"/>
    <s v="JF-15415"/>
    <s v="Jennifer Ferguson"/>
    <x v="0"/>
    <x v="0"/>
    <x v="20"/>
    <x v="15"/>
    <n v="10024"/>
    <x v="3"/>
    <s v="OFF-BI-10001922"/>
    <x v="1"/>
    <x v="8"/>
    <s v="Storex Dura Pro Binders"/>
    <x v="541"/>
    <x v="3"/>
    <n v="0.2"/>
    <n v="11.226599999999999"/>
    <x v="4"/>
    <n v="232.84800000000001"/>
    <n v="33.75"/>
  </r>
  <r>
    <n v="574"/>
    <s v="CA-2017-164826"/>
    <d v="2017-12-28T00:00:00"/>
    <d v="2018-01-04T00:00:00"/>
    <s v="Standard Class"/>
    <s v="JF-15415"/>
    <s v="Jennifer Ferguson"/>
    <x v="0"/>
    <x v="0"/>
    <x v="20"/>
    <x v="15"/>
    <n v="10024"/>
    <x v="3"/>
    <s v="TEC-PH-10000347"/>
    <x v="2"/>
    <x v="7"/>
    <s v="Cush Cases Heavy Duty Rugged Cover Case for Samsung Galaxy S5 - Purple"/>
    <x v="542"/>
    <x v="1"/>
    <n v="0"/>
    <n v="4.0095000000000001"/>
    <x v="4"/>
    <n v="44.55"/>
    <n v="27"/>
  </r>
  <r>
    <n v="575"/>
    <s v="CA-2016-127250"/>
    <d v="2016-11-03T00:00:00"/>
    <d v="2016-11-07T00:00:00"/>
    <s v="Standard Class"/>
    <s v="SF-20200"/>
    <s v="Sarah Foster"/>
    <x v="0"/>
    <x v="0"/>
    <x v="126"/>
    <x v="4"/>
    <n v="98270"/>
    <x v="1"/>
    <s v="OFF-AR-10003394"/>
    <x v="1"/>
    <x v="6"/>
    <s v="Newell 332"/>
    <x v="138"/>
    <x v="1"/>
    <n v="0"/>
    <n v="2.3814000000000002"/>
    <x v="0"/>
    <n v="26.46"/>
    <n v="27"/>
  </r>
  <r>
    <n v="576"/>
    <s v="CA-2015-149713"/>
    <d v="2015-09-18T00:00:00"/>
    <d v="2015-09-22T00:00:00"/>
    <s v="Second Class"/>
    <s v="TG-21640"/>
    <s v="Trudy Glocke"/>
    <x v="0"/>
    <x v="0"/>
    <x v="85"/>
    <x v="1"/>
    <n v="90805"/>
    <x v="1"/>
    <s v="OFF-PA-10004530"/>
    <x v="1"/>
    <x v="10"/>
    <s v="Personal Creations Ink Jet Cards and Labels"/>
    <x v="543"/>
    <x v="9"/>
    <n v="0"/>
    <n v="78.752799999999993"/>
    <x v="8"/>
    <n v="2250.08"/>
    <n v="48.999999999999993"/>
  </r>
  <r>
    <n v="577"/>
    <s v="CA-2015-149713"/>
    <d v="2015-09-18T00:00:00"/>
    <d v="2015-09-22T00:00:00"/>
    <s v="Second Class"/>
    <s v="TG-21640"/>
    <s v="Trudy Glocke"/>
    <x v="0"/>
    <x v="0"/>
    <x v="85"/>
    <x v="1"/>
    <n v="90805"/>
    <x v="1"/>
    <s v="OFF-PA-10001450"/>
    <x v="1"/>
    <x v="10"/>
    <s v="Rediform S.O.S. Phone Message Books"/>
    <x v="544"/>
    <x v="4"/>
    <n v="0"/>
    <n v="9.7607999999999997"/>
    <x v="8"/>
    <n v="79.680000000000007"/>
    <n v="48.999999999999993"/>
  </r>
  <r>
    <n v="578"/>
    <s v="CA-2015-149713"/>
    <d v="2015-09-18T00:00:00"/>
    <d v="2015-09-22T00:00:00"/>
    <s v="Second Class"/>
    <s v="TG-21640"/>
    <s v="Trudy Glocke"/>
    <x v="0"/>
    <x v="0"/>
    <x v="85"/>
    <x v="1"/>
    <n v="90805"/>
    <x v="1"/>
    <s v="OFF-SU-10001574"/>
    <x v="1"/>
    <x v="14"/>
    <s v="Acme Value Line Scissors"/>
    <x v="545"/>
    <x v="0"/>
    <n v="0"/>
    <n v="2.19"/>
    <x v="8"/>
    <n v="14.6"/>
    <n v="30"/>
  </r>
  <r>
    <n v="579"/>
    <s v="CA-2017-118640"/>
    <d v="2017-07-20T00:00:00"/>
    <d v="2017-07-26T00:00:00"/>
    <s v="Standard Class"/>
    <s v="CS-11950"/>
    <s v="Carlos Soltero"/>
    <x v="0"/>
    <x v="0"/>
    <x v="22"/>
    <x v="10"/>
    <n v="60610"/>
    <x v="2"/>
    <s v="OFF-ST-10002974"/>
    <x v="1"/>
    <x v="4"/>
    <s v="Trav-L-File Heavy-Duty Shuttle II, Black"/>
    <x v="546"/>
    <x v="0"/>
    <n v="0.2"/>
    <n v="8.7140000000000004"/>
    <x v="7"/>
    <n v="139.42400000000001"/>
    <n v="12.5"/>
  </r>
  <r>
    <n v="580"/>
    <s v="CA-2017-118640"/>
    <d v="2017-07-20T00:00:00"/>
    <d v="2017-07-26T00:00:00"/>
    <s v="Standard Class"/>
    <s v="CS-11950"/>
    <s v="Carlos Soltero"/>
    <x v="0"/>
    <x v="0"/>
    <x v="22"/>
    <x v="10"/>
    <n v="60610"/>
    <x v="2"/>
    <s v="FUR-FU-10001475"/>
    <x v="0"/>
    <x v="5"/>
    <s v="Contract Clock, 14&quot;, Brown"/>
    <x v="547"/>
    <x v="7"/>
    <n v="0.6"/>
    <n v="-5.7148000000000003"/>
    <x v="7"/>
    <n v="8.7919999999999998"/>
    <n v="-65"/>
  </r>
  <r>
    <n v="581"/>
    <s v="CA-2015-132906"/>
    <d v="2015-09-10T00:00:00"/>
    <d v="2015-09-14T00:00:00"/>
    <s v="Standard Class"/>
    <s v="CC-12145"/>
    <s v="Charles Crestani"/>
    <x v="0"/>
    <x v="0"/>
    <x v="1"/>
    <x v="1"/>
    <n v="90004"/>
    <x v="1"/>
    <s v="OFF-SU-10004498"/>
    <x v="1"/>
    <x v="14"/>
    <s v="Martin-Yale Premier Letter Opener"/>
    <x v="548"/>
    <x v="4"/>
    <n v="0"/>
    <n v="1.5456000000000001"/>
    <x v="8"/>
    <n v="206.08"/>
    <n v="3"/>
  </r>
  <r>
    <n v="582"/>
    <s v="CA-2017-145233"/>
    <d v="2017-12-01T00:00:00"/>
    <d v="2017-12-05T00:00:00"/>
    <s v="Standard Class"/>
    <s v="DV-13465"/>
    <s v="Dianna Vittorini"/>
    <x v="0"/>
    <x v="0"/>
    <x v="60"/>
    <x v="22"/>
    <n v="80219"/>
    <x v="1"/>
    <s v="TEC-PH-10004977"/>
    <x v="2"/>
    <x v="7"/>
    <s v="GE 30524EE4"/>
    <x v="549"/>
    <x v="1"/>
    <n v="0.2"/>
    <n v="52.917299999999997"/>
    <x v="4"/>
    <n v="1411.1279999999999"/>
    <n v="11.25"/>
  </r>
  <r>
    <n v="583"/>
    <s v="CA-2017-145233"/>
    <d v="2017-12-01T00:00:00"/>
    <d v="2017-12-05T00:00:00"/>
    <s v="Standard Class"/>
    <s v="DV-13465"/>
    <s v="Dianna Vittorini"/>
    <x v="0"/>
    <x v="0"/>
    <x v="60"/>
    <x v="22"/>
    <n v="80219"/>
    <x v="1"/>
    <s v="TEC-PH-10000586"/>
    <x v="2"/>
    <x v="7"/>
    <s v="AT&amp;T SB67148 SynJ"/>
    <x v="550"/>
    <x v="0"/>
    <n v="0.2"/>
    <n v="9.2385999999999999"/>
    <x v="4"/>
    <n v="211.16800000000001"/>
    <n v="8.75"/>
  </r>
  <r>
    <n v="584"/>
    <s v="CA-2017-145233"/>
    <d v="2017-12-01T00:00:00"/>
    <d v="2017-12-05T00:00:00"/>
    <s v="Standard Class"/>
    <s v="DV-13465"/>
    <s v="Dianna Vittorini"/>
    <x v="0"/>
    <x v="0"/>
    <x v="60"/>
    <x v="22"/>
    <n v="80219"/>
    <x v="1"/>
    <s v="OFF-AP-10000358"/>
    <x v="1"/>
    <x v="9"/>
    <s v="Fellowes Basic Home/Office Series Surge Protectors"/>
    <x v="551"/>
    <x v="1"/>
    <n v="0.2"/>
    <n v="3.5045999999999999"/>
    <x v="4"/>
    <n v="93.456000000000003"/>
    <n v="11.249999999999998"/>
  </r>
  <r>
    <n v="585"/>
    <s v="CA-2017-145233"/>
    <d v="2017-12-01T00:00:00"/>
    <d v="2017-12-05T00:00:00"/>
    <s v="Standard Class"/>
    <s v="DV-13465"/>
    <s v="Dianna Vittorini"/>
    <x v="0"/>
    <x v="0"/>
    <x v="60"/>
    <x v="22"/>
    <n v="80219"/>
    <x v="1"/>
    <s v="OFF-BI-10002764"/>
    <x v="1"/>
    <x v="8"/>
    <s v="Recycled Pressboard Report Cover with Reinforced Top Hinge"/>
    <x v="552"/>
    <x v="3"/>
    <n v="0.7"/>
    <n v="-4.7481"/>
    <x v="4"/>
    <n v="47.481000000000002"/>
    <n v="-70"/>
  </r>
  <r>
    <n v="586"/>
    <s v="CA-2017-145233"/>
    <d v="2017-12-01T00:00:00"/>
    <d v="2017-12-05T00:00:00"/>
    <s v="Standard Class"/>
    <s v="DV-13465"/>
    <s v="Dianna Vittorini"/>
    <x v="0"/>
    <x v="0"/>
    <x v="60"/>
    <x v="22"/>
    <n v="80219"/>
    <x v="1"/>
    <s v="TEC-PH-10001254"/>
    <x v="2"/>
    <x v="7"/>
    <s v="Jabra BIZ 2300 Duo QD Duo Corded Headset"/>
    <x v="553"/>
    <x v="4"/>
    <n v="0.2"/>
    <n v="30.477599999999999"/>
    <x v="4"/>
    <n v="1625.472"/>
    <n v="7.5"/>
  </r>
  <r>
    <n v="587"/>
    <s v="CA-2015-128139"/>
    <d v="2015-07-03T00:00:00"/>
    <d v="2015-07-09T00:00:00"/>
    <s v="Standard Class"/>
    <s v="BD-11725"/>
    <s v="Bruce Degenhardt"/>
    <x v="0"/>
    <x v="0"/>
    <x v="102"/>
    <x v="0"/>
    <n v="40475"/>
    <x v="0"/>
    <s v="FUR-CH-10003956"/>
    <x v="0"/>
    <x v="1"/>
    <s v="Novimex High-Tech Fabric Mesh Task Chair"/>
    <x v="554"/>
    <x v="7"/>
    <n v="0"/>
    <n v="4.9686000000000003"/>
    <x v="7"/>
    <n v="70.98"/>
    <n v="7.0000000000000009"/>
  </r>
  <r>
    <n v="588"/>
    <s v="CA-2015-128139"/>
    <d v="2015-07-03T00:00:00"/>
    <d v="2015-07-09T00:00:00"/>
    <s v="Standard Class"/>
    <s v="BD-11725"/>
    <s v="Bruce Degenhardt"/>
    <x v="0"/>
    <x v="0"/>
    <x v="102"/>
    <x v="0"/>
    <n v="40475"/>
    <x v="0"/>
    <s v="OFF-LA-10003930"/>
    <x v="1"/>
    <x v="2"/>
    <s v="Dot Matrix Printer Tape Reel Labels, White, 5000/Box"/>
    <x v="555"/>
    <x v="1"/>
    <n v="0"/>
    <n v="144.51570000000001"/>
    <x v="7"/>
    <n v="884.79"/>
    <n v="49.000000000000007"/>
  </r>
  <r>
    <n v="589"/>
    <s v="US-2016-156986"/>
    <d v="2016-03-20T00:00:00"/>
    <d v="2016-03-24T00:00:00"/>
    <s v="Standard Class"/>
    <s v="ZC-21910"/>
    <s v="Zuschuss Carroll"/>
    <x v="0"/>
    <x v="0"/>
    <x v="127"/>
    <x v="21"/>
    <n v="97301"/>
    <x v="1"/>
    <s v="TEC-PH-10003800"/>
    <x v="2"/>
    <x v="7"/>
    <s v="i.Sound Portable Power - 8000 mAh"/>
    <x v="556"/>
    <x v="0"/>
    <n v="0.2"/>
    <n v="-20.136199999999999"/>
    <x v="10"/>
    <n v="169.56800000000001"/>
    <n v="-23.749999999999996"/>
  </r>
  <r>
    <n v="590"/>
    <s v="US-2016-156986"/>
    <d v="2016-03-20T00:00:00"/>
    <d v="2016-03-24T00:00:00"/>
    <s v="Standard Class"/>
    <s v="ZC-21910"/>
    <s v="Zuschuss Carroll"/>
    <x v="0"/>
    <x v="0"/>
    <x v="127"/>
    <x v="21"/>
    <n v="97301"/>
    <x v="1"/>
    <s v="OFF-PA-10002005"/>
    <x v="1"/>
    <x v="10"/>
    <s v="Xerox 225"/>
    <x v="557"/>
    <x v="4"/>
    <n v="0.2"/>
    <n v="7.2576000000000001"/>
    <x v="10"/>
    <n v="82.944000000000003"/>
    <n v="35"/>
  </r>
  <r>
    <n v="591"/>
    <s v="US-2016-156986"/>
    <d v="2016-03-20T00:00:00"/>
    <d v="2016-03-24T00:00:00"/>
    <s v="Standard Class"/>
    <s v="ZC-21910"/>
    <s v="Zuschuss Carroll"/>
    <x v="0"/>
    <x v="0"/>
    <x v="127"/>
    <x v="21"/>
    <n v="97301"/>
    <x v="1"/>
    <s v="OFF-BI-10002498"/>
    <x v="1"/>
    <x v="8"/>
    <s v="Clear Mylar Reinforcing Strips"/>
    <x v="558"/>
    <x v="1"/>
    <n v="0.7"/>
    <n v="-12.896100000000001"/>
    <x v="10"/>
    <n v="50.463000000000008"/>
    <n v="-76.666666666666657"/>
  </r>
  <r>
    <n v="592"/>
    <s v="US-2016-156986"/>
    <d v="2016-03-20T00:00:00"/>
    <d v="2016-03-24T00:00:00"/>
    <s v="Standard Class"/>
    <s v="ZC-21910"/>
    <s v="Zuschuss Carroll"/>
    <x v="0"/>
    <x v="0"/>
    <x v="127"/>
    <x v="21"/>
    <n v="97301"/>
    <x v="1"/>
    <s v="OFF-PA-10004101"/>
    <x v="1"/>
    <x v="10"/>
    <s v="Xerox 1894"/>
    <x v="559"/>
    <x v="0"/>
    <n v="0.2"/>
    <n v="3.6288"/>
    <x v="10"/>
    <n v="20.736000000000001"/>
    <n v="35"/>
  </r>
  <r>
    <n v="593"/>
    <s v="CA-2014-135405"/>
    <d v="2014-01-09T00:00:00"/>
    <d v="2014-01-13T00:00:00"/>
    <s v="Standard Class"/>
    <s v="MS-17830"/>
    <s v="Melanie Seite"/>
    <x v="0"/>
    <x v="0"/>
    <x v="128"/>
    <x v="5"/>
    <n v="78041"/>
    <x v="2"/>
    <s v="OFF-AR-10004078"/>
    <x v="1"/>
    <x v="6"/>
    <s v="Newell 312"/>
    <x v="560"/>
    <x v="0"/>
    <n v="0.2"/>
    <n v="1.1679999999999999"/>
    <x v="9"/>
    <n v="18.687999999999999"/>
    <n v="12.5"/>
  </r>
  <r>
    <n v="594"/>
    <s v="CA-2014-135405"/>
    <d v="2014-01-09T00:00:00"/>
    <d v="2014-01-13T00:00:00"/>
    <s v="Standard Class"/>
    <s v="MS-17830"/>
    <s v="Melanie Seite"/>
    <x v="0"/>
    <x v="0"/>
    <x v="128"/>
    <x v="5"/>
    <n v="78041"/>
    <x v="2"/>
    <s v="TEC-AC-10001266"/>
    <x v="2"/>
    <x v="11"/>
    <s v="Memorex Micro Travel Drive 8 GB"/>
    <x v="561"/>
    <x v="1"/>
    <n v="0.2"/>
    <n v="9.75"/>
    <x v="9"/>
    <n v="93.6"/>
    <n v="31.25"/>
  </r>
  <r>
    <n v="595"/>
    <s v="CA-2014-131450"/>
    <d v="2014-08-08T00:00:00"/>
    <d v="2014-08-15T00:00:00"/>
    <s v="Standard Class"/>
    <s v="LR-16915"/>
    <s v="Lena Radford"/>
    <x v="0"/>
    <x v="0"/>
    <x v="70"/>
    <x v="1"/>
    <n v="92024"/>
    <x v="1"/>
    <s v="OFF-AP-10004708"/>
    <x v="1"/>
    <x v="9"/>
    <s v="Fellowes Superior 10 Outlet Split Surge Protector"/>
    <x v="562"/>
    <x v="0"/>
    <n v="0"/>
    <n v="22.0748"/>
    <x v="6"/>
    <n v="152.24"/>
    <n v="28.999999999999996"/>
  </r>
  <r>
    <n v="596"/>
    <s v="CA-2014-131450"/>
    <d v="2014-08-08T00:00:00"/>
    <d v="2014-08-15T00:00:00"/>
    <s v="Standard Class"/>
    <s v="LR-16915"/>
    <s v="Lena Radford"/>
    <x v="0"/>
    <x v="0"/>
    <x v="70"/>
    <x v="1"/>
    <n v="92024"/>
    <x v="1"/>
    <s v="TEC-CO-10004115"/>
    <x v="2"/>
    <x v="16"/>
    <s v="Sharp AL-1530CS Digital Copier"/>
    <x v="384"/>
    <x v="1"/>
    <n v="0.2"/>
    <n v="434.99130000000002"/>
    <x v="6"/>
    <n v="3599.9280000000003"/>
    <n v="36.25"/>
  </r>
  <r>
    <n v="597"/>
    <s v="CA-2014-131450"/>
    <d v="2014-08-08T00:00:00"/>
    <d v="2014-08-15T00:00:00"/>
    <s v="Standard Class"/>
    <s v="LR-16915"/>
    <s v="Lena Radford"/>
    <x v="0"/>
    <x v="0"/>
    <x v="70"/>
    <x v="1"/>
    <n v="92024"/>
    <x v="1"/>
    <s v="TEC-PH-10002398"/>
    <x v="2"/>
    <x v="7"/>
    <s v="AT&amp;T 1070 Corded Phone"/>
    <x v="563"/>
    <x v="2"/>
    <n v="0.2"/>
    <n v="55.744999999999997"/>
    <x v="6"/>
    <n v="2229.7999999999997"/>
    <n v="12.5"/>
  </r>
  <r>
    <n v="598"/>
    <s v="CA-2014-131450"/>
    <d v="2014-08-08T00:00:00"/>
    <d v="2014-08-15T00:00:00"/>
    <s v="Standard Class"/>
    <s v="LR-16915"/>
    <s v="Lena Radford"/>
    <x v="0"/>
    <x v="0"/>
    <x v="70"/>
    <x v="1"/>
    <n v="92024"/>
    <x v="1"/>
    <s v="FUR-FU-10001979"/>
    <x v="0"/>
    <x v="5"/>
    <s v="Dana Halogen Swing-Arm Architect Lamp"/>
    <x v="564"/>
    <x v="8"/>
    <n v="0"/>
    <n v="91.772800000000004"/>
    <x v="6"/>
    <n v="2622.08"/>
    <n v="28.000000000000004"/>
  </r>
  <r>
    <n v="599"/>
    <s v="CA-2016-120180"/>
    <d v="2016-07-14T00:00:00"/>
    <d v="2016-07-16T00:00:00"/>
    <s v="First Class"/>
    <s v="TP-21130"/>
    <s v="Theone Pippenger"/>
    <x v="0"/>
    <x v="0"/>
    <x v="10"/>
    <x v="9"/>
    <n v="19134"/>
    <x v="3"/>
    <s v="OFF-SU-10004115"/>
    <x v="1"/>
    <x v="14"/>
    <s v="Acme Stainless Steel Office Snips"/>
    <x v="565"/>
    <x v="0"/>
    <n v="0.2"/>
    <n v="1.0178"/>
    <x v="7"/>
    <n v="23.263999999999999"/>
    <n v="8.75"/>
  </r>
  <r>
    <n v="600"/>
    <s v="US-2016-100720"/>
    <d v="2016-07-16T00:00:00"/>
    <d v="2016-07-21T00:00:00"/>
    <s v="Standard Class"/>
    <s v="CK-12205"/>
    <s v="Chloris Kastensmidt"/>
    <x v="0"/>
    <x v="0"/>
    <x v="10"/>
    <x v="9"/>
    <n v="19120"/>
    <x v="3"/>
    <s v="TEC-PH-10001425"/>
    <x v="2"/>
    <x v="7"/>
    <s v="Mophie Juice Pack Helium for iPhone"/>
    <x v="566"/>
    <x v="1"/>
    <n v="0.4"/>
    <n v="-28.796399999999998"/>
    <x v="7"/>
    <n v="431.94600000000003"/>
    <n v="-20"/>
  </r>
  <r>
    <n v="601"/>
    <s v="US-2016-100720"/>
    <d v="2016-07-16T00:00:00"/>
    <d v="2016-07-21T00:00:00"/>
    <s v="Standard Class"/>
    <s v="CK-12205"/>
    <s v="Chloris Kastensmidt"/>
    <x v="0"/>
    <x v="0"/>
    <x v="10"/>
    <x v="9"/>
    <n v="19120"/>
    <x v="3"/>
    <s v="TEC-PH-10003963"/>
    <x v="2"/>
    <x v="7"/>
    <s v="GE 2-Jack Phone Line Splitter"/>
    <x v="567"/>
    <x v="4"/>
    <n v="0.4"/>
    <n v="-115.3544"/>
    <x v="7"/>
    <n v="1977.5039999999999"/>
    <n v="-23.333333333333332"/>
  </r>
  <r>
    <n v="602"/>
    <s v="US-2016-100720"/>
    <d v="2016-07-16T00:00:00"/>
    <d v="2016-07-21T00:00:00"/>
    <s v="Standard Class"/>
    <s v="CK-12205"/>
    <s v="Chloris Kastensmidt"/>
    <x v="0"/>
    <x v="0"/>
    <x v="10"/>
    <x v="9"/>
    <n v="19120"/>
    <x v="3"/>
    <s v="OFF-SU-10001574"/>
    <x v="1"/>
    <x v="14"/>
    <s v="Acme Value Line Scissors"/>
    <x v="568"/>
    <x v="0"/>
    <n v="0.2"/>
    <n v="0.73"/>
    <x v="7"/>
    <n v="11.68"/>
    <n v="12.5"/>
  </r>
  <r>
    <n v="603"/>
    <s v="CA-2014-149958"/>
    <d v="2014-03-15T00:00:00"/>
    <d v="2014-03-19T00:00:00"/>
    <s v="Standard Class"/>
    <s v="AS-10240"/>
    <s v="Alan Shonely"/>
    <x v="0"/>
    <x v="0"/>
    <x v="67"/>
    <x v="2"/>
    <n v="33614"/>
    <x v="0"/>
    <s v="OFF-ST-10001490"/>
    <x v="1"/>
    <x v="4"/>
    <s v="Hot File 7-Pocket, Floor Stand"/>
    <x v="569"/>
    <x v="7"/>
    <n v="0.2"/>
    <n v="17.847000000000001"/>
    <x v="10"/>
    <n v="142.77600000000001"/>
    <n v="12.5"/>
  </r>
  <r>
    <n v="604"/>
    <s v="CA-2014-149958"/>
    <d v="2014-03-15T00:00:00"/>
    <d v="2014-03-19T00:00:00"/>
    <s v="Standard Class"/>
    <s v="AS-10240"/>
    <s v="Alan Shonely"/>
    <x v="0"/>
    <x v="0"/>
    <x v="67"/>
    <x v="2"/>
    <n v="33614"/>
    <x v="0"/>
    <s v="FUR-FU-10001756"/>
    <x v="0"/>
    <x v="5"/>
    <s v="Eldon Expressions Desk Accessory, Wood Photo Frame, Mahogany"/>
    <x v="498"/>
    <x v="1"/>
    <n v="0.2"/>
    <n v="5.1407999999999996"/>
    <x v="10"/>
    <n v="137.08799999999999"/>
    <n v="11.25"/>
  </r>
  <r>
    <n v="605"/>
    <s v="CA-2014-149958"/>
    <d v="2014-03-15T00:00:00"/>
    <d v="2014-03-19T00:00:00"/>
    <s v="Standard Class"/>
    <s v="AS-10240"/>
    <s v="Alan Shonely"/>
    <x v="0"/>
    <x v="0"/>
    <x v="67"/>
    <x v="2"/>
    <n v="33614"/>
    <x v="0"/>
    <s v="OFF-BI-10000773"/>
    <x v="1"/>
    <x v="8"/>
    <s v="Insertable Tab Post Binder Dividers"/>
    <x v="570"/>
    <x v="1"/>
    <n v="0.7"/>
    <n v="-5.5338000000000003"/>
    <x v="10"/>
    <n v="21.654"/>
    <n v="-76.666666666666671"/>
  </r>
  <r>
    <n v="606"/>
    <s v="CA-2014-149958"/>
    <d v="2014-03-15T00:00:00"/>
    <d v="2014-03-19T00:00:00"/>
    <s v="Standard Class"/>
    <s v="AS-10240"/>
    <s v="Alan Shonely"/>
    <x v="0"/>
    <x v="0"/>
    <x v="67"/>
    <x v="2"/>
    <n v="33614"/>
    <x v="0"/>
    <s v="OFF-BI-10001543"/>
    <x v="1"/>
    <x v="8"/>
    <s v="GBC VeloBinder Manual Binding System"/>
    <x v="571"/>
    <x v="4"/>
    <n v="0.7"/>
    <n v="-31.671199999999999"/>
    <x v="10"/>
    <n v="172.75200000000001"/>
    <n v="-73.333333333333329"/>
  </r>
  <r>
    <n v="607"/>
    <s v="CA-2014-149958"/>
    <d v="2014-03-15T00:00:00"/>
    <d v="2014-03-19T00:00:00"/>
    <s v="Standard Class"/>
    <s v="AS-10240"/>
    <s v="Alan Shonely"/>
    <x v="0"/>
    <x v="0"/>
    <x v="67"/>
    <x v="2"/>
    <n v="33614"/>
    <x v="0"/>
    <s v="OFF-PA-10002120"/>
    <x v="1"/>
    <x v="10"/>
    <s v="Xerox 1889"/>
    <x v="572"/>
    <x v="1"/>
    <n v="0.2"/>
    <n v="47.815199999999997"/>
    <x v="10"/>
    <n v="395.71199999999999"/>
    <n v="36.25"/>
  </r>
  <r>
    <n v="608"/>
    <s v="US-2014-105767"/>
    <d v="2014-05-23T00:00:00"/>
    <d v="2014-05-27T00:00:00"/>
    <s v="Standard Class"/>
    <s v="AR-10510"/>
    <s v="Andrew Roberts"/>
    <x v="0"/>
    <x v="0"/>
    <x v="10"/>
    <x v="9"/>
    <n v="19134"/>
    <x v="3"/>
    <s v="OFF-BI-10000848"/>
    <x v="1"/>
    <x v="8"/>
    <s v="Angle-D Ring Binders"/>
    <x v="573"/>
    <x v="0"/>
    <n v="0.7"/>
    <n v="-2.6255999999999999"/>
    <x v="5"/>
    <n v="6.5640000000000001"/>
    <n v="-80"/>
  </r>
  <r>
    <n v="609"/>
    <s v="US-2014-105767"/>
    <d v="2014-05-23T00:00:00"/>
    <d v="2014-05-27T00:00:00"/>
    <s v="Standard Class"/>
    <s v="AR-10510"/>
    <s v="Andrew Roberts"/>
    <x v="0"/>
    <x v="0"/>
    <x v="10"/>
    <x v="9"/>
    <n v="19134"/>
    <x v="3"/>
    <s v="OFF-AR-10001246"/>
    <x v="1"/>
    <x v="6"/>
    <s v="Newell 317"/>
    <x v="574"/>
    <x v="6"/>
    <n v="0.2"/>
    <n v="2.3814000000000002"/>
    <x v="5"/>
    <n v="190.512"/>
    <n v="11.250000000000002"/>
  </r>
  <r>
    <n v="610"/>
    <s v="US-2014-105767"/>
    <d v="2014-05-23T00:00:00"/>
    <d v="2014-05-27T00:00:00"/>
    <s v="Standard Class"/>
    <s v="AR-10510"/>
    <s v="Andrew Roberts"/>
    <x v="0"/>
    <x v="0"/>
    <x v="10"/>
    <x v="9"/>
    <n v="19134"/>
    <x v="3"/>
    <s v="TEC-PH-10003092"/>
    <x v="2"/>
    <x v="7"/>
    <s v="Motorola L804"/>
    <x v="575"/>
    <x v="0"/>
    <n v="0.4"/>
    <n v="-10.117800000000001"/>
    <x v="5"/>
    <n v="110.376"/>
    <n v="-18.333333333333336"/>
  </r>
  <r>
    <n v="611"/>
    <s v="CA-2016-161816"/>
    <d v="2016-04-28T00:00:00"/>
    <d v="2016-05-01T00:00:00"/>
    <s v="First Class"/>
    <s v="NB-18655"/>
    <s v="Nona Balk"/>
    <x v="1"/>
    <x v="0"/>
    <x v="61"/>
    <x v="5"/>
    <n v="75217"/>
    <x v="2"/>
    <s v="TEC-PH-10003012"/>
    <x v="2"/>
    <x v="7"/>
    <s v="Nortel Meridian M3904 Professional Digital phone"/>
    <x v="576"/>
    <x v="1"/>
    <n v="0.2"/>
    <n v="41.577300000000001"/>
    <x v="3"/>
    <n v="1108.7280000000001"/>
    <n v="11.25"/>
  </r>
  <r>
    <n v="612"/>
    <s v="CA-2016-161816"/>
    <d v="2016-04-28T00:00:00"/>
    <d v="2016-05-01T00:00:00"/>
    <s v="First Class"/>
    <s v="NB-18655"/>
    <s v="Nona Balk"/>
    <x v="1"/>
    <x v="0"/>
    <x v="61"/>
    <x v="5"/>
    <n v="75217"/>
    <x v="2"/>
    <s v="OFF-LA-10004345"/>
    <x v="1"/>
    <x v="2"/>
    <s v="Avery 493"/>
    <x v="577"/>
    <x v="4"/>
    <n v="0.2"/>
    <n v="5.6955999999999998"/>
    <x v="3"/>
    <n v="62.847999999999999"/>
    <n v="36.25"/>
  </r>
  <r>
    <n v="613"/>
    <s v="CA-2016-121223"/>
    <d v="2016-09-11T00:00:00"/>
    <d v="2016-09-13T00:00:00"/>
    <s v="Second Class"/>
    <s v="GD-14590"/>
    <s v="Giulietta Dortch"/>
    <x v="1"/>
    <x v="0"/>
    <x v="10"/>
    <x v="9"/>
    <n v="19143"/>
    <x v="3"/>
    <s v="OFF-PA-10001204"/>
    <x v="1"/>
    <x v="10"/>
    <s v="Xerox 1972"/>
    <x v="578"/>
    <x v="0"/>
    <n v="0.2"/>
    <n v="2.64"/>
    <x v="8"/>
    <n v="16.896000000000001"/>
    <n v="31.25"/>
  </r>
  <r>
    <n v="614"/>
    <s v="CA-2016-121223"/>
    <d v="2016-09-11T00:00:00"/>
    <d v="2016-09-13T00:00:00"/>
    <s v="Second Class"/>
    <s v="GD-14590"/>
    <s v="Giulietta Dortch"/>
    <x v="1"/>
    <x v="0"/>
    <x v="10"/>
    <x v="9"/>
    <n v="19143"/>
    <x v="3"/>
    <s v="TEC-PH-10004667"/>
    <x v="2"/>
    <x v="7"/>
    <s v="Cisco 8x8 Inc. 6753i IP Business Phone System"/>
    <x v="579"/>
    <x v="6"/>
    <n v="0.4"/>
    <n v="-157.9383"/>
    <x v="8"/>
    <n v="6560.5140000000001"/>
    <n v="-21.666666666666664"/>
  </r>
  <r>
    <n v="615"/>
    <s v="CA-2017-138611"/>
    <d v="2017-11-14T00:00:00"/>
    <d v="2017-11-17T00:00:00"/>
    <s v="Second Class"/>
    <s v="CK-12595"/>
    <s v="Clytie Kelty"/>
    <x v="0"/>
    <x v="0"/>
    <x v="129"/>
    <x v="24"/>
    <n v="43123"/>
    <x v="3"/>
    <s v="TEC-PH-10000011"/>
    <x v="2"/>
    <x v="7"/>
    <s v="PureGear Roll-On Screen Protector"/>
    <x v="580"/>
    <x v="12"/>
    <n v="0.4"/>
    <n v="15.992000000000001"/>
    <x v="0"/>
    <n v="1199.4000000000001"/>
    <n v="13.333333333333334"/>
  </r>
  <r>
    <n v="616"/>
    <s v="CA-2017-138611"/>
    <d v="2017-11-14T00:00:00"/>
    <d v="2017-11-17T00:00:00"/>
    <s v="Second Class"/>
    <s v="CK-12595"/>
    <s v="Clytie Kelty"/>
    <x v="0"/>
    <x v="0"/>
    <x v="129"/>
    <x v="24"/>
    <n v="43123"/>
    <x v="3"/>
    <s v="OFF-BI-10002949"/>
    <x v="1"/>
    <x v="8"/>
    <s v="Prestige Round Ring Binders"/>
    <x v="581"/>
    <x v="0"/>
    <n v="0.7"/>
    <n v="-2.7968000000000002"/>
    <x v="0"/>
    <n v="7.2960000000000003"/>
    <n v="-76.666666666666671"/>
  </r>
  <r>
    <n v="617"/>
    <s v="CA-2017-117947"/>
    <d v="2017-08-18T00:00:00"/>
    <d v="2017-08-23T00:00:00"/>
    <s v="Second Class"/>
    <s v="NG-18355"/>
    <s v="Nat Gilpin"/>
    <x v="1"/>
    <x v="0"/>
    <x v="20"/>
    <x v="15"/>
    <n v="10011"/>
    <x v="3"/>
    <s v="FUR-FU-10003849"/>
    <x v="0"/>
    <x v="5"/>
    <s v="DAX Metal Frame, Desktop, Stepped-Edge"/>
    <x v="582"/>
    <x v="0"/>
    <n v="0"/>
    <n v="15.7872"/>
    <x v="6"/>
    <n v="80.959999999999994"/>
    <n v="39"/>
  </r>
  <r>
    <n v="618"/>
    <s v="CA-2017-117947"/>
    <d v="2017-08-18T00:00:00"/>
    <d v="2017-08-23T00:00:00"/>
    <s v="Second Class"/>
    <s v="NG-18355"/>
    <s v="Nat Gilpin"/>
    <x v="1"/>
    <x v="0"/>
    <x v="20"/>
    <x v="15"/>
    <n v="10011"/>
    <x v="3"/>
    <s v="FUR-FU-10000010"/>
    <x v="0"/>
    <x v="5"/>
    <s v="DAX Value U-Channel Document Frames, Easel Back"/>
    <x v="583"/>
    <x v="0"/>
    <n v="0"/>
    <n v="3.0813999999999999"/>
    <x v="6"/>
    <n v="19.88"/>
    <n v="31"/>
  </r>
  <r>
    <n v="619"/>
    <s v="CA-2017-117947"/>
    <d v="2017-08-18T00:00:00"/>
    <d v="2017-08-23T00:00:00"/>
    <s v="Second Class"/>
    <s v="NG-18355"/>
    <s v="Nat Gilpin"/>
    <x v="1"/>
    <x v="0"/>
    <x v="20"/>
    <x v="15"/>
    <n v="10011"/>
    <x v="3"/>
    <s v="OFF-BI-10002824"/>
    <x v="1"/>
    <x v="8"/>
    <s v="Recycled Easel Ring Binders"/>
    <x v="584"/>
    <x v="6"/>
    <n v="0.2"/>
    <n v="33.57"/>
    <x v="6"/>
    <n v="966.81600000000003"/>
    <n v="31.25"/>
  </r>
  <r>
    <n v="620"/>
    <s v="CA-2017-117947"/>
    <d v="2017-08-18T00:00:00"/>
    <d v="2017-08-23T00:00:00"/>
    <s v="Second Class"/>
    <s v="NG-18355"/>
    <s v="Nat Gilpin"/>
    <x v="1"/>
    <x v="0"/>
    <x v="20"/>
    <x v="15"/>
    <n v="10011"/>
    <x v="3"/>
    <s v="TEC-PH-10002538"/>
    <x v="2"/>
    <x v="7"/>
    <s v="Grandstream GXP1160 VoIP phone"/>
    <x v="585"/>
    <x v="7"/>
    <n v="0"/>
    <n v="10.9939"/>
    <x v="6"/>
    <n v="37.909999999999997"/>
    <n v="29.000000000000004"/>
  </r>
  <r>
    <n v="621"/>
    <s v="CA-2017-117947"/>
    <d v="2017-08-18T00:00:00"/>
    <d v="2017-08-23T00:00:00"/>
    <s v="Second Class"/>
    <s v="NG-18355"/>
    <s v="Nat Gilpin"/>
    <x v="1"/>
    <x v="0"/>
    <x v="20"/>
    <x v="15"/>
    <n v="10011"/>
    <x v="3"/>
    <s v="FUR-FU-10000521"/>
    <x v="0"/>
    <x v="5"/>
    <s v="Seth Thomas 14&quot; Putty-Colored Wall Clock"/>
    <x v="586"/>
    <x v="1"/>
    <n v="0"/>
    <n v="27.286200000000001"/>
    <x v="6"/>
    <n v="264.06"/>
    <n v="31"/>
  </r>
  <r>
    <n v="622"/>
    <s v="US-2014-111171"/>
    <d v="2014-12-26T00:00:00"/>
    <d v="2014-12-31T00:00:00"/>
    <s v="Standard Class"/>
    <s v="CA-12265"/>
    <s v="Christina Anderson"/>
    <x v="0"/>
    <x v="0"/>
    <x v="22"/>
    <x v="10"/>
    <n v="60610"/>
    <x v="2"/>
    <s v="OFF-BI-10002103"/>
    <x v="1"/>
    <x v="8"/>
    <s v="Cardinal Slant-D Ring Binder, Heavy Gauge Vinyl"/>
    <x v="587"/>
    <x v="2"/>
    <n v="0.8"/>
    <n v="-14.773"/>
    <x v="4"/>
    <n v="43.449999999999996"/>
    <n v="-170"/>
  </r>
  <r>
    <n v="623"/>
    <s v="CA-2015-138009"/>
    <d v="2015-11-29T00:00:00"/>
    <d v="2015-12-03T00:00:00"/>
    <s v="Standard Class"/>
    <s v="SF-20965"/>
    <s v="Sylvia Foulston"/>
    <x v="1"/>
    <x v="0"/>
    <x v="130"/>
    <x v="12"/>
    <n v="48126"/>
    <x v="2"/>
    <s v="FUR-CH-10004853"/>
    <x v="0"/>
    <x v="1"/>
    <s v="Global Manager's Adjustable Task Chair, Storm"/>
    <x v="85"/>
    <x v="0"/>
    <n v="0"/>
    <n v="87.568399999999997"/>
    <x v="0"/>
    <n v="603.91999999999996"/>
    <n v="29.000000000000004"/>
  </r>
  <r>
    <n v="624"/>
    <s v="CA-2015-138009"/>
    <d v="2015-11-29T00:00:00"/>
    <d v="2015-12-03T00:00:00"/>
    <s v="Standard Class"/>
    <s v="SF-20965"/>
    <s v="Sylvia Foulston"/>
    <x v="1"/>
    <x v="0"/>
    <x v="130"/>
    <x v="12"/>
    <n v="48126"/>
    <x v="2"/>
    <s v="OFF-AP-10000179"/>
    <x v="1"/>
    <x v="9"/>
    <s v="Honeywell Enviracaire Portable HEPA Air Cleaner for up to 10 x 16 Room"/>
    <x v="588"/>
    <x v="2"/>
    <n v="0.1"/>
    <n v="178.90100000000001"/>
    <x v="0"/>
    <n v="2776.05"/>
    <n v="32.222222222222221"/>
  </r>
  <r>
    <n v="625"/>
    <s v="CA-2015-138009"/>
    <d v="2015-11-29T00:00:00"/>
    <d v="2015-12-03T00:00:00"/>
    <s v="Standard Class"/>
    <s v="SF-20965"/>
    <s v="Sylvia Foulston"/>
    <x v="1"/>
    <x v="0"/>
    <x v="130"/>
    <x v="12"/>
    <n v="48126"/>
    <x v="2"/>
    <s v="OFF-ST-10001272"/>
    <x v="1"/>
    <x v="4"/>
    <s v="Mini 13-1/2 Capacity Data Binder Rack, Pearl"/>
    <x v="589"/>
    <x v="4"/>
    <n v="0"/>
    <n v="130.87"/>
    <x v="0"/>
    <n v="2093.92"/>
    <n v="25"/>
  </r>
  <r>
    <n v="626"/>
    <s v="CA-2015-138009"/>
    <d v="2015-11-29T00:00:00"/>
    <d v="2015-12-03T00:00:00"/>
    <s v="Standard Class"/>
    <s v="SF-20965"/>
    <s v="Sylvia Foulston"/>
    <x v="1"/>
    <x v="0"/>
    <x v="130"/>
    <x v="12"/>
    <n v="48126"/>
    <x v="2"/>
    <s v="OFF-AR-10004042"/>
    <x v="1"/>
    <x v="6"/>
    <s v="BOSTON Model 1800 Electric Pencil Sharpeners, Putty/Woodgrain"/>
    <x v="590"/>
    <x v="6"/>
    <n v="0"/>
    <n v="46.927799999999998"/>
    <x v="0"/>
    <n v="1456.3799999999999"/>
    <n v="28.999999999999996"/>
  </r>
  <r>
    <n v="627"/>
    <s v="CA-2017-163020"/>
    <d v="2017-09-15T00:00:00"/>
    <d v="2017-09-19T00:00:00"/>
    <s v="Standard Class"/>
    <s v="MO-17800"/>
    <s v="Meg O'Connel"/>
    <x v="2"/>
    <x v="0"/>
    <x v="20"/>
    <x v="15"/>
    <n v="10009"/>
    <x v="3"/>
    <s v="FUR-FU-10000221"/>
    <x v="0"/>
    <x v="5"/>
    <s v="Master Caster Door Stop, Brown"/>
    <x v="591"/>
    <x v="3"/>
    <n v="0"/>
    <n v="12.090400000000001"/>
    <x v="8"/>
    <n v="248.92000000000002"/>
    <n v="34"/>
  </r>
  <r>
    <n v="628"/>
    <s v="CA-2017-153787"/>
    <d v="2017-05-19T00:00:00"/>
    <d v="2017-05-23T00:00:00"/>
    <s v="Standard Class"/>
    <s v="AT-10735"/>
    <s v="Annie Thurman"/>
    <x v="0"/>
    <x v="0"/>
    <x v="4"/>
    <x v="4"/>
    <n v="98115"/>
    <x v="1"/>
    <s v="OFF-AP-10001563"/>
    <x v="1"/>
    <x v="9"/>
    <s v="Belkin Premiere Surge Master II 8-outlet surge protector"/>
    <x v="592"/>
    <x v="0"/>
    <n v="0"/>
    <n v="28.176400000000001"/>
    <x v="5"/>
    <n v="194.32"/>
    <n v="29.000000000000004"/>
  </r>
  <r>
    <n v="629"/>
    <s v="CA-2017-133431"/>
    <d v="2017-12-17T00:00:00"/>
    <d v="2017-12-21T00:00:00"/>
    <s v="Standard Class"/>
    <s v="LC-17140"/>
    <s v="Logan Currie"/>
    <x v="0"/>
    <x v="0"/>
    <x v="8"/>
    <x v="1"/>
    <n v="94122"/>
    <x v="1"/>
    <s v="OFF-BI-10000605"/>
    <x v="1"/>
    <x v="8"/>
    <s v="Acco Pressboard Covers with Storage Hooks, 9 1/2&quot; x 11&quot;, Executive Red"/>
    <x v="593"/>
    <x v="2"/>
    <n v="0.2"/>
    <n v="5.1435000000000004"/>
    <x v="4"/>
    <n v="76.2"/>
    <n v="33.75"/>
  </r>
  <r>
    <n v="630"/>
    <s v="CA-2017-133431"/>
    <d v="2017-12-17T00:00:00"/>
    <d v="2017-12-21T00:00:00"/>
    <s v="Standard Class"/>
    <s v="LC-17140"/>
    <s v="Logan Currie"/>
    <x v="0"/>
    <x v="0"/>
    <x v="8"/>
    <x v="1"/>
    <n v="94122"/>
    <x v="1"/>
    <s v="OFF-PA-10002615"/>
    <x v="1"/>
    <x v="10"/>
    <s v="Ampad Gold Fibre Wirebound Steno Books, 6&quot; x 9&quot;, Gregg Ruled"/>
    <x v="594"/>
    <x v="1"/>
    <n v="0"/>
    <n v="6.0857999999999999"/>
    <x v="4"/>
    <n v="39.69"/>
    <n v="46"/>
  </r>
  <r>
    <n v="631"/>
    <s v="US-2016-135720"/>
    <d v="2016-12-11T00:00:00"/>
    <d v="2016-12-13T00:00:00"/>
    <s v="Second Class"/>
    <s v="FM-14380"/>
    <s v="Fred McMath"/>
    <x v="0"/>
    <x v="0"/>
    <x v="34"/>
    <x v="22"/>
    <n v="80013"/>
    <x v="1"/>
    <s v="OFF-ST-10001963"/>
    <x v="1"/>
    <x v="4"/>
    <s v="Tennsco Regal Shelving Units"/>
    <x v="595"/>
    <x v="1"/>
    <n v="0.2"/>
    <n v="-51.719099999999997"/>
    <x v="4"/>
    <n v="730.15199999999993"/>
    <n v="-21.25"/>
  </r>
  <r>
    <n v="632"/>
    <s v="US-2016-135720"/>
    <d v="2016-12-11T00:00:00"/>
    <d v="2016-12-13T00:00:00"/>
    <s v="Second Class"/>
    <s v="FM-14380"/>
    <s v="Fred McMath"/>
    <x v="0"/>
    <x v="0"/>
    <x v="34"/>
    <x v="22"/>
    <n v="80013"/>
    <x v="1"/>
    <s v="TEC-AC-10001267"/>
    <x v="2"/>
    <x v="11"/>
    <s v="Imation 32GB Pocket Pro USB 3.0 Flash Drive - 32 GB - Black - 1 P ..."/>
    <x v="596"/>
    <x v="2"/>
    <n v="0.2"/>
    <n v="29.95"/>
    <x v="4"/>
    <n v="599"/>
    <n v="25"/>
  </r>
  <r>
    <n v="633"/>
    <s v="US-2016-135720"/>
    <d v="2016-12-11T00:00:00"/>
    <d v="2016-12-13T00:00:00"/>
    <s v="Second Class"/>
    <s v="FM-14380"/>
    <s v="Fred McMath"/>
    <x v="0"/>
    <x v="0"/>
    <x v="34"/>
    <x v="22"/>
    <n v="80013"/>
    <x v="1"/>
    <s v="TEC-PH-10002103"/>
    <x v="2"/>
    <x v="7"/>
    <s v="Jabra SPEAK 410"/>
    <x v="597"/>
    <x v="4"/>
    <n v="0.2"/>
    <n v="30.076799999999999"/>
    <x v="4"/>
    <n v="1203.0719999999999"/>
    <n v="10"/>
  </r>
  <r>
    <n v="634"/>
    <s v="CA-2017-144694"/>
    <d v="2017-09-24T00:00:00"/>
    <d v="2017-09-26T00:00:00"/>
    <s v="Second Class"/>
    <s v="BD-11605"/>
    <s v="Brian Dahlen"/>
    <x v="0"/>
    <x v="0"/>
    <x v="100"/>
    <x v="2"/>
    <n v="33180"/>
    <x v="0"/>
    <s v="TEC-AC-10002857"/>
    <x v="2"/>
    <x v="11"/>
    <s v="Verbatim 25 GB 6x Blu-ray Single Layer Recordable Disc, 1/Pack"/>
    <x v="598"/>
    <x v="1"/>
    <n v="0.2"/>
    <n v="2.4584999999999999"/>
    <x v="8"/>
    <n v="53.64"/>
    <n v="13.750000000000002"/>
  </r>
  <r>
    <n v="635"/>
    <s v="CA-2017-144694"/>
    <d v="2017-09-24T00:00:00"/>
    <d v="2017-09-26T00:00:00"/>
    <s v="Second Class"/>
    <s v="BD-11605"/>
    <s v="Brian Dahlen"/>
    <x v="0"/>
    <x v="0"/>
    <x v="100"/>
    <x v="2"/>
    <n v="33180"/>
    <x v="0"/>
    <s v="OFF-LA-10003930"/>
    <x v="1"/>
    <x v="2"/>
    <s v="Dot Matrix Printer Tape Reel Labels, White, 5000/Box"/>
    <x v="599"/>
    <x v="1"/>
    <n v="0.2"/>
    <n v="85.529700000000005"/>
    <x v="8"/>
    <n v="707.83199999999999"/>
    <n v="36.250000000000007"/>
  </r>
  <r>
    <n v="636"/>
    <s v="CA-2015-168004"/>
    <d v="2015-10-04T00:00:00"/>
    <d v="2015-10-09T00:00:00"/>
    <s v="Second Class"/>
    <s v="DJ-13420"/>
    <s v="Denny Joy"/>
    <x v="1"/>
    <x v="0"/>
    <x v="131"/>
    <x v="32"/>
    <n v="31088"/>
    <x v="0"/>
    <s v="FUR-CH-10001482"/>
    <x v="0"/>
    <x v="1"/>
    <s v="Office Star - Mesh Screen back chair with Vinyl seat"/>
    <x v="600"/>
    <x v="1"/>
    <n v="0"/>
    <n v="43.223399999999998"/>
    <x v="2"/>
    <n v="1178.82"/>
    <n v="11"/>
  </r>
  <r>
    <n v="637"/>
    <s v="US-2016-123470"/>
    <d v="2016-08-15T00:00:00"/>
    <d v="2016-08-21T00:00:00"/>
    <s v="Standard Class"/>
    <s v="ME-17725"/>
    <s v="Max Engle"/>
    <x v="0"/>
    <x v="0"/>
    <x v="34"/>
    <x v="22"/>
    <n v="80013"/>
    <x v="1"/>
    <s v="OFF-BI-10001989"/>
    <x v="1"/>
    <x v="8"/>
    <s v="Premium Transparent Presentation Covers by GBC"/>
    <x v="601"/>
    <x v="1"/>
    <n v="0.7"/>
    <n v="-13.8468"/>
    <x v="6"/>
    <n v="56.646000000000001"/>
    <n v="-73.333333333333329"/>
  </r>
  <r>
    <n v="638"/>
    <s v="US-2016-123470"/>
    <d v="2016-08-15T00:00:00"/>
    <d v="2016-08-21T00:00:00"/>
    <s v="Standard Class"/>
    <s v="ME-17725"/>
    <s v="Max Engle"/>
    <x v="0"/>
    <x v="0"/>
    <x v="34"/>
    <x v="22"/>
    <n v="80013"/>
    <x v="1"/>
    <s v="OFF-AP-10003287"/>
    <x v="1"/>
    <x v="9"/>
    <s v="Tripp Lite TLP810NET Broadband Surge for Modem/Fax"/>
    <x v="602"/>
    <x v="1"/>
    <n v="0.2"/>
    <n v="12.232799999999999"/>
    <x v="6"/>
    <n v="366.98400000000004"/>
    <n v="10"/>
  </r>
  <r>
    <n v="639"/>
    <s v="CA-2016-115917"/>
    <d v="2016-05-20T00:00:00"/>
    <d v="2016-05-25T00:00:00"/>
    <s v="Standard Class"/>
    <s v="RB-19465"/>
    <s v="Rick Bensley"/>
    <x v="2"/>
    <x v="0"/>
    <x v="132"/>
    <x v="1"/>
    <n v="94591"/>
    <x v="1"/>
    <s v="FUR-FU-10000576"/>
    <x v="0"/>
    <x v="5"/>
    <s v="Luxo Professional Fluorescent Magnifier Lamp with Clamp-Mount Base"/>
    <x v="603"/>
    <x v="2"/>
    <n v="0"/>
    <n v="272.79199999999997"/>
    <x v="5"/>
    <n v="5246"/>
    <n v="25.999999999999996"/>
  </r>
  <r>
    <n v="640"/>
    <s v="CA-2016-115917"/>
    <d v="2016-05-20T00:00:00"/>
    <d v="2016-05-25T00:00:00"/>
    <s v="Standard Class"/>
    <s v="RB-19465"/>
    <s v="Rick Bensley"/>
    <x v="2"/>
    <x v="0"/>
    <x v="132"/>
    <x v="1"/>
    <n v="94591"/>
    <x v="1"/>
    <s v="OFF-BI-10004728"/>
    <x v="1"/>
    <x v="8"/>
    <s v="Wilson Jones Turn Tabs Binder Tool for Ring Binders"/>
    <x v="604"/>
    <x v="4"/>
    <n v="0.2"/>
    <n v="5.0128000000000004"/>
    <x v="5"/>
    <n v="61.695999999999998"/>
    <n v="32.5"/>
  </r>
  <r>
    <n v="641"/>
    <s v="CA-2016-147067"/>
    <d v="2016-12-18T00:00:00"/>
    <d v="2016-12-22T00:00:00"/>
    <s v="Standard Class"/>
    <s v="JD-16150"/>
    <s v="Justin Deggeller"/>
    <x v="1"/>
    <x v="0"/>
    <x v="31"/>
    <x v="11"/>
    <n v="55407"/>
    <x v="2"/>
    <s v="FUR-FU-10000732"/>
    <x v="0"/>
    <x v="5"/>
    <s v="Eldon 200 Class Desk Accessories"/>
    <x v="605"/>
    <x v="1"/>
    <n v="0"/>
    <n v="6.0288000000000004"/>
    <x v="4"/>
    <n v="56.519999999999996"/>
    <n v="32"/>
  </r>
  <r>
    <n v="642"/>
    <s v="CA-2017-167913"/>
    <d v="2017-07-30T00:00:00"/>
    <d v="2017-08-03T00:00:00"/>
    <s v="Second Class"/>
    <s v="JL-15835"/>
    <s v="John Lee"/>
    <x v="0"/>
    <x v="0"/>
    <x v="133"/>
    <x v="1"/>
    <n v="92691"/>
    <x v="1"/>
    <s v="OFF-ST-10000585"/>
    <x v="1"/>
    <x v="4"/>
    <s v="Economy Rollaway Files"/>
    <x v="606"/>
    <x v="0"/>
    <n v="0"/>
    <n v="85.903999999999996"/>
    <x v="7"/>
    <n v="660.8"/>
    <n v="26"/>
  </r>
  <r>
    <n v="643"/>
    <s v="CA-2017-167913"/>
    <d v="2017-07-30T00:00:00"/>
    <d v="2017-08-03T00:00:00"/>
    <s v="Second Class"/>
    <s v="JL-15835"/>
    <s v="John Lee"/>
    <x v="0"/>
    <x v="0"/>
    <x v="133"/>
    <x v="1"/>
    <n v="92691"/>
    <x v="1"/>
    <s v="OFF-LA-10002787"/>
    <x v="1"/>
    <x v="2"/>
    <s v="Avery 480"/>
    <x v="607"/>
    <x v="3"/>
    <n v="0"/>
    <n v="12.6"/>
    <x v="7"/>
    <n v="183.75"/>
    <n v="48"/>
  </r>
  <r>
    <n v="644"/>
    <s v="CA-2017-106103"/>
    <d v="2017-06-10T00:00:00"/>
    <d v="2017-06-15T00:00:00"/>
    <s v="Standard Class"/>
    <s v="SC-20305"/>
    <s v="Sean Christensen"/>
    <x v="0"/>
    <x v="0"/>
    <x v="134"/>
    <x v="12"/>
    <n v="48307"/>
    <x v="2"/>
    <s v="TEC-AC-10003832"/>
    <x v="2"/>
    <x v="11"/>
    <s v="Imation 16GB Mini TravelDrive USB 2.0 Flash Drive"/>
    <x v="608"/>
    <x v="4"/>
    <n v="0"/>
    <n v="54.333199999999998"/>
    <x v="1"/>
    <n v="530.08000000000004"/>
    <n v="41"/>
  </r>
  <r>
    <n v="645"/>
    <s v="US-2017-127719"/>
    <d v="2017-07-21T00:00:00"/>
    <d v="2017-07-25T00:00:00"/>
    <s v="Standard Class"/>
    <s v="TW-21025"/>
    <s v="Tamara Willingham"/>
    <x v="2"/>
    <x v="0"/>
    <x v="135"/>
    <x v="30"/>
    <n v="7060"/>
    <x v="3"/>
    <s v="OFF-PA-10001934"/>
    <x v="1"/>
    <x v="10"/>
    <s v="Xerox 1993"/>
    <x v="90"/>
    <x v="7"/>
    <n v="0"/>
    <n v="3.1751999999999998"/>
    <x v="7"/>
    <n v="6.48"/>
    <n v="48.999999999999993"/>
  </r>
  <r>
    <n v="646"/>
    <s v="CA-2017-126221"/>
    <d v="2017-12-30T00:00:00"/>
    <d v="2018-01-05T00:00:00"/>
    <s v="Standard Class"/>
    <s v="CC-12430"/>
    <s v="Chuck Clark"/>
    <x v="2"/>
    <x v="0"/>
    <x v="38"/>
    <x v="14"/>
    <n v="47201"/>
    <x v="2"/>
    <s v="OFF-AP-10002457"/>
    <x v="1"/>
    <x v="9"/>
    <s v="Eureka The Boss Plus 12-Amp Hard Box Upright Vacuum, Red"/>
    <x v="609"/>
    <x v="0"/>
    <n v="0"/>
    <n v="56.511000000000003"/>
    <x v="4"/>
    <n v="418.6"/>
    <n v="27"/>
  </r>
  <r>
    <n v="647"/>
    <s v="CA-2016-103947"/>
    <d v="2016-04-01T00:00:00"/>
    <d v="2016-04-08T00:00:00"/>
    <s v="Standard Class"/>
    <s v="BB-10990"/>
    <s v="Barry Blumstein"/>
    <x v="1"/>
    <x v="0"/>
    <x v="136"/>
    <x v="16"/>
    <n v="85635"/>
    <x v="1"/>
    <s v="OFF-FA-10003112"/>
    <x v="1"/>
    <x v="13"/>
    <s v="Staples"/>
    <x v="610"/>
    <x v="2"/>
    <n v="0.2"/>
    <n v="9.8625000000000007"/>
    <x v="3"/>
    <n v="157.79999999999998"/>
    <n v="31.250000000000007"/>
  </r>
  <r>
    <n v="648"/>
    <s v="CA-2016-103947"/>
    <d v="2016-04-01T00:00:00"/>
    <d v="2016-04-08T00:00:00"/>
    <s v="Standard Class"/>
    <s v="BB-10990"/>
    <s v="Barry Blumstein"/>
    <x v="1"/>
    <x v="0"/>
    <x v="136"/>
    <x v="16"/>
    <n v="85635"/>
    <x v="1"/>
    <s v="OFF-AP-10002350"/>
    <x v="1"/>
    <x v="9"/>
    <s v="Belkin F9H710-06 7 Outlet SurgeMaster Surge Protector"/>
    <x v="611"/>
    <x v="0"/>
    <n v="0.2"/>
    <n v="3.0144000000000002"/>
    <x v="3"/>
    <n v="60.287999999999997"/>
    <n v="10"/>
  </r>
  <r>
    <n v="649"/>
    <s v="CA-2016-160745"/>
    <d v="2016-12-11T00:00:00"/>
    <d v="2016-12-16T00:00:00"/>
    <s v="Second Class"/>
    <s v="AR-10825"/>
    <s v="Anthony Rawles"/>
    <x v="1"/>
    <x v="0"/>
    <x v="137"/>
    <x v="4"/>
    <n v="98661"/>
    <x v="1"/>
    <s v="FUR-FU-10001935"/>
    <x v="0"/>
    <x v="5"/>
    <s v="3M Hangers With Command Adhesive"/>
    <x v="612"/>
    <x v="4"/>
    <n v="0"/>
    <n v="6.0679999999999996"/>
    <x v="4"/>
    <n v="59.2"/>
    <n v="41"/>
  </r>
  <r>
    <n v="650"/>
    <s v="CA-2016-160745"/>
    <d v="2016-12-11T00:00:00"/>
    <d v="2016-12-16T00:00:00"/>
    <s v="Second Class"/>
    <s v="AR-10825"/>
    <s v="Anthony Rawles"/>
    <x v="1"/>
    <x v="0"/>
    <x v="137"/>
    <x v="4"/>
    <n v="98661"/>
    <x v="1"/>
    <s v="TEC-PH-10003273"/>
    <x v="2"/>
    <x v="7"/>
    <s v="AT&amp;T TR1909W"/>
    <x v="214"/>
    <x v="1"/>
    <n v="0.2"/>
    <n v="22.6782"/>
    <x v="4"/>
    <n v="907.12799999999993"/>
    <n v="7.5000000000000009"/>
  </r>
  <r>
    <n v="651"/>
    <s v="CA-2016-160745"/>
    <d v="2016-12-11T00:00:00"/>
    <d v="2016-12-16T00:00:00"/>
    <s v="Second Class"/>
    <s v="AR-10825"/>
    <s v="Anthony Rawles"/>
    <x v="1"/>
    <x v="0"/>
    <x v="137"/>
    <x v="4"/>
    <n v="98661"/>
    <x v="1"/>
    <s v="TEC-AC-10001142"/>
    <x v="2"/>
    <x v="11"/>
    <s v="First Data FD10 PIN Pad"/>
    <x v="613"/>
    <x v="4"/>
    <n v="0"/>
    <n v="31.6"/>
    <x v="4"/>
    <n v="1264"/>
    <n v="10"/>
  </r>
  <r>
    <n v="652"/>
    <s v="CA-2016-132661"/>
    <d v="2016-10-23T00:00:00"/>
    <d v="2016-10-29T00:00:00"/>
    <s v="Standard Class"/>
    <s v="SR-20740"/>
    <s v="Steven Roelle"/>
    <x v="2"/>
    <x v="0"/>
    <x v="20"/>
    <x v="15"/>
    <n v="10024"/>
    <x v="3"/>
    <s v="OFF-PA-10000482"/>
    <x v="1"/>
    <x v="10"/>
    <s v="Snap-A-Way Black Print Carbonless Ruled Speed Letter, Triplicate"/>
    <x v="614"/>
    <x v="12"/>
    <n v="0"/>
    <n v="178.31800000000001"/>
    <x v="2"/>
    <n v="3794"/>
    <n v="47.000000000000007"/>
  </r>
  <r>
    <n v="653"/>
    <s v="CA-2017-140844"/>
    <d v="2017-06-19T00:00:00"/>
    <d v="2017-06-23T00:00:00"/>
    <s v="Standard Class"/>
    <s v="AR-10405"/>
    <s v="Allen Rosenblatt"/>
    <x v="1"/>
    <x v="0"/>
    <x v="20"/>
    <x v="15"/>
    <n v="10035"/>
    <x v="3"/>
    <s v="OFF-PA-10003892"/>
    <x v="1"/>
    <x v="10"/>
    <s v="Xerox 1943"/>
    <x v="615"/>
    <x v="0"/>
    <n v="0"/>
    <n v="45.9754"/>
    <x v="1"/>
    <n v="195.64"/>
    <n v="47"/>
  </r>
  <r>
    <n v="654"/>
    <s v="CA-2017-140844"/>
    <d v="2017-06-19T00:00:00"/>
    <d v="2017-06-23T00:00:00"/>
    <s v="Standard Class"/>
    <s v="AR-10405"/>
    <s v="Allen Rosenblatt"/>
    <x v="1"/>
    <x v="0"/>
    <x v="20"/>
    <x v="15"/>
    <n v="10035"/>
    <x v="3"/>
    <s v="TEC-AC-10001101"/>
    <x v="2"/>
    <x v="11"/>
    <s v="Sony 16GB Class 10 Micro SDHC R40 Memory Card"/>
    <x v="616"/>
    <x v="8"/>
    <n v="0"/>
    <n v="10.311999999999999"/>
    <x v="1"/>
    <n v="824.96"/>
    <n v="10"/>
  </r>
  <r>
    <n v="655"/>
    <s v="CA-2016-137239"/>
    <d v="2016-08-22T00:00:00"/>
    <d v="2016-08-28T00:00:00"/>
    <s v="Standard Class"/>
    <s v="CR-12730"/>
    <s v="Craig Reiter"/>
    <x v="0"/>
    <x v="0"/>
    <x v="38"/>
    <x v="24"/>
    <n v="43229"/>
    <x v="3"/>
    <s v="OFF-AP-10002439"/>
    <x v="1"/>
    <x v="9"/>
    <s v="Tripp Lite Isotel 8 Ultra 8 Outlet Metal Surge"/>
    <x v="617"/>
    <x v="0"/>
    <n v="0.2"/>
    <n v="8.5164000000000009"/>
    <x v="6"/>
    <n v="227.10400000000001"/>
    <n v="7.5"/>
  </r>
  <r>
    <n v="656"/>
    <s v="CA-2016-137239"/>
    <d v="2016-08-22T00:00:00"/>
    <d v="2016-08-28T00:00:00"/>
    <s v="Standard Class"/>
    <s v="CR-12730"/>
    <s v="Craig Reiter"/>
    <x v="0"/>
    <x v="0"/>
    <x v="38"/>
    <x v="24"/>
    <n v="43229"/>
    <x v="3"/>
    <s v="OFF-BI-10002827"/>
    <x v="1"/>
    <x v="8"/>
    <s v="Avery Durable Poly Binders"/>
    <x v="618"/>
    <x v="0"/>
    <n v="0.7"/>
    <n v="-2.6543999999999999"/>
    <x v="6"/>
    <n v="6.6360000000000001"/>
    <n v="-80"/>
  </r>
  <r>
    <n v="657"/>
    <s v="CA-2016-137239"/>
    <d v="2016-08-22T00:00:00"/>
    <d v="2016-08-28T00:00:00"/>
    <s v="Standard Class"/>
    <s v="CR-12730"/>
    <s v="Craig Reiter"/>
    <x v="0"/>
    <x v="0"/>
    <x v="38"/>
    <x v="24"/>
    <n v="43229"/>
    <x v="3"/>
    <s v="OFF-EN-10002230"/>
    <x v="1"/>
    <x v="12"/>
    <s v="Airmail Envelopes"/>
    <x v="619"/>
    <x v="0"/>
    <n v="0.2"/>
    <n v="45.322200000000002"/>
    <x v="6"/>
    <n v="268.57600000000002"/>
    <n v="33.75"/>
  </r>
  <r>
    <n v="658"/>
    <s v="US-2016-156097"/>
    <d v="2016-09-19T00:00:00"/>
    <d v="2016-09-19T00:00:00"/>
    <s v="Same Day"/>
    <s v="EH-14125"/>
    <s v="Eugene Hildebrand"/>
    <x v="2"/>
    <x v="0"/>
    <x v="34"/>
    <x v="10"/>
    <n v="60505"/>
    <x v="2"/>
    <s v="FUR-CH-10001215"/>
    <x v="0"/>
    <x v="1"/>
    <s v="Global Troy Executive Leather Low-Back Tilter"/>
    <x v="620"/>
    <x v="0"/>
    <n v="0.3"/>
    <n v="-50.097999999999999"/>
    <x v="8"/>
    <n v="1402.7439999999999"/>
    <n v="-7.1428571428571423"/>
  </r>
  <r>
    <n v="659"/>
    <s v="US-2016-156097"/>
    <d v="2016-09-19T00:00:00"/>
    <d v="2016-09-19T00:00:00"/>
    <s v="Same Day"/>
    <s v="EH-14125"/>
    <s v="Eugene Hildebrand"/>
    <x v="2"/>
    <x v="0"/>
    <x v="34"/>
    <x v="10"/>
    <n v="60505"/>
    <x v="2"/>
    <s v="OFF-BI-10004654"/>
    <x v="1"/>
    <x v="8"/>
    <s v="Avery Binding System Hidden Tab Executive Style Index Sets"/>
    <x v="621"/>
    <x v="0"/>
    <n v="0.8"/>
    <n v="-3.4620000000000002"/>
    <x v="8"/>
    <n v="4.6159999999999997"/>
    <n v="-150.00000000000003"/>
  </r>
  <r>
    <n v="660"/>
    <s v="CA-2015-146563"/>
    <d v="2015-08-24T00:00:00"/>
    <d v="2015-08-28T00:00:00"/>
    <s v="Standard Class"/>
    <s v="CB-12025"/>
    <s v="Cassandra Brandow"/>
    <x v="0"/>
    <x v="0"/>
    <x v="81"/>
    <x v="5"/>
    <n v="76017"/>
    <x v="2"/>
    <s v="OFF-ST-10001490"/>
    <x v="1"/>
    <x v="4"/>
    <s v="Hot File 7-Pocket, Floor Stand"/>
    <x v="622"/>
    <x v="3"/>
    <n v="0.2"/>
    <n v="124.929"/>
    <x v="6"/>
    <n v="6996.0240000000003"/>
    <n v="12.5"/>
  </r>
  <r>
    <n v="661"/>
    <s v="CA-2015-146563"/>
    <d v="2015-08-24T00:00:00"/>
    <d v="2015-08-28T00:00:00"/>
    <s v="Standard Class"/>
    <s v="CB-12025"/>
    <s v="Cassandra Brandow"/>
    <x v="0"/>
    <x v="0"/>
    <x v="81"/>
    <x v="5"/>
    <n v="76017"/>
    <x v="2"/>
    <s v="OFF-ST-10001511"/>
    <x v="1"/>
    <x v="4"/>
    <s v="Space Solutions Commercial Steel Shelving"/>
    <x v="623"/>
    <x v="9"/>
    <n v="0.2"/>
    <n v="-135.76499999999999"/>
    <x v="6"/>
    <n v="10137.120000000001"/>
    <n v="-18.749999999999996"/>
  </r>
  <r>
    <n v="662"/>
    <s v="CA-2015-146563"/>
    <d v="2015-08-24T00:00:00"/>
    <d v="2015-08-28T00:00:00"/>
    <s v="Standard Class"/>
    <s v="CB-12025"/>
    <s v="Cassandra Brandow"/>
    <x v="0"/>
    <x v="0"/>
    <x v="81"/>
    <x v="5"/>
    <n v="76017"/>
    <x v="2"/>
    <s v="FUR-TA-10001768"/>
    <x v="0"/>
    <x v="3"/>
    <s v="Hon Racetrack Conference Tables"/>
    <x v="624"/>
    <x v="2"/>
    <n v="0.3"/>
    <n v="-118.12949999999999"/>
    <x v="6"/>
    <n v="4593.9250000000002"/>
    <n v="-12.857142857142856"/>
  </r>
  <r>
    <n v="663"/>
    <s v="CA-2015-146563"/>
    <d v="2015-08-24T00:00:00"/>
    <d v="2015-08-28T00:00:00"/>
    <s v="Standard Class"/>
    <s v="CB-12025"/>
    <s v="Cassandra Brandow"/>
    <x v="0"/>
    <x v="0"/>
    <x v="81"/>
    <x v="5"/>
    <n v="76017"/>
    <x v="2"/>
    <s v="OFF-BI-10003981"/>
    <x v="1"/>
    <x v="8"/>
    <s v="Avery Durable Plastic 1&quot; Binders"/>
    <x v="625"/>
    <x v="1"/>
    <n v="0.8"/>
    <n v="-4.2222"/>
    <x v="6"/>
    <n v="8.1720000000000006"/>
    <n v="-154.99999999999997"/>
  </r>
  <r>
    <n v="664"/>
    <s v="CA-2016-123666"/>
    <d v="2016-03-26T00:00:00"/>
    <d v="2016-03-30T00:00:00"/>
    <s v="Standard Class"/>
    <s v="SP-20545"/>
    <s v="Sibella Parks"/>
    <x v="1"/>
    <x v="0"/>
    <x v="20"/>
    <x v="15"/>
    <n v="10011"/>
    <x v="3"/>
    <s v="OFF-ST-10001522"/>
    <x v="1"/>
    <x v="4"/>
    <s v="Gould Plastics 18-Pocket Panel Bin, 34w x 5-1/4d x 20-1/2h"/>
    <x v="626"/>
    <x v="2"/>
    <n v="0"/>
    <n v="18.398"/>
    <x v="10"/>
    <n v="2299.75"/>
    <n v="4"/>
  </r>
  <r>
    <n v="665"/>
    <s v="CA-2016-143308"/>
    <d v="2016-11-04T00:00:00"/>
    <d v="2016-11-04T00:00:00"/>
    <s v="Same Day"/>
    <s v="RC-19825"/>
    <s v="Roy Collins"/>
    <x v="0"/>
    <x v="0"/>
    <x v="103"/>
    <x v="0"/>
    <n v="40214"/>
    <x v="0"/>
    <s v="OFF-FA-10000621"/>
    <x v="1"/>
    <x v="13"/>
    <s v="OIC Colored Binder Clips, Assorted Sizes"/>
    <x v="627"/>
    <x v="1"/>
    <n v="0"/>
    <n v="5.2625999999999999"/>
    <x v="0"/>
    <n v="32.22"/>
    <n v="49"/>
  </r>
  <r>
    <n v="666"/>
    <s v="CA-2017-132682"/>
    <d v="2017-06-08T00:00:00"/>
    <d v="2017-06-10T00:00:00"/>
    <s v="Second Class"/>
    <s v="TH-21235"/>
    <s v="Tiffany House"/>
    <x v="1"/>
    <x v="0"/>
    <x v="61"/>
    <x v="5"/>
    <n v="75081"/>
    <x v="2"/>
    <s v="OFF-SU-10004231"/>
    <x v="1"/>
    <x v="14"/>
    <s v="Acme Tagit Stainless Steel Antibacterial Scissors"/>
    <x v="628"/>
    <x v="1"/>
    <n v="0.2"/>
    <n v="2.0790000000000002"/>
    <x v="1"/>
    <n v="71.28"/>
    <n v="8.75"/>
  </r>
  <r>
    <n v="667"/>
    <s v="CA-2017-132682"/>
    <d v="2017-06-08T00:00:00"/>
    <d v="2017-06-10T00:00:00"/>
    <s v="Second Class"/>
    <s v="TH-21235"/>
    <s v="Tiffany House"/>
    <x v="1"/>
    <x v="0"/>
    <x v="61"/>
    <x v="5"/>
    <n v="75081"/>
    <x v="2"/>
    <s v="OFF-PA-10000474"/>
    <x v="1"/>
    <x v="10"/>
    <s v="Easy-staple paper"/>
    <x v="629"/>
    <x v="1"/>
    <n v="0.2"/>
    <n v="28.706399999999999"/>
    <x v="1"/>
    <n v="255.16800000000001"/>
    <n v="33.75"/>
  </r>
  <r>
    <n v="668"/>
    <s v="CA-2017-132682"/>
    <d v="2017-06-08T00:00:00"/>
    <d v="2017-06-10T00:00:00"/>
    <s v="Second Class"/>
    <s v="TH-21235"/>
    <s v="Tiffany House"/>
    <x v="1"/>
    <x v="0"/>
    <x v="61"/>
    <x v="5"/>
    <n v="75081"/>
    <x v="2"/>
    <s v="TEC-PH-10004042"/>
    <x v="2"/>
    <x v="7"/>
    <s v="ClearOne Communications CHAT 70 OC Speaker Phone"/>
    <x v="630"/>
    <x v="1"/>
    <n v="0.2"/>
    <n v="28.618200000000002"/>
    <x v="1"/>
    <n v="1144.7280000000001"/>
    <n v="7.5"/>
  </r>
  <r>
    <n v="669"/>
    <s v="CA-2014-156314"/>
    <d v="2014-12-24T00:00:00"/>
    <d v="2014-12-26T00:00:00"/>
    <s v="First Class"/>
    <s v="RP-19390"/>
    <s v="Resi Pölking"/>
    <x v="0"/>
    <x v="0"/>
    <x v="138"/>
    <x v="24"/>
    <n v="44105"/>
    <x v="3"/>
    <s v="FUR-FU-10003096"/>
    <x v="0"/>
    <x v="5"/>
    <s v="Master Giant Foot Doorstop, Safety Yellow"/>
    <x v="631"/>
    <x v="2"/>
    <n v="0.2"/>
    <n v="8.7285000000000004"/>
    <x v="4"/>
    <n v="151.80000000000001"/>
    <n v="28.750000000000004"/>
  </r>
  <r>
    <n v="670"/>
    <s v="US-2017-106663"/>
    <d v="2017-06-09T00:00:00"/>
    <d v="2017-06-13T00:00:00"/>
    <s v="Standard Class"/>
    <s v="MO-17800"/>
    <s v="Meg O'Connel"/>
    <x v="2"/>
    <x v="0"/>
    <x v="22"/>
    <x v="10"/>
    <n v="60653"/>
    <x v="2"/>
    <s v="FUR-FU-10002759"/>
    <x v="0"/>
    <x v="5"/>
    <s v="12-1/2 Diameter Round Wall Clock"/>
    <x v="112"/>
    <x v="1"/>
    <n v="0.6"/>
    <n v="-14.3856"/>
    <x v="1"/>
    <n v="71.927999999999997"/>
    <n v="-60"/>
  </r>
  <r>
    <n v="671"/>
    <s v="US-2017-106663"/>
    <d v="2017-06-09T00:00:00"/>
    <d v="2017-06-13T00:00:00"/>
    <s v="Standard Class"/>
    <s v="MO-17800"/>
    <s v="Meg O'Connel"/>
    <x v="2"/>
    <x v="0"/>
    <x v="22"/>
    <x v="10"/>
    <n v="60653"/>
    <x v="2"/>
    <s v="FUR-TA-10000688"/>
    <x v="0"/>
    <x v="3"/>
    <s v="Chromcraft Bull-Nose Wood Round Conference Table Top, Wood Base"/>
    <x v="632"/>
    <x v="7"/>
    <n v="0.5"/>
    <n v="-71.890500000000003"/>
    <x v="1"/>
    <n v="108.925"/>
    <n v="-66"/>
  </r>
  <r>
    <n v="672"/>
    <s v="US-2017-106663"/>
    <d v="2017-06-09T00:00:00"/>
    <d v="2017-06-13T00:00:00"/>
    <s v="Standard Class"/>
    <s v="MO-17800"/>
    <s v="Meg O'Connel"/>
    <x v="2"/>
    <x v="0"/>
    <x v="22"/>
    <x v="10"/>
    <n v="60653"/>
    <x v="2"/>
    <s v="OFF-PA-10002377"/>
    <x v="1"/>
    <x v="10"/>
    <s v="Adams Telephone Message Book W/Dividers/Space For Phone Numbers, 5 1/4&quot;X8 1/2&quot;, 200/Messages"/>
    <x v="633"/>
    <x v="8"/>
    <n v="0.2"/>
    <n v="11.36"/>
    <x v="1"/>
    <n v="290.81599999999997"/>
    <n v="31.25"/>
  </r>
  <r>
    <n v="673"/>
    <s v="CA-2017-111178"/>
    <d v="2017-06-15T00:00:00"/>
    <d v="2017-06-22T00:00:00"/>
    <s v="Standard Class"/>
    <s v="TD-20995"/>
    <s v="Tamara Dahlen"/>
    <x v="0"/>
    <x v="0"/>
    <x v="94"/>
    <x v="10"/>
    <n v="62301"/>
    <x v="2"/>
    <s v="OFF-AR-10001954"/>
    <x v="1"/>
    <x v="6"/>
    <s v="Newell 331"/>
    <x v="634"/>
    <x v="2"/>
    <n v="0.2"/>
    <n v="1.7115"/>
    <x v="1"/>
    <n v="97.8"/>
    <n v="8.75"/>
  </r>
  <r>
    <n v="674"/>
    <s v="CA-2017-130351"/>
    <d v="2017-12-05T00:00:00"/>
    <d v="2017-12-08T00:00:00"/>
    <s v="First Class"/>
    <s v="RB-19570"/>
    <s v="Rob Beeghly"/>
    <x v="0"/>
    <x v="0"/>
    <x v="38"/>
    <x v="14"/>
    <n v="47201"/>
    <x v="2"/>
    <s v="OFF-AP-10004532"/>
    <x v="1"/>
    <x v="9"/>
    <s v="Kensington 6 Outlet Guardian Standard Surge Protector"/>
    <x v="635"/>
    <x v="1"/>
    <n v="0"/>
    <n v="16.588799999999999"/>
    <x v="4"/>
    <n v="184.32"/>
    <n v="27"/>
  </r>
  <r>
    <n v="675"/>
    <s v="CA-2017-130351"/>
    <d v="2017-12-05T00:00:00"/>
    <d v="2017-12-08T00:00:00"/>
    <s v="First Class"/>
    <s v="RB-19570"/>
    <s v="Rob Beeghly"/>
    <x v="0"/>
    <x v="0"/>
    <x v="38"/>
    <x v="14"/>
    <n v="47201"/>
    <x v="2"/>
    <s v="OFF-PA-10002137"/>
    <x v="1"/>
    <x v="10"/>
    <s v="Southworth 100% Résumé Paper, 24lb."/>
    <x v="636"/>
    <x v="2"/>
    <n v="0"/>
    <n v="17.504999999999999"/>
    <x v="4"/>
    <n v="194.5"/>
    <n v="45"/>
  </r>
  <r>
    <n v="676"/>
    <s v="CA-2017-130351"/>
    <d v="2017-12-05T00:00:00"/>
    <d v="2017-12-08T00:00:00"/>
    <s v="First Class"/>
    <s v="RB-19570"/>
    <s v="Rob Beeghly"/>
    <x v="0"/>
    <x v="0"/>
    <x v="38"/>
    <x v="14"/>
    <n v="47201"/>
    <x v="2"/>
    <s v="TEC-AC-10003832"/>
    <x v="2"/>
    <x v="11"/>
    <s v="Imation 16GB Mini TravelDrive USB 2.0 Flash Drive"/>
    <x v="637"/>
    <x v="1"/>
    <n v="0"/>
    <n v="40.749899999999997"/>
    <x v="4"/>
    <n v="298.17"/>
    <n v="41"/>
  </r>
  <r>
    <n v="677"/>
    <s v="US-2017-119438"/>
    <d v="2017-03-18T00:00:00"/>
    <d v="2017-03-23T00:00:00"/>
    <s v="Standard Class"/>
    <s v="CD-11980"/>
    <s v="Carol Darley"/>
    <x v="0"/>
    <x v="0"/>
    <x v="139"/>
    <x v="5"/>
    <n v="75701"/>
    <x v="2"/>
    <s v="OFF-AP-10000804"/>
    <x v="1"/>
    <x v="9"/>
    <s v="Hoover Portapower Portable Vacuum"/>
    <x v="638"/>
    <x v="1"/>
    <n v="0.8"/>
    <n v="-7.3920000000000003"/>
    <x v="10"/>
    <n v="8.0640000000000001"/>
    <n v="-275"/>
  </r>
  <r>
    <n v="678"/>
    <s v="US-2017-119438"/>
    <d v="2017-03-18T00:00:00"/>
    <d v="2017-03-23T00:00:00"/>
    <s v="Standard Class"/>
    <s v="CD-11980"/>
    <s v="Carol Darley"/>
    <x v="0"/>
    <x v="0"/>
    <x v="139"/>
    <x v="5"/>
    <n v="75701"/>
    <x v="2"/>
    <s v="TEC-AC-10003614"/>
    <x v="2"/>
    <x v="11"/>
    <s v="Verbatim 25 GB 6x Blu-ray Single Layer Recordable Disc, 10/Pack"/>
    <x v="639"/>
    <x v="1"/>
    <n v="0.2"/>
    <n v="4.5201000000000002"/>
    <x v="10"/>
    <n v="83.447999999999993"/>
    <n v="16.25"/>
  </r>
  <r>
    <n v="679"/>
    <s v="US-2017-119438"/>
    <d v="2017-03-18T00:00:00"/>
    <d v="2017-03-23T00:00:00"/>
    <s v="Standard Class"/>
    <s v="CD-11980"/>
    <s v="Carol Darley"/>
    <x v="0"/>
    <x v="0"/>
    <x v="139"/>
    <x v="5"/>
    <n v="75701"/>
    <x v="2"/>
    <s v="FUR-FU-10003553"/>
    <x v="0"/>
    <x v="5"/>
    <s v="Howard Miller 13-1/2&quot; Diameter Rosebrook Wall Clock"/>
    <x v="640"/>
    <x v="1"/>
    <n v="0.6"/>
    <n v="-41.262"/>
    <x v="10"/>
    <n v="247.572"/>
    <n v="-50"/>
  </r>
  <r>
    <n v="680"/>
    <s v="US-2017-119438"/>
    <d v="2017-03-18T00:00:00"/>
    <d v="2017-03-23T00:00:00"/>
    <s v="Standard Class"/>
    <s v="CD-11980"/>
    <s v="Carol Darley"/>
    <x v="0"/>
    <x v="0"/>
    <x v="139"/>
    <x v="5"/>
    <n v="75701"/>
    <x v="2"/>
    <s v="OFF-BI-10004632"/>
    <x v="1"/>
    <x v="8"/>
    <s v="Ibico Hi-Tech Manual Binding System"/>
    <x v="641"/>
    <x v="1"/>
    <n v="0.8"/>
    <n v="-320.23950000000002"/>
    <x v="10"/>
    <n v="548.98199999999997"/>
    <n v="-175.00000000000003"/>
  </r>
  <r>
    <n v="681"/>
    <s v="CA-2016-164511"/>
    <d v="2016-11-19T00:00:00"/>
    <d v="2016-11-24T00:00:00"/>
    <s v="Standard Class"/>
    <s v="DJ-13630"/>
    <s v="Doug Jacobs"/>
    <x v="0"/>
    <x v="0"/>
    <x v="20"/>
    <x v="15"/>
    <n v="10024"/>
    <x v="3"/>
    <s v="OFF-BI-10003305"/>
    <x v="1"/>
    <x v="8"/>
    <s v="Avery Hanging File Binders"/>
    <x v="642"/>
    <x v="1"/>
    <n v="0.2"/>
    <n v="4.6643999999999997"/>
    <x v="0"/>
    <n v="43.055999999999997"/>
    <n v="32.499999999999993"/>
  </r>
  <r>
    <n v="682"/>
    <s v="CA-2016-164511"/>
    <d v="2016-11-19T00:00:00"/>
    <d v="2016-11-24T00:00:00"/>
    <s v="Standard Class"/>
    <s v="DJ-13630"/>
    <s v="Doug Jacobs"/>
    <x v="0"/>
    <x v="0"/>
    <x v="20"/>
    <x v="15"/>
    <n v="10024"/>
    <x v="3"/>
    <s v="OFF-ST-10002583"/>
    <x v="1"/>
    <x v="4"/>
    <s v="Fellowes Neat Ideas Storage Cubes"/>
    <x v="643"/>
    <x v="0"/>
    <n v="0"/>
    <n v="2.5983999999999998"/>
    <x v="0"/>
    <n v="129.91999999999999"/>
    <n v="4"/>
  </r>
  <r>
    <n v="683"/>
    <s v="CA-2016-164511"/>
    <d v="2016-11-19T00:00:00"/>
    <d v="2016-11-24T00:00:00"/>
    <s v="Standard Class"/>
    <s v="DJ-13630"/>
    <s v="Doug Jacobs"/>
    <x v="0"/>
    <x v="0"/>
    <x v="20"/>
    <x v="15"/>
    <n v="10024"/>
    <x v="3"/>
    <s v="OFF-ST-10004507"/>
    <x v="1"/>
    <x v="4"/>
    <s v="Advantus Rolling Storage Box"/>
    <x v="644"/>
    <x v="4"/>
    <n v="0"/>
    <n v="18.521999999999998"/>
    <x v="0"/>
    <n v="274.39999999999998"/>
    <n v="27"/>
  </r>
  <r>
    <n v="684"/>
    <s v="US-2017-168116"/>
    <d v="2017-11-04T00:00:00"/>
    <d v="2017-11-04T00:00:00"/>
    <s v="Same Day"/>
    <s v="GT-14635"/>
    <s v="Grant Thornton"/>
    <x v="1"/>
    <x v="0"/>
    <x v="140"/>
    <x v="3"/>
    <n v="27217"/>
    <x v="0"/>
    <s v="TEC-MA-10004125"/>
    <x v="2"/>
    <x v="15"/>
    <s v="Cubify CubeX 3D Printer Triple Head Print"/>
    <x v="645"/>
    <x v="4"/>
    <n v="0.5"/>
    <n v="-3839.9904000000001"/>
    <x v="0"/>
    <n v="31999.919999999998"/>
    <n v="-48.000000000000007"/>
  </r>
  <r>
    <n v="685"/>
    <s v="US-2017-168116"/>
    <d v="2017-11-04T00:00:00"/>
    <d v="2017-11-04T00:00:00"/>
    <s v="Same Day"/>
    <s v="GT-14635"/>
    <s v="Grant Thornton"/>
    <x v="1"/>
    <x v="0"/>
    <x v="140"/>
    <x v="3"/>
    <n v="27217"/>
    <x v="0"/>
    <s v="OFF-AP-10002457"/>
    <x v="1"/>
    <x v="9"/>
    <s v="Eureka The Boss Plus 12-Amp Hard Box Upright Vacuum, Red"/>
    <x v="646"/>
    <x v="0"/>
    <n v="0.2"/>
    <n v="14.651"/>
    <x v="0"/>
    <n v="334.88"/>
    <n v="8.75"/>
  </r>
  <r>
    <n v="686"/>
    <s v="CA-2014-157784"/>
    <d v="2014-07-05T00:00:00"/>
    <d v="2014-07-08T00:00:00"/>
    <s v="First Class"/>
    <s v="MC-17845"/>
    <s v="Michael Chen"/>
    <x v="0"/>
    <x v="0"/>
    <x v="25"/>
    <x v="35"/>
    <n v="39212"/>
    <x v="0"/>
    <s v="TEC-AC-10003911"/>
    <x v="2"/>
    <x v="11"/>
    <s v="NETGEAR AC1750 Dual Band Gigabit Smart WiFi Router"/>
    <x v="647"/>
    <x v="1"/>
    <n v="0"/>
    <n v="163.18979999999999"/>
    <x v="7"/>
    <n v="1439.91"/>
    <n v="34"/>
  </r>
  <r>
    <n v="687"/>
    <s v="CA-2014-157784"/>
    <d v="2014-07-05T00:00:00"/>
    <d v="2014-07-08T00:00:00"/>
    <s v="First Class"/>
    <s v="MC-17845"/>
    <s v="Michael Chen"/>
    <x v="0"/>
    <x v="0"/>
    <x v="25"/>
    <x v="35"/>
    <n v="39212"/>
    <x v="0"/>
    <s v="OFF-LA-10001934"/>
    <x v="1"/>
    <x v="2"/>
    <s v="Avery 516"/>
    <x v="2"/>
    <x v="0"/>
    <n v="0"/>
    <n v="6.8714000000000004"/>
    <x v="7"/>
    <n v="29.24"/>
    <n v="47"/>
  </r>
  <r>
    <n v="688"/>
    <s v="CA-2014-157784"/>
    <d v="2014-07-05T00:00:00"/>
    <d v="2014-07-08T00:00:00"/>
    <s v="First Class"/>
    <s v="MC-17845"/>
    <s v="Michael Chen"/>
    <x v="0"/>
    <x v="0"/>
    <x v="25"/>
    <x v="35"/>
    <n v="39212"/>
    <x v="0"/>
    <s v="OFF-PA-10000304"/>
    <x v="1"/>
    <x v="10"/>
    <s v="Xerox 1995"/>
    <x v="537"/>
    <x v="1"/>
    <n v="0"/>
    <n v="9.3312000000000008"/>
    <x v="7"/>
    <n v="58.320000000000007"/>
    <n v="48.000000000000007"/>
  </r>
  <r>
    <n v="689"/>
    <s v="CA-2017-161480"/>
    <d v="2017-12-25T00:00:00"/>
    <d v="2017-12-29T00:00:00"/>
    <s v="Standard Class"/>
    <s v="RA-19285"/>
    <s v="Ralph Arnett"/>
    <x v="0"/>
    <x v="0"/>
    <x v="20"/>
    <x v="15"/>
    <n v="10035"/>
    <x v="3"/>
    <s v="FUR-BO-10004015"/>
    <x v="0"/>
    <x v="0"/>
    <s v="Bush Andora Bookcase, Maple/Graphite Gray Finish"/>
    <x v="648"/>
    <x v="0"/>
    <n v="0.2"/>
    <n v="4.7995999999999999"/>
    <x v="4"/>
    <n v="383.96800000000002"/>
    <n v="2.5"/>
  </r>
  <r>
    <n v="690"/>
    <s v="US-2014-117135"/>
    <d v="2014-06-21T00:00:00"/>
    <d v="2014-06-23T00:00:00"/>
    <s v="Second Class"/>
    <s v="NP-18325"/>
    <s v="Naresj Patel"/>
    <x v="0"/>
    <x v="0"/>
    <x v="141"/>
    <x v="17"/>
    <n v="22980"/>
    <x v="0"/>
    <s v="FUR-FU-10004071"/>
    <x v="0"/>
    <x v="5"/>
    <s v="Luxo Professional Magnifying Clamp-On Fluorescent Lamps"/>
    <x v="649"/>
    <x v="7"/>
    <n v="0"/>
    <n v="14.561400000000001"/>
    <x v="1"/>
    <n v="104.01"/>
    <n v="14.000000000000002"/>
  </r>
  <r>
    <n v="691"/>
    <s v="US-2014-117135"/>
    <d v="2014-06-21T00:00:00"/>
    <d v="2014-06-23T00:00:00"/>
    <s v="Second Class"/>
    <s v="NP-18325"/>
    <s v="Naresj Patel"/>
    <x v="0"/>
    <x v="0"/>
    <x v="141"/>
    <x v="17"/>
    <n v="22980"/>
    <x v="0"/>
    <s v="TEC-PH-10002033"/>
    <x v="2"/>
    <x v="7"/>
    <s v="Konftel 250 Conference phone - Charcoal black"/>
    <x v="650"/>
    <x v="7"/>
    <n v="0"/>
    <n v="74.053200000000004"/>
    <x v="1"/>
    <n v="284.82"/>
    <n v="26"/>
  </r>
  <r>
    <n v="692"/>
    <s v="US-2014-117135"/>
    <d v="2014-06-21T00:00:00"/>
    <d v="2014-06-23T00:00:00"/>
    <s v="Second Class"/>
    <s v="NP-18325"/>
    <s v="Naresj Patel"/>
    <x v="0"/>
    <x v="0"/>
    <x v="141"/>
    <x v="17"/>
    <n v="22980"/>
    <x v="0"/>
    <s v="OFF-ST-10002444"/>
    <x v="1"/>
    <x v="4"/>
    <s v="Recycled Eldon Regeneration Jumbo File"/>
    <x v="651"/>
    <x v="1"/>
    <n v="0"/>
    <n v="10.315200000000001"/>
    <x v="1"/>
    <n v="110.52000000000001"/>
    <n v="27.999999999999996"/>
  </r>
  <r>
    <n v="693"/>
    <s v="CA-2015-131534"/>
    <d v="2015-03-28T00:00:00"/>
    <d v="2015-04-02T00:00:00"/>
    <s v="Standard Class"/>
    <s v="AB-10165"/>
    <s v="Alan Barnes"/>
    <x v="0"/>
    <x v="0"/>
    <x v="1"/>
    <x v="1"/>
    <n v="90036"/>
    <x v="1"/>
    <s v="TEC-AC-10002253"/>
    <x v="2"/>
    <x v="11"/>
    <s v="Imation Bio 8GB USB Flash Drive Imation Corp"/>
    <x v="652"/>
    <x v="7"/>
    <n v="0"/>
    <n v="24.936"/>
    <x v="10"/>
    <n v="166.24"/>
    <n v="15"/>
  </r>
  <r>
    <n v="694"/>
    <s v="CA-2015-131534"/>
    <d v="2015-03-28T00:00:00"/>
    <d v="2015-04-02T00:00:00"/>
    <s v="Standard Class"/>
    <s v="AB-10165"/>
    <s v="Alan Barnes"/>
    <x v="0"/>
    <x v="0"/>
    <x v="1"/>
    <x v="1"/>
    <n v="90036"/>
    <x v="1"/>
    <s v="OFF-PA-10000743"/>
    <x v="1"/>
    <x v="10"/>
    <s v="Xerox 1977"/>
    <x v="653"/>
    <x v="2"/>
    <n v="0"/>
    <n v="16.032"/>
    <x v="10"/>
    <n v="167"/>
    <n v="48.000000000000007"/>
  </r>
  <r>
    <n v="695"/>
    <s v="CA-2015-119291"/>
    <d v="2015-05-14T00:00:00"/>
    <d v="2015-05-17T00:00:00"/>
    <s v="First Class"/>
    <s v="JO-15550"/>
    <s v="Jesus Ocampo"/>
    <x v="2"/>
    <x v="0"/>
    <x v="142"/>
    <x v="9"/>
    <n v="19013"/>
    <x v="3"/>
    <s v="OFF-AR-10003373"/>
    <x v="1"/>
    <x v="6"/>
    <s v="Boston School Pro Electric Pencil Sharpener, 1670"/>
    <x v="654"/>
    <x v="8"/>
    <n v="0.2"/>
    <n v="17.348800000000001"/>
    <x v="5"/>
    <n v="1586.1759999999999"/>
    <n v="8.75"/>
  </r>
  <r>
    <n v="696"/>
    <s v="CA-2015-119291"/>
    <d v="2015-05-14T00:00:00"/>
    <d v="2015-05-17T00:00:00"/>
    <s v="First Class"/>
    <s v="JO-15550"/>
    <s v="Jesus Ocampo"/>
    <x v="2"/>
    <x v="0"/>
    <x v="142"/>
    <x v="9"/>
    <n v="19013"/>
    <x v="3"/>
    <s v="OFF-LA-10002312"/>
    <x v="1"/>
    <x v="2"/>
    <s v="Avery 490"/>
    <x v="655"/>
    <x v="4"/>
    <n v="0.2"/>
    <n v="17.760000000000002"/>
    <x v="5"/>
    <n v="189.44"/>
    <n v="37.500000000000007"/>
  </r>
  <r>
    <n v="697"/>
    <s v="CA-2015-119291"/>
    <d v="2015-05-14T00:00:00"/>
    <d v="2015-05-17T00:00:00"/>
    <s v="First Class"/>
    <s v="JO-15550"/>
    <s v="Jesus Ocampo"/>
    <x v="2"/>
    <x v="0"/>
    <x v="142"/>
    <x v="9"/>
    <n v="19013"/>
    <x v="3"/>
    <s v="OFF-EN-10000927"/>
    <x v="1"/>
    <x v="12"/>
    <s v="Jet-Pak Recycled Peel 'N' Seal Padded Mailers"/>
    <x v="83"/>
    <x v="3"/>
    <n v="0.2"/>
    <n v="62.807499999999997"/>
    <x v="5"/>
    <n v="1406.8880000000001"/>
    <n v="31.25"/>
  </r>
  <r>
    <n v="698"/>
    <s v="CA-2015-119291"/>
    <d v="2015-05-14T00:00:00"/>
    <d v="2015-05-17T00:00:00"/>
    <s v="First Class"/>
    <s v="JO-15550"/>
    <s v="Jesus Ocampo"/>
    <x v="2"/>
    <x v="0"/>
    <x v="142"/>
    <x v="9"/>
    <n v="19013"/>
    <x v="3"/>
    <s v="OFF-LA-10003510"/>
    <x v="1"/>
    <x v="2"/>
    <s v="Avery 4027 File Folder Labels for Dot Matrix Printers, 5000 Labels per Box, White"/>
    <x v="656"/>
    <x v="4"/>
    <n v="0.2"/>
    <n v="31.751200000000001"/>
    <x v="5"/>
    <n v="390.78399999999999"/>
    <n v="32.5"/>
  </r>
  <r>
    <n v="699"/>
    <s v="CA-2015-119291"/>
    <d v="2015-05-14T00:00:00"/>
    <d v="2015-05-17T00:00:00"/>
    <s v="First Class"/>
    <s v="JO-15550"/>
    <s v="Jesus Ocampo"/>
    <x v="2"/>
    <x v="0"/>
    <x v="142"/>
    <x v="9"/>
    <n v="19013"/>
    <x v="3"/>
    <s v="OFF-AR-10001118"/>
    <x v="1"/>
    <x v="6"/>
    <s v="Binney &amp; Smith Crayola Metallic Crayons, 16-Color Pack"/>
    <x v="657"/>
    <x v="7"/>
    <n v="0.2"/>
    <n v="0.80879999999999996"/>
    <x v="5"/>
    <n v="2.6960000000000002"/>
    <n v="30"/>
  </r>
  <r>
    <n v="700"/>
    <s v="CA-2015-119291"/>
    <d v="2015-05-14T00:00:00"/>
    <d v="2015-05-17T00:00:00"/>
    <s v="First Class"/>
    <s v="JO-15550"/>
    <s v="Jesus Ocampo"/>
    <x v="2"/>
    <x v="0"/>
    <x v="142"/>
    <x v="9"/>
    <n v="19013"/>
    <x v="3"/>
    <s v="OFF-BI-10001575"/>
    <x v="1"/>
    <x v="8"/>
    <s v="GBC Linen Binding Covers"/>
    <x v="658"/>
    <x v="0"/>
    <n v="0.7"/>
    <n v="-13.6312"/>
    <x v="5"/>
    <n v="37.176000000000002"/>
    <n v="-73.333333333333329"/>
  </r>
  <r>
    <n v="701"/>
    <s v="CA-2015-119291"/>
    <d v="2015-05-14T00:00:00"/>
    <d v="2015-05-17T00:00:00"/>
    <s v="First Class"/>
    <s v="JO-15550"/>
    <s v="Jesus Ocampo"/>
    <x v="2"/>
    <x v="0"/>
    <x v="142"/>
    <x v="9"/>
    <n v="19013"/>
    <x v="3"/>
    <s v="OFF-BI-10001982"/>
    <x v="1"/>
    <x v="8"/>
    <s v="Wilson Jones Custom Binder Spines &amp; Labels"/>
    <x v="319"/>
    <x v="1"/>
    <n v="0.7"/>
    <n v="-3.4272"/>
    <x v="5"/>
    <n v="14.687999999999999"/>
    <n v="-70"/>
  </r>
  <r>
    <n v="702"/>
    <s v="CA-2017-114552"/>
    <d v="2017-09-02T00:00:00"/>
    <d v="2017-09-08T00:00:00"/>
    <s v="Standard Class"/>
    <s v="Dl-13600"/>
    <s v="Dorris liebe"/>
    <x v="1"/>
    <x v="0"/>
    <x v="138"/>
    <x v="24"/>
    <n v="44105"/>
    <x v="3"/>
    <s v="FUR-FU-10002960"/>
    <x v="0"/>
    <x v="5"/>
    <s v="Eldon 200 Class Desk Accessories, Burgundy"/>
    <x v="659"/>
    <x v="1"/>
    <n v="0.2"/>
    <n v="4.1448"/>
    <x v="8"/>
    <n v="45.215999999999994"/>
    <n v="27.500000000000004"/>
  </r>
  <r>
    <n v="703"/>
    <s v="CA-2016-163755"/>
    <d v="2016-11-04T00:00:00"/>
    <d v="2016-11-08T00:00:00"/>
    <s v="Second Class"/>
    <s v="AS-10285"/>
    <s v="Alejandro Savely"/>
    <x v="1"/>
    <x v="0"/>
    <x v="4"/>
    <x v="4"/>
    <n v="98103"/>
    <x v="1"/>
    <s v="FUR-FU-10003394"/>
    <x v="0"/>
    <x v="5"/>
    <s v="Tenex &quot;The Solids&quot; Textured Chair Mats"/>
    <x v="660"/>
    <x v="1"/>
    <n v="0"/>
    <n v="35.679600000000001"/>
    <x v="0"/>
    <n v="629.64"/>
    <n v="17"/>
  </r>
  <r>
    <n v="704"/>
    <s v="CA-2015-142027"/>
    <d v="2015-04-09T00:00:00"/>
    <d v="2015-04-14T00:00:00"/>
    <s v="Standard Class"/>
    <s v="JK-15370"/>
    <s v="Jay Kimmel"/>
    <x v="0"/>
    <x v="0"/>
    <x v="85"/>
    <x v="1"/>
    <n v="90805"/>
    <x v="1"/>
    <s v="FUR-TA-10002774"/>
    <x v="0"/>
    <x v="3"/>
    <s v="Laminate Occasional Tables"/>
    <x v="661"/>
    <x v="1"/>
    <n v="0.2"/>
    <n v="-13.871700000000001"/>
    <x v="3"/>
    <n v="1109.7359999999999"/>
    <n v="-3.7500000000000004"/>
  </r>
  <r>
    <n v="705"/>
    <s v="CA-2014-138527"/>
    <d v="2014-09-12T00:00:00"/>
    <d v="2014-09-17T00:00:00"/>
    <s v="Standard Class"/>
    <s v="BN-11470"/>
    <s v="Brad Norvell"/>
    <x v="1"/>
    <x v="0"/>
    <x v="143"/>
    <x v="3"/>
    <n v="27511"/>
    <x v="0"/>
    <s v="OFF-PA-10001800"/>
    <x v="1"/>
    <x v="10"/>
    <s v="Xerox 220"/>
    <x v="559"/>
    <x v="0"/>
    <n v="0.2"/>
    <n v="3.6288"/>
    <x v="8"/>
    <n v="20.736000000000001"/>
    <n v="35"/>
  </r>
  <r>
    <n v="706"/>
    <s v="CA-2014-138527"/>
    <d v="2014-09-12T00:00:00"/>
    <d v="2014-09-17T00:00:00"/>
    <s v="Standard Class"/>
    <s v="BN-11470"/>
    <s v="Brad Norvell"/>
    <x v="1"/>
    <x v="0"/>
    <x v="143"/>
    <x v="3"/>
    <n v="27511"/>
    <x v="0"/>
    <s v="OFF-AP-10001469"/>
    <x v="1"/>
    <x v="9"/>
    <s v="Fellowes 8 Outlet Superior Workstation Surge Protector"/>
    <x v="662"/>
    <x v="2"/>
    <n v="0.2"/>
    <n v="18.769500000000001"/>
    <x v="8"/>
    <n v="834.2"/>
    <n v="11.25"/>
  </r>
  <r>
    <n v="707"/>
    <s v="CA-2014-138527"/>
    <d v="2014-09-12T00:00:00"/>
    <d v="2014-09-17T00:00:00"/>
    <s v="Standard Class"/>
    <s v="BN-11470"/>
    <s v="Brad Norvell"/>
    <x v="1"/>
    <x v="0"/>
    <x v="143"/>
    <x v="3"/>
    <n v="27511"/>
    <x v="0"/>
    <s v="TEC-AC-10002399"/>
    <x v="2"/>
    <x v="11"/>
    <s v="SanDisk Cruzer 32 GB USB Flash Drive"/>
    <x v="663"/>
    <x v="7"/>
    <n v="0.2"/>
    <n v="2.2824"/>
    <x v="8"/>
    <n v="15.215999999999999"/>
    <n v="15"/>
  </r>
  <r>
    <n v="708"/>
    <s v="CA-2014-112158"/>
    <d v="2014-12-02T00:00:00"/>
    <d v="2014-12-04T00:00:00"/>
    <s v="First Class"/>
    <s v="DP-13165"/>
    <s v="David Philippe"/>
    <x v="0"/>
    <x v="0"/>
    <x v="20"/>
    <x v="15"/>
    <n v="10035"/>
    <x v="3"/>
    <s v="TEC-AC-10003628"/>
    <x v="2"/>
    <x v="11"/>
    <s v="Logitech 910-002974 M325 Wireless Mouse for Web Scrolling"/>
    <x v="664"/>
    <x v="4"/>
    <n v="0"/>
    <n v="52.782400000000003"/>
    <x v="4"/>
    <n v="479.84"/>
    <n v="44.000000000000007"/>
  </r>
  <r>
    <n v="709"/>
    <s v="CA-2014-112158"/>
    <d v="2014-12-02T00:00:00"/>
    <d v="2014-12-04T00:00:00"/>
    <s v="First Class"/>
    <s v="DP-13165"/>
    <s v="David Philippe"/>
    <x v="0"/>
    <x v="0"/>
    <x v="20"/>
    <x v="15"/>
    <n v="10035"/>
    <x v="3"/>
    <s v="FUR-BO-10003272"/>
    <x v="0"/>
    <x v="0"/>
    <s v="O'Sullivan Living Dimensions 5-Shelf Bookcases"/>
    <x v="665"/>
    <x v="2"/>
    <n v="0.2"/>
    <n v="-110.49"/>
    <x v="4"/>
    <n v="4419.5999999999995"/>
    <n v="-12.5"/>
  </r>
  <r>
    <n v="710"/>
    <s v="CA-2014-112158"/>
    <d v="2014-12-02T00:00:00"/>
    <d v="2014-12-04T00:00:00"/>
    <s v="First Class"/>
    <s v="DP-13165"/>
    <s v="David Philippe"/>
    <x v="0"/>
    <x v="0"/>
    <x v="20"/>
    <x v="15"/>
    <n v="10035"/>
    <x v="3"/>
    <s v="OFF-BI-10000050"/>
    <x v="1"/>
    <x v="8"/>
    <s v="Angle-D Binders with Locking Rings, Label Holders"/>
    <x v="666"/>
    <x v="8"/>
    <n v="0.2"/>
    <n v="15.768000000000001"/>
    <x v="4"/>
    <n v="373.76"/>
    <n v="33.75"/>
  </r>
  <r>
    <n v="711"/>
    <s v="CA-2014-113887"/>
    <d v="2014-04-05T00:00:00"/>
    <d v="2014-04-07T00:00:00"/>
    <s v="First Class"/>
    <s v="TH-21550"/>
    <s v="Tracy Hopkins"/>
    <x v="2"/>
    <x v="0"/>
    <x v="20"/>
    <x v="15"/>
    <n v="10035"/>
    <x v="3"/>
    <s v="OFF-PA-10004071"/>
    <x v="1"/>
    <x v="10"/>
    <s v="Eaton Premium Continuous-Feed Paper, 25% Cotton, Letter Size, White, 1000 Shts/Box"/>
    <x v="444"/>
    <x v="7"/>
    <n v="0"/>
    <n v="26.630400000000002"/>
    <x v="3"/>
    <n v="55.48"/>
    <n v="48.000000000000007"/>
  </r>
  <r>
    <n v="712"/>
    <s v="CA-2017-146136"/>
    <d v="2017-09-03T00:00:00"/>
    <d v="2017-09-07T00:00:00"/>
    <s v="Standard Class"/>
    <s v="AP-10915"/>
    <s v="Arthur Prichep"/>
    <x v="0"/>
    <x v="0"/>
    <x v="144"/>
    <x v="2"/>
    <n v="32137"/>
    <x v="0"/>
    <s v="OFF-EN-10001219"/>
    <x v="1"/>
    <x v="12"/>
    <s v="#10- 4 1/8&quot; x 9 1/2&quot; Security-Tint Envelopes"/>
    <x v="667"/>
    <x v="4"/>
    <n v="0.2"/>
    <n v="8.8623999999999992"/>
    <x v="8"/>
    <n v="97.792000000000002"/>
    <n v="36.249999999999993"/>
  </r>
  <r>
    <n v="713"/>
    <s v="US-2017-100048"/>
    <d v="2017-05-19T00:00:00"/>
    <d v="2017-05-24T00:00:00"/>
    <s v="Standard Class"/>
    <s v="RS-19765"/>
    <s v="Roland Schwarz"/>
    <x v="1"/>
    <x v="0"/>
    <x v="145"/>
    <x v="15"/>
    <n v="10550"/>
    <x v="3"/>
    <s v="OFF-AP-10001154"/>
    <x v="1"/>
    <x v="9"/>
    <s v="Bionaire Personal Warm Mist Humidifier/Vaporizer"/>
    <x v="668"/>
    <x v="5"/>
    <n v="0"/>
    <n v="109.7226"/>
    <x v="5"/>
    <n v="1688.04"/>
    <n v="39"/>
  </r>
  <r>
    <n v="714"/>
    <s v="US-2017-100048"/>
    <d v="2017-05-19T00:00:00"/>
    <d v="2017-05-24T00:00:00"/>
    <s v="Standard Class"/>
    <s v="RS-19765"/>
    <s v="Roland Schwarz"/>
    <x v="1"/>
    <x v="0"/>
    <x v="145"/>
    <x v="15"/>
    <n v="10550"/>
    <x v="3"/>
    <s v="TEC-PH-10003012"/>
    <x v="2"/>
    <x v="7"/>
    <s v="Nortel Meridian M3904 Professional Digital phone"/>
    <x v="669"/>
    <x v="0"/>
    <n v="0"/>
    <n v="89.3142"/>
    <x v="5"/>
    <n v="615.96"/>
    <n v="28.999999999999996"/>
  </r>
  <r>
    <n v="715"/>
    <s v="US-2017-100048"/>
    <d v="2017-05-19T00:00:00"/>
    <d v="2017-05-24T00:00:00"/>
    <s v="Standard Class"/>
    <s v="RS-19765"/>
    <s v="Roland Schwarz"/>
    <x v="1"/>
    <x v="0"/>
    <x v="145"/>
    <x v="15"/>
    <n v="10550"/>
    <x v="3"/>
    <s v="TEC-AC-10001606"/>
    <x v="2"/>
    <x v="11"/>
    <s v="Logitech Wireless Performance Mouse MX for PC and Mac"/>
    <x v="670"/>
    <x v="1"/>
    <n v="0"/>
    <n v="113.98860000000001"/>
    <x v="5"/>
    <n v="899.91000000000008"/>
    <n v="38"/>
  </r>
  <r>
    <n v="716"/>
    <s v="CA-2014-153150"/>
    <d v="2014-07-01T00:00:00"/>
    <d v="2014-07-06T00:00:00"/>
    <s v="Second Class"/>
    <s v="Dl-13600"/>
    <s v="Dorris liebe"/>
    <x v="1"/>
    <x v="0"/>
    <x v="4"/>
    <x v="4"/>
    <n v="98105"/>
    <x v="1"/>
    <s v="OFF-BI-10003355"/>
    <x v="1"/>
    <x v="8"/>
    <s v="Cardinal Holdit Business Card Pockets"/>
    <x v="544"/>
    <x v="2"/>
    <n v="0.2"/>
    <n v="6.9720000000000004"/>
    <x v="7"/>
    <n v="99.600000000000009"/>
    <n v="35"/>
  </r>
  <r>
    <n v="717"/>
    <s v="CA-2014-130092"/>
    <d v="2014-01-11T00:00:00"/>
    <d v="2014-01-14T00:00:00"/>
    <s v="First Class"/>
    <s v="SV-20365"/>
    <s v="Seth Vernon"/>
    <x v="0"/>
    <x v="0"/>
    <x v="18"/>
    <x v="13"/>
    <n v="19901"/>
    <x v="3"/>
    <s v="FUR-FU-10000010"/>
    <x v="0"/>
    <x v="5"/>
    <s v="DAX Value U-Channel Document Frames, Easel Back"/>
    <x v="583"/>
    <x v="0"/>
    <n v="0"/>
    <n v="3.0813999999999999"/>
    <x v="9"/>
    <n v="19.88"/>
    <n v="31"/>
  </r>
  <r>
    <n v="718"/>
    <s v="CA-2017-108910"/>
    <d v="2017-09-24T00:00:00"/>
    <d v="2017-09-29T00:00:00"/>
    <s v="Standard Class"/>
    <s v="KC-16540"/>
    <s v="Kelly Collister"/>
    <x v="0"/>
    <x v="0"/>
    <x v="46"/>
    <x v="24"/>
    <n v="43055"/>
    <x v="3"/>
    <s v="FUR-FU-10002253"/>
    <x v="0"/>
    <x v="5"/>
    <s v="Howard Miller 13&quot; Diameter Pewter Finish Round Wall Clock"/>
    <x v="671"/>
    <x v="1"/>
    <n v="0.2"/>
    <n v="24.4758"/>
    <x v="8"/>
    <n v="309.16800000000001"/>
    <n v="23.75"/>
  </r>
  <r>
    <n v="719"/>
    <s v="CA-2014-104472"/>
    <d v="2014-06-02T00:00:00"/>
    <d v="2014-06-07T00:00:00"/>
    <s v="Standard Class"/>
    <s v="CK-12325"/>
    <s v="Christine Kargatis"/>
    <x v="2"/>
    <x v="0"/>
    <x v="11"/>
    <x v="7"/>
    <n v="84057"/>
    <x v="1"/>
    <s v="OFF-BI-10001658"/>
    <x v="1"/>
    <x v="8"/>
    <s v="GBC Standard Therm-A-Bind Covers"/>
    <x v="672"/>
    <x v="1"/>
    <n v="0.2"/>
    <n v="19.4376"/>
    <x v="1"/>
    <n v="179.42400000000001"/>
    <n v="32.5"/>
  </r>
  <r>
    <n v="720"/>
    <s v="CA-2014-104472"/>
    <d v="2014-06-02T00:00:00"/>
    <d v="2014-06-07T00:00:00"/>
    <s v="Standard Class"/>
    <s v="CK-12325"/>
    <s v="Christine Kargatis"/>
    <x v="2"/>
    <x v="0"/>
    <x v="11"/>
    <x v="7"/>
    <n v="84057"/>
    <x v="1"/>
    <s v="FUR-FU-10000246"/>
    <x v="0"/>
    <x v="5"/>
    <s v="Aluminum Document Frame"/>
    <x v="673"/>
    <x v="5"/>
    <n v="0"/>
    <n v="21.995999999999999"/>
    <x v="1"/>
    <n v="439.91999999999996"/>
    <n v="30"/>
  </r>
  <r>
    <n v="721"/>
    <s v="CA-2016-112942"/>
    <d v="2016-02-13T00:00:00"/>
    <d v="2016-02-18T00:00:00"/>
    <s v="Standard Class"/>
    <s v="RD-19810"/>
    <s v="Ross DeVincentis"/>
    <x v="2"/>
    <x v="0"/>
    <x v="1"/>
    <x v="1"/>
    <n v="90045"/>
    <x v="1"/>
    <s v="OFF-PA-10004092"/>
    <x v="1"/>
    <x v="10"/>
    <s v="Tops Green Bar Computer Printout Paper"/>
    <x v="674"/>
    <x v="1"/>
    <n v="0"/>
    <n v="73.41"/>
    <x v="11"/>
    <n v="440.46"/>
    <n v="50"/>
  </r>
  <r>
    <n v="722"/>
    <s v="CA-2016-142335"/>
    <d v="2016-12-15T00:00:00"/>
    <d v="2016-12-19T00:00:00"/>
    <s v="Standard Class"/>
    <s v="MP-17965"/>
    <s v="Michael Paige"/>
    <x v="1"/>
    <x v="0"/>
    <x v="66"/>
    <x v="12"/>
    <n v="48205"/>
    <x v="2"/>
    <s v="FUR-TA-10000198"/>
    <x v="0"/>
    <x v="3"/>
    <s v="Chromcraft Bull-Nose Wood Oval Conference Tables &amp; Bases"/>
    <x v="675"/>
    <x v="1"/>
    <n v="0"/>
    <n v="231.41159999999999"/>
    <x v="4"/>
    <n v="4958.82"/>
    <n v="13.999999999999998"/>
  </r>
  <r>
    <n v="723"/>
    <s v="CA-2016-142335"/>
    <d v="2016-12-15T00:00:00"/>
    <d v="2016-12-19T00:00:00"/>
    <s v="Standard Class"/>
    <s v="MP-17965"/>
    <s v="Michael Paige"/>
    <x v="1"/>
    <x v="0"/>
    <x v="66"/>
    <x v="12"/>
    <n v="48205"/>
    <x v="2"/>
    <s v="OFF-ST-10000036"/>
    <x v="1"/>
    <x v="4"/>
    <s v="Recycled Data-Pak for Archival Bound Computer Printouts, 12-1/2 x 12-1/2 x 16"/>
    <x v="676"/>
    <x v="1"/>
    <n v="0"/>
    <n v="80.019900000000007"/>
    <x v="4"/>
    <n v="889.11"/>
    <n v="27"/>
  </r>
  <r>
    <n v="724"/>
    <s v="CA-2014-117429"/>
    <d v="2014-10-07T00:00:00"/>
    <d v="2014-10-13T00:00:00"/>
    <s v="Standard Class"/>
    <s v="MR-17545"/>
    <s v="Mathew Reese"/>
    <x v="2"/>
    <x v="0"/>
    <x v="10"/>
    <x v="9"/>
    <n v="19140"/>
    <x v="3"/>
    <s v="FUR-FU-10000222"/>
    <x v="0"/>
    <x v="5"/>
    <s v="Seth Thomas 16&quot; Steel Case Clock"/>
    <x v="677"/>
    <x v="2"/>
    <n v="0.2"/>
    <n v="21.111999999999998"/>
    <x v="2"/>
    <n v="649.59999999999991"/>
    <n v="16.25"/>
  </r>
  <r>
    <n v="725"/>
    <s v="CA-2016-114713"/>
    <d v="2016-07-07T00:00:00"/>
    <d v="2016-07-12T00:00:00"/>
    <s v="Standard Class"/>
    <s v="SC-20695"/>
    <s v="Steve Chapman"/>
    <x v="1"/>
    <x v="0"/>
    <x v="146"/>
    <x v="2"/>
    <n v="33012"/>
    <x v="0"/>
    <s v="OFF-SU-10004664"/>
    <x v="1"/>
    <x v="14"/>
    <s v="Acme Softgrip Scissors"/>
    <x v="678"/>
    <x v="3"/>
    <n v="0.2"/>
    <n v="5.1281999999999996"/>
    <x v="7"/>
    <n v="319.08800000000002"/>
    <n v="11.249999999999998"/>
  </r>
  <r>
    <n v="726"/>
    <s v="CA-2017-144113"/>
    <d v="2017-09-16T00:00:00"/>
    <d v="2017-09-20T00:00:00"/>
    <s v="Standard Class"/>
    <s v="JF-15355"/>
    <s v="Jay Fein"/>
    <x v="0"/>
    <x v="0"/>
    <x v="89"/>
    <x v="5"/>
    <n v="78745"/>
    <x v="2"/>
    <s v="OFF-EN-10001141"/>
    <x v="1"/>
    <x v="12"/>
    <s v="Manila Recycled Extra-Heavyweight Clasp Envelopes, 6&quot; x 9&quot;"/>
    <x v="679"/>
    <x v="0"/>
    <n v="0.2"/>
    <n v="6.3684000000000003"/>
    <x v="8"/>
    <n v="35.136000000000003"/>
    <n v="36.25"/>
  </r>
  <r>
    <n v="727"/>
    <s v="CA-2017-144113"/>
    <d v="2017-09-16T00:00:00"/>
    <d v="2017-09-20T00:00:00"/>
    <s v="Standard Class"/>
    <s v="JF-15355"/>
    <s v="Jay Fein"/>
    <x v="0"/>
    <x v="0"/>
    <x v="89"/>
    <x v="5"/>
    <n v="78745"/>
    <x v="2"/>
    <s v="TEC-PH-10002170"/>
    <x v="2"/>
    <x v="7"/>
    <s v="ClearSounds CSC500 Amplified Spirit Phone Corded phone"/>
    <x v="680"/>
    <x v="7"/>
    <n v="0.2"/>
    <n v="5.5991999999999997"/>
    <x v="8"/>
    <n v="55.991999999999997"/>
    <n v="10"/>
  </r>
  <r>
    <n v="728"/>
    <s v="US-2016-150861"/>
    <d v="2016-12-03T00:00:00"/>
    <d v="2016-12-06T00:00:00"/>
    <s v="First Class"/>
    <s v="EG-13900"/>
    <s v="Emily Grady"/>
    <x v="0"/>
    <x v="0"/>
    <x v="147"/>
    <x v="15"/>
    <n v="11572"/>
    <x v="3"/>
    <s v="OFF-PA-10001954"/>
    <x v="1"/>
    <x v="10"/>
    <s v="Xerox 1964"/>
    <x v="681"/>
    <x v="8"/>
    <n v="0"/>
    <n v="84.051199999999994"/>
    <x v="4"/>
    <n v="1461.76"/>
    <n v="46"/>
  </r>
  <r>
    <n v="729"/>
    <s v="US-2016-150861"/>
    <d v="2016-12-03T00:00:00"/>
    <d v="2016-12-06T00:00:00"/>
    <s v="First Class"/>
    <s v="EG-13900"/>
    <s v="Emily Grady"/>
    <x v="0"/>
    <x v="0"/>
    <x v="147"/>
    <x v="15"/>
    <n v="11572"/>
    <x v="3"/>
    <s v="FUR-TA-10002228"/>
    <x v="0"/>
    <x v="3"/>
    <s v="Bevis Traditional Conference Table Top, Plinth Base"/>
    <x v="682"/>
    <x v="0"/>
    <n v="0.4"/>
    <n v="-153.34559999999999"/>
    <x v="4"/>
    <n v="800.06399999999996"/>
    <n v="-38.333333333333329"/>
  </r>
  <r>
    <n v="730"/>
    <s v="US-2016-150861"/>
    <d v="2016-12-03T00:00:00"/>
    <d v="2016-12-06T00:00:00"/>
    <s v="First Class"/>
    <s v="EG-13900"/>
    <s v="Emily Grady"/>
    <x v="0"/>
    <x v="0"/>
    <x v="147"/>
    <x v="15"/>
    <n v="11572"/>
    <x v="3"/>
    <s v="OFF-ST-10004634"/>
    <x v="1"/>
    <x v="4"/>
    <s v="Personal Folder Holder, Ebony"/>
    <x v="683"/>
    <x v="1"/>
    <n v="0"/>
    <n v="10.089"/>
    <x v="4"/>
    <n v="100.89000000000001"/>
    <n v="30"/>
  </r>
  <r>
    <n v="731"/>
    <s v="US-2016-150861"/>
    <d v="2016-12-03T00:00:00"/>
    <d v="2016-12-06T00:00:00"/>
    <s v="First Class"/>
    <s v="EG-13900"/>
    <s v="Emily Grady"/>
    <x v="0"/>
    <x v="0"/>
    <x v="147"/>
    <x v="15"/>
    <n v="11572"/>
    <x v="3"/>
    <s v="FUR-CH-10002965"/>
    <x v="0"/>
    <x v="1"/>
    <s v="Global Leather Highback Executive Chair with Pneumatic Height Adjustment, Black"/>
    <x v="684"/>
    <x v="1"/>
    <n v="0.1"/>
    <n v="102.49979999999999"/>
    <x v="4"/>
    <n v="1627.9379999999999"/>
    <n v="18.888888888888889"/>
  </r>
  <r>
    <n v="732"/>
    <s v="US-2016-150861"/>
    <d v="2016-12-03T00:00:00"/>
    <d v="2016-12-06T00:00:00"/>
    <s v="First Class"/>
    <s v="EG-13900"/>
    <s v="Emily Grady"/>
    <x v="0"/>
    <x v="0"/>
    <x v="147"/>
    <x v="15"/>
    <n v="11572"/>
    <x v="3"/>
    <s v="OFF-LA-10001317"/>
    <x v="1"/>
    <x v="2"/>
    <s v="Avery 520"/>
    <x v="685"/>
    <x v="0"/>
    <n v="0"/>
    <n v="3.024"/>
    <x v="4"/>
    <n v="12.6"/>
    <n v="48.000000000000007"/>
  </r>
  <r>
    <n v="733"/>
    <s v="CA-2017-131954"/>
    <d v="2017-01-21T00:00:00"/>
    <d v="2017-01-25T00:00:00"/>
    <s v="Standard Class"/>
    <s v="DS-13030"/>
    <s v="Darrin Sayre"/>
    <x v="2"/>
    <x v="0"/>
    <x v="4"/>
    <x v="4"/>
    <n v="98115"/>
    <x v="1"/>
    <s v="OFF-ST-10000736"/>
    <x v="1"/>
    <x v="4"/>
    <s v="Carina Double Wide Media Storage Towers in Natural &amp; Black"/>
    <x v="420"/>
    <x v="1"/>
    <n v="0"/>
    <n v="9.7175999999999991"/>
    <x v="9"/>
    <n v="728.81999999999994"/>
    <n v="3.9999999999999996"/>
  </r>
  <r>
    <n v="734"/>
    <s v="CA-2017-131954"/>
    <d v="2017-01-21T00:00:00"/>
    <d v="2017-01-25T00:00:00"/>
    <s v="Standard Class"/>
    <s v="DS-13030"/>
    <s v="Darrin Sayre"/>
    <x v="2"/>
    <x v="0"/>
    <x v="4"/>
    <x v="4"/>
    <n v="98115"/>
    <x v="1"/>
    <s v="TEC-AC-10003610"/>
    <x v="2"/>
    <x v="11"/>
    <s v="Logitech Illuminated - Keyboard"/>
    <x v="686"/>
    <x v="1"/>
    <n v="0"/>
    <n v="86.385599999999997"/>
    <x v="9"/>
    <n v="539.91"/>
    <n v="48"/>
  </r>
  <r>
    <n v="735"/>
    <s v="CA-2017-131954"/>
    <d v="2017-01-21T00:00:00"/>
    <d v="2017-01-25T00:00:00"/>
    <s v="Standard Class"/>
    <s v="DS-13030"/>
    <s v="Darrin Sayre"/>
    <x v="2"/>
    <x v="0"/>
    <x v="4"/>
    <x v="4"/>
    <n v="98115"/>
    <x v="1"/>
    <s v="OFF-BI-10003982"/>
    <x v="1"/>
    <x v="8"/>
    <s v="Wilson Jones Century Plastic Molded Ring Binders"/>
    <x v="687"/>
    <x v="5"/>
    <n v="0.2"/>
    <n v="33.647399999999998"/>
    <x v="9"/>
    <n v="598.17599999999993"/>
    <n v="33.75"/>
  </r>
  <r>
    <n v="736"/>
    <s v="CA-2017-131954"/>
    <d v="2017-01-21T00:00:00"/>
    <d v="2017-01-25T00:00:00"/>
    <s v="Standard Class"/>
    <s v="DS-13030"/>
    <s v="Darrin Sayre"/>
    <x v="2"/>
    <x v="0"/>
    <x v="4"/>
    <x v="4"/>
    <n v="98115"/>
    <x v="1"/>
    <s v="OFF-BI-10003291"/>
    <x v="1"/>
    <x v="8"/>
    <s v="Wilson Jones Leather-Like Binders with DublLock Round Rings"/>
    <x v="688"/>
    <x v="4"/>
    <n v="0.2"/>
    <n v="9.4283999999999999"/>
    <x v="9"/>
    <n v="111.744"/>
    <n v="33.75"/>
  </r>
  <r>
    <n v="737"/>
    <s v="CA-2017-131954"/>
    <d v="2017-01-21T00:00:00"/>
    <d v="2017-01-25T00:00:00"/>
    <s v="Standard Class"/>
    <s v="DS-13030"/>
    <s v="Darrin Sayre"/>
    <x v="2"/>
    <x v="0"/>
    <x v="4"/>
    <x v="4"/>
    <n v="98115"/>
    <x v="1"/>
    <s v="FUR-BO-10001619"/>
    <x v="0"/>
    <x v="0"/>
    <s v="O'Sullivan Cherrywood Estates Traditional Bookcase"/>
    <x v="689"/>
    <x v="7"/>
    <n v="0"/>
    <n v="18.695599999999999"/>
    <x v="9"/>
    <n v="84.98"/>
    <n v="21.999999999999996"/>
  </r>
  <r>
    <n v="738"/>
    <s v="CA-2017-131954"/>
    <d v="2017-01-21T00:00:00"/>
    <d v="2017-01-25T00:00:00"/>
    <s v="Standard Class"/>
    <s v="DS-13030"/>
    <s v="Darrin Sayre"/>
    <x v="2"/>
    <x v="0"/>
    <x v="4"/>
    <x v="4"/>
    <n v="98115"/>
    <x v="1"/>
    <s v="OFF-BI-10000138"/>
    <x v="1"/>
    <x v="8"/>
    <s v="Acco Translucent Poly Ring Binders"/>
    <x v="690"/>
    <x v="2"/>
    <n v="0.2"/>
    <n v="6.5519999999999996"/>
    <x v="9"/>
    <n v="93.6"/>
    <n v="35"/>
  </r>
  <r>
    <n v="739"/>
    <s v="CA-2014-132500"/>
    <d v="2014-09-08T00:00:00"/>
    <d v="2014-09-12T00:00:00"/>
    <s v="Standard Class"/>
    <s v="GZ-14470"/>
    <s v="Gary Zandusky"/>
    <x v="0"/>
    <x v="0"/>
    <x v="8"/>
    <x v="1"/>
    <n v="94110"/>
    <x v="1"/>
    <s v="TEC-AC-10001383"/>
    <x v="2"/>
    <x v="11"/>
    <s v="Logitech Wireless Touch Keyboard K400"/>
    <x v="691"/>
    <x v="0"/>
    <n v="0"/>
    <n v="8.4966000000000008"/>
    <x v="8"/>
    <n v="99.96"/>
    <n v="17.000000000000004"/>
  </r>
  <r>
    <n v="740"/>
    <s v="CA-2014-112326"/>
    <d v="2014-01-04T00:00:00"/>
    <d v="2014-01-08T00:00:00"/>
    <s v="Standard Class"/>
    <s v="PO-19195"/>
    <s v="Phillina Ober"/>
    <x v="2"/>
    <x v="0"/>
    <x v="14"/>
    <x v="10"/>
    <n v="60540"/>
    <x v="2"/>
    <s v="OFF-LA-10003223"/>
    <x v="1"/>
    <x v="2"/>
    <s v="Avery 508"/>
    <x v="692"/>
    <x v="1"/>
    <n v="0.2"/>
    <n v="4.2717000000000001"/>
    <x v="9"/>
    <n v="35.352000000000004"/>
    <n v="36.25"/>
  </r>
  <r>
    <n v="741"/>
    <s v="CA-2014-112326"/>
    <d v="2014-01-04T00:00:00"/>
    <d v="2014-01-08T00:00:00"/>
    <s v="Standard Class"/>
    <s v="PO-19195"/>
    <s v="Phillina Ober"/>
    <x v="2"/>
    <x v="0"/>
    <x v="14"/>
    <x v="10"/>
    <n v="60540"/>
    <x v="2"/>
    <s v="OFF-ST-10002743"/>
    <x v="1"/>
    <x v="4"/>
    <s v="SAFCO Boltless Steel Shelving"/>
    <x v="693"/>
    <x v="1"/>
    <n v="0.2"/>
    <n v="-64.774799999999999"/>
    <x v="9"/>
    <n v="818.20799999999997"/>
    <n v="-23.75"/>
  </r>
  <r>
    <n v="742"/>
    <s v="CA-2014-112326"/>
    <d v="2014-01-04T00:00:00"/>
    <d v="2014-01-08T00:00:00"/>
    <s v="Standard Class"/>
    <s v="PO-19195"/>
    <s v="Phillina Ober"/>
    <x v="2"/>
    <x v="0"/>
    <x v="14"/>
    <x v="10"/>
    <n v="60540"/>
    <x v="2"/>
    <s v="OFF-BI-10004094"/>
    <x v="1"/>
    <x v="8"/>
    <s v="GBC Standard Plastic Binding Systems Combs"/>
    <x v="694"/>
    <x v="0"/>
    <n v="0.8"/>
    <n v="-5.4870000000000001"/>
    <x v="9"/>
    <n v="7.08"/>
    <n v="-155"/>
  </r>
  <r>
    <n v="743"/>
    <s v="US-2016-146710"/>
    <d v="2016-08-27T00:00:00"/>
    <d v="2016-09-01T00:00:00"/>
    <s v="Standard Class"/>
    <s v="SS-20875"/>
    <s v="Sung Shariari"/>
    <x v="0"/>
    <x v="0"/>
    <x v="61"/>
    <x v="5"/>
    <n v="75220"/>
    <x v="2"/>
    <s v="OFF-SU-10004498"/>
    <x v="1"/>
    <x v="14"/>
    <s v="Martin-Yale Premier Letter Opener"/>
    <x v="548"/>
    <x v="2"/>
    <n v="0.2"/>
    <n v="-10.948"/>
    <x v="6"/>
    <n v="257.60000000000002"/>
    <n v="-21.25"/>
  </r>
  <r>
    <n v="744"/>
    <s v="US-2016-146710"/>
    <d v="2016-08-27T00:00:00"/>
    <d v="2016-09-01T00:00:00"/>
    <s v="Standard Class"/>
    <s v="SS-20875"/>
    <s v="Sung Shariari"/>
    <x v="0"/>
    <x v="0"/>
    <x v="61"/>
    <x v="5"/>
    <n v="75220"/>
    <x v="2"/>
    <s v="OFF-PA-10002615"/>
    <x v="1"/>
    <x v="10"/>
    <s v="Ampad Gold Fibre Wirebound Steno Books, 6&quot; x 9&quot;, Gregg Ruled"/>
    <x v="695"/>
    <x v="7"/>
    <n v="0.2"/>
    <n v="1.1466000000000001"/>
    <x v="6"/>
    <n v="3.528"/>
    <n v="32.5"/>
  </r>
  <r>
    <n v="745"/>
    <s v="US-2016-146710"/>
    <d v="2016-08-27T00:00:00"/>
    <d v="2016-09-01T00:00:00"/>
    <s v="Standard Class"/>
    <s v="SS-20875"/>
    <s v="Sung Shariari"/>
    <x v="0"/>
    <x v="0"/>
    <x v="61"/>
    <x v="5"/>
    <n v="75220"/>
    <x v="2"/>
    <s v="OFF-PA-10004971"/>
    <x v="1"/>
    <x v="10"/>
    <s v="Xerox 196"/>
    <x v="696"/>
    <x v="7"/>
    <n v="0.2"/>
    <n v="1.6761999999999999"/>
    <x v="6"/>
    <n v="4.6239999999999997"/>
    <n v="36.25"/>
  </r>
  <r>
    <n v="746"/>
    <s v="US-2016-146710"/>
    <d v="2016-08-27T00:00:00"/>
    <d v="2016-09-01T00:00:00"/>
    <s v="Standard Class"/>
    <s v="SS-20875"/>
    <s v="Sung Shariari"/>
    <x v="0"/>
    <x v="0"/>
    <x v="61"/>
    <x v="5"/>
    <n v="75220"/>
    <x v="2"/>
    <s v="OFF-SU-10004261"/>
    <x v="1"/>
    <x v="14"/>
    <s v="Fiskars 8&quot; Scissors, 2/Pack"/>
    <x v="697"/>
    <x v="4"/>
    <n v="0.2"/>
    <n v="6.2064000000000004"/>
    <x v="6"/>
    <n v="220.672"/>
    <n v="11.25"/>
  </r>
  <r>
    <n v="747"/>
    <s v="CA-2014-124429"/>
    <d v="2014-05-27T00:00:00"/>
    <d v="2014-05-27T00:00:00"/>
    <s v="Same Day"/>
    <s v="MH-17785"/>
    <s v="Maya Herman"/>
    <x v="1"/>
    <x v="0"/>
    <x v="70"/>
    <x v="1"/>
    <n v="92105"/>
    <x v="1"/>
    <s v="FUR-TA-10002607"/>
    <x v="0"/>
    <x v="3"/>
    <s v="KI Conference Tables"/>
    <x v="698"/>
    <x v="12"/>
    <n v="0.2"/>
    <n v="-28.356000000000002"/>
    <x v="5"/>
    <n v="5671.2"/>
    <n v="-5"/>
  </r>
  <r>
    <n v="748"/>
    <s v="CA-2014-124429"/>
    <d v="2014-05-27T00:00:00"/>
    <d v="2014-05-27T00:00:00"/>
    <s v="Same Day"/>
    <s v="MH-17785"/>
    <s v="Maya Herman"/>
    <x v="1"/>
    <x v="0"/>
    <x v="70"/>
    <x v="1"/>
    <n v="92105"/>
    <x v="1"/>
    <s v="OFF-ST-10001809"/>
    <x v="1"/>
    <x v="4"/>
    <s v="Fellowes Officeware Wire Shelving"/>
    <x v="699"/>
    <x v="4"/>
    <n v="0"/>
    <n v="7.1863999999999999"/>
    <x v="5"/>
    <n v="1437.28"/>
    <n v="2"/>
  </r>
  <r>
    <n v="749"/>
    <s v="CA-2016-150889"/>
    <d v="2016-03-20T00:00:00"/>
    <d v="2016-03-22T00:00:00"/>
    <s v="Second Class"/>
    <s v="PB-19105"/>
    <s v="Peter Bühler"/>
    <x v="0"/>
    <x v="0"/>
    <x v="148"/>
    <x v="10"/>
    <n v="60201"/>
    <x v="2"/>
    <s v="TEC-PH-10000004"/>
    <x v="2"/>
    <x v="7"/>
    <s v="Belkin iPhone and iPad Lightning Cable"/>
    <x v="700"/>
    <x v="7"/>
    <n v="0.2"/>
    <n v="0.89939999999999998"/>
    <x v="10"/>
    <n v="11.992000000000001"/>
    <n v="7.5"/>
  </r>
  <r>
    <n v="750"/>
    <s v="CA-2017-126074"/>
    <d v="2017-10-02T00:00:00"/>
    <d v="2017-10-06T00:00:00"/>
    <s v="Standard Class"/>
    <s v="RF-19735"/>
    <s v="Roland Fjeld"/>
    <x v="0"/>
    <x v="0"/>
    <x v="149"/>
    <x v="12"/>
    <n v="48183"/>
    <x v="2"/>
    <s v="OFF-BI-10003638"/>
    <x v="1"/>
    <x v="8"/>
    <s v="GBC Durable Plastic Covers"/>
    <x v="701"/>
    <x v="1"/>
    <n v="0"/>
    <n v="26.702999999999999"/>
    <x v="2"/>
    <n v="174.14999999999998"/>
    <n v="46"/>
  </r>
  <r>
    <n v="751"/>
    <s v="CA-2017-126074"/>
    <d v="2017-10-02T00:00:00"/>
    <d v="2017-10-06T00:00:00"/>
    <s v="Standard Class"/>
    <s v="RF-19735"/>
    <s v="Roland Fjeld"/>
    <x v="0"/>
    <x v="0"/>
    <x v="149"/>
    <x v="12"/>
    <n v="48183"/>
    <x v="2"/>
    <s v="FUR-FU-10003577"/>
    <x v="0"/>
    <x v="5"/>
    <s v="Nu-Dell Leatherette Frames"/>
    <x v="702"/>
    <x v="10"/>
    <n v="0"/>
    <n v="56.7864"/>
    <x v="2"/>
    <n v="1735.14"/>
    <n v="36"/>
  </r>
  <r>
    <n v="752"/>
    <s v="CA-2017-126074"/>
    <d v="2017-10-02T00:00:00"/>
    <d v="2017-10-06T00:00:00"/>
    <s v="Standard Class"/>
    <s v="RF-19735"/>
    <s v="Roland Fjeld"/>
    <x v="0"/>
    <x v="0"/>
    <x v="149"/>
    <x v="12"/>
    <n v="48183"/>
    <x v="2"/>
    <s v="OFF-AR-10003478"/>
    <x v="1"/>
    <x v="6"/>
    <s v="Avery Hi-Liter EverBold Pen Style Fluorescent Highlighters, 4/Pack"/>
    <x v="703"/>
    <x v="3"/>
    <n v="0"/>
    <n v="22.792000000000002"/>
    <x v="2"/>
    <n v="398.85999999999996"/>
    <n v="40"/>
  </r>
  <r>
    <n v="753"/>
    <s v="CA-2017-126074"/>
    <d v="2017-10-02T00:00:00"/>
    <d v="2017-10-06T00:00:00"/>
    <s v="Standard Class"/>
    <s v="RF-19735"/>
    <s v="Roland Fjeld"/>
    <x v="0"/>
    <x v="0"/>
    <x v="149"/>
    <x v="12"/>
    <n v="48183"/>
    <x v="2"/>
    <s v="OFF-BI-10000546"/>
    <x v="1"/>
    <x v="8"/>
    <s v="Avery Durable Binders"/>
    <x v="704"/>
    <x v="7"/>
    <n v="0"/>
    <n v="1.4112"/>
    <x v="2"/>
    <n v="2.88"/>
    <n v="49.000000000000007"/>
  </r>
  <r>
    <n v="754"/>
    <s v="CA-2016-110499"/>
    <d v="2016-04-07T00:00:00"/>
    <d v="2016-04-09T00:00:00"/>
    <s v="First Class"/>
    <s v="YC-21895"/>
    <s v="Yoseph Carroll"/>
    <x v="1"/>
    <x v="0"/>
    <x v="8"/>
    <x v="1"/>
    <n v="94110"/>
    <x v="1"/>
    <s v="TEC-CO-10002095"/>
    <x v="2"/>
    <x v="16"/>
    <s v="Hewlett Packard 610 Color Digital Copier / Printer"/>
    <x v="384"/>
    <x v="1"/>
    <n v="0.2"/>
    <n v="374.99250000000001"/>
    <x v="3"/>
    <n v="3599.9280000000003"/>
    <n v="31.25"/>
  </r>
  <r>
    <n v="755"/>
    <s v="CA-2015-135272"/>
    <d v="2015-12-07T00:00:00"/>
    <d v="2015-12-12T00:00:00"/>
    <s v="Standard Class"/>
    <s v="MS-17830"/>
    <s v="Melanie Seite"/>
    <x v="0"/>
    <x v="0"/>
    <x v="1"/>
    <x v="1"/>
    <n v="90036"/>
    <x v="1"/>
    <s v="FUR-FU-10002759"/>
    <x v="0"/>
    <x v="5"/>
    <s v="12-1/2 Diameter Round Wall Clock"/>
    <x v="705"/>
    <x v="4"/>
    <n v="0"/>
    <n v="28.7712"/>
    <x v="4"/>
    <n v="319.68"/>
    <n v="36"/>
  </r>
  <r>
    <n v="756"/>
    <s v="CA-2016-140928"/>
    <d v="2016-09-18T00:00:00"/>
    <d v="2016-09-22T00:00:00"/>
    <s v="Standard Class"/>
    <s v="NB-18655"/>
    <s v="Nona Balk"/>
    <x v="1"/>
    <x v="0"/>
    <x v="108"/>
    <x v="2"/>
    <n v="32216"/>
    <x v="0"/>
    <s v="FUR-TA-10001095"/>
    <x v="0"/>
    <x v="3"/>
    <s v="Chromcraft Round Conference Tables"/>
    <x v="706"/>
    <x v="4"/>
    <n v="0.45"/>
    <n v="-167.3184"/>
    <x v="8"/>
    <n v="1533.752"/>
    <n v="-43.636363636363633"/>
  </r>
  <r>
    <n v="757"/>
    <s v="CA-2014-106803"/>
    <d v="2014-12-29T00:00:00"/>
    <d v="2015-01-02T00:00:00"/>
    <s v="Standard Class"/>
    <s v="DC-13285"/>
    <s v="Debra Catini"/>
    <x v="0"/>
    <x v="0"/>
    <x v="150"/>
    <x v="11"/>
    <n v="55016"/>
    <x v="2"/>
    <s v="OFF-ST-10002444"/>
    <x v="1"/>
    <x v="4"/>
    <s v="Recycled Eldon Regeneration Jumbo File"/>
    <x v="332"/>
    <x v="0"/>
    <n v="0"/>
    <n v="6.8768000000000002"/>
    <x v="4"/>
    <n v="49.12"/>
    <n v="28.000000000000004"/>
  </r>
  <r>
    <n v="758"/>
    <s v="CA-2014-106803"/>
    <d v="2014-12-29T00:00:00"/>
    <d v="2015-01-02T00:00:00"/>
    <s v="Standard Class"/>
    <s v="DC-13285"/>
    <s v="Debra Catini"/>
    <x v="0"/>
    <x v="0"/>
    <x v="150"/>
    <x v="11"/>
    <n v="55016"/>
    <x v="2"/>
    <s v="TEC-AC-10001267"/>
    <x v="2"/>
    <x v="11"/>
    <s v="Imation 32GB Pocket Pro USB 3.0 Flash Drive - 32 GB - Black - 1 P ..."/>
    <x v="596"/>
    <x v="4"/>
    <n v="0"/>
    <n v="47.92"/>
    <x v="4"/>
    <n v="479.2"/>
    <n v="40"/>
  </r>
  <r>
    <n v="759"/>
    <s v="CA-2017-117240"/>
    <d v="2017-07-23T00:00:00"/>
    <d v="2017-07-28T00:00:00"/>
    <s v="Standard Class"/>
    <s v="CP-12340"/>
    <s v="Christine Phan"/>
    <x v="1"/>
    <x v="0"/>
    <x v="20"/>
    <x v="15"/>
    <n v="10009"/>
    <x v="3"/>
    <s v="OFF-BI-10000848"/>
    <x v="1"/>
    <x v="8"/>
    <s v="Angle-D Ring Binders"/>
    <x v="531"/>
    <x v="1"/>
    <n v="0.2"/>
    <n v="4.2666000000000004"/>
    <x v="7"/>
    <n v="39.384"/>
    <n v="32.5"/>
  </r>
  <r>
    <n v="760"/>
    <s v="CA-2017-133333"/>
    <d v="2017-09-18T00:00:00"/>
    <d v="2017-09-22T00:00:00"/>
    <s v="Standard Class"/>
    <s v="BF-11020"/>
    <s v="Barry Französisch"/>
    <x v="1"/>
    <x v="0"/>
    <x v="124"/>
    <x v="6"/>
    <n v="54302"/>
    <x v="2"/>
    <s v="OFF-PA-10002377"/>
    <x v="1"/>
    <x v="10"/>
    <s v="Adams Telephone Message Book W/Dividers/Space For Phone Numbers, 5 1/4&quot;X8 1/2&quot;, 200/Messages"/>
    <x v="20"/>
    <x v="4"/>
    <n v="0"/>
    <n v="10.224"/>
    <x v="8"/>
    <n v="90.88"/>
    <n v="45"/>
  </r>
  <r>
    <n v="761"/>
    <s v="CA-2015-112319"/>
    <d v="2015-08-31T00:00:00"/>
    <d v="2015-09-05T00:00:00"/>
    <s v="Standard Class"/>
    <s v="AR-10510"/>
    <s v="Andrew Roberts"/>
    <x v="0"/>
    <x v="0"/>
    <x v="1"/>
    <x v="1"/>
    <n v="90004"/>
    <x v="1"/>
    <s v="OFF-PA-10003441"/>
    <x v="1"/>
    <x v="10"/>
    <s v="Xerox 226"/>
    <x v="707"/>
    <x v="6"/>
    <n v="0"/>
    <n v="27.993600000000001"/>
    <x v="6"/>
    <n v="524.88"/>
    <n v="48"/>
  </r>
  <r>
    <n v="762"/>
    <s v="CA-2017-126046"/>
    <d v="2017-11-03T00:00:00"/>
    <d v="2017-11-07T00:00:00"/>
    <s v="Standard Class"/>
    <s v="JC-16105"/>
    <s v="Julie Creighton"/>
    <x v="1"/>
    <x v="0"/>
    <x v="118"/>
    <x v="32"/>
    <n v="30318"/>
    <x v="0"/>
    <s v="OFF-LA-10004484"/>
    <x v="1"/>
    <x v="2"/>
    <s v="Avery 476"/>
    <x v="708"/>
    <x v="1"/>
    <n v="0"/>
    <n v="5.6993999999999998"/>
    <x v="0"/>
    <n v="37.17"/>
    <n v="46"/>
  </r>
  <r>
    <n v="763"/>
    <s v="CA-2015-114923"/>
    <d v="2015-02-08T00:00:00"/>
    <d v="2015-02-13T00:00:00"/>
    <s v="Standard Class"/>
    <s v="LH-17020"/>
    <s v="Lisa Hazard"/>
    <x v="0"/>
    <x v="0"/>
    <x v="38"/>
    <x v="24"/>
    <n v="43229"/>
    <x v="3"/>
    <s v="TEC-PH-10003931"/>
    <x v="2"/>
    <x v="7"/>
    <s v="JBL Micro Wireless Portable Bluetooth Speaker"/>
    <x v="709"/>
    <x v="1"/>
    <n v="0.4"/>
    <n v="-26.9955"/>
    <x v="11"/>
    <n v="323.94600000000003"/>
    <n v="-25"/>
  </r>
  <r>
    <n v="764"/>
    <s v="CA-2014-162775"/>
    <d v="2014-01-13T00:00:00"/>
    <d v="2014-01-15T00:00:00"/>
    <s v="Second Class"/>
    <s v="CS-12250"/>
    <s v="Chris Selesnick"/>
    <x v="1"/>
    <x v="0"/>
    <x v="151"/>
    <x v="28"/>
    <n v="71111"/>
    <x v="0"/>
    <s v="OFF-EN-10001990"/>
    <x v="1"/>
    <x v="12"/>
    <s v="Staple envelope"/>
    <x v="710"/>
    <x v="0"/>
    <n v="0"/>
    <n v="5.3391999999999999"/>
    <x v="9"/>
    <n v="22.72"/>
    <n v="47"/>
  </r>
  <r>
    <n v="765"/>
    <s v="CA-2014-162775"/>
    <d v="2014-01-13T00:00:00"/>
    <d v="2014-01-15T00:00:00"/>
    <s v="Second Class"/>
    <s v="CS-12250"/>
    <s v="Chris Selesnick"/>
    <x v="1"/>
    <x v="0"/>
    <x v="151"/>
    <x v="28"/>
    <n v="71111"/>
    <x v="0"/>
    <s v="OFF-EN-10001532"/>
    <x v="1"/>
    <x v="12"/>
    <s v="Brown Kraft Recycled Envelopes"/>
    <x v="711"/>
    <x v="1"/>
    <n v="0"/>
    <n v="25.47"/>
    <x v="9"/>
    <n v="152.82"/>
    <n v="50"/>
  </r>
  <r>
    <n v="766"/>
    <s v="CA-2014-162775"/>
    <d v="2014-01-13T00:00:00"/>
    <d v="2014-01-15T00:00:00"/>
    <s v="Second Class"/>
    <s v="CS-12250"/>
    <s v="Chris Selesnick"/>
    <x v="1"/>
    <x v="0"/>
    <x v="151"/>
    <x v="28"/>
    <n v="71111"/>
    <x v="0"/>
    <s v="TEC-AC-10003174"/>
    <x v="2"/>
    <x v="11"/>
    <s v="Plantronics S12 Corded Telephone Headset System"/>
    <x v="712"/>
    <x v="5"/>
    <n v="0"/>
    <n v="258.69600000000003"/>
    <x v="9"/>
    <n v="3880.44"/>
    <n v="40"/>
  </r>
  <r>
    <n v="767"/>
    <s v="CA-2014-162775"/>
    <d v="2014-01-13T00:00:00"/>
    <d v="2014-01-15T00:00:00"/>
    <s v="Second Class"/>
    <s v="CS-12250"/>
    <s v="Chris Selesnick"/>
    <x v="1"/>
    <x v="0"/>
    <x v="151"/>
    <x v="28"/>
    <n v="71111"/>
    <x v="0"/>
    <s v="OFF-BI-10004187"/>
    <x v="1"/>
    <x v="8"/>
    <s v="3-ring staple pack"/>
    <x v="713"/>
    <x v="1"/>
    <n v="0"/>
    <n v="2.7071999999999998"/>
    <x v="9"/>
    <n v="16.919999999999998"/>
    <n v="48"/>
  </r>
  <r>
    <n v="768"/>
    <s v="CA-2014-162775"/>
    <d v="2014-01-13T00:00:00"/>
    <d v="2014-01-15T00:00:00"/>
    <s v="Second Class"/>
    <s v="CS-12250"/>
    <s v="Chris Selesnick"/>
    <x v="1"/>
    <x v="0"/>
    <x v="151"/>
    <x v="28"/>
    <n v="71111"/>
    <x v="0"/>
    <s v="OFF-ST-10000025"/>
    <x v="1"/>
    <x v="4"/>
    <s v="Fellowes Stor/Drawer Steel Plus Storage Drawers"/>
    <x v="714"/>
    <x v="5"/>
    <n v="0"/>
    <n v="34.354799999999997"/>
    <x v="9"/>
    <n v="3435.4800000000005"/>
    <n v="5.9999999999999991"/>
  </r>
  <r>
    <n v="769"/>
    <s v="CA-2014-106810"/>
    <d v="2014-05-14T00:00:00"/>
    <d v="2014-05-20T00:00:00"/>
    <s v="Standard Class"/>
    <s v="AJ-10795"/>
    <s v="Anthony Johnson"/>
    <x v="1"/>
    <x v="0"/>
    <x v="84"/>
    <x v="2"/>
    <n v="33710"/>
    <x v="0"/>
    <s v="FUR-FU-10004306"/>
    <x v="0"/>
    <x v="5"/>
    <s v="Electrix Halogen Magnifier Lamp"/>
    <x v="715"/>
    <x v="0"/>
    <n v="0.2"/>
    <n v="23.315999999999999"/>
    <x v="5"/>
    <n v="621.76"/>
    <n v="7.5"/>
  </r>
  <r>
    <n v="770"/>
    <s v="CA-2016-157245"/>
    <d v="2016-05-19T00:00:00"/>
    <d v="2016-05-24T00:00:00"/>
    <s v="Standard Class"/>
    <s v="LE-16810"/>
    <s v="Laurel Elliston"/>
    <x v="0"/>
    <x v="0"/>
    <x v="81"/>
    <x v="17"/>
    <n v="22204"/>
    <x v="0"/>
    <s v="FUR-CH-10003746"/>
    <x v="0"/>
    <x v="1"/>
    <s v="Hon 4070 Series Pagoda Round Back Stacking Chairs"/>
    <x v="716"/>
    <x v="0"/>
    <n v="0"/>
    <n v="179.74879999999999"/>
    <x v="5"/>
    <n v="1283.92"/>
    <n v="27.999999999999996"/>
  </r>
  <r>
    <n v="771"/>
    <s v="CA-2017-104220"/>
    <d v="2017-01-30T00:00:00"/>
    <d v="2017-02-05T00:00:00"/>
    <s v="Standard Class"/>
    <s v="BV-11245"/>
    <s v="Benjamin Venier"/>
    <x v="1"/>
    <x v="0"/>
    <x v="96"/>
    <x v="23"/>
    <n v="50315"/>
    <x v="2"/>
    <s v="OFF-BI-10001036"/>
    <x v="1"/>
    <x v="8"/>
    <s v="Cardinal EasyOpen D-Ring Binders"/>
    <x v="717"/>
    <x v="0"/>
    <n v="0"/>
    <n v="9.14"/>
    <x v="9"/>
    <n v="36.56"/>
    <n v="50"/>
  </r>
  <r>
    <n v="772"/>
    <s v="CA-2017-104220"/>
    <d v="2017-01-30T00:00:00"/>
    <d v="2017-02-05T00:00:00"/>
    <s v="Standard Class"/>
    <s v="BV-11245"/>
    <s v="Benjamin Venier"/>
    <x v="1"/>
    <x v="0"/>
    <x v="96"/>
    <x v="23"/>
    <n v="50315"/>
    <x v="2"/>
    <s v="TEC-PH-10004614"/>
    <x v="2"/>
    <x v="7"/>
    <s v="AT&amp;T 841000 Phone"/>
    <x v="718"/>
    <x v="1"/>
    <n v="0"/>
    <n v="51.75"/>
    <x v="9"/>
    <n v="621"/>
    <n v="25"/>
  </r>
  <r>
    <n v="773"/>
    <s v="CA-2017-104220"/>
    <d v="2017-01-30T00:00:00"/>
    <d v="2017-02-05T00:00:00"/>
    <s v="Standard Class"/>
    <s v="BV-11245"/>
    <s v="Benjamin Venier"/>
    <x v="1"/>
    <x v="0"/>
    <x v="96"/>
    <x v="23"/>
    <n v="50315"/>
    <x v="2"/>
    <s v="OFF-BI-10000301"/>
    <x v="1"/>
    <x v="8"/>
    <s v="GBC Instant Report Kit"/>
    <x v="719"/>
    <x v="2"/>
    <n v="0"/>
    <n v="16.175000000000001"/>
    <x v="9"/>
    <n v="161.75"/>
    <n v="50"/>
  </r>
  <r>
    <n v="774"/>
    <s v="CA-2017-104220"/>
    <d v="2017-01-30T00:00:00"/>
    <d v="2017-02-05T00:00:00"/>
    <s v="Standard Class"/>
    <s v="BV-11245"/>
    <s v="Benjamin Venier"/>
    <x v="1"/>
    <x v="0"/>
    <x v="96"/>
    <x v="23"/>
    <n v="50315"/>
    <x v="2"/>
    <s v="OFF-BI-10003910"/>
    <x v="1"/>
    <x v="8"/>
    <s v="DXL Angle-View Binders with Locking Rings by Samsill"/>
    <x v="720"/>
    <x v="7"/>
    <n v="0"/>
    <n v="3.4695"/>
    <x v="9"/>
    <n v="7.71"/>
    <n v="45"/>
  </r>
  <r>
    <n v="775"/>
    <s v="CA-2017-104220"/>
    <d v="2017-01-30T00:00:00"/>
    <d v="2017-02-05T00:00:00"/>
    <s v="Standard Class"/>
    <s v="BV-11245"/>
    <s v="Benjamin Venier"/>
    <x v="1"/>
    <x v="0"/>
    <x v="96"/>
    <x v="23"/>
    <n v="50315"/>
    <x v="2"/>
    <s v="OFF-AR-10004648"/>
    <x v="1"/>
    <x v="6"/>
    <s v="Boston 19500 Mighty Mite Electric Pencil Sharpener"/>
    <x v="721"/>
    <x v="0"/>
    <n v="0"/>
    <n v="10.881"/>
    <x v="9"/>
    <n v="80.599999999999994"/>
    <n v="27"/>
  </r>
  <r>
    <n v="776"/>
    <s v="CA-2017-104220"/>
    <d v="2017-01-30T00:00:00"/>
    <d v="2017-02-05T00:00:00"/>
    <s v="Standard Class"/>
    <s v="BV-11245"/>
    <s v="Benjamin Venier"/>
    <x v="1"/>
    <x v="0"/>
    <x v="96"/>
    <x v="23"/>
    <n v="50315"/>
    <x v="2"/>
    <s v="FUR-FU-10002597"/>
    <x v="0"/>
    <x v="5"/>
    <s v="C-Line Magnetic Cubicle Keepers, Clear Polypropylene"/>
    <x v="722"/>
    <x v="3"/>
    <n v="0"/>
    <n v="14.5236"/>
    <x v="9"/>
    <n v="242.06"/>
    <n v="42.000000000000007"/>
  </r>
  <r>
    <n v="777"/>
    <s v="CA-2014-165974"/>
    <d v="2014-06-29T00:00:00"/>
    <d v="2014-07-06T00:00:00"/>
    <s v="Standard Class"/>
    <s v="DL-12865"/>
    <s v="Dan Lawera"/>
    <x v="0"/>
    <x v="0"/>
    <x v="74"/>
    <x v="24"/>
    <n v="45231"/>
    <x v="3"/>
    <s v="OFF-AR-10003405"/>
    <x v="1"/>
    <x v="6"/>
    <s v="Dixon My First Ticonderoga Pencil, #2"/>
    <x v="723"/>
    <x v="3"/>
    <n v="0.2"/>
    <n v="3.6855000000000002"/>
    <x v="1"/>
    <n v="229.32"/>
    <n v="11.250000000000002"/>
  </r>
  <r>
    <n v="778"/>
    <s v="CA-2015-144267"/>
    <d v="2015-08-21T00:00:00"/>
    <d v="2015-08-23T00:00:00"/>
    <s v="First Class"/>
    <s v="NZ-18565"/>
    <s v="Nick Zandusky"/>
    <x v="2"/>
    <x v="0"/>
    <x v="8"/>
    <x v="1"/>
    <n v="94110"/>
    <x v="1"/>
    <s v="FUR-CH-10002335"/>
    <x v="0"/>
    <x v="1"/>
    <s v="Hon GuestStacker Chair"/>
    <x v="724"/>
    <x v="1"/>
    <n v="0.2"/>
    <n v="40.800600000000003"/>
    <x v="6"/>
    <n v="1632.0240000000001"/>
    <n v="7.5"/>
  </r>
  <r>
    <n v="779"/>
    <s v="CA-2015-144267"/>
    <d v="2015-08-21T00:00:00"/>
    <d v="2015-08-23T00:00:00"/>
    <s v="First Class"/>
    <s v="NZ-18565"/>
    <s v="Nick Zandusky"/>
    <x v="2"/>
    <x v="0"/>
    <x v="8"/>
    <x v="1"/>
    <n v="94110"/>
    <x v="1"/>
    <s v="OFF-PA-10000157"/>
    <x v="1"/>
    <x v="10"/>
    <s v="Xerox 191"/>
    <x v="725"/>
    <x v="1"/>
    <n v="0"/>
    <n v="28.171800000000001"/>
    <x v="6"/>
    <n v="179.82"/>
    <n v="47"/>
  </r>
  <r>
    <n v="780"/>
    <s v="CA-2015-144267"/>
    <d v="2015-08-21T00:00:00"/>
    <d v="2015-08-23T00:00:00"/>
    <s v="First Class"/>
    <s v="NZ-18565"/>
    <s v="Nick Zandusky"/>
    <x v="2"/>
    <x v="0"/>
    <x v="8"/>
    <x v="1"/>
    <n v="94110"/>
    <x v="1"/>
    <s v="OFF-PA-10001947"/>
    <x v="1"/>
    <x v="10"/>
    <s v="Xerox 1974"/>
    <x v="100"/>
    <x v="4"/>
    <n v="0"/>
    <n v="11.720800000000001"/>
    <x v="6"/>
    <n v="95.68"/>
    <n v="49"/>
  </r>
  <r>
    <n v="781"/>
    <s v="CA-2015-144267"/>
    <d v="2015-08-21T00:00:00"/>
    <d v="2015-08-23T00:00:00"/>
    <s v="First Class"/>
    <s v="NZ-18565"/>
    <s v="Nick Zandusky"/>
    <x v="2"/>
    <x v="0"/>
    <x v="8"/>
    <x v="1"/>
    <n v="94110"/>
    <x v="1"/>
    <s v="OFF-PA-10003657"/>
    <x v="1"/>
    <x v="10"/>
    <s v="Xerox 1927"/>
    <x v="726"/>
    <x v="7"/>
    <n v="0"/>
    <n v="1.9259999999999999"/>
    <x v="6"/>
    <n v="4.28"/>
    <n v="44.999999999999993"/>
  </r>
  <r>
    <n v="782"/>
    <s v="US-2015-157014"/>
    <d v="2015-10-03T00:00:00"/>
    <d v="2015-10-06T00:00:00"/>
    <s v="Second Class"/>
    <s v="BM-11785"/>
    <s v="Bryan Mills"/>
    <x v="0"/>
    <x v="0"/>
    <x v="38"/>
    <x v="24"/>
    <n v="43229"/>
    <x v="3"/>
    <s v="OFF-BI-10001098"/>
    <x v="1"/>
    <x v="8"/>
    <s v="Acco D-Ring Binder w/DublLock"/>
    <x v="727"/>
    <x v="2"/>
    <n v="0.7"/>
    <n v="-22.449000000000002"/>
    <x v="2"/>
    <n v="160.35"/>
    <n v="-70"/>
  </r>
  <r>
    <n v="783"/>
    <s v="US-2015-157014"/>
    <d v="2015-10-03T00:00:00"/>
    <d v="2015-10-06T00:00:00"/>
    <s v="Second Class"/>
    <s v="BM-11785"/>
    <s v="Bryan Mills"/>
    <x v="0"/>
    <x v="0"/>
    <x v="38"/>
    <x v="24"/>
    <n v="43229"/>
    <x v="3"/>
    <s v="TEC-AC-10002167"/>
    <x v="2"/>
    <x v="11"/>
    <s v="Imation 8gb Micro Traveldrive Usb 2.0 Flash Drive"/>
    <x v="728"/>
    <x v="0"/>
    <n v="0.2"/>
    <n v="-2.7"/>
    <x v="2"/>
    <n v="48"/>
    <n v="-11.25"/>
  </r>
  <r>
    <n v="784"/>
    <s v="US-2015-157014"/>
    <d v="2015-10-03T00:00:00"/>
    <d v="2015-10-06T00:00:00"/>
    <s v="Second Class"/>
    <s v="BM-11785"/>
    <s v="Bryan Mills"/>
    <x v="0"/>
    <x v="0"/>
    <x v="38"/>
    <x v="24"/>
    <n v="43229"/>
    <x v="3"/>
    <s v="FUR-BO-10004409"/>
    <x v="0"/>
    <x v="0"/>
    <s v="Safco Value Mate Series Steel Bookcases, Baked Enamel Finish on Steel, Gray"/>
    <x v="729"/>
    <x v="7"/>
    <n v="0.5"/>
    <n v="-15.615600000000001"/>
    <x v="2"/>
    <n v="35.49"/>
    <n v="-44"/>
  </r>
  <r>
    <n v="785"/>
    <s v="US-2015-157014"/>
    <d v="2015-10-03T00:00:00"/>
    <d v="2015-10-06T00:00:00"/>
    <s v="Second Class"/>
    <s v="BM-11785"/>
    <s v="Bryan Mills"/>
    <x v="0"/>
    <x v="0"/>
    <x v="38"/>
    <x v="24"/>
    <n v="43229"/>
    <x v="3"/>
    <s v="TEC-AC-10000057"/>
    <x v="2"/>
    <x v="11"/>
    <s v="Microsoft Natural Ergonomic Keyboard 4000"/>
    <x v="730"/>
    <x v="0"/>
    <n v="0.2"/>
    <n v="0.5998"/>
    <x v="2"/>
    <n v="95.968000000000004"/>
    <n v="1.25"/>
  </r>
  <r>
    <n v="786"/>
    <s v="CA-2015-154921"/>
    <d v="2015-05-23T00:00:00"/>
    <d v="2015-05-28T00:00:00"/>
    <s v="Standard Class"/>
    <s v="EA-14035"/>
    <s v="Erin Ashbrook"/>
    <x v="1"/>
    <x v="0"/>
    <x v="29"/>
    <x v="20"/>
    <n v="29203"/>
    <x v="0"/>
    <s v="OFF-EN-10000056"/>
    <x v="1"/>
    <x v="12"/>
    <s v="Cameo Buff Policy Envelopes"/>
    <x v="731"/>
    <x v="1"/>
    <n v="0"/>
    <n v="87.744299999999996"/>
    <x v="5"/>
    <n v="560.06999999999994"/>
    <n v="47"/>
  </r>
  <r>
    <n v="787"/>
    <s v="CA-2017-129567"/>
    <d v="2017-03-17T00:00:00"/>
    <d v="2017-03-21T00:00:00"/>
    <s v="Second Class"/>
    <s v="CL-12565"/>
    <s v="Clay Ludtke"/>
    <x v="0"/>
    <x v="0"/>
    <x v="152"/>
    <x v="1"/>
    <n v="93534"/>
    <x v="1"/>
    <s v="OFF-BI-10000014"/>
    <x v="1"/>
    <x v="8"/>
    <s v="Heavy-Duty E-Z-D Binders"/>
    <x v="732"/>
    <x v="0"/>
    <n v="0.2"/>
    <n v="5.8914"/>
    <x v="10"/>
    <n v="34.911999999999999"/>
    <n v="33.75"/>
  </r>
  <r>
    <n v="788"/>
    <s v="CA-2015-154620"/>
    <d v="2015-12-12T00:00:00"/>
    <d v="2015-12-16T00:00:00"/>
    <s v="Standard Class"/>
    <s v="LT-17110"/>
    <s v="Liz Thompson"/>
    <x v="0"/>
    <x v="0"/>
    <x v="152"/>
    <x v="1"/>
    <n v="93534"/>
    <x v="1"/>
    <s v="FUR-CH-10004675"/>
    <x v="0"/>
    <x v="1"/>
    <s v="Lifetime Advantage Folding Chairs, 4/Carton"/>
    <x v="733"/>
    <x v="0"/>
    <n v="0.2"/>
    <n v="34.892800000000001"/>
    <x v="4"/>
    <n v="697.85599999999999"/>
    <n v="10"/>
  </r>
  <r>
    <n v="789"/>
    <s v="CA-2015-115938"/>
    <d v="2015-06-26T00:00:00"/>
    <d v="2015-06-30T00:00:00"/>
    <s v="Standard Class"/>
    <s v="SA-20830"/>
    <s v="Sue Ann Reed"/>
    <x v="0"/>
    <x v="0"/>
    <x v="102"/>
    <x v="17"/>
    <n v="23223"/>
    <x v="0"/>
    <s v="OFF-BI-10001543"/>
    <x v="1"/>
    <x v="8"/>
    <s v="GBC VeloBinder Manual Binding System"/>
    <x v="734"/>
    <x v="4"/>
    <n v="0"/>
    <n v="69.100800000000007"/>
    <x v="1"/>
    <n v="575.84"/>
    <n v="48.000000000000007"/>
  </r>
  <r>
    <n v="790"/>
    <s v="CA-2015-115938"/>
    <d v="2015-06-26T00:00:00"/>
    <d v="2015-06-30T00:00:00"/>
    <s v="Standard Class"/>
    <s v="SA-20830"/>
    <s v="Sue Ann Reed"/>
    <x v="0"/>
    <x v="0"/>
    <x v="102"/>
    <x v="17"/>
    <n v="23223"/>
    <x v="0"/>
    <s v="OFF-ST-10001321"/>
    <x v="1"/>
    <x v="4"/>
    <s v="Decoflex Hanging Personal Folder File, Blue"/>
    <x v="735"/>
    <x v="7"/>
    <n v="0"/>
    <n v="4.1634000000000002"/>
    <x v="1"/>
    <n v="15.42"/>
    <n v="27"/>
  </r>
  <r>
    <n v="791"/>
    <s v="CA-2015-115938"/>
    <d v="2015-06-26T00:00:00"/>
    <d v="2015-06-30T00:00:00"/>
    <s v="Standard Class"/>
    <s v="SA-20830"/>
    <s v="Sue Ann Reed"/>
    <x v="0"/>
    <x v="0"/>
    <x v="102"/>
    <x v="17"/>
    <n v="23223"/>
    <x v="0"/>
    <s v="OFF-BI-10001132"/>
    <x v="1"/>
    <x v="8"/>
    <s v="Acco PRESSTEX Data Binder with Storage Hooks, Dark Blue, 9 1/2&quot; X 11&quot;"/>
    <x v="736"/>
    <x v="8"/>
    <n v="0"/>
    <n v="21.089600000000001"/>
    <x v="1"/>
    <n v="344.32"/>
    <n v="49.000000000000007"/>
  </r>
  <r>
    <n v="792"/>
    <s v="CA-2015-115938"/>
    <d v="2015-06-26T00:00:00"/>
    <d v="2015-06-30T00:00:00"/>
    <s v="Standard Class"/>
    <s v="SA-20830"/>
    <s v="Sue Ann Reed"/>
    <x v="0"/>
    <x v="0"/>
    <x v="102"/>
    <x v="17"/>
    <n v="23223"/>
    <x v="0"/>
    <s v="FUR-CH-10003199"/>
    <x v="0"/>
    <x v="1"/>
    <s v="Office Star - Contemporary Task Swivel Chair"/>
    <x v="737"/>
    <x v="1"/>
    <n v="0"/>
    <n v="79.905600000000007"/>
    <x v="1"/>
    <n v="998.81999999999994"/>
    <n v="24.000000000000004"/>
  </r>
  <r>
    <n v="793"/>
    <s v="CA-2016-105256"/>
    <d v="2016-05-20T00:00:00"/>
    <d v="2016-05-20T00:00:00"/>
    <s v="Same Day"/>
    <s v="JK-15730"/>
    <s v="Joe Kamberova"/>
    <x v="0"/>
    <x v="0"/>
    <x v="153"/>
    <x v="3"/>
    <n v="28806"/>
    <x v="0"/>
    <s v="TEC-PH-10001530"/>
    <x v="2"/>
    <x v="7"/>
    <s v="Cisco Unified IP Phone 7945G VoIP phone"/>
    <x v="738"/>
    <x v="2"/>
    <n v="0.2"/>
    <n v="85.247500000000002"/>
    <x v="5"/>
    <n v="6819.8"/>
    <n v="6.25"/>
  </r>
  <r>
    <n v="794"/>
    <s v="CA-2014-156433"/>
    <d v="2014-09-20T00:00:00"/>
    <d v="2014-09-26T00:00:00"/>
    <s v="Standard Class"/>
    <s v="ES-14020"/>
    <s v="Erica Smith"/>
    <x v="0"/>
    <x v="0"/>
    <x v="8"/>
    <x v="1"/>
    <n v="94110"/>
    <x v="1"/>
    <s v="OFF-LA-10001569"/>
    <x v="1"/>
    <x v="2"/>
    <s v="Avery 499"/>
    <x v="739"/>
    <x v="0"/>
    <n v="0"/>
    <n v="4.5815999999999999"/>
    <x v="8"/>
    <n v="19.920000000000002"/>
    <n v="46"/>
  </r>
  <r>
    <n v="795"/>
    <s v="CA-2014-156433"/>
    <d v="2014-09-20T00:00:00"/>
    <d v="2014-09-26T00:00:00"/>
    <s v="Standard Class"/>
    <s v="ES-14020"/>
    <s v="Erica Smith"/>
    <x v="0"/>
    <x v="0"/>
    <x v="8"/>
    <x v="1"/>
    <n v="94110"/>
    <x v="1"/>
    <s v="OFF-PA-10003724"/>
    <x v="1"/>
    <x v="10"/>
    <s v="Wirebound Message Book, 4 per Page"/>
    <x v="740"/>
    <x v="4"/>
    <n v="0"/>
    <n v="10.642799999999999"/>
    <x v="8"/>
    <n v="86.88"/>
    <n v="49"/>
  </r>
  <r>
    <n v="796"/>
    <s v="CA-2017-151428"/>
    <d v="2017-09-21T00:00:00"/>
    <d v="2017-09-26T00:00:00"/>
    <s v="Standard Class"/>
    <s v="RH-19495"/>
    <s v="Rick Hansen"/>
    <x v="0"/>
    <x v="0"/>
    <x v="30"/>
    <x v="11"/>
    <n v="55901"/>
    <x v="2"/>
    <s v="OFF-BI-10000546"/>
    <x v="1"/>
    <x v="8"/>
    <s v="Avery Durable Binders"/>
    <x v="171"/>
    <x v="3"/>
    <n v="0"/>
    <n v="9.8783999999999992"/>
    <x v="8"/>
    <n v="141.12"/>
    <n v="48.999999999999993"/>
  </r>
  <r>
    <n v="797"/>
    <s v="CA-2015-124653"/>
    <d v="2015-12-24T00:00:00"/>
    <d v="2015-12-26T00:00:00"/>
    <s v="First Class"/>
    <s v="DB-13120"/>
    <s v="David Bremer"/>
    <x v="1"/>
    <x v="0"/>
    <x v="30"/>
    <x v="15"/>
    <n v="14609"/>
    <x v="3"/>
    <s v="OFF-PA-10000176"/>
    <x v="1"/>
    <x v="10"/>
    <s v="Xerox 1887"/>
    <x v="741"/>
    <x v="3"/>
    <n v="0"/>
    <n v="63.739199999999997"/>
    <x v="4"/>
    <n v="929.53"/>
    <n v="48"/>
  </r>
  <r>
    <n v="798"/>
    <s v="CA-2015-124653"/>
    <d v="2015-12-24T00:00:00"/>
    <d v="2015-12-26T00:00:00"/>
    <s v="First Class"/>
    <s v="DB-13120"/>
    <s v="David Bremer"/>
    <x v="1"/>
    <x v="0"/>
    <x v="30"/>
    <x v="15"/>
    <n v="14609"/>
    <x v="3"/>
    <s v="OFF-PA-10002365"/>
    <x v="1"/>
    <x v="10"/>
    <s v="Xerox 1967"/>
    <x v="91"/>
    <x v="0"/>
    <n v="0"/>
    <n v="6.2207999999999997"/>
    <x v="4"/>
    <n v="25.92"/>
    <n v="47.999999999999993"/>
  </r>
  <r>
    <n v="799"/>
    <s v="CA-2015-124653"/>
    <d v="2015-12-24T00:00:00"/>
    <d v="2015-12-26T00:00:00"/>
    <s v="First Class"/>
    <s v="DB-13120"/>
    <s v="David Bremer"/>
    <x v="1"/>
    <x v="0"/>
    <x v="30"/>
    <x v="15"/>
    <n v="14609"/>
    <x v="3"/>
    <s v="OFF-LA-10002271"/>
    <x v="1"/>
    <x v="2"/>
    <s v="Smead Alpha-Z Color-Coded Second Alphabetical Labels and Starter Set"/>
    <x v="742"/>
    <x v="3"/>
    <n v="0"/>
    <n v="10.348800000000001"/>
    <x v="4"/>
    <n v="150.91999999999999"/>
    <n v="48.000000000000007"/>
  </r>
  <r>
    <n v="800"/>
    <s v="CA-2015-101910"/>
    <d v="2015-11-27T00:00:00"/>
    <d v="2015-12-03T00:00:00"/>
    <s v="Standard Class"/>
    <s v="CD-11920"/>
    <s v="Carlos Daly"/>
    <x v="0"/>
    <x v="0"/>
    <x v="154"/>
    <x v="1"/>
    <n v="92530"/>
    <x v="1"/>
    <s v="FUR-CH-10002647"/>
    <x v="0"/>
    <x v="1"/>
    <s v="Situations Contoured Folding Chairs, 4/Set"/>
    <x v="510"/>
    <x v="2"/>
    <n v="0.2"/>
    <n v="17.745000000000001"/>
    <x v="0"/>
    <n v="1419.6000000000001"/>
    <n v="6.25"/>
  </r>
  <r>
    <n v="801"/>
    <s v="CA-2017-105809"/>
    <d v="2017-02-20T00:00:00"/>
    <d v="2017-02-23T00:00:00"/>
    <s v="First Class"/>
    <s v="HW-14935"/>
    <s v="Helen Wasserman"/>
    <x v="1"/>
    <x v="0"/>
    <x v="70"/>
    <x v="1"/>
    <n v="92105"/>
    <x v="1"/>
    <s v="FUR-FU-10004090"/>
    <x v="0"/>
    <x v="5"/>
    <s v="Executive Impressions 14&quot; Contract Wall Clock"/>
    <x v="743"/>
    <x v="7"/>
    <n v="0"/>
    <n v="7.3358999999999996"/>
    <x v="11"/>
    <n v="22.23"/>
    <n v="32.999999999999993"/>
  </r>
  <r>
    <n v="802"/>
    <s v="CA-2017-105809"/>
    <d v="2017-02-20T00:00:00"/>
    <d v="2017-02-23T00:00:00"/>
    <s v="First Class"/>
    <s v="HW-14935"/>
    <s v="Helen Wasserman"/>
    <x v="1"/>
    <x v="0"/>
    <x v="70"/>
    <x v="1"/>
    <n v="92105"/>
    <x v="1"/>
    <s v="TEC-PH-10001580"/>
    <x v="2"/>
    <x v="7"/>
    <s v="Logitech Mobile Speakerphone P710e - speaker phone"/>
    <x v="744"/>
    <x v="0"/>
    <n v="0.2"/>
    <n v="18.897200000000002"/>
    <x v="11"/>
    <n v="431.93599999999998"/>
    <n v="8.75"/>
  </r>
  <r>
    <n v="803"/>
    <s v="CA-2016-136133"/>
    <d v="2016-08-18T00:00:00"/>
    <d v="2016-08-23T00:00:00"/>
    <s v="Second Class"/>
    <s v="HW-14935"/>
    <s v="Helen Wasserman"/>
    <x v="1"/>
    <x v="0"/>
    <x v="20"/>
    <x v="15"/>
    <n v="10024"/>
    <x v="3"/>
    <s v="OFF-AP-10000576"/>
    <x v="1"/>
    <x v="9"/>
    <s v="Belkin 7 Outlet SurgeMaster II"/>
    <x v="745"/>
    <x v="6"/>
    <n v="0"/>
    <n v="99.489599999999996"/>
    <x v="6"/>
    <n v="3197.88"/>
    <n v="27.999999999999996"/>
  </r>
  <r>
    <n v="804"/>
    <s v="CA-2016-115504"/>
    <d v="2016-03-12T00:00:00"/>
    <d v="2016-03-17T00:00:00"/>
    <s v="Standard Class"/>
    <s v="MC-18130"/>
    <s v="Mike Caudle"/>
    <x v="1"/>
    <x v="0"/>
    <x v="53"/>
    <x v="28"/>
    <n v="71203"/>
    <x v="0"/>
    <s v="OFF-PA-10003953"/>
    <x v="1"/>
    <x v="10"/>
    <s v="Xerox 218"/>
    <x v="91"/>
    <x v="0"/>
    <n v="0"/>
    <n v="6.2207999999999997"/>
    <x v="10"/>
    <n v="25.92"/>
    <n v="47.999999999999993"/>
  </r>
  <r>
    <n v="805"/>
    <s v="CA-2017-135783"/>
    <d v="2017-04-22T00:00:00"/>
    <d v="2017-04-24T00:00:00"/>
    <s v="First Class"/>
    <s v="GM-14440"/>
    <s v="Gary McGarr"/>
    <x v="0"/>
    <x v="0"/>
    <x v="8"/>
    <x v="1"/>
    <n v="94122"/>
    <x v="1"/>
    <s v="FUR-FU-10000794"/>
    <x v="0"/>
    <x v="5"/>
    <s v="Eldon Stackable Tray, Side-Load, Legal, Smoke"/>
    <x v="717"/>
    <x v="0"/>
    <n v="0"/>
    <n v="6.2152000000000003"/>
    <x v="3"/>
    <n v="36.56"/>
    <n v="34"/>
  </r>
  <r>
    <n v="806"/>
    <s v="CA-2014-134313"/>
    <d v="2014-11-01T00:00:00"/>
    <d v="2014-11-07T00:00:00"/>
    <s v="Standard Class"/>
    <s v="RA-19915"/>
    <s v="Russell Applegate"/>
    <x v="0"/>
    <x v="0"/>
    <x v="60"/>
    <x v="22"/>
    <n v="80219"/>
    <x v="1"/>
    <s v="OFF-AR-10001897"/>
    <x v="1"/>
    <x v="6"/>
    <s v="Model L Table or Wall-Mount Pencil Sharpener"/>
    <x v="746"/>
    <x v="1"/>
    <n v="0.2"/>
    <n v="4.3175999999999997"/>
    <x v="0"/>
    <n v="129.52800000000002"/>
    <n v="10"/>
  </r>
  <r>
    <n v="807"/>
    <s v="CA-2014-134313"/>
    <d v="2014-11-01T00:00:00"/>
    <d v="2014-11-07T00:00:00"/>
    <s v="Standard Class"/>
    <s v="RA-19915"/>
    <s v="Russell Applegate"/>
    <x v="0"/>
    <x v="0"/>
    <x v="60"/>
    <x v="22"/>
    <n v="80219"/>
    <x v="1"/>
    <s v="TEC-PH-10001795"/>
    <x v="2"/>
    <x v="7"/>
    <s v="ClearOne CHATAttach 160 - speaker phone"/>
    <x v="747"/>
    <x v="4"/>
    <n v="0.2"/>
    <n v="247.99600000000001"/>
    <x v="0"/>
    <n v="7935.8720000000003"/>
    <n v="12.5"/>
  </r>
  <r>
    <n v="808"/>
    <s v="CA-2015-140921"/>
    <d v="2015-02-03T00:00:00"/>
    <d v="2015-02-05T00:00:00"/>
    <s v="First Class"/>
    <s v="AA-10375"/>
    <s v="Allen Armold"/>
    <x v="0"/>
    <x v="0"/>
    <x v="155"/>
    <x v="8"/>
    <n v="68104"/>
    <x v="2"/>
    <s v="FUR-FU-10003347"/>
    <x v="0"/>
    <x v="5"/>
    <s v="Coloredge Poster Frame"/>
    <x v="158"/>
    <x v="0"/>
    <n v="0"/>
    <n v="11.076000000000001"/>
    <x v="11"/>
    <n v="56.8"/>
    <n v="39"/>
  </r>
  <r>
    <n v="809"/>
    <s v="CA-2015-140921"/>
    <d v="2015-02-03T00:00:00"/>
    <d v="2015-02-05T00:00:00"/>
    <s v="First Class"/>
    <s v="AA-10375"/>
    <s v="Allen Armold"/>
    <x v="0"/>
    <x v="0"/>
    <x v="155"/>
    <x v="8"/>
    <n v="68104"/>
    <x v="2"/>
    <s v="TEC-AC-10004901"/>
    <x v="2"/>
    <x v="11"/>
    <s v="Kensington SlimBlade Notebook Wireless Mouse with Nano Receiver "/>
    <x v="145"/>
    <x v="1"/>
    <n v="0"/>
    <n v="50.989800000000002"/>
    <x v="11"/>
    <n v="449.90999999999997"/>
    <n v="34"/>
  </r>
  <r>
    <n v="810"/>
    <s v="CA-2014-151995"/>
    <d v="2014-10-13T00:00:00"/>
    <d v="2014-10-15T00:00:00"/>
    <s v="First Class"/>
    <s v="ZC-21910"/>
    <s v="Zuschuss Carroll"/>
    <x v="0"/>
    <x v="0"/>
    <x v="156"/>
    <x v="4"/>
    <n v="98026"/>
    <x v="1"/>
    <s v="OFF-AR-10003190"/>
    <x v="1"/>
    <x v="6"/>
    <s v="Newell 32"/>
    <x v="132"/>
    <x v="4"/>
    <n v="0"/>
    <n v="3.2256"/>
    <x v="2"/>
    <n v="46.08"/>
    <n v="28.000000000000004"/>
  </r>
  <r>
    <n v="811"/>
    <s v="CA-2014-151995"/>
    <d v="2014-10-13T00:00:00"/>
    <d v="2014-10-15T00:00:00"/>
    <s v="First Class"/>
    <s v="ZC-21910"/>
    <s v="Zuschuss Carroll"/>
    <x v="0"/>
    <x v="0"/>
    <x v="156"/>
    <x v="4"/>
    <n v="98026"/>
    <x v="1"/>
    <s v="FUR-TA-10002903"/>
    <x v="0"/>
    <x v="3"/>
    <s v="Bevis Round Bullnose 29&quot; High Table Top"/>
    <x v="748"/>
    <x v="2"/>
    <n v="0"/>
    <n v="311.65199999999999"/>
    <x v="2"/>
    <n v="6492.75"/>
    <n v="24"/>
  </r>
  <r>
    <n v="812"/>
    <s v="CA-2014-151995"/>
    <d v="2014-10-13T00:00:00"/>
    <d v="2014-10-15T00:00:00"/>
    <s v="First Class"/>
    <s v="ZC-21910"/>
    <s v="Zuschuss Carroll"/>
    <x v="0"/>
    <x v="0"/>
    <x v="156"/>
    <x v="4"/>
    <n v="98026"/>
    <x v="1"/>
    <s v="OFF-AP-10000240"/>
    <x v="1"/>
    <x v="9"/>
    <s v="Belkin F9G930V10-GRY 9 Outlet Surge"/>
    <x v="749"/>
    <x v="4"/>
    <n v="0"/>
    <n v="62.036799999999999"/>
    <x v="2"/>
    <n v="855.68"/>
    <n v="29.000000000000004"/>
  </r>
  <r>
    <n v="813"/>
    <s v="CA-2014-151995"/>
    <d v="2014-10-13T00:00:00"/>
    <d v="2014-10-15T00:00:00"/>
    <s v="First Class"/>
    <s v="ZC-21910"/>
    <s v="Zuschuss Carroll"/>
    <x v="0"/>
    <x v="0"/>
    <x v="156"/>
    <x v="4"/>
    <n v="98026"/>
    <x v="1"/>
    <s v="TEC-AC-10001101"/>
    <x v="2"/>
    <x v="11"/>
    <s v="Sony 16GB Class 10 Micro SDHC R40 Memory Card"/>
    <x v="750"/>
    <x v="0"/>
    <n v="0"/>
    <n v="2.5779999999999998"/>
    <x v="2"/>
    <n v="51.56"/>
    <n v="10"/>
  </r>
  <r>
    <n v="814"/>
    <s v="CA-2017-143686"/>
    <d v="2017-05-14T00:00:00"/>
    <d v="2017-05-14T00:00:00"/>
    <s v="Same Day"/>
    <s v="PJ-19015"/>
    <s v="Pauline Johnson"/>
    <x v="0"/>
    <x v="0"/>
    <x v="157"/>
    <x v="1"/>
    <n v="92704"/>
    <x v="1"/>
    <s v="FUR-FU-10000794"/>
    <x v="0"/>
    <x v="5"/>
    <s v="Eldon Stackable Tray, Side-Load, Legal, Smoke"/>
    <x v="717"/>
    <x v="0"/>
    <n v="0"/>
    <n v="6.2152000000000003"/>
    <x v="5"/>
    <n v="36.56"/>
    <n v="34"/>
  </r>
  <r>
    <n v="815"/>
    <s v="CA-2017-143686"/>
    <d v="2017-05-14T00:00:00"/>
    <d v="2017-05-14T00:00:00"/>
    <s v="Same Day"/>
    <s v="PJ-19015"/>
    <s v="Pauline Johnson"/>
    <x v="0"/>
    <x v="0"/>
    <x v="157"/>
    <x v="1"/>
    <n v="92704"/>
    <x v="1"/>
    <s v="TEC-AC-10001838"/>
    <x v="2"/>
    <x v="11"/>
    <s v="Razer Tiamat Over Ear 7.1 Surround Sound PC Gaming Headset"/>
    <x v="751"/>
    <x v="3"/>
    <n v="0"/>
    <n v="601.96990000000005"/>
    <x v="5"/>
    <n v="9799.51"/>
    <n v="43"/>
  </r>
  <r>
    <n v="816"/>
    <s v="CA-2015-106565"/>
    <d v="2015-03-20T00:00:00"/>
    <d v="2015-03-23T00:00:00"/>
    <s v="First Class"/>
    <s v="BW-11110"/>
    <s v="Bart Watters"/>
    <x v="1"/>
    <x v="0"/>
    <x v="158"/>
    <x v="6"/>
    <n v="53209"/>
    <x v="2"/>
    <s v="OFF-PA-10000061"/>
    <x v="1"/>
    <x v="10"/>
    <s v="Xerox 205"/>
    <x v="187"/>
    <x v="8"/>
    <n v="0"/>
    <n v="24.883199999999999"/>
    <x v="10"/>
    <n v="414.72"/>
    <n v="47.999999999999993"/>
  </r>
  <r>
    <n v="817"/>
    <s v="CA-2016-149370"/>
    <d v="2016-09-15T00:00:00"/>
    <d v="2016-09-19T00:00:00"/>
    <s v="Standard Class"/>
    <s v="DB-13210"/>
    <s v="Dean Braden"/>
    <x v="0"/>
    <x v="0"/>
    <x v="10"/>
    <x v="9"/>
    <n v="19140"/>
    <x v="3"/>
    <s v="OFF-PA-10003651"/>
    <x v="1"/>
    <x v="10"/>
    <s v="Xerox 1968"/>
    <x v="752"/>
    <x v="7"/>
    <n v="0.2"/>
    <n v="1.8704000000000001"/>
    <x v="8"/>
    <n v="5.3440000000000003"/>
    <n v="35"/>
  </r>
  <r>
    <n v="818"/>
    <s v="CA-2014-140858"/>
    <d v="2014-06-28T00:00:00"/>
    <d v="2014-07-02T00:00:00"/>
    <s v="Standard Class"/>
    <s v="CA-12775"/>
    <s v="Cynthia Arntzen"/>
    <x v="0"/>
    <x v="0"/>
    <x v="10"/>
    <x v="9"/>
    <n v="19140"/>
    <x v="3"/>
    <s v="OFF-PA-10000304"/>
    <x v="1"/>
    <x v="10"/>
    <s v="Xerox 1995"/>
    <x v="753"/>
    <x v="8"/>
    <n v="0.2"/>
    <n v="14.5152"/>
    <x v="1"/>
    <n v="331.77600000000001"/>
    <n v="35"/>
  </r>
  <r>
    <n v="819"/>
    <s v="CA-2014-140858"/>
    <d v="2014-06-28T00:00:00"/>
    <d v="2014-07-02T00:00:00"/>
    <s v="Standard Class"/>
    <s v="CA-12775"/>
    <s v="Cynthia Arntzen"/>
    <x v="0"/>
    <x v="0"/>
    <x v="10"/>
    <x v="9"/>
    <n v="19140"/>
    <x v="3"/>
    <s v="OFF-BI-10003094"/>
    <x v="1"/>
    <x v="8"/>
    <s v="Self-Adhesive Ring Binder Labels"/>
    <x v="754"/>
    <x v="1"/>
    <n v="0.7"/>
    <n v="-2.4287999999999998"/>
    <x v="1"/>
    <n v="9.5040000000000013"/>
    <n v="-76.666666666666657"/>
  </r>
  <r>
    <n v="820"/>
    <s v="CA-2014-140858"/>
    <d v="2014-06-28T00:00:00"/>
    <d v="2014-07-02T00:00:00"/>
    <s v="Standard Class"/>
    <s v="CA-12775"/>
    <s v="Cynthia Arntzen"/>
    <x v="0"/>
    <x v="0"/>
    <x v="10"/>
    <x v="9"/>
    <n v="19140"/>
    <x v="3"/>
    <s v="FUR-CH-10001394"/>
    <x v="0"/>
    <x v="1"/>
    <s v="Global Leather Executive Chair"/>
    <x v="755"/>
    <x v="2"/>
    <n v="0.3"/>
    <n v="0"/>
    <x v="1"/>
    <n v="6142.3249999999998"/>
    <n v="0"/>
  </r>
  <r>
    <n v="821"/>
    <s v="CA-2014-140858"/>
    <d v="2014-06-28T00:00:00"/>
    <d v="2014-07-02T00:00:00"/>
    <s v="Standard Class"/>
    <s v="CA-12775"/>
    <s v="Cynthia Arntzen"/>
    <x v="0"/>
    <x v="0"/>
    <x v="10"/>
    <x v="9"/>
    <n v="19140"/>
    <x v="3"/>
    <s v="OFF-BI-10004230"/>
    <x v="1"/>
    <x v="8"/>
    <s v="GBC Recycled Grain Textured Covers"/>
    <x v="756"/>
    <x v="1"/>
    <n v="0.7"/>
    <n v="-22.796399999999998"/>
    <x v="1"/>
    <n v="93.257999999999996"/>
    <n v="-73.333333333333329"/>
  </r>
  <r>
    <n v="822"/>
    <s v="CA-2014-140858"/>
    <d v="2014-06-28T00:00:00"/>
    <d v="2014-07-02T00:00:00"/>
    <s v="Standard Class"/>
    <s v="CA-12775"/>
    <s v="Cynthia Arntzen"/>
    <x v="0"/>
    <x v="0"/>
    <x v="10"/>
    <x v="9"/>
    <n v="19140"/>
    <x v="3"/>
    <s v="OFF-PA-10003395"/>
    <x v="1"/>
    <x v="10"/>
    <s v="Xerox 1941"/>
    <x v="757"/>
    <x v="4"/>
    <n v="0.2"/>
    <n v="117.432"/>
    <x v="1"/>
    <n v="1342.08"/>
    <n v="35"/>
  </r>
  <r>
    <n v="823"/>
    <s v="CA-2017-101434"/>
    <d v="2017-06-20T00:00:00"/>
    <d v="2017-06-27T00:00:00"/>
    <s v="Standard Class"/>
    <s v="TR-21325"/>
    <s v="Toby Ritter"/>
    <x v="0"/>
    <x v="0"/>
    <x v="78"/>
    <x v="30"/>
    <n v="7109"/>
    <x v="3"/>
    <s v="TEC-AC-10002402"/>
    <x v="2"/>
    <x v="11"/>
    <s v="Razer Kraken PRO Over Ear PC and Music Headset"/>
    <x v="758"/>
    <x v="1"/>
    <n v="0"/>
    <n v="71.991"/>
    <x v="1"/>
    <n v="719.91"/>
    <n v="30"/>
  </r>
  <r>
    <n v="824"/>
    <s v="CA-2017-101434"/>
    <d v="2017-06-20T00:00:00"/>
    <d v="2017-06-27T00:00:00"/>
    <s v="Standard Class"/>
    <s v="TR-21325"/>
    <s v="Toby Ritter"/>
    <x v="0"/>
    <x v="0"/>
    <x v="78"/>
    <x v="30"/>
    <n v="7109"/>
    <x v="3"/>
    <s v="OFF-LA-10003223"/>
    <x v="1"/>
    <x v="2"/>
    <s v="Avery 508"/>
    <x v="759"/>
    <x v="0"/>
    <n v="0"/>
    <n v="4.8117999999999999"/>
    <x v="1"/>
    <n v="19.64"/>
    <n v="49"/>
  </r>
  <r>
    <n v="825"/>
    <s v="US-2014-102071"/>
    <d v="2014-05-09T00:00:00"/>
    <d v="2014-05-15T00:00:00"/>
    <s v="Standard Class"/>
    <s v="PG-18820"/>
    <s v="Patrick Gardner"/>
    <x v="0"/>
    <x v="0"/>
    <x v="8"/>
    <x v="1"/>
    <n v="94110"/>
    <x v="1"/>
    <s v="TEC-AC-10003441"/>
    <x v="2"/>
    <x v="11"/>
    <s v="Kingston Digital DataTraveler 32GB USB 2.0"/>
    <x v="760"/>
    <x v="4"/>
    <n v="0"/>
    <n v="4.0679999999999996"/>
    <x v="5"/>
    <n v="271.2"/>
    <n v="6"/>
  </r>
  <r>
    <n v="826"/>
    <s v="US-2014-102071"/>
    <d v="2014-05-09T00:00:00"/>
    <d v="2014-05-15T00:00:00"/>
    <s v="Standard Class"/>
    <s v="PG-18820"/>
    <s v="Patrick Gardner"/>
    <x v="0"/>
    <x v="0"/>
    <x v="8"/>
    <x v="1"/>
    <n v="94110"/>
    <x v="1"/>
    <s v="TEC-AC-10000109"/>
    <x v="2"/>
    <x v="11"/>
    <s v="Sony Micro Vault Click 16 GB USB 2.0 Flash Drive"/>
    <x v="761"/>
    <x v="1"/>
    <n v="0"/>
    <n v="40.312800000000003"/>
    <x v="5"/>
    <n v="503.90999999999997"/>
    <n v="24.000000000000004"/>
  </r>
  <r>
    <n v="827"/>
    <s v="CA-2017-126956"/>
    <d v="2017-08-21T00:00:00"/>
    <d v="2017-08-28T00:00:00"/>
    <s v="Standard Class"/>
    <s v="GT-14710"/>
    <s v="Greg Tran"/>
    <x v="0"/>
    <x v="0"/>
    <x v="69"/>
    <x v="11"/>
    <n v="55044"/>
    <x v="2"/>
    <s v="OFF-FA-10002280"/>
    <x v="1"/>
    <x v="13"/>
    <s v="Advantus Plastic Paper Clips"/>
    <x v="762"/>
    <x v="3"/>
    <n v="0"/>
    <n v="16.8"/>
    <x v="6"/>
    <n v="245"/>
    <n v="48.000000000000007"/>
  </r>
  <r>
    <n v="828"/>
    <s v="CA-2017-126956"/>
    <d v="2017-08-21T00:00:00"/>
    <d v="2017-08-28T00:00:00"/>
    <s v="Standard Class"/>
    <s v="GT-14710"/>
    <s v="Greg Tran"/>
    <x v="0"/>
    <x v="0"/>
    <x v="69"/>
    <x v="11"/>
    <n v="55044"/>
    <x v="2"/>
    <s v="OFF-SU-10000381"/>
    <x v="1"/>
    <x v="14"/>
    <s v="Acme Forged Steel Scissors with Black Enamel Handles"/>
    <x v="763"/>
    <x v="4"/>
    <n v="0"/>
    <n v="10.7996"/>
    <x v="6"/>
    <n v="148.96"/>
    <n v="28.999999999999996"/>
  </r>
  <r>
    <n v="829"/>
    <s v="CA-2017-126956"/>
    <d v="2017-08-21T00:00:00"/>
    <d v="2017-08-28T00:00:00"/>
    <s v="Standard Class"/>
    <s v="GT-14710"/>
    <s v="Greg Tran"/>
    <x v="0"/>
    <x v="0"/>
    <x v="69"/>
    <x v="11"/>
    <n v="55044"/>
    <x v="2"/>
    <s v="OFF-EN-10004459"/>
    <x v="1"/>
    <x v="12"/>
    <s v="Security-Tint Envelopes"/>
    <x v="764"/>
    <x v="0"/>
    <n v="0"/>
    <n v="7.4871999999999996"/>
    <x v="6"/>
    <n v="30.56"/>
    <n v="49"/>
  </r>
  <r>
    <n v="830"/>
    <s v="CA-2017-129462"/>
    <d v="2017-06-16T00:00:00"/>
    <d v="2017-06-21T00:00:00"/>
    <s v="Second Class"/>
    <s v="JE-15745"/>
    <s v="Joel Eaton"/>
    <x v="0"/>
    <x v="0"/>
    <x v="159"/>
    <x v="0"/>
    <n v="41042"/>
    <x v="0"/>
    <s v="FUR-CH-10000665"/>
    <x v="0"/>
    <x v="1"/>
    <s v="Global Airflow Leather Mesh Back Chair, Black"/>
    <x v="85"/>
    <x v="0"/>
    <n v="0"/>
    <n v="90.587999999999994"/>
    <x v="1"/>
    <n v="603.91999999999996"/>
    <n v="30"/>
  </r>
  <r>
    <n v="831"/>
    <s v="CA-2017-129462"/>
    <d v="2017-06-16T00:00:00"/>
    <d v="2017-06-21T00:00:00"/>
    <s v="Second Class"/>
    <s v="JE-15745"/>
    <s v="Joel Eaton"/>
    <x v="0"/>
    <x v="0"/>
    <x v="159"/>
    <x v="0"/>
    <n v="41042"/>
    <x v="0"/>
    <s v="OFF-AP-10003884"/>
    <x v="1"/>
    <x v="9"/>
    <s v="Fellowes Smart Surge Ten-Outlet Protector, Platinum"/>
    <x v="765"/>
    <x v="1"/>
    <n v="0"/>
    <n v="50.584800000000001"/>
    <x v="1"/>
    <n v="541.98"/>
    <n v="28.000000000000004"/>
  </r>
  <r>
    <n v="832"/>
    <s v="CA-2017-129462"/>
    <d v="2017-06-16T00:00:00"/>
    <d v="2017-06-21T00:00:00"/>
    <s v="Second Class"/>
    <s v="JE-15745"/>
    <s v="Joel Eaton"/>
    <x v="0"/>
    <x v="0"/>
    <x v="159"/>
    <x v="0"/>
    <n v="41042"/>
    <x v="0"/>
    <s v="TEC-PH-10001557"/>
    <x v="2"/>
    <x v="7"/>
    <s v="Pyle PMP37LED"/>
    <x v="766"/>
    <x v="0"/>
    <n v="0"/>
    <n v="51.834600000000002"/>
    <x v="1"/>
    <n v="383.96"/>
    <n v="27"/>
  </r>
  <r>
    <n v="833"/>
    <s v="CA-2017-129462"/>
    <d v="2017-06-16T00:00:00"/>
    <d v="2017-06-21T00:00:00"/>
    <s v="Second Class"/>
    <s v="JE-15745"/>
    <s v="Joel Eaton"/>
    <x v="0"/>
    <x v="0"/>
    <x v="159"/>
    <x v="0"/>
    <n v="41042"/>
    <x v="0"/>
    <s v="TEC-PH-10002085"/>
    <x v="2"/>
    <x v="7"/>
    <s v="Clarity 53712"/>
    <x v="767"/>
    <x v="7"/>
    <n v="0"/>
    <n v="17.157399999999999"/>
    <x v="1"/>
    <n v="65.989999999999995"/>
    <n v="26"/>
  </r>
  <r>
    <n v="834"/>
    <s v="CA-2016-165316"/>
    <d v="2016-07-23T00:00:00"/>
    <d v="2016-07-27T00:00:00"/>
    <s v="Standard Class"/>
    <s v="JB-15400"/>
    <s v="Jennifer Braxton"/>
    <x v="1"/>
    <x v="0"/>
    <x v="67"/>
    <x v="2"/>
    <n v="33614"/>
    <x v="0"/>
    <s v="OFF-AR-10002956"/>
    <x v="1"/>
    <x v="6"/>
    <s v="Boston 16801 Nautilus Battery Pencil Sharpener"/>
    <x v="768"/>
    <x v="0"/>
    <n v="0.2"/>
    <n v="2.6412"/>
    <x v="7"/>
    <n v="70.432000000000002"/>
    <n v="7.5"/>
  </r>
  <r>
    <n v="835"/>
    <s v="CA-2016-165316"/>
    <d v="2016-07-23T00:00:00"/>
    <d v="2016-07-27T00:00:00"/>
    <s v="Standard Class"/>
    <s v="JB-15400"/>
    <s v="Jennifer Braxton"/>
    <x v="1"/>
    <x v="0"/>
    <x v="67"/>
    <x v="2"/>
    <n v="33614"/>
    <x v="0"/>
    <s v="OFF-AP-10003266"/>
    <x v="1"/>
    <x v="9"/>
    <s v="Holmes Replacement Filter for HEPA Air Cleaner, Large Room"/>
    <x v="769"/>
    <x v="0"/>
    <n v="0.2"/>
    <n v="6.5164"/>
    <x v="7"/>
    <n v="47.392000000000003"/>
    <n v="27.499999999999996"/>
  </r>
  <r>
    <n v="836"/>
    <s v="CA-2016-165316"/>
    <d v="2016-07-23T00:00:00"/>
    <d v="2016-07-27T00:00:00"/>
    <s v="Standard Class"/>
    <s v="JB-15400"/>
    <s v="Jennifer Braxton"/>
    <x v="1"/>
    <x v="0"/>
    <x v="67"/>
    <x v="2"/>
    <n v="33614"/>
    <x v="0"/>
    <s v="TEC-MA-10004002"/>
    <x v="2"/>
    <x v="15"/>
    <s v="Zebra GX420t Direct Thermal/Thermal Transfer Printer"/>
    <x v="770"/>
    <x v="7"/>
    <n v="0.5"/>
    <n v="-111.4995"/>
    <x v="7"/>
    <n v="265.47500000000002"/>
    <n v="-41.999999999999993"/>
  </r>
  <r>
    <n v="837"/>
    <s v="US-2014-115987"/>
    <d v="2014-09-08T00:00:00"/>
    <d v="2014-09-13T00:00:00"/>
    <s v="Second Class"/>
    <s v="LH-17020"/>
    <s v="Lisa Hazard"/>
    <x v="0"/>
    <x v="0"/>
    <x v="139"/>
    <x v="5"/>
    <n v="75701"/>
    <x v="2"/>
    <s v="OFF-BI-10001071"/>
    <x v="1"/>
    <x v="8"/>
    <s v="GBC ProClick Punch Binding System"/>
    <x v="771"/>
    <x v="4"/>
    <n v="0.8"/>
    <n v="-79.3352"/>
    <x v="8"/>
    <n v="204.73599999999999"/>
    <n v="-155"/>
  </r>
  <r>
    <n v="838"/>
    <s v="US-2017-156083"/>
    <d v="2017-11-04T00:00:00"/>
    <d v="2017-11-11T00:00:00"/>
    <s v="Standard Class"/>
    <s v="JL-15175"/>
    <s v="James Lanier"/>
    <x v="2"/>
    <x v="0"/>
    <x v="29"/>
    <x v="18"/>
    <n v="38401"/>
    <x v="0"/>
    <s v="OFF-PA-10001560"/>
    <x v="1"/>
    <x v="10"/>
    <s v="Adams Telephone Message Books, 5 1/4” x 11”"/>
    <x v="772"/>
    <x v="0"/>
    <n v="0.2"/>
    <n v="3.2616000000000001"/>
    <x v="0"/>
    <n v="19.327999999999999"/>
    <n v="33.75"/>
  </r>
  <r>
    <n v="839"/>
    <s v="US-2016-137547"/>
    <d v="2016-03-07T00:00:00"/>
    <d v="2016-03-12T00:00:00"/>
    <s v="Standard Class"/>
    <s v="EB-13705"/>
    <s v="Ed Braxton"/>
    <x v="1"/>
    <x v="0"/>
    <x v="5"/>
    <x v="5"/>
    <n v="76106"/>
    <x v="2"/>
    <s v="TEC-PH-10002365"/>
    <x v="2"/>
    <x v="7"/>
    <s v="Belkin Grip Candy Sheer Case / Cover for iPhone 5 and 5S"/>
    <x v="773"/>
    <x v="1"/>
    <n v="0.2"/>
    <n v="1.5804"/>
    <x v="10"/>
    <n v="63.215999999999994"/>
    <n v="7.5000000000000009"/>
  </r>
  <r>
    <n v="840"/>
    <s v="CA-2015-100454"/>
    <d v="2015-11-20T00:00:00"/>
    <d v="2015-11-25T00:00:00"/>
    <s v="Standard Class"/>
    <s v="BM-11650"/>
    <s v="Brian Moss"/>
    <x v="1"/>
    <x v="0"/>
    <x v="20"/>
    <x v="15"/>
    <n v="10035"/>
    <x v="3"/>
    <s v="OFF-AR-10004648"/>
    <x v="1"/>
    <x v="6"/>
    <s v="Boston 19500 Mighty Mite Electric Pencil Sharpener"/>
    <x v="774"/>
    <x v="1"/>
    <n v="0"/>
    <n v="16.3215"/>
    <x v="0"/>
    <n v="181.35000000000002"/>
    <n v="27"/>
  </r>
  <r>
    <n v="841"/>
    <s v="CA-2015-100454"/>
    <d v="2015-11-20T00:00:00"/>
    <d v="2015-11-25T00:00:00"/>
    <s v="Standard Class"/>
    <s v="BM-11650"/>
    <s v="Brian Moss"/>
    <x v="1"/>
    <x v="0"/>
    <x v="20"/>
    <x v="15"/>
    <n v="10035"/>
    <x v="3"/>
    <s v="OFF-AR-10002578"/>
    <x v="1"/>
    <x v="6"/>
    <s v="Newell 335"/>
    <x v="132"/>
    <x v="4"/>
    <n v="0"/>
    <n v="3.3408000000000002"/>
    <x v="0"/>
    <n v="46.08"/>
    <n v="29.000000000000004"/>
  </r>
  <r>
    <n v="842"/>
    <s v="CA-2015-100454"/>
    <d v="2015-11-20T00:00:00"/>
    <d v="2015-11-25T00:00:00"/>
    <s v="Standard Class"/>
    <s v="BM-11650"/>
    <s v="Brian Moss"/>
    <x v="1"/>
    <x v="0"/>
    <x v="20"/>
    <x v="15"/>
    <n v="10035"/>
    <x v="3"/>
    <s v="FUR-BO-10001519"/>
    <x v="0"/>
    <x v="0"/>
    <s v="O'Sullivan 3-Shelf Heavy-Duty Bookcases"/>
    <x v="775"/>
    <x v="4"/>
    <n v="0.2"/>
    <n v="9.3024000000000004"/>
    <x v="0"/>
    <n v="744.19200000000001"/>
    <n v="5"/>
  </r>
  <r>
    <n v="843"/>
    <s v="CA-2016-161669"/>
    <d v="2016-11-07T00:00:00"/>
    <d v="2016-11-09T00:00:00"/>
    <s v="First Class"/>
    <s v="EM-14095"/>
    <s v="Eudokia Martin"/>
    <x v="1"/>
    <x v="0"/>
    <x v="1"/>
    <x v="1"/>
    <n v="90036"/>
    <x v="1"/>
    <s v="OFF-BI-10001294"/>
    <x v="1"/>
    <x v="8"/>
    <s v="Fellowes Binding Cases"/>
    <x v="776"/>
    <x v="4"/>
    <n v="0.2"/>
    <n v="11.7"/>
    <x v="0"/>
    <n v="149.76"/>
    <n v="31.25"/>
  </r>
  <r>
    <n v="844"/>
    <s v="CA-2016-161669"/>
    <d v="2016-11-07T00:00:00"/>
    <d v="2016-11-09T00:00:00"/>
    <s v="First Class"/>
    <s v="EM-14095"/>
    <s v="Eudokia Martin"/>
    <x v="1"/>
    <x v="0"/>
    <x v="1"/>
    <x v="1"/>
    <n v="90036"/>
    <x v="1"/>
    <s v="OFF-BI-10001636"/>
    <x v="1"/>
    <x v="8"/>
    <s v="Ibico Plastic and Wire Spiral Binding Combs"/>
    <x v="777"/>
    <x v="4"/>
    <n v="0.2"/>
    <n v="8.7672000000000008"/>
    <x v="0"/>
    <n v="107.904"/>
    <n v="32.500000000000007"/>
  </r>
  <r>
    <n v="845"/>
    <s v="CA-2016-161669"/>
    <d v="2016-11-07T00:00:00"/>
    <d v="2016-11-09T00:00:00"/>
    <s v="First Class"/>
    <s v="EM-14095"/>
    <s v="Eudokia Martin"/>
    <x v="1"/>
    <x v="0"/>
    <x v="1"/>
    <x v="1"/>
    <n v="90036"/>
    <x v="1"/>
    <s v="OFF-SU-10002503"/>
    <x v="1"/>
    <x v="14"/>
    <s v="Acme Preferred Stainless Steel Scissors"/>
    <x v="710"/>
    <x v="0"/>
    <n v="0"/>
    <n v="3.2944"/>
    <x v="0"/>
    <n v="22.72"/>
    <n v="29.000000000000004"/>
  </r>
  <r>
    <n v="846"/>
    <s v="CA-2016-161669"/>
    <d v="2016-11-07T00:00:00"/>
    <d v="2016-11-09T00:00:00"/>
    <s v="First Class"/>
    <s v="EM-14095"/>
    <s v="Eudokia Martin"/>
    <x v="1"/>
    <x v="0"/>
    <x v="1"/>
    <x v="1"/>
    <n v="90036"/>
    <x v="1"/>
    <s v="OFF-LA-10004093"/>
    <x v="1"/>
    <x v="2"/>
    <s v="Avery 486"/>
    <x v="2"/>
    <x v="0"/>
    <n v="0"/>
    <n v="6.8714000000000004"/>
    <x v="0"/>
    <n v="29.24"/>
    <n v="47"/>
  </r>
  <r>
    <n v="847"/>
    <s v="CA-2015-114300"/>
    <d v="2015-10-13T00:00:00"/>
    <d v="2015-10-17T00:00:00"/>
    <s v="Standard Class"/>
    <s v="AF-10885"/>
    <s v="Art Foster"/>
    <x v="0"/>
    <x v="0"/>
    <x v="103"/>
    <x v="0"/>
    <n v="40214"/>
    <x v="0"/>
    <s v="TEC-PH-10001552"/>
    <x v="2"/>
    <x v="7"/>
    <s v="I Need's 3d Hello Kitty Hybrid Silicone Case Cover for HTC One X 4g with 3d Hello Kitty Stylus Pen Green/pink"/>
    <x v="778"/>
    <x v="3"/>
    <n v="0"/>
    <n v="23.441600000000001"/>
    <x v="2"/>
    <n v="586.04"/>
    <n v="28.000000000000004"/>
  </r>
  <r>
    <n v="848"/>
    <s v="CA-2015-114300"/>
    <d v="2015-10-13T00:00:00"/>
    <d v="2015-10-17T00:00:00"/>
    <s v="Standard Class"/>
    <s v="AF-10885"/>
    <s v="Art Foster"/>
    <x v="0"/>
    <x v="0"/>
    <x v="103"/>
    <x v="0"/>
    <n v="40214"/>
    <x v="0"/>
    <s v="FUR-CH-10001891"/>
    <x v="0"/>
    <x v="1"/>
    <s v="Global Deluxe Office Fabric Chairs"/>
    <x v="779"/>
    <x v="1"/>
    <n v="0"/>
    <n v="77.743799999999993"/>
    <x v="2"/>
    <n v="863.81999999999994"/>
    <n v="26.999999999999996"/>
  </r>
  <r>
    <n v="849"/>
    <s v="CA-2017-107503"/>
    <d v="2017-01-01T00:00:00"/>
    <d v="2017-01-06T00:00:00"/>
    <s v="Standard Class"/>
    <s v="GA-14725"/>
    <s v="Guy Armstrong"/>
    <x v="0"/>
    <x v="0"/>
    <x v="160"/>
    <x v="24"/>
    <n v="44052"/>
    <x v="3"/>
    <s v="FUR-FU-10003878"/>
    <x v="0"/>
    <x v="5"/>
    <s v="Linden 10&quot; Round Wall Clock, Black"/>
    <x v="780"/>
    <x v="4"/>
    <n v="0.2"/>
    <n v="8.5568000000000008"/>
    <x v="9"/>
    <n v="195.584"/>
    <n v="17.5"/>
  </r>
  <r>
    <n v="850"/>
    <s v="CA-2014-107755"/>
    <d v="2014-02-07T00:00:00"/>
    <d v="2014-02-12T00:00:00"/>
    <s v="Standard Class"/>
    <s v="CK-12760"/>
    <s v="Cyma Kinney"/>
    <x v="1"/>
    <x v="0"/>
    <x v="161"/>
    <x v="30"/>
    <n v="7036"/>
    <x v="3"/>
    <s v="TEC-AC-10000710"/>
    <x v="2"/>
    <x v="11"/>
    <s v="Maxell DVD-RAM Discs"/>
    <x v="781"/>
    <x v="3"/>
    <n v="0"/>
    <n v="49.604799999999997"/>
    <x v="11"/>
    <n v="807.52"/>
    <n v="43"/>
  </r>
  <r>
    <n v="851"/>
    <s v="CA-2016-152534"/>
    <d v="2016-06-20T00:00:00"/>
    <d v="2016-06-25T00:00:00"/>
    <s v="Second Class"/>
    <s v="DP-13105"/>
    <s v="Dave Poirier"/>
    <x v="1"/>
    <x v="0"/>
    <x v="162"/>
    <x v="1"/>
    <n v="93905"/>
    <x v="1"/>
    <s v="OFF-AR-10002335"/>
    <x v="1"/>
    <x v="6"/>
    <s v="DIXON Oriole Pencils"/>
    <x v="782"/>
    <x v="0"/>
    <n v="0"/>
    <n v="1.3415999999999999"/>
    <x v="1"/>
    <n v="10.32"/>
    <n v="25.999999999999996"/>
  </r>
  <r>
    <n v="852"/>
    <s v="CA-2016-152534"/>
    <d v="2016-06-20T00:00:00"/>
    <d v="2016-06-25T00:00:00"/>
    <s v="Second Class"/>
    <s v="DP-13105"/>
    <s v="Dave Poirier"/>
    <x v="1"/>
    <x v="0"/>
    <x v="162"/>
    <x v="1"/>
    <n v="93905"/>
    <x v="1"/>
    <s v="OFF-PA-10001870"/>
    <x v="1"/>
    <x v="10"/>
    <s v="Xerox 202"/>
    <x v="783"/>
    <x v="5"/>
    <n v="0"/>
    <n v="18.662400000000002"/>
    <x v="1"/>
    <n v="233.28000000000003"/>
    <n v="48.000000000000007"/>
  </r>
  <r>
    <n v="853"/>
    <s v="CA-2016-113747"/>
    <d v="2016-05-28T00:00:00"/>
    <d v="2016-06-04T00:00:00"/>
    <s v="Standard Class"/>
    <s v="VD-21670"/>
    <s v="Valerie Dominguez"/>
    <x v="0"/>
    <x v="0"/>
    <x v="25"/>
    <x v="35"/>
    <n v="39212"/>
    <x v="0"/>
    <s v="OFF-AR-10003373"/>
    <x v="1"/>
    <x v="6"/>
    <s v="Boston School Pro Electric Pencil Sharpener, 1670"/>
    <x v="784"/>
    <x v="5"/>
    <n v="0"/>
    <n v="50.187600000000003"/>
    <x v="5"/>
    <n v="1115.28"/>
    <n v="27"/>
  </r>
  <r>
    <n v="854"/>
    <s v="CA-2016-123274"/>
    <d v="2016-02-19T00:00:00"/>
    <d v="2016-02-24T00:00:00"/>
    <s v="Standard Class"/>
    <s v="GT-14710"/>
    <s v="Greg Tran"/>
    <x v="0"/>
    <x v="0"/>
    <x v="20"/>
    <x v="15"/>
    <n v="10035"/>
    <x v="3"/>
    <s v="FUR-FU-10004090"/>
    <x v="0"/>
    <x v="5"/>
    <s v="Executive Impressions 14&quot; Contract Wall Clock"/>
    <x v="785"/>
    <x v="0"/>
    <n v="0"/>
    <n v="14.671799999999999"/>
    <x v="11"/>
    <n v="88.92"/>
    <n v="32.999999999999993"/>
  </r>
  <r>
    <n v="855"/>
    <s v="CA-2016-123274"/>
    <d v="2016-02-19T00:00:00"/>
    <d v="2016-02-24T00:00:00"/>
    <s v="Standard Class"/>
    <s v="GT-14710"/>
    <s v="Greg Tran"/>
    <x v="0"/>
    <x v="0"/>
    <x v="20"/>
    <x v="15"/>
    <n v="10035"/>
    <x v="3"/>
    <s v="OFF-ST-10000736"/>
    <x v="1"/>
    <x v="4"/>
    <s v="Carina Double Wide Media Storage Towers in Natural &amp; Black"/>
    <x v="420"/>
    <x v="1"/>
    <n v="0"/>
    <n v="9.7175999999999991"/>
    <x v="11"/>
    <n v="728.81999999999994"/>
    <n v="3.9999999999999996"/>
  </r>
  <r>
    <n v="856"/>
    <s v="CA-2014-125612"/>
    <d v="2014-08-03T00:00:00"/>
    <d v="2014-08-08T00:00:00"/>
    <s v="Standard Class"/>
    <s v="BK-11260"/>
    <s v="Berenike Kampe"/>
    <x v="0"/>
    <x v="0"/>
    <x v="20"/>
    <x v="15"/>
    <n v="10035"/>
    <x v="3"/>
    <s v="OFF-PA-10001019"/>
    <x v="1"/>
    <x v="10"/>
    <s v="Xerox 1884"/>
    <x v="786"/>
    <x v="0"/>
    <n v="0"/>
    <n v="18.781199999999998"/>
    <x v="6"/>
    <n v="79.92"/>
    <n v="47"/>
  </r>
  <r>
    <n v="857"/>
    <s v="CA-2014-125612"/>
    <d v="2014-08-03T00:00:00"/>
    <d v="2014-08-08T00:00:00"/>
    <s v="Standard Class"/>
    <s v="BK-11260"/>
    <s v="Berenike Kampe"/>
    <x v="0"/>
    <x v="0"/>
    <x v="20"/>
    <x v="15"/>
    <n v="10035"/>
    <x v="3"/>
    <s v="OFF-SU-10002537"/>
    <x v="1"/>
    <x v="14"/>
    <s v="Acme Box Cutter Scissors"/>
    <x v="787"/>
    <x v="12"/>
    <n v="0"/>
    <n v="26.597999999999999"/>
    <x v="6"/>
    <n v="1023"/>
    <n v="26"/>
  </r>
  <r>
    <n v="858"/>
    <s v="CA-2014-125612"/>
    <d v="2014-08-03T00:00:00"/>
    <d v="2014-08-08T00:00:00"/>
    <s v="Standard Class"/>
    <s v="BK-11260"/>
    <s v="Berenike Kampe"/>
    <x v="0"/>
    <x v="0"/>
    <x v="20"/>
    <x v="15"/>
    <n v="10035"/>
    <x v="3"/>
    <s v="OFF-ST-10003221"/>
    <x v="1"/>
    <x v="4"/>
    <s v="Staple magnet"/>
    <x v="788"/>
    <x v="0"/>
    <n v="0"/>
    <n v="5.7671999999999999"/>
    <x v="6"/>
    <n v="42.72"/>
    <n v="27"/>
  </r>
  <r>
    <n v="859"/>
    <s v="CA-2017-161984"/>
    <d v="2017-04-10T00:00:00"/>
    <d v="2017-04-15T00:00:00"/>
    <s v="Standard Class"/>
    <s v="SJ-20125"/>
    <s v="Sanjit Jacobs"/>
    <x v="2"/>
    <x v="0"/>
    <x v="163"/>
    <x v="30"/>
    <n v="8901"/>
    <x v="3"/>
    <s v="OFF-PA-10004569"/>
    <x v="1"/>
    <x v="10"/>
    <s v="Wirebound Message Books, Two 4 1/4&quot; x 5&quot; Forms per Page"/>
    <x v="244"/>
    <x v="7"/>
    <n v="0"/>
    <n v="3.5767000000000002"/>
    <x v="3"/>
    <n v="7.61"/>
    <n v="47"/>
  </r>
  <r>
    <n v="860"/>
    <s v="CA-2017-161984"/>
    <d v="2017-04-10T00:00:00"/>
    <d v="2017-04-15T00:00:00"/>
    <s v="Standard Class"/>
    <s v="SJ-20125"/>
    <s v="Sanjit Jacobs"/>
    <x v="2"/>
    <x v="0"/>
    <x v="163"/>
    <x v="30"/>
    <n v="8901"/>
    <x v="3"/>
    <s v="OFF-FA-10000624"/>
    <x v="1"/>
    <x v="13"/>
    <s v="OIC Binder Clips"/>
    <x v="181"/>
    <x v="0"/>
    <n v="0"/>
    <n v="3.58"/>
    <x v="3"/>
    <n v="14.32"/>
    <n v="50"/>
  </r>
  <r>
    <n v="861"/>
    <s v="CA-2014-133851"/>
    <d v="2014-06-09T00:00:00"/>
    <d v="2014-06-16T00:00:00"/>
    <s v="Standard Class"/>
    <s v="CM-12445"/>
    <s v="Chuck Magee"/>
    <x v="0"/>
    <x v="0"/>
    <x v="8"/>
    <x v="1"/>
    <n v="94122"/>
    <x v="1"/>
    <s v="OFF-SU-10001225"/>
    <x v="1"/>
    <x v="14"/>
    <s v="Staple remover"/>
    <x v="348"/>
    <x v="0"/>
    <n v="0"/>
    <n v="0.1472"/>
    <x v="1"/>
    <n v="14.72"/>
    <n v="2"/>
  </r>
  <r>
    <n v="862"/>
    <s v="CA-2014-133851"/>
    <d v="2014-06-09T00:00:00"/>
    <d v="2014-06-16T00:00:00"/>
    <s v="Standard Class"/>
    <s v="CM-12445"/>
    <s v="Chuck Magee"/>
    <x v="0"/>
    <x v="0"/>
    <x v="8"/>
    <x v="1"/>
    <n v="94122"/>
    <x v="1"/>
    <s v="OFF-AR-10003752"/>
    <x v="1"/>
    <x v="6"/>
    <s v="Deluxe Chalkboard Eraser Cleaner"/>
    <x v="789"/>
    <x v="0"/>
    <n v="0"/>
    <n v="10.625999999999999"/>
    <x v="1"/>
    <n v="46.2"/>
    <n v="46"/>
  </r>
  <r>
    <n v="863"/>
    <s v="CA-2016-134474"/>
    <d v="2016-01-05T00:00:00"/>
    <d v="2016-01-07T00:00:00"/>
    <s v="Second Class"/>
    <s v="AJ-10795"/>
    <s v="Anthony Johnson"/>
    <x v="1"/>
    <x v="0"/>
    <x v="108"/>
    <x v="2"/>
    <n v="32216"/>
    <x v="0"/>
    <s v="TEC-AC-10001714"/>
    <x v="2"/>
    <x v="11"/>
    <s v="Logitech MX Performance Wireless Mouse"/>
    <x v="790"/>
    <x v="5"/>
    <n v="0.2"/>
    <n v="40.687800000000003"/>
    <x v="9"/>
    <n v="1148.8320000000001"/>
    <n v="21.25"/>
  </r>
  <r>
    <n v="864"/>
    <s v="CA-2016-134474"/>
    <d v="2016-01-05T00:00:00"/>
    <d v="2016-01-07T00:00:00"/>
    <s v="Second Class"/>
    <s v="AJ-10795"/>
    <s v="Anthony Johnson"/>
    <x v="1"/>
    <x v="0"/>
    <x v="108"/>
    <x v="2"/>
    <n v="32216"/>
    <x v="0"/>
    <s v="OFF-AR-10003958"/>
    <x v="1"/>
    <x v="6"/>
    <s v="Newell 337"/>
    <x v="791"/>
    <x v="0"/>
    <n v="0.2"/>
    <n v="0.59040000000000004"/>
    <x v="9"/>
    <n v="10.496"/>
    <n v="11.25"/>
  </r>
  <r>
    <n v="865"/>
    <s v="CA-2016-134474"/>
    <d v="2016-01-05T00:00:00"/>
    <d v="2016-01-07T00:00:00"/>
    <s v="Second Class"/>
    <s v="AJ-10795"/>
    <s v="Anthony Johnson"/>
    <x v="1"/>
    <x v="0"/>
    <x v="108"/>
    <x v="2"/>
    <n v="32216"/>
    <x v="0"/>
    <s v="TEC-PH-10002923"/>
    <x v="2"/>
    <x v="7"/>
    <s v="Logitech B530 USB Headset - headset - Full size, Binaural"/>
    <x v="792"/>
    <x v="0"/>
    <n v="0.2"/>
    <n v="5.1786000000000003"/>
    <x v="9"/>
    <n v="118.36799999999999"/>
    <n v="8.75"/>
  </r>
  <r>
    <n v="866"/>
    <s v="CA-2014-149020"/>
    <d v="2014-01-10T00:00:00"/>
    <d v="2014-01-15T00:00:00"/>
    <s v="Standard Class"/>
    <s v="AJ-10780"/>
    <s v="Anthony Jacobs"/>
    <x v="1"/>
    <x v="0"/>
    <x v="24"/>
    <x v="17"/>
    <n v="22153"/>
    <x v="0"/>
    <s v="OFF-LA-10004272"/>
    <x v="1"/>
    <x v="2"/>
    <s v="Avery 482"/>
    <x v="793"/>
    <x v="7"/>
    <n v="0"/>
    <n v="1.3583000000000001"/>
    <x v="9"/>
    <n v="2.89"/>
    <n v="47"/>
  </r>
  <r>
    <n v="867"/>
    <s v="CA-2014-149020"/>
    <d v="2014-01-10T00:00:00"/>
    <d v="2014-01-15T00:00:00"/>
    <s v="Standard Class"/>
    <s v="AJ-10780"/>
    <s v="Anthony Jacobs"/>
    <x v="1"/>
    <x v="0"/>
    <x v="24"/>
    <x v="17"/>
    <n v="22153"/>
    <x v="0"/>
    <s v="FUR-FU-10000965"/>
    <x v="0"/>
    <x v="5"/>
    <s v="Howard Miller 11-1/2&quot; Diameter Ridgewood Wall Clock"/>
    <x v="794"/>
    <x v="7"/>
    <n v="0"/>
    <n v="21.295400000000001"/>
    <x v="9"/>
    <n v="51.94"/>
    <n v="41"/>
  </r>
  <r>
    <n v="868"/>
    <s v="CA-2016-134362"/>
    <d v="2016-09-29T00:00:00"/>
    <d v="2016-10-02T00:00:00"/>
    <s v="First Class"/>
    <s v="LS-16945"/>
    <s v="Linda Southworth"/>
    <x v="1"/>
    <x v="0"/>
    <x v="10"/>
    <x v="9"/>
    <n v="19140"/>
    <x v="3"/>
    <s v="OFF-LA-10004853"/>
    <x v="1"/>
    <x v="2"/>
    <s v="Avery 483"/>
    <x v="795"/>
    <x v="4"/>
    <n v="0.2"/>
    <n v="5.1791999999999998"/>
    <x v="8"/>
    <n v="63.744"/>
    <n v="32.5"/>
  </r>
  <r>
    <n v="869"/>
    <s v="CA-2014-136742"/>
    <d v="2014-04-06T00:00:00"/>
    <d v="2014-04-10T00:00:00"/>
    <s v="Standard Class"/>
    <s v="GP-14740"/>
    <s v="Guy Phonely"/>
    <x v="1"/>
    <x v="0"/>
    <x v="152"/>
    <x v="9"/>
    <n v="17602"/>
    <x v="3"/>
    <s v="OFF-BI-10003719"/>
    <x v="1"/>
    <x v="8"/>
    <s v="Large Capacity Hanging Post Binders"/>
    <x v="796"/>
    <x v="5"/>
    <n v="0.7"/>
    <n v="-35.927999999999997"/>
    <x v="3"/>
    <n v="269.45999999999998"/>
    <n v="-80"/>
  </r>
  <r>
    <n v="870"/>
    <s v="CA-2016-158099"/>
    <d v="2016-09-03T00:00:00"/>
    <d v="2016-09-05T00:00:00"/>
    <s v="First Class"/>
    <s v="PK-18910"/>
    <s v="Paul Knutson"/>
    <x v="2"/>
    <x v="0"/>
    <x v="10"/>
    <x v="9"/>
    <n v="19143"/>
    <x v="3"/>
    <s v="OFF-BI-10000545"/>
    <x v="1"/>
    <x v="8"/>
    <s v="GBC Ibimaster 500 Manual ProClick Binding System"/>
    <x v="797"/>
    <x v="2"/>
    <n v="0.7"/>
    <n v="-760.98"/>
    <x v="8"/>
    <n v="5707.35"/>
    <n v="-66.666666666666657"/>
  </r>
  <r>
    <n v="871"/>
    <s v="CA-2016-158099"/>
    <d v="2016-09-03T00:00:00"/>
    <d v="2016-09-05T00:00:00"/>
    <s v="First Class"/>
    <s v="PK-18910"/>
    <s v="Paul Knutson"/>
    <x v="2"/>
    <x v="0"/>
    <x v="10"/>
    <x v="9"/>
    <n v="19143"/>
    <x v="3"/>
    <s v="TEC-PH-10002496"/>
    <x v="2"/>
    <x v="7"/>
    <s v="Cisco SPA301"/>
    <x v="798"/>
    <x v="1"/>
    <n v="0.4"/>
    <n v="-46.796999999999997"/>
    <x v="8"/>
    <n v="842.346"/>
    <n v="-16.666666666666664"/>
  </r>
  <r>
    <n v="872"/>
    <s v="CA-2015-131128"/>
    <d v="2015-10-19T00:00:00"/>
    <d v="2015-10-20T00:00:00"/>
    <s v="First Class"/>
    <s v="TB-21520"/>
    <s v="Tracy Blumstein"/>
    <x v="0"/>
    <x v="0"/>
    <x v="3"/>
    <x v="38"/>
    <n v="3301"/>
    <x v="3"/>
    <s v="OFF-PA-10003591"/>
    <x v="1"/>
    <x v="10"/>
    <s v="Southworth 100% Cotton The Best Paper"/>
    <x v="799"/>
    <x v="1"/>
    <n v="0"/>
    <n v="17.22"/>
    <x v="2"/>
    <n v="103.32"/>
    <n v="50"/>
  </r>
  <r>
    <n v="873"/>
    <s v="CA-2014-148488"/>
    <d v="2014-12-10T00:00:00"/>
    <d v="2014-12-15T00:00:00"/>
    <s v="Standard Class"/>
    <s v="SM-20005"/>
    <s v="Sally Matthias"/>
    <x v="0"/>
    <x v="0"/>
    <x v="20"/>
    <x v="15"/>
    <n v="10009"/>
    <x v="3"/>
    <s v="OFF-PA-10004470"/>
    <x v="1"/>
    <x v="10"/>
    <s v="Adams Write n' Stick Phone Message Book, 11&quot; X 5 1/4&quot;, 200 Messages"/>
    <x v="710"/>
    <x v="0"/>
    <n v="0"/>
    <n v="5.2256"/>
    <x v="4"/>
    <n v="22.72"/>
    <n v="46"/>
  </r>
  <r>
    <n v="874"/>
    <s v="CA-2014-148488"/>
    <d v="2014-12-10T00:00:00"/>
    <d v="2014-12-15T00:00:00"/>
    <s v="Standard Class"/>
    <s v="SM-20005"/>
    <s v="Sally Matthias"/>
    <x v="0"/>
    <x v="0"/>
    <x v="20"/>
    <x v="15"/>
    <n v="10009"/>
    <x v="3"/>
    <s v="OFF-BI-10000315"/>
    <x v="1"/>
    <x v="8"/>
    <s v="Poly Designer Cover &amp; Back"/>
    <x v="800"/>
    <x v="3"/>
    <n v="0.2"/>
    <n v="37.220399999999998"/>
    <x v="4"/>
    <n v="744.4079999999999"/>
    <n v="35"/>
  </r>
  <r>
    <n v="875"/>
    <s v="CA-2017-114636"/>
    <d v="2017-08-25T00:00:00"/>
    <d v="2017-08-29T00:00:00"/>
    <s v="Standard Class"/>
    <s v="GA-14725"/>
    <s v="Guy Armstrong"/>
    <x v="0"/>
    <x v="0"/>
    <x v="35"/>
    <x v="3"/>
    <n v="28205"/>
    <x v="0"/>
    <s v="OFF-PA-10001790"/>
    <x v="1"/>
    <x v="10"/>
    <s v="Xerox 1910"/>
    <x v="801"/>
    <x v="2"/>
    <n v="0.2"/>
    <n v="67.256"/>
    <x v="6"/>
    <n v="960.8"/>
    <n v="35"/>
  </r>
  <r>
    <n v="876"/>
    <s v="CA-2016-116736"/>
    <d v="2016-01-17T00:00:00"/>
    <d v="2016-01-21T00:00:00"/>
    <s v="Standard Class"/>
    <s v="CC-12430"/>
    <s v="Chuck Clark"/>
    <x v="2"/>
    <x v="0"/>
    <x v="3"/>
    <x v="38"/>
    <n v="3301"/>
    <x v="3"/>
    <s v="FUR-FU-10004017"/>
    <x v="0"/>
    <x v="5"/>
    <s v="Tenex Contemporary Contur Chairmats for Low and Medium Pile Carpet, Computer, 39&quot; x 49&quot;"/>
    <x v="802"/>
    <x v="1"/>
    <n v="0"/>
    <n v="64.518000000000001"/>
    <x v="9"/>
    <n v="967.77"/>
    <n v="20"/>
  </r>
  <r>
    <n v="877"/>
    <s v="CA-2016-116736"/>
    <d v="2016-01-17T00:00:00"/>
    <d v="2016-01-21T00:00:00"/>
    <s v="Standard Class"/>
    <s v="CC-12430"/>
    <s v="Chuck Clark"/>
    <x v="2"/>
    <x v="0"/>
    <x v="3"/>
    <x v="38"/>
    <n v="3301"/>
    <x v="3"/>
    <s v="TEC-AC-10003628"/>
    <x v="2"/>
    <x v="11"/>
    <s v="Logitech 910-002974 M325 Wireless Mouse for Web Scrolling"/>
    <x v="803"/>
    <x v="7"/>
    <n v="0"/>
    <n v="13.195600000000001"/>
    <x v="9"/>
    <n v="29.99"/>
    <n v="44.000000000000007"/>
  </r>
  <r>
    <n v="878"/>
    <s v="CA-2016-116736"/>
    <d v="2016-01-17T00:00:00"/>
    <d v="2016-01-21T00:00:00"/>
    <s v="Standard Class"/>
    <s v="CC-12430"/>
    <s v="Chuck Clark"/>
    <x v="2"/>
    <x v="0"/>
    <x v="3"/>
    <x v="38"/>
    <n v="3301"/>
    <x v="3"/>
    <s v="TEC-AC-10002049"/>
    <x v="2"/>
    <x v="11"/>
    <s v="Logitech G19 Programmable Gaming Keyboard"/>
    <x v="804"/>
    <x v="1"/>
    <n v="0"/>
    <n v="66.954599999999999"/>
    <x v="9"/>
    <n v="1115.9100000000001"/>
    <n v="18"/>
  </r>
  <r>
    <n v="879"/>
    <s v="US-2014-158638"/>
    <d v="2014-09-17T00:00:00"/>
    <d v="2014-09-21T00:00:00"/>
    <s v="Standard Class"/>
    <s v="AG-10765"/>
    <s v="Anthony Garverick"/>
    <x v="2"/>
    <x v="0"/>
    <x v="10"/>
    <x v="9"/>
    <n v="19120"/>
    <x v="3"/>
    <s v="OFF-BI-10003712"/>
    <x v="1"/>
    <x v="8"/>
    <s v="Acco Pressboard Covers with Storage Hooks, 14 7/8&quot; x 11&quot;, Light Blue"/>
    <x v="805"/>
    <x v="4"/>
    <n v="0.7"/>
    <n v="-4.1243999999999996"/>
    <x v="8"/>
    <n v="23.568000000000001"/>
    <n v="-69.999999999999986"/>
  </r>
  <r>
    <n v="880"/>
    <s v="CA-2017-111689"/>
    <d v="2017-11-30T00:00:00"/>
    <d v="2017-12-02T00:00:00"/>
    <s v="Second Class"/>
    <s v="HP-14815"/>
    <s v="Harold Pawlan"/>
    <x v="2"/>
    <x v="0"/>
    <x v="20"/>
    <x v="15"/>
    <n v="10024"/>
    <x v="3"/>
    <s v="OFF-BI-10003984"/>
    <x v="1"/>
    <x v="8"/>
    <s v="Lock-Up Easel 'Spel-Binder'"/>
    <x v="806"/>
    <x v="1"/>
    <n v="0.2"/>
    <n v="23.109300000000001"/>
    <x v="0"/>
    <n v="205.416"/>
    <n v="33.75"/>
  </r>
  <r>
    <n v="881"/>
    <s v="CA-2017-111689"/>
    <d v="2017-11-30T00:00:00"/>
    <d v="2017-12-02T00:00:00"/>
    <s v="Second Class"/>
    <s v="HP-14815"/>
    <s v="Harold Pawlan"/>
    <x v="2"/>
    <x v="0"/>
    <x v="20"/>
    <x v="15"/>
    <n v="10024"/>
    <x v="3"/>
    <s v="FUR-CH-10004287"/>
    <x v="0"/>
    <x v="1"/>
    <s v="SAFCO Arco Folding Chair"/>
    <x v="807"/>
    <x v="2"/>
    <n v="0.1"/>
    <n v="262.39"/>
    <x v="0"/>
    <n v="6214.5"/>
    <n v="21.111111111111107"/>
  </r>
  <r>
    <n v="882"/>
    <s v="CA-2015-129098"/>
    <d v="2015-10-09T00:00:00"/>
    <d v="2015-10-13T00:00:00"/>
    <s v="Standard Class"/>
    <s v="DK-13090"/>
    <s v="Dave Kipp"/>
    <x v="0"/>
    <x v="0"/>
    <x v="24"/>
    <x v="17"/>
    <n v="22153"/>
    <x v="0"/>
    <s v="OFF-ST-10001321"/>
    <x v="1"/>
    <x v="4"/>
    <s v="Decoflex Hanging Personal Folder File, Blue"/>
    <x v="117"/>
    <x v="0"/>
    <n v="0"/>
    <n v="8.3268000000000004"/>
    <x v="2"/>
    <n v="61.68"/>
    <n v="27"/>
  </r>
  <r>
    <n v="883"/>
    <s v="US-2017-123463"/>
    <d v="2017-12-23T00:00:00"/>
    <d v="2017-12-23T00:00:00"/>
    <s v="Same Day"/>
    <s v="GZ-14470"/>
    <s v="Gary Zandusky"/>
    <x v="0"/>
    <x v="0"/>
    <x v="8"/>
    <x v="1"/>
    <n v="94109"/>
    <x v="1"/>
    <s v="OFF-AR-10001118"/>
    <x v="1"/>
    <x v="6"/>
    <s v="Binney &amp; Smith Crayola Metallic Crayons, 16-Color Pack"/>
    <x v="808"/>
    <x v="4"/>
    <n v="0"/>
    <n v="5.9311999999999996"/>
    <x v="4"/>
    <n v="53.92"/>
    <n v="43.999999999999993"/>
  </r>
  <r>
    <n v="884"/>
    <s v="CA-2016-165148"/>
    <d v="2016-10-22T00:00:00"/>
    <d v="2016-10-24T00:00:00"/>
    <s v="First Class"/>
    <s v="PM-19135"/>
    <s v="Peter McVee"/>
    <x v="2"/>
    <x v="0"/>
    <x v="66"/>
    <x v="12"/>
    <n v="48227"/>
    <x v="2"/>
    <s v="FUR-FU-10000732"/>
    <x v="0"/>
    <x v="5"/>
    <s v="Eldon 200 Class Desk Accessories"/>
    <x v="809"/>
    <x v="2"/>
    <n v="0"/>
    <n v="10.048"/>
    <x v="2"/>
    <n v="157"/>
    <n v="32"/>
  </r>
  <r>
    <n v="885"/>
    <s v="CA-2014-134061"/>
    <d v="2014-04-29T00:00:00"/>
    <d v="2014-05-04T00:00:00"/>
    <s v="Standard Class"/>
    <s v="LL-16840"/>
    <s v="Lauren Leatherbury"/>
    <x v="0"/>
    <x v="0"/>
    <x v="30"/>
    <x v="15"/>
    <n v="14609"/>
    <x v="3"/>
    <s v="FUR-FU-10001424"/>
    <x v="0"/>
    <x v="5"/>
    <s v="Dax Clear Box Frame"/>
    <x v="45"/>
    <x v="0"/>
    <n v="0"/>
    <n v="5.9363999999999999"/>
    <x v="3"/>
    <n v="34.92"/>
    <n v="34"/>
  </r>
  <r>
    <n v="886"/>
    <s v="CA-2015-143602"/>
    <d v="2015-04-25T00:00:00"/>
    <d v="2015-04-28T00:00:00"/>
    <s v="Second Class"/>
    <s v="JS-15595"/>
    <s v="Jill Stevenson"/>
    <x v="1"/>
    <x v="0"/>
    <x v="1"/>
    <x v="1"/>
    <n v="90045"/>
    <x v="1"/>
    <s v="OFF-BI-10002071"/>
    <x v="1"/>
    <x v="8"/>
    <s v="Fellowes Black Plastic Comb Bindings"/>
    <x v="810"/>
    <x v="1"/>
    <n v="0.2"/>
    <n v="4.5317999999999996"/>
    <x v="3"/>
    <n v="41.832000000000001"/>
    <n v="32.499999999999993"/>
  </r>
  <r>
    <n v="887"/>
    <s v="CA-2017-115364"/>
    <d v="2017-06-26T00:00:00"/>
    <d v="2017-07-02T00:00:00"/>
    <s v="Standard Class"/>
    <s v="OT-18730"/>
    <s v="Olvera Toch"/>
    <x v="0"/>
    <x v="0"/>
    <x v="70"/>
    <x v="1"/>
    <n v="92105"/>
    <x v="1"/>
    <s v="OFF-ST-10002486"/>
    <x v="1"/>
    <x v="4"/>
    <s v="Eldon Shelf Savers Cubes and Bins"/>
    <x v="811"/>
    <x v="13"/>
    <n v="0"/>
    <n v="1.6752"/>
    <x v="1"/>
    <n v="1005.1200000000001"/>
    <n v="2"/>
  </r>
  <r>
    <n v="888"/>
    <s v="CA-2017-150707"/>
    <d v="2017-10-14T00:00:00"/>
    <d v="2017-10-19T00:00:00"/>
    <s v="Standard Class"/>
    <s v="EL-13735"/>
    <s v="Ed Ludwig"/>
    <x v="2"/>
    <x v="0"/>
    <x v="29"/>
    <x v="39"/>
    <n v="21044"/>
    <x v="3"/>
    <s v="OFF-BI-10001078"/>
    <x v="1"/>
    <x v="8"/>
    <s v="Acco PRESSTEX Data Binder with Storage Hooks, Dark Blue, 14 7/8&quot; X 11&quot;"/>
    <x v="812"/>
    <x v="3"/>
    <n v="0"/>
    <n v="18.453399999999998"/>
    <x v="2"/>
    <n v="263.62"/>
    <n v="49"/>
  </r>
  <r>
    <n v="889"/>
    <s v="CA-2014-104976"/>
    <d v="2014-12-09T00:00:00"/>
    <d v="2014-12-16T00:00:00"/>
    <s v="Standard Class"/>
    <s v="CK-12760"/>
    <s v="Cyma Kinney"/>
    <x v="1"/>
    <x v="0"/>
    <x v="8"/>
    <x v="1"/>
    <n v="94122"/>
    <x v="1"/>
    <s v="OFF-PA-10003845"/>
    <x v="1"/>
    <x v="10"/>
    <s v="Xerox 1987"/>
    <x v="813"/>
    <x v="5"/>
    <n v="0"/>
    <n v="16.993200000000002"/>
    <x v="4"/>
    <n v="208.07999999999998"/>
    <n v="49.000000000000007"/>
  </r>
  <r>
    <n v="890"/>
    <s v="CA-2017-132934"/>
    <d v="2017-06-20T00:00:00"/>
    <d v="2017-06-26T00:00:00"/>
    <s v="Standard Class"/>
    <s v="JE-15475"/>
    <s v="Jeremy Ellison"/>
    <x v="0"/>
    <x v="0"/>
    <x v="106"/>
    <x v="15"/>
    <n v="10801"/>
    <x v="3"/>
    <s v="TEC-AC-10000927"/>
    <x v="2"/>
    <x v="11"/>
    <s v="Anker Ultrathin Bluetooth Wireless Keyboard Aluminum Cover with Stand "/>
    <x v="179"/>
    <x v="2"/>
    <n v="0"/>
    <n v="14.994999999999999"/>
    <x v="1"/>
    <n v="749.75"/>
    <n v="10"/>
  </r>
  <r>
    <n v="891"/>
    <s v="CA-2017-132934"/>
    <d v="2017-06-20T00:00:00"/>
    <d v="2017-06-26T00:00:00"/>
    <s v="Standard Class"/>
    <s v="JE-15475"/>
    <s v="Jeremy Ellison"/>
    <x v="0"/>
    <x v="0"/>
    <x v="106"/>
    <x v="15"/>
    <n v="10801"/>
    <x v="3"/>
    <s v="OFF-BI-10001098"/>
    <x v="1"/>
    <x v="8"/>
    <s v="Acco D-Ring Binder w/DublLock"/>
    <x v="96"/>
    <x v="1"/>
    <n v="0.2"/>
    <n v="18.6006"/>
    <x v="1"/>
    <n v="153.93599999999998"/>
    <n v="36.250000000000007"/>
  </r>
  <r>
    <n v="892"/>
    <s v="CA-2017-133256"/>
    <d v="2017-06-26T00:00:00"/>
    <d v="2017-06-27T00:00:00"/>
    <s v="First Class"/>
    <s v="TH-21550"/>
    <s v="Tracy Hopkins"/>
    <x v="2"/>
    <x v="0"/>
    <x v="66"/>
    <x v="12"/>
    <n v="48227"/>
    <x v="2"/>
    <s v="OFF-PA-10001622"/>
    <x v="1"/>
    <x v="10"/>
    <s v="Ampad Poly Cover Wirebound Steno Book, 6&quot; x 9&quot; Assorted Colors, Gregg Ruled"/>
    <x v="814"/>
    <x v="7"/>
    <n v="0"/>
    <n v="2.0430000000000001"/>
    <x v="1"/>
    <n v="4.54"/>
    <n v="45"/>
  </r>
  <r>
    <n v="893"/>
    <s v="CA-2017-133256"/>
    <d v="2017-06-26T00:00:00"/>
    <d v="2017-06-27T00:00:00"/>
    <s v="First Class"/>
    <s v="TH-21550"/>
    <s v="Tracy Hopkins"/>
    <x v="2"/>
    <x v="0"/>
    <x v="66"/>
    <x v="12"/>
    <n v="48227"/>
    <x v="2"/>
    <s v="OFF-AR-10003158"/>
    <x v="1"/>
    <x v="6"/>
    <s v="Fluorescent Highlighters by Dixon"/>
    <x v="204"/>
    <x v="4"/>
    <n v="0"/>
    <n v="5.4127999999999998"/>
    <x v="1"/>
    <n v="63.68"/>
    <n v="34"/>
  </r>
  <r>
    <n v="894"/>
    <s v="CA-2017-133256"/>
    <d v="2017-06-26T00:00:00"/>
    <d v="2017-06-27T00:00:00"/>
    <s v="First Class"/>
    <s v="TH-21550"/>
    <s v="Tracy Hopkins"/>
    <x v="2"/>
    <x v="0"/>
    <x v="66"/>
    <x v="12"/>
    <n v="48227"/>
    <x v="2"/>
    <s v="TEC-PH-10002660"/>
    <x v="2"/>
    <x v="7"/>
    <s v="Nortel Networks T7316 E Nt8 B27"/>
    <x v="815"/>
    <x v="8"/>
    <n v="0"/>
    <n v="135.97999999999999"/>
    <x v="1"/>
    <n v="4351.3599999999997"/>
    <n v="25"/>
  </r>
  <r>
    <n v="895"/>
    <s v="CA-2016-105494"/>
    <d v="2016-11-10T00:00:00"/>
    <d v="2016-11-12T00:00:00"/>
    <s v="First Class"/>
    <s v="PC-18745"/>
    <s v="Pamela Coakley"/>
    <x v="1"/>
    <x v="0"/>
    <x v="8"/>
    <x v="1"/>
    <n v="94122"/>
    <x v="1"/>
    <s v="OFF-ST-10002205"/>
    <x v="1"/>
    <x v="4"/>
    <s v="File Shuttle I and Handi-File"/>
    <x v="816"/>
    <x v="3"/>
    <n v="0"/>
    <n v="42.071399999999997"/>
    <x v="0"/>
    <n v="1090.74"/>
    <n v="27"/>
  </r>
  <r>
    <n v="896"/>
    <s v="CA-2016-105494"/>
    <d v="2016-11-10T00:00:00"/>
    <d v="2016-11-12T00:00:00"/>
    <s v="First Class"/>
    <s v="PC-18745"/>
    <s v="Pamela Coakley"/>
    <x v="1"/>
    <x v="0"/>
    <x v="8"/>
    <x v="1"/>
    <n v="94122"/>
    <x v="1"/>
    <s v="OFF-BI-10003364"/>
    <x v="1"/>
    <x v="8"/>
    <s v="Binding Machine Supplies"/>
    <x v="817"/>
    <x v="1"/>
    <n v="0.2"/>
    <n v="24.502800000000001"/>
    <x v="0"/>
    <n v="210.024"/>
    <n v="35"/>
  </r>
  <r>
    <n v="897"/>
    <s v="CA-2016-140634"/>
    <d v="2016-10-03T00:00:00"/>
    <d v="2016-10-06T00:00:00"/>
    <s v="Second Class"/>
    <s v="HL-15040"/>
    <s v="Hunter Lopez"/>
    <x v="0"/>
    <x v="0"/>
    <x v="12"/>
    <x v="5"/>
    <n v="77095"/>
    <x v="2"/>
    <s v="OFF-EN-10001099"/>
    <x v="1"/>
    <x v="12"/>
    <s v="Staple envelope"/>
    <x v="818"/>
    <x v="0"/>
    <n v="0.2"/>
    <n v="5.0856000000000003"/>
    <x v="2"/>
    <n v="31.295999999999999"/>
    <n v="32.5"/>
  </r>
  <r>
    <n v="898"/>
    <s v="CA-2014-144407"/>
    <d v="2014-09-09T00:00:00"/>
    <d v="2014-09-15T00:00:00"/>
    <s v="Standard Class"/>
    <s v="MS-17365"/>
    <s v="Maribeth Schnelling"/>
    <x v="0"/>
    <x v="0"/>
    <x v="66"/>
    <x v="12"/>
    <n v="48227"/>
    <x v="2"/>
    <s v="OFF-LA-10003923"/>
    <x v="1"/>
    <x v="2"/>
    <s v="Alphabetical Labels for Top Tab Filing"/>
    <x v="819"/>
    <x v="3"/>
    <n v="0"/>
    <n v="51.8"/>
    <x v="8"/>
    <n v="725.19999999999993"/>
    <n v="50"/>
  </r>
  <r>
    <n v="899"/>
    <s v="CA-2017-160983"/>
    <d v="2017-10-29T00:00:00"/>
    <d v="2017-10-31T00:00:00"/>
    <s v="Second Class"/>
    <s v="GB-14530"/>
    <s v="George Bell"/>
    <x v="1"/>
    <x v="0"/>
    <x v="109"/>
    <x v="15"/>
    <n v="13021"/>
    <x v="3"/>
    <s v="OFF-PA-10002250"/>
    <x v="1"/>
    <x v="10"/>
    <s v="Things To Do Today Pad"/>
    <x v="820"/>
    <x v="8"/>
    <n v="0"/>
    <n v="22.540800000000001"/>
    <x v="2"/>
    <n v="375.68"/>
    <n v="48"/>
  </r>
  <r>
    <n v="900"/>
    <s v="US-2016-114622"/>
    <d v="2016-04-10T00:00:00"/>
    <d v="2016-04-12T00:00:00"/>
    <s v="First Class"/>
    <s v="JR-16210"/>
    <s v="Justin Ritter"/>
    <x v="1"/>
    <x v="0"/>
    <x v="24"/>
    <x v="24"/>
    <n v="45503"/>
    <x v="3"/>
    <s v="OFF-BI-10004716"/>
    <x v="1"/>
    <x v="8"/>
    <s v="Wilson Jones Hanging Recycled Pressboard Data Binders"/>
    <x v="821"/>
    <x v="0"/>
    <n v="0.7"/>
    <n v="-6.5296000000000003"/>
    <x v="3"/>
    <n v="17.808"/>
    <n v="-73.333333333333343"/>
  </r>
  <r>
    <n v="901"/>
    <s v="CA-2017-150959"/>
    <d v="2017-11-11T00:00:00"/>
    <d v="2017-11-13T00:00:00"/>
    <s v="First Class"/>
    <s v="TD-20995"/>
    <s v="Tamara Dahlen"/>
    <x v="0"/>
    <x v="0"/>
    <x v="164"/>
    <x v="5"/>
    <n v="75043"/>
    <x v="2"/>
    <s v="OFF-LA-10001045"/>
    <x v="1"/>
    <x v="2"/>
    <s v="Permanent Self-Adhesive File Folder Labels for Typewriters by Universal"/>
    <x v="822"/>
    <x v="2"/>
    <n v="0.2"/>
    <n v="3.3929999999999998"/>
    <x v="0"/>
    <n v="52.199999999999996"/>
    <n v="32.5"/>
  </r>
  <r>
    <n v="902"/>
    <s v="CA-2017-150959"/>
    <d v="2017-11-11T00:00:00"/>
    <d v="2017-11-13T00:00:00"/>
    <s v="First Class"/>
    <s v="TD-20995"/>
    <s v="Tamara Dahlen"/>
    <x v="0"/>
    <x v="0"/>
    <x v="164"/>
    <x v="5"/>
    <n v="75043"/>
    <x v="2"/>
    <s v="OFF-BI-10001510"/>
    <x v="1"/>
    <x v="8"/>
    <s v="Deluxe Heavy-Duty Vinyl Round Ring Binder"/>
    <x v="823"/>
    <x v="4"/>
    <n v="0.8"/>
    <n v="-32.088000000000001"/>
    <x v="0"/>
    <n v="73.343999999999994"/>
    <n v="-175.00000000000003"/>
  </r>
  <r>
    <n v="903"/>
    <s v="CA-2017-132353"/>
    <d v="2017-09-15T00:00:00"/>
    <d v="2017-09-17T00:00:00"/>
    <s v="First Class"/>
    <s v="DB-13060"/>
    <s v="Dave Brooks"/>
    <x v="0"/>
    <x v="0"/>
    <x v="22"/>
    <x v="10"/>
    <n v="60653"/>
    <x v="2"/>
    <s v="TEC-PH-10004536"/>
    <x v="2"/>
    <x v="7"/>
    <s v="Avaya 5420 Digital phone"/>
    <x v="824"/>
    <x v="1"/>
    <n v="0.2"/>
    <n v="20.2485"/>
    <x v="8"/>
    <n v="971.928"/>
    <n v="6.25"/>
  </r>
  <r>
    <n v="904"/>
    <s v="CA-2016-130477"/>
    <d v="2016-04-08T00:00:00"/>
    <d v="2016-04-12T00:00:00"/>
    <s v="Standard Class"/>
    <s v="LC-17140"/>
    <s v="Logan Currie"/>
    <x v="0"/>
    <x v="0"/>
    <x v="1"/>
    <x v="1"/>
    <n v="90032"/>
    <x v="1"/>
    <s v="OFF-PA-10002947"/>
    <x v="1"/>
    <x v="10"/>
    <s v="Xerox 1923"/>
    <x v="130"/>
    <x v="1"/>
    <n v="0"/>
    <n v="9.6191999999999993"/>
    <x v="3"/>
    <n v="60.12"/>
    <n v="48"/>
  </r>
  <r>
    <n v="905"/>
    <s v="CA-2016-130477"/>
    <d v="2016-04-08T00:00:00"/>
    <d v="2016-04-12T00:00:00"/>
    <s v="Standard Class"/>
    <s v="LC-17140"/>
    <s v="Logan Currie"/>
    <x v="0"/>
    <x v="0"/>
    <x v="1"/>
    <x v="1"/>
    <n v="90032"/>
    <x v="1"/>
    <s v="OFF-ST-10002583"/>
    <x v="1"/>
    <x v="4"/>
    <s v="Fellowes Neat Ideas Storage Cubes"/>
    <x v="643"/>
    <x v="0"/>
    <n v="0"/>
    <n v="2.5983999999999998"/>
    <x v="3"/>
    <n v="129.91999999999999"/>
    <n v="4"/>
  </r>
  <r>
    <n v="906"/>
    <s v="CA-2016-130477"/>
    <d v="2016-04-08T00:00:00"/>
    <d v="2016-04-12T00:00:00"/>
    <s v="Standard Class"/>
    <s v="LC-17140"/>
    <s v="Logan Currie"/>
    <x v="0"/>
    <x v="0"/>
    <x v="1"/>
    <x v="1"/>
    <n v="90032"/>
    <x v="1"/>
    <s v="OFF-PA-10000019"/>
    <x v="1"/>
    <x v="10"/>
    <s v="Xerox 1931"/>
    <x v="91"/>
    <x v="0"/>
    <n v="0"/>
    <n v="6.2207999999999997"/>
    <x v="3"/>
    <n v="25.92"/>
    <n v="47.999999999999993"/>
  </r>
  <r>
    <n v="907"/>
    <s v="CA-2017-143259"/>
    <d v="2017-12-30T00:00:00"/>
    <d v="2018-01-03T00:00:00"/>
    <s v="Standard Class"/>
    <s v="PO-18865"/>
    <s v="Patrick O'Donnell"/>
    <x v="0"/>
    <x v="0"/>
    <x v="20"/>
    <x v="15"/>
    <n v="10009"/>
    <x v="3"/>
    <s v="FUR-BO-10003441"/>
    <x v="0"/>
    <x v="0"/>
    <s v="Bush Westfield Collection Bookcases, Fully Assembled"/>
    <x v="825"/>
    <x v="4"/>
    <n v="0.2"/>
    <n v="12.117599999999999"/>
    <x v="4"/>
    <n v="1292.5440000000001"/>
    <n v="3.75"/>
  </r>
  <r>
    <n v="908"/>
    <s v="CA-2017-143259"/>
    <d v="2017-12-30T00:00:00"/>
    <d v="2018-01-03T00:00:00"/>
    <s v="Standard Class"/>
    <s v="PO-18865"/>
    <s v="Patrick O'Donnell"/>
    <x v="0"/>
    <x v="0"/>
    <x v="20"/>
    <x v="15"/>
    <n v="10009"/>
    <x v="3"/>
    <s v="TEC-PH-10004774"/>
    <x v="2"/>
    <x v="7"/>
    <s v="Gear Head AU3700S Headset"/>
    <x v="826"/>
    <x v="3"/>
    <n v="0"/>
    <n v="2.7279"/>
    <x v="4"/>
    <n v="636.51"/>
    <n v="3"/>
  </r>
  <r>
    <n v="909"/>
    <s v="CA-2017-143259"/>
    <d v="2017-12-30T00:00:00"/>
    <d v="2018-01-03T00:00:00"/>
    <s v="Standard Class"/>
    <s v="PO-18865"/>
    <s v="Patrick O'Donnell"/>
    <x v="0"/>
    <x v="0"/>
    <x v="20"/>
    <x v="15"/>
    <n v="10009"/>
    <x v="3"/>
    <s v="OFF-BI-10003684"/>
    <x v="1"/>
    <x v="8"/>
    <s v="Wilson Jones Legal Size Ring Binders"/>
    <x v="827"/>
    <x v="1"/>
    <n v="0.2"/>
    <n v="19.791"/>
    <x v="4"/>
    <n v="158.328"/>
    <n v="37.5"/>
  </r>
  <r>
    <n v="910"/>
    <s v="CA-2017-137596"/>
    <d v="2017-09-02T00:00:00"/>
    <d v="2017-09-07T00:00:00"/>
    <s v="Standard Class"/>
    <s v="BE-11335"/>
    <s v="Bill Eplett"/>
    <x v="2"/>
    <x v="0"/>
    <x v="25"/>
    <x v="12"/>
    <n v="49201"/>
    <x v="2"/>
    <s v="TEC-PH-10001494"/>
    <x v="2"/>
    <x v="7"/>
    <s v="Polycom CX600 IP Phone VoIP phone"/>
    <x v="828"/>
    <x v="4"/>
    <n v="0"/>
    <n v="323.94600000000003"/>
    <x v="8"/>
    <n v="4799.2"/>
    <n v="27"/>
  </r>
  <r>
    <n v="911"/>
    <s v="CA-2017-137596"/>
    <d v="2017-09-02T00:00:00"/>
    <d v="2017-09-07T00:00:00"/>
    <s v="Standard Class"/>
    <s v="BE-11335"/>
    <s v="Bill Eplett"/>
    <x v="2"/>
    <x v="0"/>
    <x v="25"/>
    <x v="12"/>
    <n v="49201"/>
    <x v="2"/>
    <s v="TEC-AC-10004666"/>
    <x v="2"/>
    <x v="11"/>
    <s v="Maxell iVDR EX 500GB Cartridge"/>
    <x v="829"/>
    <x v="3"/>
    <n v="0"/>
    <n v="829.37540000000001"/>
    <x v="8"/>
    <n v="13501.46"/>
    <n v="43"/>
  </r>
  <r>
    <n v="912"/>
    <s v="CA-2017-137596"/>
    <d v="2017-09-02T00:00:00"/>
    <d v="2017-09-07T00:00:00"/>
    <s v="Standard Class"/>
    <s v="BE-11335"/>
    <s v="Bill Eplett"/>
    <x v="2"/>
    <x v="0"/>
    <x v="25"/>
    <x v="12"/>
    <n v="49201"/>
    <x v="2"/>
    <s v="OFF-ST-10003816"/>
    <x v="1"/>
    <x v="4"/>
    <s v="Fellowes High-Stak Drawer Files"/>
    <x v="830"/>
    <x v="0"/>
    <n v="0"/>
    <n v="81.047399999999996"/>
    <x v="8"/>
    <n v="704.76"/>
    <n v="23"/>
  </r>
  <r>
    <n v="913"/>
    <s v="CA-2015-133627"/>
    <d v="2015-05-31T00:00:00"/>
    <d v="2015-06-07T00:00:00"/>
    <s v="Standard Class"/>
    <s v="SC-20050"/>
    <s v="Sample Company A"/>
    <x v="2"/>
    <x v="0"/>
    <x v="165"/>
    <x v="29"/>
    <n v="6360"/>
    <x v="3"/>
    <s v="FUR-FU-10001935"/>
    <x v="0"/>
    <x v="5"/>
    <s v="3M Hangers With Command Adhesive"/>
    <x v="496"/>
    <x v="5"/>
    <n v="0"/>
    <n v="9.1020000000000003"/>
    <x v="5"/>
    <n v="133.19999999999999"/>
    <n v="41"/>
  </r>
  <r>
    <n v="914"/>
    <s v="CA-2017-102519"/>
    <d v="2017-11-27T00:00:00"/>
    <d v="2017-11-29T00:00:00"/>
    <s v="First Class"/>
    <s v="BM-11650"/>
    <s v="Brian Moss"/>
    <x v="1"/>
    <x v="0"/>
    <x v="158"/>
    <x v="6"/>
    <n v="53209"/>
    <x v="2"/>
    <s v="FUR-FU-10004091"/>
    <x v="0"/>
    <x v="5"/>
    <s v="Howard Miller 13&quot; Diameter Goldtone Round Wall Clock"/>
    <x v="831"/>
    <x v="7"/>
    <n v="0"/>
    <n v="19.2454"/>
    <x v="0"/>
    <n v="46.94"/>
    <n v="41"/>
  </r>
  <r>
    <n v="915"/>
    <s v="CA-2017-102519"/>
    <d v="2017-11-27T00:00:00"/>
    <d v="2017-11-29T00:00:00"/>
    <s v="First Class"/>
    <s v="BM-11650"/>
    <s v="Brian Moss"/>
    <x v="1"/>
    <x v="0"/>
    <x v="158"/>
    <x v="6"/>
    <n v="53209"/>
    <x v="2"/>
    <s v="TEC-AC-10001772"/>
    <x v="2"/>
    <x v="11"/>
    <s v="Memorex Mini Travel Drive 16 GB USB 2.0 Flash Drive"/>
    <x v="832"/>
    <x v="6"/>
    <n v="0"/>
    <n v="56.054699999999997"/>
    <x v="0"/>
    <n v="1293.57"/>
    <n v="39"/>
  </r>
  <r>
    <n v="916"/>
    <s v="US-2014-141215"/>
    <d v="2014-06-15T00:00:00"/>
    <d v="2014-06-21T00:00:00"/>
    <s v="Standard Class"/>
    <s v="KL-16555"/>
    <s v="Kelly Lampkin"/>
    <x v="1"/>
    <x v="0"/>
    <x v="52"/>
    <x v="5"/>
    <n v="78207"/>
    <x v="2"/>
    <s v="FUR-TA-10001520"/>
    <x v="0"/>
    <x v="3"/>
    <s v="Lesro Sheffield Collection Coffee Table, End Table, Center Table, Corner Table"/>
    <x v="833"/>
    <x v="0"/>
    <n v="0.3"/>
    <n v="-18.5562"/>
    <x v="1"/>
    <n v="199.83600000000001"/>
    <n v="-18.571428571428573"/>
  </r>
  <r>
    <n v="917"/>
    <s v="US-2014-141215"/>
    <d v="2014-06-15T00:00:00"/>
    <d v="2014-06-21T00:00:00"/>
    <s v="Standard Class"/>
    <s v="KL-16555"/>
    <s v="Kelly Lampkin"/>
    <x v="1"/>
    <x v="0"/>
    <x v="52"/>
    <x v="5"/>
    <n v="78207"/>
    <x v="2"/>
    <s v="FUR-CH-10003379"/>
    <x v="0"/>
    <x v="1"/>
    <s v="Global Commerce Series High-Back Swivel/Tilt Chairs"/>
    <x v="834"/>
    <x v="4"/>
    <n v="0.3"/>
    <n v="-56.996000000000002"/>
    <x v="1"/>
    <n v="3191.7759999999998"/>
    <n v="-7.1428571428571441"/>
  </r>
  <r>
    <n v="918"/>
    <s v="US-2014-141215"/>
    <d v="2014-06-15T00:00:00"/>
    <d v="2014-06-21T00:00:00"/>
    <s v="Standard Class"/>
    <s v="KL-16555"/>
    <s v="Kelly Lampkin"/>
    <x v="1"/>
    <x v="0"/>
    <x v="52"/>
    <x v="5"/>
    <n v="78207"/>
    <x v="2"/>
    <s v="OFF-BI-10002706"/>
    <x v="1"/>
    <x v="8"/>
    <s v="Avery Premier Heavy-Duty Binder with Round Locking Rings"/>
    <x v="835"/>
    <x v="1"/>
    <n v="0.8"/>
    <n v="-14.5656"/>
    <x v="1"/>
    <n v="25.704000000000001"/>
    <n v="-170"/>
  </r>
  <r>
    <n v="919"/>
    <s v="CA-2016-165218"/>
    <d v="2016-03-05T00:00:00"/>
    <d v="2016-03-11T00:00:00"/>
    <s v="Standard Class"/>
    <s v="RW-19630"/>
    <s v="Rob Williams"/>
    <x v="1"/>
    <x v="0"/>
    <x v="61"/>
    <x v="5"/>
    <n v="75220"/>
    <x v="2"/>
    <s v="OFF-EN-10000056"/>
    <x v="1"/>
    <x v="12"/>
    <s v="Cameo Buff Policy Envelopes"/>
    <x v="836"/>
    <x v="1"/>
    <n v="0.2"/>
    <n v="50.406300000000002"/>
    <x v="10"/>
    <n v="448.05600000000004"/>
    <n v="33.75"/>
  </r>
  <r>
    <n v="920"/>
    <s v="CA-2016-165218"/>
    <d v="2016-03-05T00:00:00"/>
    <d v="2016-03-11T00:00:00"/>
    <s v="Standard Class"/>
    <s v="RW-19630"/>
    <s v="Rob Williams"/>
    <x v="1"/>
    <x v="0"/>
    <x v="61"/>
    <x v="5"/>
    <n v="75220"/>
    <x v="2"/>
    <s v="OFF-ST-10001558"/>
    <x v="1"/>
    <x v="4"/>
    <s v="Acco Perma 4000 Stacking Storage Drawers"/>
    <x v="837"/>
    <x v="7"/>
    <n v="0.2"/>
    <n v="-0.81200000000000006"/>
    <x v="10"/>
    <n v="12.992000000000001"/>
    <n v="-6.25"/>
  </r>
  <r>
    <n v="921"/>
    <s v="CA-2014-138296"/>
    <d v="2014-12-05T00:00:00"/>
    <d v="2014-12-12T00:00:00"/>
    <s v="Standard Class"/>
    <s v="RC-19825"/>
    <s v="Roy Collins"/>
    <x v="0"/>
    <x v="0"/>
    <x v="166"/>
    <x v="17"/>
    <n v="22304"/>
    <x v="0"/>
    <s v="OFF-ST-10002444"/>
    <x v="1"/>
    <x v="4"/>
    <s v="Recycled Eldon Regeneration Jumbo File"/>
    <x v="332"/>
    <x v="0"/>
    <n v="0"/>
    <n v="6.8768000000000002"/>
    <x v="4"/>
    <n v="49.12"/>
    <n v="28.000000000000004"/>
  </r>
  <r>
    <n v="922"/>
    <s v="CA-2015-111164"/>
    <d v="2015-04-11T00:00:00"/>
    <d v="2015-04-15T00:00:00"/>
    <s v="Standard Class"/>
    <s v="SE-20110"/>
    <s v="Sanjit Engle"/>
    <x v="0"/>
    <x v="0"/>
    <x v="20"/>
    <x v="15"/>
    <n v="10009"/>
    <x v="3"/>
    <s v="TEC-AC-10002473"/>
    <x v="2"/>
    <x v="11"/>
    <s v="Maxell 4.7GB DVD-R"/>
    <x v="838"/>
    <x v="1"/>
    <n v="0"/>
    <n v="34.907400000000003"/>
    <x v="3"/>
    <n v="255.42000000000002"/>
    <n v="41"/>
  </r>
  <r>
    <n v="923"/>
    <s v="CA-2015-111164"/>
    <d v="2015-04-11T00:00:00"/>
    <d v="2015-04-15T00:00:00"/>
    <s v="Standard Class"/>
    <s v="SE-20110"/>
    <s v="Sanjit Engle"/>
    <x v="0"/>
    <x v="0"/>
    <x v="20"/>
    <x v="15"/>
    <n v="10009"/>
    <x v="3"/>
    <s v="TEC-PH-10004531"/>
    <x v="2"/>
    <x v="7"/>
    <s v="OtterBox Commuter Series Case - iPhone 5 &amp; 5s"/>
    <x v="839"/>
    <x v="7"/>
    <n v="0"/>
    <n v="10.555199999999999"/>
    <x v="3"/>
    <n v="21.99"/>
    <n v="48"/>
  </r>
  <r>
    <n v="924"/>
    <s v="CA-2015-111164"/>
    <d v="2015-04-11T00:00:00"/>
    <d v="2015-04-15T00:00:00"/>
    <s v="Standard Class"/>
    <s v="SE-20110"/>
    <s v="Sanjit Engle"/>
    <x v="0"/>
    <x v="0"/>
    <x v="20"/>
    <x v="15"/>
    <n v="10009"/>
    <x v="3"/>
    <s v="OFF-AP-10004487"/>
    <x v="1"/>
    <x v="9"/>
    <s v="Kensington 4 Outlet MasterPiece Compact Power Control Center"/>
    <x v="840"/>
    <x v="2"/>
    <n v="0"/>
    <n v="113.848"/>
    <x v="3"/>
    <n v="2033"/>
    <n v="27.999999999999996"/>
  </r>
  <r>
    <n v="925"/>
    <s v="CA-2016-149797"/>
    <d v="2016-09-15T00:00:00"/>
    <d v="2016-09-20T00:00:00"/>
    <s v="Standard Class"/>
    <s v="AH-10075"/>
    <s v="Adam Hart"/>
    <x v="1"/>
    <x v="0"/>
    <x v="20"/>
    <x v="15"/>
    <n v="10011"/>
    <x v="3"/>
    <s v="OFF-BI-10003650"/>
    <x v="1"/>
    <x v="8"/>
    <s v="GBC DocuBind 300 Electric Binding Machine"/>
    <x v="841"/>
    <x v="0"/>
    <n v="0.2"/>
    <n v="294.54880000000003"/>
    <x v="8"/>
    <n v="1683.136"/>
    <n v="35"/>
  </r>
  <r>
    <n v="926"/>
    <s v="CA-2014-132962"/>
    <d v="2014-09-13T00:00:00"/>
    <d v="2014-09-16T00:00:00"/>
    <s v="First Class"/>
    <s v="JM-15535"/>
    <s v="Jessica Myrick"/>
    <x v="0"/>
    <x v="0"/>
    <x v="10"/>
    <x v="9"/>
    <n v="19143"/>
    <x v="3"/>
    <s v="OFF-PA-10003543"/>
    <x v="1"/>
    <x v="10"/>
    <s v="Xerox 1985"/>
    <x v="12"/>
    <x v="1"/>
    <n v="0.2"/>
    <n v="5.4432"/>
    <x v="8"/>
    <n v="46.655999999999999"/>
    <n v="35"/>
  </r>
  <r>
    <n v="927"/>
    <s v="CA-2014-132962"/>
    <d v="2014-09-13T00:00:00"/>
    <d v="2014-09-16T00:00:00"/>
    <s v="First Class"/>
    <s v="JM-15535"/>
    <s v="Jessica Myrick"/>
    <x v="0"/>
    <x v="0"/>
    <x v="10"/>
    <x v="9"/>
    <n v="19143"/>
    <x v="3"/>
    <s v="TEC-AC-10004353"/>
    <x v="2"/>
    <x v="11"/>
    <s v="Hypercom P1300 Pinpad"/>
    <x v="842"/>
    <x v="2"/>
    <n v="0.2"/>
    <n v="53.55"/>
    <x v="8"/>
    <n v="1260"/>
    <n v="21.25"/>
  </r>
  <r>
    <n v="928"/>
    <s v="CA-2015-115091"/>
    <d v="2015-10-05T00:00:00"/>
    <d v="2015-10-09T00:00:00"/>
    <s v="Standard Class"/>
    <s v="JJ-15760"/>
    <s v="Joel Jenkins"/>
    <x v="2"/>
    <x v="0"/>
    <x v="24"/>
    <x v="17"/>
    <n v="22153"/>
    <x v="0"/>
    <s v="OFF-AR-10000658"/>
    <x v="1"/>
    <x v="6"/>
    <s v="Newell 324"/>
    <x v="843"/>
    <x v="4"/>
    <n v="0"/>
    <n v="12.936"/>
    <x v="2"/>
    <n v="184.8"/>
    <n v="27.999999999999996"/>
  </r>
  <r>
    <n v="929"/>
    <s v="CA-2015-115091"/>
    <d v="2015-10-05T00:00:00"/>
    <d v="2015-10-09T00:00:00"/>
    <s v="Standard Class"/>
    <s v="JJ-15760"/>
    <s v="Joel Jenkins"/>
    <x v="2"/>
    <x v="0"/>
    <x v="24"/>
    <x v="17"/>
    <n v="22153"/>
    <x v="0"/>
    <s v="OFF-AP-10000696"/>
    <x v="1"/>
    <x v="9"/>
    <s v="Holmes Odor Grabber"/>
    <x v="844"/>
    <x v="0"/>
    <n v="0"/>
    <n v="9.5172000000000008"/>
    <x v="2"/>
    <n v="57.68"/>
    <n v="33"/>
  </r>
  <r>
    <n v="930"/>
    <s v="CA-2017-144932"/>
    <d v="2017-04-14T00:00:00"/>
    <d v="2017-04-17T00:00:00"/>
    <s v="First Class"/>
    <s v="AB-10165"/>
    <s v="Alan Barnes"/>
    <x v="0"/>
    <x v="0"/>
    <x v="167"/>
    <x v="24"/>
    <n v="43615"/>
    <x v="3"/>
    <s v="OFF-AR-10003560"/>
    <x v="1"/>
    <x v="6"/>
    <s v="Zebra Zazzle Fluorescent Highlighters"/>
    <x v="845"/>
    <x v="1"/>
    <n v="0.2"/>
    <n v="2.5535999999999999"/>
    <x v="3"/>
    <n v="43.776000000000003"/>
    <n v="17.5"/>
  </r>
  <r>
    <n v="931"/>
    <s v="CA-2017-144932"/>
    <d v="2017-04-14T00:00:00"/>
    <d v="2017-04-17T00:00:00"/>
    <s v="First Class"/>
    <s v="AB-10165"/>
    <s v="Alan Barnes"/>
    <x v="0"/>
    <x v="0"/>
    <x v="167"/>
    <x v="24"/>
    <n v="43615"/>
    <x v="3"/>
    <s v="OFF-AR-10001468"/>
    <x v="1"/>
    <x v="6"/>
    <s v="Sanford Prismacolor Professional Thick Lead Art Pencils, 36-Color Set"/>
    <x v="846"/>
    <x v="1"/>
    <n v="0.2"/>
    <n v="21.340800000000002"/>
    <x v="3"/>
    <n v="269.56799999999998"/>
    <n v="23.750000000000004"/>
  </r>
  <r>
    <n v="932"/>
    <s v="CA-2017-144932"/>
    <d v="2017-04-14T00:00:00"/>
    <d v="2017-04-17T00:00:00"/>
    <s v="First Class"/>
    <s v="AB-10165"/>
    <s v="Alan Barnes"/>
    <x v="0"/>
    <x v="0"/>
    <x v="167"/>
    <x v="24"/>
    <n v="43615"/>
    <x v="3"/>
    <s v="OFF-PA-10004971"/>
    <x v="1"/>
    <x v="10"/>
    <s v="Xerox 196"/>
    <x v="847"/>
    <x v="1"/>
    <n v="0.2"/>
    <n v="5.0286"/>
    <x v="3"/>
    <n v="41.616"/>
    <n v="36.25"/>
  </r>
  <r>
    <n v="933"/>
    <s v="CA-2017-114216"/>
    <d v="2017-09-02T00:00:00"/>
    <d v="2017-09-06T00:00:00"/>
    <s v="Standard Class"/>
    <s v="RK-19300"/>
    <s v="Ralph Kennedy"/>
    <x v="0"/>
    <x v="0"/>
    <x v="10"/>
    <x v="9"/>
    <n v="19140"/>
    <x v="3"/>
    <s v="OFF-PA-10002195"/>
    <x v="1"/>
    <x v="10"/>
    <s v="RSVP Cards &amp; Envelopes, Blank White, 8-1/2&quot; X 11&quot;, 24 Cards/25 Envelopes/Set"/>
    <x v="848"/>
    <x v="1"/>
    <n v="0.2"/>
    <n v="4.1147999999999998"/>
    <x v="8"/>
    <n v="36.576000000000001"/>
    <n v="33.75"/>
  </r>
  <r>
    <n v="934"/>
    <s v="CA-2016-140081"/>
    <d v="2016-06-20T00:00:00"/>
    <d v="2016-06-24T00:00:00"/>
    <s v="Standard Class"/>
    <s v="CG-12040"/>
    <s v="Catherine Glotzbach"/>
    <x v="2"/>
    <x v="0"/>
    <x v="10"/>
    <x v="9"/>
    <n v="19120"/>
    <x v="3"/>
    <s v="OFF-PA-10001745"/>
    <x v="1"/>
    <x v="10"/>
    <s v="Wirebound Message Books, 2 7/8&quot; x 5&quot;, 3 Forms per Page"/>
    <x v="849"/>
    <x v="8"/>
    <n v="0.2"/>
    <n v="15.2064"/>
    <x v="1"/>
    <n v="360.44799999999998"/>
    <n v="33.75"/>
  </r>
  <r>
    <n v="935"/>
    <s v="CA-2016-140081"/>
    <d v="2016-06-20T00:00:00"/>
    <d v="2016-06-24T00:00:00"/>
    <s v="Standard Class"/>
    <s v="CG-12040"/>
    <s v="Catherine Glotzbach"/>
    <x v="2"/>
    <x v="0"/>
    <x v="10"/>
    <x v="9"/>
    <n v="19120"/>
    <x v="3"/>
    <s v="OFF-BI-10004826"/>
    <x v="1"/>
    <x v="8"/>
    <s v="JM Magazine Binder"/>
    <x v="850"/>
    <x v="5"/>
    <n v="0.7"/>
    <n v="-21.793199999999999"/>
    <x v="1"/>
    <n v="178.30799999999999"/>
    <n v="-73.333333333333329"/>
  </r>
  <r>
    <n v="936"/>
    <s v="CA-2016-140081"/>
    <d v="2016-06-20T00:00:00"/>
    <d v="2016-06-24T00:00:00"/>
    <s v="Standard Class"/>
    <s v="CG-12040"/>
    <s v="Catherine Glotzbach"/>
    <x v="2"/>
    <x v="0"/>
    <x v="10"/>
    <x v="9"/>
    <n v="19120"/>
    <x v="3"/>
    <s v="OFF-PA-10001870"/>
    <x v="1"/>
    <x v="10"/>
    <s v="Xerox 202"/>
    <x v="12"/>
    <x v="1"/>
    <n v="0.2"/>
    <n v="5.4432"/>
    <x v="1"/>
    <n v="46.655999999999999"/>
    <n v="35"/>
  </r>
  <r>
    <n v="937"/>
    <s v="CA-2016-140081"/>
    <d v="2016-06-20T00:00:00"/>
    <d v="2016-06-24T00:00:00"/>
    <s v="Standard Class"/>
    <s v="CG-12040"/>
    <s v="Catherine Glotzbach"/>
    <x v="2"/>
    <x v="0"/>
    <x v="10"/>
    <x v="9"/>
    <n v="19120"/>
    <x v="3"/>
    <s v="OFF-AP-10001058"/>
    <x v="1"/>
    <x v="9"/>
    <s v="Sanyo 2.5 Cubic Foot Mid-Size Office Refrigerators"/>
    <x v="851"/>
    <x v="0"/>
    <n v="0.2"/>
    <n v="33.577199999999998"/>
    <x v="1"/>
    <n v="895.39200000000005"/>
    <n v="7.5"/>
  </r>
  <r>
    <n v="938"/>
    <s v="US-2017-111745"/>
    <d v="2017-11-05T00:00:00"/>
    <d v="2017-11-06T00:00:00"/>
    <s v="First Class"/>
    <s v="RA-19885"/>
    <s v="Ruben Ausman"/>
    <x v="1"/>
    <x v="0"/>
    <x v="168"/>
    <x v="27"/>
    <n v="87401"/>
    <x v="1"/>
    <s v="TEC-AC-10003911"/>
    <x v="2"/>
    <x v="11"/>
    <s v="NETGEAR AC1750 Dual Band Gigabit Smart WiFi Router"/>
    <x v="852"/>
    <x v="7"/>
    <n v="0"/>
    <n v="54.396599999999999"/>
    <x v="0"/>
    <n v="159.99"/>
    <n v="34"/>
  </r>
  <r>
    <n v="939"/>
    <s v="CA-2015-148250"/>
    <d v="2015-12-13T00:00:00"/>
    <d v="2015-12-17T00:00:00"/>
    <s v="Standard Class"/>
    <s v="RP-19270"/>
    <s v="Rachel Payne"/>
    <x v="1"/>
    <x v="0"/>
    <x v="169"/>
    <x v="1"/>
    <n v="92503"/>
    <x v="1"/>
    <s v="OFF-PA-10000289"/>
    <x v="1"/>
    <x v="10"/>
    <s v="Xerox 213"/>
    <x v="91"/>
    <x v="0"/>
    <n v="0"/>
    <n v="6.2207999999999997"/>
    <x v="4"/>
    <n v="25.92"/>
    <n v="47.999999999999993"/>
  </r>
  <r>
    <n v="940"/>
    <s v="CA-2015-148250"/>
    <d v="2015-12-13T00:00:00"/>
    <d v="2015-12-17T00:00:00"/>
    <s v="Standard Class"/>
    <s v="RP-19270"/>
    <s v="Rachel Payne"/>
    <x v="1"/>
    <x v="0"/>
    <x v="169"/>
    <x v="1"/>
    <n v="92503"/>
    <x v="1"/>
    <s v="OFF-AP-10003040"/>
    <x v="1"/>
    <x v="9"/>
    <s v="Fellowes 8 Outlet Superior Workstation Surge Protector w/o Phone/Fax/Modem Protection"/>
    <x v="853"/>
    <x v="4"/>
    <n v="0"/>
    <n v="34.964799999999997"/>
    <x v="4"/>
    <n v="537.91999999999996"/>
    <n v="26"/>
  </r>
  <r>
    <n v="941"/>
    <s v="CA-2016-105760"/>
    <d v="2016-06-19T00:00:00"/>
    <d v="2016-06-20T00:00:00"/>
    <s v="First Class"/>
    <s v="KC-16255"/>
    <s v="Karen Carlisle"/>
    <x v="1"/>
    <x v="0"/>
    <x v="8"/>
    <x v="1"/>
    <n v="94110"/>
    <x v="1"/>
    <s v="OFF-PA-10000350"/>
    <x v="1"/>
    <x v="10"/>
    <s v="Message Book, Standard Line &quot;While You Were Out&quot;, 5 1/2&quot; X 4&quot;, 200 Sets/Book"/>
    <x v="854"/>
    <x v="0"/>
    <n v="0"/>
    <n v="8.0464000000000002"/>
    <x v="1"/>
    <n v="34.24"/>
    <n v="47"/>
  </r>
  <r>
    <n v="942"/>
    <s v="CA-2016-142958"/>
    <d v="2016-12-13T00:00:00"/>
    <d v="2016-12-20T00:00:00"/>
    <s v="Standard Class"/>
    <s v="RW-19630"/>
    <s v="Rob Williams"/>
    <x v="1"/>
    <x v="0"/>
    <x v="170"/>
    <x v="1"/>
    <n v="90503"/>
    <x v="1"/>
    <s v="OFF-BI-10001759"/>
    <x v="1"/>
    <x v="8"/>
    <s v="Acco Pressboard Covers with Storage Hooks, 14 7/8&quot; x 11&quot;, Dark Blue"/>
    <x v="855"/>
    <x v="0"/>
    <n v="0.2"/>
    <n v="2.2098"/>
    <x v="4"/>
    <n v="12.192"/>
    <n v="36.25"/>
  </r>
  <r>
    <n v="943"/>
    <s v="CA-2016-142958"/>
    <d v="2016-12-13T00:00:00"/>
    <d v="2016-12-20T00:00:00"/>
    <s v="Standard Class"/>
    <s v="RW-19630"/>
    <s v="Rob Williams"/>
    <x v="1"/>
    <x v="0"/>
    <x v="170"/>
    <x v="1"/>
    <n v="90503"/>
    <x v="1"/>
    <s v="FUR-TA-10000577"/>
    <x v="0"/>
    <x v="3"/>
    <s v="Bretford CR4500 Series Slim Rectangular Table"/>
    <x v="856"/>
    <x v="4"/>
    <n v="0.2"/>
    <n v="41.785200000000003"/>
    <x v="4"/>
    <n v="4457.0879999999997"/>
    <n v="3.7500000000000004"/>
  </r>
  <r>
    <n v="944"/>
    <s v="CA-2015-120880"/>
    <d v="2015-05-29T00:00:00"/>
    <d v="2015-06-03T00:00:00"/>
    <s v="Standard Class"/>
    <s v="JL-15850"/>
    <s v="John Lucas"/>
    <x v="0"/>
    <x v="0"/>
    <x v="4"/>
    <x v="4"/>
    <n v="98105"/>
    <x v="1"/>
    <s v="OFF-PA-10004101"/>
    <x v="1"/>
    <x v="10"/>
    <s v="Xerox 1894"/>
    <x v="56"/>
    <x v="2"/>
    <n v="0"/>
    <n v="15.552"/>
    <x v="5"/>
    <n v="162"/>
    <n v="48"/>
  </r>
  <r>
    <n v="945"/>
    <s v="CA-2015-120880"/>
    <d v="2015-05-29T00:00:00"/>
    <d v="2015-06-03T00:00:00"/>
    <s v="Standard Class"/>
    <s v="JL-15850"/>
    <s v="John Lucas"/>
    <x v="0"/>
    <x v="0"/>
    <x v="4"/>
    <x v="4"/>
    <n v="98105"/>
    <x v="1"/>
    <s v="OFF-ST-10001496"/>
    <x v="1"/>
    <x v="4"/>
    <s v="Standard Rollaway File with Lock"/>
    <x v="857"/>
    <x v="1"/>
    <n v="0"/>
    <n v="140.54820000000001"/>
    <x v="5"/>
    <n v="1621.71"/>
    <n v="26"/>
  </r>
  <r>
    <n v="946"/>
    <s v="CA-2015-120880"/>
    <d v="2015-05-29T00:00:00"/>
    <d v="2015-06-03T00:00:00"/>
    <s v="Standard Class"/>
    <s v="JL-15850"/>
    <s v="John Lucas"/>
    <x v="0"/>
    <x v="0"/>
    <x v="4"/>
    <x v="4"/>
    <n v="98105"/>
    <x v="1"/>
    <s v="OFF-BI-10002931"/>
    <x v="1"/>
    <x v="8"/>
    <s v="Avery Trapezoid Extra Heavy Duty 4&quot; Binders"/>
    <x v="858"/>
    <x v="2"/>
    <n v="0.2"/>
    <n v="62.91"/>
    <x v="5"/>
    <n v="838.8"/>
    <n v="37.5"/>
  </r>
  <r>
    <n v="947"/>
    <s v="US-2015-140200"/>
    <d v="2015-07-26T00:00:00"/>
    <d v="2015-07-28T00:00:00"/>
    <s v="First Class"/>
    <s v="CA-12775"/>
    <s v="Cynthia Arntzen"/>
    <x v="0"/>
    <x v="0"/>
    <x v="123"/>
    <x v="16"/>
    <n v="85204"/>
    <x v="1"/>
    <s v="FUR-TA-10002356"/>
    <x v="0"/>
    <x v="3"/>
    <s v="Bevis Boat-Shaped Conference Table"/>
    <x v="859"/>
    <x v="1"/>
    <n v="0.5"/>
    <n v="-204.44579999999999"/>
    <x v="7"/>
    <n v="1179.4950000000001"/>
    <n v="-51.999999999999993"/>
  </r>
  <r>
    <n v="948"/>
    <s v="US-2017-110576"/>
    <d v="2017-11-28T00:00:00"/>
    <d v="2017-12-02T00:00:00"/>
    <s v="Standard Class"/>
    <s v="RB-19795"/>
    <s v="Ross Baird"/>
    <x v="2"/>
    <x v="0"/>
    <x v="10"/>
    <x v="9"/>
    <n v="19120"/>
    <x v="3"/>
    <s v="FUR-FU-10003601"/>
    <x v="0"/>
    <x v="5"/>
    <s v="Deflect-o RollaMat Studded, Beveled Mat for Medium Pile Carpeting"/>
    <x v="860"/>
    <x v="3"/>
    <n v="0.2"/>
    <n v="-12.9122"/>
    <x v="0"/>
    <n v="3615.4160000000002"/>
    <n v="-2.5"/>
  </r>
  <r>
    <n v="949"/>
    <s v="US-2017-110576"/>
    <d v="2017-11-28T00:00:00"/>
    <d v="2017-12-02T00:00:00"/>
    <s v="Standard Class"/>
    <s v="RB-19795"/>
    <s v="Ross Baird"/>
    <x v="2"/>
    <x v="0"/>
    <x v="10"/>
    <x v="9"/>
    <n v="19120"/>
    <x v="3"/>
    <s v="FUR-FU-10000576"/>
    <x v="0"/>
    <x v="5"/>
    <s v="Luxo Professional Fluorescent Magnifier Lamp with Clamp-Mount Base"/>
    <x v="861"/>
    <x v="5"/>
    <n v="0.2"/>
    <n v="75.542400000000001"/>
    <x v="0"/>
    <n v="6043.3919999999998"/>
    <n v="7.5"/>
  </r>
  <r>
    <n v="950"/>
    <s v="US-2017-110576"/>
    <d v="2017-11-28T00:00:00"/>
    <d v="2017-12-02T00:00:00"/>
    <s v="Standard Class"/>
    <s v="RB-19795"/>
    <s v="Ross Baird"/>
    <x v="2"/>
    <x v="0"/>
    <x v="10"/>
    <x v="9"/>
    <n v="19120"/>
    <x v="3"/>
    <s v="FUR-TA-10004154"/>
    <x v="0"/>
    <x v="3"/>
    <s v="Riverside Furniture Oval Coffee Table, Oval End Table, End Table with Drawer"/>
    <x v="862"/>
    <x v="13"/>
    <n v="0.4"/>
    <n v="-619.596"/>
    <x v="0"/>
    <n v="24783.840000000004"/>
    <n v="-30"/>
  </r>
  <r>
    <n v="951"/>
    <s v="US-2017-110576"/>
    <d v="2017-11-28T00:00:00"/>
    <d v="2017-12-02T00:00:00"/>
    <s v="Standard Class"/>
    <s v="RB-19795"/>
    <s v="Ross Baird"/>
    <x v="2"/>
    <x v="0"/>
    <x v="10"/>
    <x v="9"/>
    <n v="19120"/>
    <x v="3"/>
    <s v="OFF-PA-10000788"/>
    <x v="1"/>
    <x v="10"/>
    <s v="Xerox 210"/>
    <x v="12"/>
    <x v="1"/>
    <n v="0.2"/>
    <n v="5.4432"/>
    <x v="0"/>
    <n v="46.655999999999999"/>
    <n v="35"/>
  </r>
  <r>
    <n v="952"/>
    <s v="US-2017-110576"/>
    <d v="2017-11-28T00:00:00"/>
    <d v="2017-12-02T00:00:00"/>
    <s v="Standard Class"/>
    <s v="RB-19795"/>
    <s v="Ross Baird"/>
    <x v="2"/>
    <x v="0"/>
    <x v="10"/>
    <x v="9"/>
    <n v="19120"/>
    <x v="3"/>
    <s v="OFF-PA-10002479"/>
    <x v="1"/>
    <x v="10"/>
    <s v="Xerox 4200 Series MultiUse Premium Copy Paper (20Lb. and 84 Bright)"/>
    <x v="863"/>
    <x v="5"/>
    <n v="0.2"/>
    <n v="7.92"/>
    <x v="0"/>
    <n v="152.06400000000002"/>
    <n v="31.25"/>
  </r>
  <r>
    <n v="953"/>
    <s v="CA-2017-131156"/>
    <d v="2017-04-03T00:00:00"/>
    <d v="2017-04-07T00:00:00"/>
    <s v="Standard Class"/>
    <s v="KH-16360"/>
    <s v="Katherine Hughes"/>
    <x v="0"/>
    <x v="0"/>
    <x v="10"/>
    <x v="9"/>
    <n v="19143"/>
    <x v="3"/>
    <s v="FUR-FU-10001940"/>
    <x v="0"/>
    <x v="5"/>
    <s v="Staple-based wall hangings"/>
    <x v="864"/>
    <x v="4"/>
    <n v="0.2"/>
    <n v="7.6416000000000004"/>
    <x v="3"/>
    <n v="101.88800000000001"/>
    <n v="30"/>
  </r>
  <r>
    <n v="954"/>
    <s v="CA-2017-136539"/>
    <d v="2017-12-28T00:00:00"/>
    <d v="2018-01-01T00:00:00"/>
    <s v="Standard Class"/>
    <s v="GH-14665"/>
    <s v="Greg Hansen"/>
    <x v="0"/>
    <x v="0"/>
    <x v="171"/>
    <x v="5"/>
    <n v="78664"/>
    <x v="2"/>
    <s v="OFF-AR-10001958"/>
    <x v="1"/>
    <x v="6"/>
    <s v="Stanley Bostitch Contemporary Electric Pencil Sharpeners"/>
    <x v="220"/>
    <x v="0"/>
    <n v="0.2"/>
    <n v="2.7168000000000001"/>
    <x v="4"/>
    <n v="54.335999999999999"/>
    <n v="10"/>
  </r>
  <r>
    <n v="955"/>
    <s v="CA-2017-136539"/>
    <d v="2017-12-28T00:00:00"/>
    <d v="2018-01-01T00:00:00"/>
    <s v="Standard Class"/>
    <s v="GH-14665"/>
    <s v="Greg Hansen"/>
    <x v="0"/>
    <x v="0"/>
    <x v="171"/>
    <x v="5"/>
    <n v="78664"/>
    <x v="2"/>
    <s v="FUR-BO-10004709"/>
    <x v="0"/>
    <x v="0"/>
    <s v="Bush Westfield Collection Bookcases, Medium Cherry Finish"/>
    <x v="865"/>
    <x v="0"/>
    <n v="0.32"/>
    <n v="-11.596"/>
    <x v="4"/>
    <n v="157.7056"/>
    <n v="-14.705882352941178"/>
  </r>
  <r>
    <n v="956"/>
    <s v="CA-2017-119305"/>
    <d v="2017-11-30T00:00:00"/>
    <d v="2017-12-04T00:00:00"/>
    <s v="Standard Class"/>
    <s v="SW-20275"/>
    <s v="Scott Williamson"/>
    <x v="0"/>
    <x v="0"/>
    <x v="25"/>
    <x v="35"/>
    <n v="39212"/>
    <x v="0"/>
    <s v="OFF-ST-10000604"/>
    <x v="1"/>
    <x v="4"/>
    <s v="Home/Office Personal File Carts"/>
    <x v="866"/>
    <x v="2"/>
    <n v="0"/>
    <n v="43.45"/>
    <x v="0"/>
    <n v="869"/>
    <n v="25"/>
  </r>
  <r>
    <n v="957"/>
    <s v="CA-2017-102414"/>
    <d v="2017-05-15T00:00:00"/>
    <d v="2017-05-18T00:00:00"/>
    <s v="Second Class"/>
    <s v="JA-15970"/>
    <s v="Joseph Airdo"/>
    <x v="0"/>
    <x v="0"/>
    <x v="42"/>
    <x v="16"/>
    <n v="85023"/>
    <x v="1"/>
    <s v="TEC-PH-10002923"/>
    <x v="2"/>
    <x v="7"/>
    <s v="Logitech B530 USB Headset - headset - Full size, Binaural"/>
    <x v="867"/>
    <x v="7"/>
    <n v="0.2"/>
    <n v="2.5893000000000002"/>
    <x v="5"/>
    <n v="29.591999999999999"/>
    <n v="8.75"/>
  </r>
  <r>
    <n v="958"/>
    <s v="CA-2017-102414"/>
    <d v="2017-05-15T00:00:00"/>
    <d v="2017-05-18T00:00:00"/>
    <s v="Second Class"/>
    <s v="JA-15970"/>
    <s v="Joseph Airdo"/>
    <x v="0"/>
    <x v="0"/>
    <x v="42"/>
    <x v="16"/>
    <n v="85023"/>
    <x v="1"/>
    <s v="OFF-BI-10004465"/>
    <x v="1"/>
    <x v="8"/>
    <s v="Avery Durable Slant Ring Binders"/>
    <x v="320"/>
    <x v="0"/>
    <n v="0.7"/>
    <n v="-3.1680000000000001"/>
    <x v="5"/>
    <n v="9.5039999999999996"/>
    <n v="-66.666666666666671"/>
  </r>
  <r>
    <n v="959"/>
    <s v="CA-2017-102414"/>
    <d v="2017-05-15T00:00:00"/>
    <d v="2017-05-18T00:00:00"/>
    <s v="Second Class"/>
    <s v="JA-15970"/>
    <s v="Joseph Airdo"/>
    <x v="0"/>
    <x v="0"/>
    <x v="42"/>
    <x v="16"/>
    <n v="85023"/>
    <x v="1"/>
    <s v="OFF-PA-10002333"/>
    <x v="1"/>
    <x v="10"/>
    <s v="Universal Ultra Bright White Copier/Laser Paper, 8 1/2&quot; x 11&quot;, Ream"/>
    <x v="12"/>
    <x v="1"/>
    <n v="0.2"/>
    <n v="5.6375999999999999"/>
    <x v="5"/>
    <n v="46.655999999999999"/>
    <n v="36.25"/>
  </r>
  <r>
    <n v="960"/>
    <s v="CA-2015-112571"/>
    <d v="2015-09-22T00:00:00"/>
    <d v="2015-09-22T00:00:00"/>
    <s v="Same Day"/>
    <s v="DL-12925"/>
    <s v="Daniel Lacy"/>
    <x v="0"/>
    <x v="0"/>
    <x v="147"/>
    <x v="1"/>
    <n v="92054"/>
    <x v="1"/>
    <s v="FUR-FU-10004188"/>
    <x v="0"/>
    <x v="5"/>
    <s v="Luxo Professional Combination Clamp-On Lamps"/>
    <x v="868"/>
    <x v="0"/>
    <n v="0"/>
    <n v="53.195999999999998"/>
    <x v="8"/>
    <n v="409.2"/>
    <n v="26"/>
  </r>
  <r>
    <n v="961"/>
    <s v="CA-2017-152142"/>
    <d v="2017-11-14T00:00:00"/>
    <d v="2017-11-19T00:00:00"/>
    <s v="Standard Class"/>
    <s v="LW-16990"/>
    <s v="Lindsay Williams"/>
    <x v="1"/>
    <x v="0"/>
    <x v="8"/>
    <x v="1"/>
    <n v="94110"/>
    <x v="1"/>
    <s v="FUR-CH-10002965"/>
    <x v="0"/>
    <x v="1"/>
    <s v="Global Leather Highback Executive Chair with Pneumatic Height Adjustment, Black"/>
    <x v="243"/>
    <x v="0"/>
    <n v="0.2"/>
    <n v="28.1372"/>
    <x v="0"/>
    <n v="643.13599999999997"/>
    <n v="8.75"/>
  </r>
  <r>
    <n v="962"/>
    <s v="CA-2015-160059"/>
    <d v="2015-11-27T00:00:00"/>
    <d v="2015-12-01T00:00:00"/>
    <s v="Standard Class"/>
    <s v="TB-21190"/>
    <s v="Thomas Brumley"/>
    <x v="2"/>
    <x v="0"/>
    <x v="115"/>
    <x v="36"/>
    <n v="72701"/>
    <x v="0"/>
    <s v="OFF-BI-10000145"/>
    <x v="1"/>
    <x v="8"/>
    <s v="Zipper Ring Binder Pockets"/>
    <x v="869"/>
    <x v="0"/>
    <n v="0"/>
    <n v="3.0575999999999999"/>
    <x v="0"/>
    <n v="12.48"/>
    <n v="48.999999999999993"/>
  </r>
  <r>
    <n v="963"/>
    <s v="CA-2016-120859"/>
    <d v="2016-09-01T00:00:00"/>
    <d v="2016-09-04T00:00:00"/>
    <s v="First Class"/>
    <s v="CV-12805"/>
    <s v="Cynthia Voltz"/>
    <x v="1"/>
    <x v="0"/>
    <x v="8"/>
    <x v="1"/>
    <n v="94110"/>
    <x v="1"/>
    <s v="OFF-EN-10001335"/>
    <x v="1"/>
    <x v="12"/>
    <s v="White Business Envelopes with Contemporary Seam, Recycled White Business Envelopes"/>
    <x v="870"/>
    <x v="0"/>
    <n v="0"/>
    <n v="10.94"/>
    <x v="8"/>
    <n v="43.76"/>
    <n v="50"/>
  </r>
  <r>
    <n v="964"/>
    <s v="CA-2014-127488"/>
    <d v="2014-09-22T00:00:00"/>
    <d v="2014-09-24T00:00:00"/>
    <s v="Second Class"/>
    <s v="MS-17365"/>
    <s v="Maribeth Schnelling"/>
    <x v="0"/>
    <x v="0"/>
    <x v="172"/>
    <x v="2"/>
    <n v="33433"/>
    <x v="0"/>
    <s v="OFF-LA-10001613"/>
    <x v="1"/>
    <x v="2"/>
    <s v="Avery File Folder Labels"/>
    <x v="871"/>
    <x v="0"/>
    <n v="0.2"/>
    <n v="1.6704000000000001"/>
    <x v="8"/>
    <n v="9.2159999999999993"/>
    <n v="36.250000000000007"/>
  </r>
  <r>
    <n v="965"/>
    <s v="CA-2017-135279"/>
    <d v="2017-04-09T00:00:00"/>
    <d v="2017-04-11T00:00:00"/>
    <s v="First Class"/>
    <s v="BS-11800"/>
    <s v="Bryan Spruell"/>
    <x v="2"/>
    <x v="0"/>
    <x v="20"/>
    <x v="15"/>
    <n v="10011"/>
    <x v="3"/>
    <s v="OFF-LA-10004055"/>
    <x v="1"/>
    <x v="2"/>
    <s v="Color-Coded Legal Exhibit Labels"/>
    <x v="759"/>
    <x v="0"/>
    <n v="0"/>
    <n v="4.8117999999999999"/>
    <x v="3"/>
    <n v="19.64"/>
    <n v="49"/>
  </r>
  <r>
    <n v="966"/>
    <s v="CA-2017-135279"/>
    <d v="2017-04-09T00:00:00"/>
    <d v="2017-04-11T00:00:00"/>
    <s v="First Class"/>
    <s v="BS-11800"/>
    <s v="Bryan Spruell"/>
    <x v="2"/>
    <x v="0"/>
    <x v="20"/>
    <x v="15"/>
    <n v="10011"/>
    <x v="3"/>
    <s v="OFF-AR-10004344"/>
    <x v="1"/>
    <x v="6"/>
    <s v="Bulldog Vacuum Base Pencil Sharpener"/>
    <x v="872"/>
    <x v="1"/>
    <n v="0"/>
    <n v="9.7119"/>
    <x v="3"/>
    <n v="107.91"/>
    <n v="27"/>
  </r>
  <r>
    <n v="967"/>
    <s v="CA-2017-135279"/>
    <d v="2017-04-09T00:00:00"/>
    <d v="2017-04-11T00:00:00"/>
    <s v="First Class"/>
    <s v="BS-11800"/>
    <s v="Bryan Spruell"/>
    <x v="2"/>
    <x v="0"/>
    <x v="20"/>
    <x v="15"/>
    <n v="10011"/>
    <x v="3"/>
    <s v="OFF-PA-10004621"/>
    <x v="1"/>
    <x v="10"/>
    <s v="Xerox 212"/>
    <x v="91"/>
    <x v="0"/>
    <n v="0"/>
    <n v="6.2207999999999997"/>
    <x v="3"/>
    <n v="25.92"/>
    <n v="47.999999999999993"/>
  </r>
  <r>
    <n v="968"/>
    <s v="CA-2017-135279"/>
    <d v="2017-04-09T00:00:00"/>
    <d v="2017-04-11T00:00:00"/>
    <s v="First Class"/>
    <s v="BS-11800"/>
    <s v="Bryan Spruell"/>
    <x v="2"/>
    <x v="0"/>
    <x v="20"/>
    <x v="15"/>
    <n v="10011"/>
    <x v="3"/>
    <s v="OFF-PA-10001281"/>
    <x v="1"/>
    <x v="10"/>
    <s v="Computer Printout Paper with Letter-Trim Fine Perforations"/>
    <x v="873"/>
    <x v="4"/>
    <n v="0"/>
    <n v="91.968000000000004"/>
    <x v="3"/>
    <n v="766.4"/>
    <n v="48.000000000000007"/>
  </r>
  <r>
    <n v="969"/>
    <s v="CA-2017-135279"/>
    <d v="2017-04-09T00:00:00"/>
    <d v="2017-04-11T00:00:00"/>
    <s v="First Class"/>
    <s v="BS-11800"/>
    <s v="Bryan Spruell"/>
    <x v="2"/>
    <x v="0"/>
    <x v="20"/>
    <x v="15"/>
    <n v="10011"/>
    <x v="3"/>
    <s v="OFF-LA-10001613"/>
    <x v="1"/>
    <x v="2"/>
    <s v="Avery File Folder Labels"/>
    <x v="874"/>
    <x v="1"/>
    <n v="0"/>
    <n v="4.2336"/>
    <x v="3"/>
    <n v="25.92"/>
    <n v="49"/>
  </r>
  <r>
    <n v="970"/>
    <s v="CA-2017-135279"/>
    <d v="2017-04-09T00:00:00"/>
    <d v="2017-04-11T00:00:00"/>
    <s v="First Class"/>
    <s v="BS-11800"/>
    <s v="Bryan Spruell"/>
    <x v="2"/>
    <x v="0"/>
    <x v="20"/>
    <x v="15"/>
    <n v="10011"/>
    <x v="3"/>
    <s v="OFF-ST-10001097"/>
    <x v="1"/>
    <x v="4"/>
    <s v="Office Impressions Heavy Duty Welded Shelving &amp; Multimedia Storage Drawers"/>
    <x v="875"/>
    <x v="1"/>
    <n v="0"/>
    <n v="0"/>
    <x v="3"/>
    <n v="1505.43"/>
    <n v="0"/>
  </r>
  <r>
    <n v="971"/>
    <s v="CA-2014-115791"/>
    <d v="2014-01-16T00:00:00"/>
    <d v="2014-01-18T00:00:00"/>
    <s v="Second Class"/>
    <s v="DL-13315"/>
    <s v="Delfina Latchford"/>
    <x v="0"/>
    <x v="0"/>
    <x v="10"/>
    <x v="9"/>
    <n v="19134"/>
    <x v="3"/>
    <s v="FUR-FU-10001095"/>
    <x v="0"/>
    <x v="5"/>
    <s v="DAX Black Cherry Wood-Tone Poster Frame"/>
    <x v="876"/>
    <x v="5"/>
    <n v="0.2"/>
    <n v="28.598400000000002"/>
    <x v="9"/>
    <n v="762.62400000000002"/>
    <n v="22.5"/>
  </r>
  <r>
    <n v="972"/>
    <s v="CA-2014-115791"/>
    <d v="2014-01-16T00:00:00"/>
    <d v="2014-01-18T00:00:00"/>
    <s v="Second Class"/>
    <s v="DL-13315"/>
    <s v="Delfina Latchford"/>
    <x v="0"/>
    <x v="0"/>
    <x v="10"/>
    <x v="9"/>
    <n v="19134"/>
    <x v="3"/>
    <s v="TEC-PH-10004614"/>
    <x v="2"/>
    <x v="7"/>
    <s v="AT&amp;T 841000 Phone"/>
    <x v="29"/>
    <x v="1"/>
    <n v="0.4"/>
    <n v="-31.05"/>
    <x v="9"/>
    <n v="372.6"/>
    <n v="-25"/>
  </r>
  <r>
    <n v="973"/>
    <s v="CA-2014-115791"/>
    <d v="2014-01-16T00:00:00"/>
    <d v="2014-01-18T00:00:00"/>
    <s v="Second Class"/>
    <s v="DL-13315"/>
    <s v="Delfina Latchford"/>
    <x v="0"/>
    <x v="0"/>
    <x v="10"/>
    <x v="9"/>
    <n v="19134"/>
    <x v="3"/>
    <s v="OFF-BI-10001575"/>
    <x v="1"/>
    <x v="8"/>
    <s v="GBC Linen Binding Covers"/>
    <x v="658"/>
    <x v="0"/>
    <n v="0.7"/>
    <n v="-13.6312"/>
    <x v="9"/>
    <n v="37.176000000000002"/>
    <n v="-73.333333333333329"/>
  </r>
  <r>
    <n v="974"/>
    <s v="CA-2014-115791"/>
    <d v="2014-01-16T00:00:00"/>
    <d v="2014-01-18T00:00:00"/>
    <s v="Second Class"/>
    <s v="DL-13315"/>
    <s v="Delfina Latchford"/>
    <x v="0"/>
    <x v="0"/>
    <x v="10"/>
    <x v="9"/>
    <n v="19134"/>
    <x v="3"/>
    <s v="OFF-LA-10001074"/>
    <x v="1"/>
    <x v="2"/>
    <s v="Round Specialty Laser Printer Labels"/>
    <x v="877"/>
    <x v="1"/>
    <n v="0.2"/>
    <n v="10.1493"/>
    <x v="9"/>
    <n v="90.215999999999994"/>
    <n v="33.75"/>
  </r>
  <r>
    <n v="975"/>
    <s v="US-2017-103247"/>
    <d v="2017-10-05T00:00:00"/>
    <d v="2017-10-08T00:00:00"/>
    <s v="Second Class"/>
    <s v="PO-19195"/>
    <s v="Phillina Ober"/>
    <x v="2"/>
    <x v="0"/>
    <x v="20"/>
    <x v="15"/>
    <n v="10011"/>
    <x v="3"/>
    <s v="TEC-PH-10003555"/>
    <x v="2"/>
    <x v="7"/>
    <s v="Motorola HK250 Universal Bluetooth Headset"/>
    <x v="878"/>
    <x v="3"/>
    <n v="0"/>
    <n v="3.2185999999999999"/>
    <x v="2"/>
    <n v="1126.51"/>
    <n v="1.9999999999999998"/>
  </r>
  <r>
    <n v="976"/>
    <s v="US-2017-103247"/>
    <d v="2017-10-05T00:00:00"/>
    <d v="2017-10-08T00:00:00"/>
    <s v="Second Class"/>
    <s v="PO-19195"/>
    <s v="Phillina Ober"/>
    <x v="2"/>
    <x v="0"/>
    <x v="20"/>
    <x v="15"/>
    <n v="10011"/>
    <x v="3"/>
    <s v="OFF-BI-10004492"/>
    <x v="1"/>
    <x v="8"/>
    <s v="Tuf-Vin Binders"/>
    <x v="373"/>
    <x v="1"/>
    <n v="0.2"/>
    <n v="25.579799999999999"/>
    <x v="2"/>
    <n v="227.376"/>
    <n v="33.75"/>
  </r>
  <r>
    <n v="977"/>
    <s v="US-2017-100209"/>
    <d v="2017-07-09T00:00:00"/>
    <d v="2017-07-15T00:00:00"/>
    <s v="Standard Class"/>
    <s v="TD-20995"/>
    <s v="Tamara Dahlen"/>
    <x v="0"/>
    <x v="0"/>
    <x v="32"/>
    <x v="21"/>
    <n v="97206"/>
    <x v="1"/>
    <s v="OFF-BI-10002012"/>
    <x v="1"/>
    <x v="8"/>
    <s v="Wilson Jones Easy Flow II Sheet Lifters"/>
    <x v="879"/>
    <x v="0"/>
    <n v="0.7"/>
    <n v="-0.79200000000000004"/>
    <x v="7"/>
    <n v="2.16"/>
    <n v="-73.333333333333329"/>
  </r>
  <r>
    <n v="978"/>
    <s v="CA-2017-159366"/>
    <d v="2017-01-07T00:00:00"/>
    <d v="2017-01-10T00:00:00"/>
    <s v="First Class"/>
    <s v="BW-11110"/>
    <s v="Bart Watters"/>
    <x v="1"/>
    <x v="0"/>
    <x v="66"/>
    <x v="12"/>
    <n v="48205"/>
    <x v="2"/>
    <s v="TEC-MA-10000822"/>
    <x v="2"/>
    <x v="15"/>
    <s v="Lexmark MX611dhe Monochrome Laser Printer"/>
    <x v="256"/>
    <x v="0"/>
    <n v="0.1"/>
    <n v="679.99599999999998"/>
    <x v="9"/>
    <n v="6119.9639999999999"/>
    <n v="22.222222222222221"/>
  </r>
  <r>
    <n v="979"/>
    <s v="CA-2016-145499"/>
    <d v="2016-05-30T00:00:00"/>
    <d v="2016-05-31T00:00:00"/>
    <s v="First Class"/>
    <s v="RW-19690"/>
    <s v="Robert Waldorf"/>
    <x v="0"/>
    <x v="0"/>
    <x v="40"/>
    <x v="3"/>
    <n v="28403"/>
    <x v="0"/>
    <s v="OFF-BI-10000848"/>
    <x v="1"/>
    <x v="8"/>
    <s v="Angle-D Ring Binders"/>
    <x v="573"/>
    <x v="0"/>
    <n v="0.7"/>
    <n v="-2.6255999999999999"/>
    <x v="5"/>
    <n v="6.5640000000000001"/>
    <n v="-80"/>
  </r>
  <r>
    <n v="980"/>
    <s v="CA-2015-157035"/>
    <d v="2015-12-09T00:00:00"/>
    <d v="2015-12-12T00:00:00"/>
    <s v="First Class"/>
    <s v="KB-16600"/>
    <s v="Ken Brennan"/>
    <x v="1"/>
    <x v="0"/>
    <x v="38"/>
    <x v="14"/>
    <n v="47201"/>
    <x v="2"/>
    <s v="OFF-PA-10004156"/>
    <x v="1"/>
    <x v="10"/>
    <s v="Xerox 188"/>
    <x v="880"/>
    <x v="1"/>
    <n v="0"/>
    <n v="16.669799999999999"/>
    <x v="4"/>
    <n v="102.06"/>
    <n v="48.999999999999993"/>
  </r>
  <r>
    <n v="981"/>
    <s v="CA-2016-144939"/>
    <d v="2016-10-03T00:00:00"/>
    <d v="2016-10-08T00:00:00"/>
    <s v="Standard Class"/>
    <s v="EB-13870"/>
    <s v="Emily Burns"/>
    <x v="0"/>
    <x v="0"/>
    <x v="20"/>
    <x v="15"/>
    <n v="10035"/>
    <x v="3"/>
    <s v="FUR-CH-10003199"/>
    <x v="0"/>
    <x v="1"/>
    <s v="Office Star - Contemporary Task Swivel Chair"/>
    <x v="881"/>
    <x v="5"/>
    <n v="0.1"/>
    <n v="93.223200000000006"/>
    <x v="2"/>
    <n v="3595.7520000000004"/>
    <n v="15.555555555555555"/>
  </r>
  <r>
    <n v="982"/>
    <s v="CA-2014-163419"/>
    <d v="2014-11-11T00:00:00"/>
    <d v="2014-11-14T00:00:00"/>
    <s v="Second Class"/>
    <s v="TZ-21580"/>
    <s v="Tracy Zic"/>
    <x v="0"/>
    <x v="0"/>
    <x v="103"/>
    <x v="22"/>
    <n v="80027"/>
    <x v="1"/>
    <s v="OFF-AR-10000034"/>
    <x v="1"/>
    <x v="6"/>
    <s v="BIC Brite Liner Grip Highlighters, Assorted, 5/Pack"/>
    <x v="882"/>
    <x v="7"/>
    <n v="0.2"/>
    <n v="0.80559999999999998"/>
    <x v="0"/>
    <n v="3.3919999999999999"/>
    <n v="23.75"/>
  </r>
  <r>
    <n v="983"/>
    <s v="CA-2014-163419"/>
    <d v="2014-11-11T00:00:00"/>
    <d v="2014-11-14T00:00:00"/>
    <s v="Second Class"/>
    <s v="TZ-21580"/>
    <s v="Tracy Zic"/>
    <x v="0"/>
    <x v="0"/>
    <x v="103"/>
    <x v="22"/>
    <n v="80027"/>
    <x v="1"/>
    <s v="TEC-PH-10000560"/>
    <x v="2"/>
    <x v="7"/>
    <s v="Samsung Galaxy S III - 16GB - pebble blue (T-Mobile)"/>
    <x v="883"/>
    <x v="0"/>
    <n v="0.2"/>
    <n v="55.998399999999997"/>
    <x v="0"/>
    <n v="1119.9680000000001"/>
    <n v="10"/>
  </r>
  <r>
    <n v="984"/>
    <s v="CA-2014-163419"/>
    <d v="2014-11-11T00:00:00"/>
    <d v="2014-11-14T00:00:00"/>
    <s v="Second Class"/>
    <s v="TZ-21580"/>
    <s v="Tracy Zic"/>
    <x v="0"/>
    <x v="0"/>
    <x v="103"/>
    <x v="22"/>
    <n v="80027"/>
    <x v="1"/>
    <s v="FUR-CH-10000665"/>
    <x v="0"/>
    <x v="1"/>
    <s v="Global Airflow Leather Mesh Back Chair, Black"/>
    <x v="884"/>
    <x v="2"/>
    <n v="0.2"/>
    <n v="75.489999999999995"/>
    <x v="0"/>
    <n v="3019.6"/>
    <n v="12.5"/>
  </r>
  <r>
    <n v="985"/>
    <s v="CA-2017-100314"/>
    <d v="2017-09-29T00:00:00"/>
    <d v="2017-10-05T00:00:00"/>
    <s v="Standard Class"/>
    <s v="AS-10630"/>
    <s v="Ann Steele"/>
    <x v="2"/>
    <x v="0"/>
    <x v="45"/>
    <x v="5"/>
    <n v="77506"/>
    <x v="2"/>
    <s v="OFF-LA-10001569"/>
    <x v="1"/>
    <x v="2"/>
    <s v="Avery 499"/>
    <x v="885"/>
    <x v="0"/>
    <n v="0.2"/>
    <n v="2.5895999999999999"/>
    <x v="8"/>
    <n v="15.936"/>
    <n v="32.5"/>
  </r>
  <r>
    <n v="986"/>
    <s v="CA-2017-100314"/>
    <d v="2017-09-29T00:00:00"/>
    <d v="2017-10-05T00:00:00"/>
    <s v="Standard Class"/>
    <s v="AS-10630"/>
    <s v="Ann Steele"/>
    <x v="2"/>
    <x v="0"/>
    <x v="45"/>
    <x v="5"/>
    <n v="77506"/>
    <x v="2"/>
    <s v="OFF-EN-10000461"/>
    <x v="1"/>
    <x v="12"/>
    <s v="#10- 4 1/8&quot; x 9 1/2&quot; Recycled Envelopes"/>
    <x v="886"/>
    <x v="4"/>
    <n v="0.2"/>
    <n v="9.4391999999999996"/>
    <x v="8"/>
    <n v="111.872"/>
    <n v="33.75"/>
  </r>
  <r>
    <n v="987"/>
    <s v="CA-2017-100314"/>
    <d v="2017-09-29T00:00:00"/>
    <d v="2017-10-05T00:00:00"/>
    <s v="Standard Class"/>
    <s v="AS-10630"/>
    <s v="Ann Steele"/>
    <x v="2"/>
    <x v="0"/>
    <x v="45"/>
    <x v="5"/>
    <n v="77506"/>
    <x v="2"/>
    <s v="TEC-MA-10003066"/>
    <x v="2"/>
    <x v="15"/>
    <s v="Wasp CCD Handheld Bar Code Reader"/>
    <x v="887"/>
    <x v="1"/>
    <n v="0.4"/>
    <n v="44.868000000000002"/>
    <x v="8"/>
    <n v="1009.53"/>
    <n v="13.333333333333334"/>
  </r>
  <r>
    <n v="988"/>
    <s v="CA-2015-146829"/>
    <d v="2015-03-10T00:00:00"/>
    <d v="2015-03-10T00:00:00"/>
    <s v="Same Day"/>
    <s v="TS-21340"/>
    <s v="Toby Swindell"/>
    <x v="0"/>
    <x v="0"/>
    <x v="12"/>
    <x v="5"/>
    <n v="77041"/>
    <x v="2"/>
    <s v="OFF-BI-10004022"/>
    <x v="1"/>
    <x v="8"/>
    <s v="Acco Suede Grain Vinyl Round Ring Binder"/>
    <x v="888"/>
    <x v="0"/>
    <n v="0.8"/>
    <n v="-1.8904000000000001"/>
    <x v="10"/>
    <n v="2.2240000000000002"/>
    <n v="-170"/>
  </r>
  <r>
    <n v="989"/>
    <s v="CA-2017-167899"/>
    <d v="2017-05-21T00:00:00"/>
    <d v="2017-05-26T00:00:00"/>
    <s v="Standard Class"/>
    <s v="JG-15805"/>
    <s v="John Grady"/>
    <x v="1"/>
    <x v="0"/>
    <x v="109"/>
    <x v="15"/>
    <n v="13021"/>
    <x v="3"/>
    <s v="FUR-FU-10004071"/>
    <x v="0"/>
    <x v="5"/>
    <s v="Luxo Professional Magnifying Clamp-On Fluorescent Lamps"/>
    <x v="889"/>
    <x v="2"/>
    <n v="0"/>
    <n v="72.807000000000002"/>
    <x v="5"/>
    <n v="2600.25"/>
    <n v="14.000000000000002"/>
  </r>
  <r>
    <n v="990"/>
    <s v="CA-2017-167899"/>
    <d v="2017-05-21T00:00:00"/>
    <d v="2017-05-26T00:00:00"/>
    <s v="Standard Class"/>
    <s v="JG-15805"/>
    <s v="John Grady"/>
    <x v="1"/>
    <x v="0"/>
    <x v="109"/>
    <x v="15"/>
    <n v="13021"/>
    <x v="3"/>
    <s v="OFF-AR-10001988"/>
    <x v="1"/>
    <x v="6"/>
    <s v="Bulldog Table or Wall-Mount Pencil Sharpener"/>
    <x v="890"/>
    <x v="1"/>
    <n v="0"/>
    <n v="5.2112999999999996"/>
    <x v="5"/>
    <n v="53.91"/>
    <n v="28.999999999999996"/>
  </r>
  <r>
    <n v="991"/>
    <s v="CA-2015-153549"/>
    <d v="2015-03-29T00:00:00"/>
    <d v="2015-03-31T00:00:00"/>
    <s v="Second Class"/>
    <s v="SL-20155"/>
    <s v="Sara Luxemburg"/>
    <x v="2"/>
    <x v="0"/>
    <x v="108"/>
    <x v="2"/>
    <n v="32216"/>
    <x v="0"/>
    <s v="FUR-CH-10004086"/>
    <x v="0"/>
    <x v="1"/>
    <s v="Hon 4070 Series Pagoda Armless Upholstered Stacking Chairs"/>
    <x v="891"/>
    <x v="2"/>
    <n v="0.2"/>
    <n v="131.27850000000001"/>
    <x v="10"/>
    <n v="5834.6"/>
    <n v="11.25"/>
  </r>
  <r>
    <n v="992"/>
    <s v="CA-2016-110023"/>
    <d v="2016-09-09T00:00:00"/>
    <d v="2016-09-11T00:00:00"/>
    <s v="First Class"/>
    <s v="TS-21610"/>
    <s v="Troy Staebel"/>
    <x v="0"/>
    <x v="0"/>
    <x v="20"/>
    <x v="15"/>
    <n v="10024"/>
    <x v="3"/>
    <s v="OFF-BI-10001036"/>
    <x v="1"/>
    <x v="8"/>
    <s v="Cardinal EasyOpen D-Ring Binders"/>
    <x v="892"/>
    <x v="0"/>
    <n v="0.2"/>
    <n v="5.484"/>
    <x v="8"/>
    <n v="29.248000000000001"/>
    <n v="37.5"/>
  </r>
  <r>
    <n v="993"/>
    <s v="CA-2016-105585"/>
    <d v="2016-08-26T00:00:00"/>
    <d v="2016-08-27T00:00:00"/>
    <s v="First Class"/>
    <s v="RF-19735"/>
    <s v="Roland Fjeld"/>
    <x v="0"/>
    <x v="0"/>
    <x v="49"/>
    <x v="1"/>
    <n v="95123"/>
    <x v="1"/>
    <s v="OFF-FA-10002983"/>
    <x v="1"/>
    <x v="13"/>
    <s v="Advantus SlideClip Paper Clips"/>
    <x v="893"/>
    <x v="1"/>
    <n v="0"/>
    <n v="4.9104000000000001"/>
    <x v="6"/>
    <n v="30.69"/>
    <n v="48"/>
  </r>
  <r>
    <n v="994"/>
    <s v="CA-2016-105585"/>
    <d v="2016-08-26T00:00:00"/>
    <d v="2016-08-27T00:00:00"/>
    <s v="First Class"/>
    <s v="RF-19735"/>
    <s v="Roland Fjeld"/>
    <x v="0"/>
    <x v="0"/>
    <x v="49"/>
    <x v="1"/>
    <n v="95123"/>
    <x v="1"/>
    <s v="OFF-PA-10003625"/>
    <x v="1"/>
    <x v="10"/>
    <s v="Xerox 1979"/>
    <x v="894"/>
    <x v="2"/>
    <n v="0"/>
    <n v="69.704999999999998"/>
    <x v="6"/>
    <n v="774.5"/>
    <n v="44.999999999999993"/>
  </r>
  <r>
    <n v="995"/>
    <s v="CA-2014-117639"/>
    <d v="2014-05-21T00:00:00"/>
    <d v="2014-05-25T00:00:00"/>
    <s v="Standard Class"/>
    <s v="MW-18235"/>
    <s v="Mitch Willingham"/>
    <x v="1"/>
    <x v="0"/>
    <x v="173"/>
    <x v="17"/>
    <n v="23464"/>
    <x v="0"/>
    <s v="OFF-BI-10003925"/>
    <x v="1"/>
    <x v="8"/>
    <s v="Fellowes PB300 Plastic Comb Binding Machine"/>
    <x v="895"/>
    <x v="3"/>
    <n v="0"/>
    <n v="1276.4871000000001"/>
    <x v="5"/>
    <n v="19011.509999999998"/>
    <n v="47"/>
  </r>
  <r>
    <n v="996"/>
    <s v="CA-2014-117639"/>
    <d v="2014-05-21T00:00:00"/>
    <d v="2014-05-25T00:00:00"/>
    <s v="Standard Class"/>
    <s v="MW-18235"/>
    <s v="Mitch Willingham"/>
    <x v="1"/>
    <x v="0"/>
    <x v="173"/>
    <x v="17"/>
    <n v="23464"/>
    <x v="0"/>
    <s v="TEC-PH-10001530"/>
    <x v="2"/>
    <x v="7"/>
    <s v="Plantronics Voyager Pro Legend"/>
    <x v="896"/>
    <x v="1"/>
    <n v="0"/>
    <n v="173.0316"/>
    <x v="5"/>
    <n v="1853.91"/>
    <n v="27.999999999999996"/>
  </r>
  <r>
    <n v="997"/>
    <s v="CA-2015-162537"/>
    <d v="2015-10-28T00:00:00"/>
    <d v="2015-11-03T00:00:00"/>
    <s v="Standard Class"/>
    <s v="RD-19585"/>
    <s v="Rob Dowd"/>
    <x v="0"/>
    <x v="0"/>
    <x v="0"/>
    <x v="0"/>
    <n v="42420"/>
    <x v="0"/>
    <s v="OFF-EN-10003862"/>
    <x v="1"/>
    <x v="12"/>
    <s v="Laser &amp; Ink Jet Business Envelopes"/>
    <x v="897"/>
    <x v="7"/>
    <n v="0"/>
    <n v="4.9081999999999999"/>
    <x v="2"/>
    <n v="10.67"/>
    <n v="46"/>
  </r>
  <r>
    <n v="998"/>
    <s v="CA-2015-162537"/>
    <d v="2015-10-28T00:00:00"/>
    <d v="2015-11-03T00:00:00"/>
    <s v="Standard Class"/>
    <s v="RD-19585"/>
    <s v="Rob Dowd"/>
    <x v="0"/>
    <x v="0"/>
    <x v="0"/>
    <x v="0"/>
    <n v="42420"/>
    <x v="0"/>
    <s v="OFF-ST-10004258"/>
    <x v="1"/>
    <x v="4"/>
    <s v="Portable Personal File Box"/>
    <x v="898"/>
    <x v="1"/>
    <n v="0"/>
    <n v="9.8901000000000003"/>
    <x v="2"/>
    <n v="109.89000000000001"/>
    <n v="27"/>
  </r>
  <r>
    <n v="999"/>
    <s v="CA-2015-162537"/>
    <d v="2015-10-28T00:00:00"/>
    <d v="2015-11-03T00:00:00"/>
    <s v="Standard Class"/>
    <s v="RD-19585"/>
    <s v="Rob Dowd"/>
    <x v="0"/>
    <x v="0"/>
    <x v="0"/>
    <x v="0"/>
    <n v="42420"/>
    <x v="0"/>
    <s v="FUR-FU-10002885"/>
    <x v="0"/>
    <x v="5"/>
    <s v="Magna Visual Magnetic Picture Hangers"/>
    <x v="899"/>
    <x v="2"/>
    <n v="0"/>
    <n v="9.1579999999999995"/>
    <x v="2"/>
    <n v="120.5"/>
    <n v="37.999999999999993"/>
  </r>
  <r>
    <n v="1000"/>
    <s v="CA-2015-162537"/>
    <d v="2015-10-28T00:00:00"/>
    <d v="2015-11-03T00:00:00"/>
    <s v="Standard Class"/>
    <s v="RD-19585"/>
    <s v="Rob Dowd"/>
    <x v="0"/>
    <x v="0"/>
    <x v="0"/>
    <x v="0"/>
    <n v="42420"/>
    <x v="0"/>
    <s v="FUR-FU-10001918"/>
    <x v="0"/>
    <x v="5"/>
    <s v="C-Line Cubicle Keepers Polyproplyene Holder With Velcro Backings"/>
    <x v="900"/>
    <x v="3"/>
    <n v="0"/>
    <n v="12.9129"/>
    <x v="2"/>
    <n v="231.76999999999998"/>
    <n v="39"/>
  </r>
  <r>
    <n v="1001"/>
    <s v="CA-2016-155488"/>
    <d v="2016-11-13T00:00:00"/>
    <d v="2016-11-17T00:00:00"/>
    <s v="Standard Class"/>
    <s v="FM-14290"/>
    <s v="Frank Merwin"/>
    <x v="2"/>
    <x v="0"/>
    <x v="137"/>
    <x v="4"/>
    <n v="98661"/>
    <x v="1"/>
    <s v="OFF-AR-10002956"/>
    <x v="1"/>
    <x v="6"/>
    <s v="Boston 16801 Nautilus Battery Pencil Sharpener"/>
    <x v="901"/>
    <x v="0"/>
    <n v="0"/>
    <n v="11.4452"/>
    <x v="0"/>
    <n v="88.04"/>
    <n v="25.999999999999996"/>
  </r>
  <r>
    <n v="1002"/>
    <s v="CA-2015-124891"/>
    <d v="2015-07-31T00:00:00"/>
    <d v="2015-07-31T00:00:00"/>
    <s v="Same Day"/>
    <s v="RH-19495"/>
    <s v="Rick Hansen"/>
    <x v="0"/>
    <x v="0"/>
    <x v="20"/>
    <x v="15"/>
    <n v="10024"/>
    <x v="3"/>
    <s v="TEC-AC-10003033"/>
    <x v="2"/>
    <x v="11"/>
    <s v="Plantronics CS510 - Over-the-Head monaural Wireless Headset System"/>
    <x v="902"/>
    <x v="3"/>
    <n v="0"/>
    <n v="762.18449999999996"/>
    <x v="7"/>
    <n v="16167.550000000001"/>
    <n v="32.999999999999993"/>
  </r>
  <r>
    <n v="1003"/>
    <s v="CA-2015-124891"/>
    <d v="2015-07-31T00:00:00"/>
    <d v="2015-07-31T00:00:00"/>
    <s v="Same Day"/>
    <s v="RH-19495"/>
    <s v="Rick Hansen"/>
    <x v="0"/>
    <x v="0"/>
    <x v="20"/>
    <x v="15"/>
    <n v="10024"/>
    <x v="3"/>
    <s v="FUR-TA-10002903"/>
    <x v="0"/>
    <x v="3"/>
    <s v="Bevis Round Bullnose 29&quot; High Table Top"/>
    <x v="903"/>
    <x v="3"/>
    <n v="0.4"/>
    <n v="-290.87520000000001"/>
    <x v="7"/>
    <n v="7635.4739999999993"/>
    <n v="-26.666666666666671"/>
  </r>
  <r>
    <n v="1004"/>
    <s v="CA-2015-124891"/>
    <d v="2015-07-31T00:00:00"/>
    <d v="2015-07-31T00:00:00"/>
    <s v="Same Day"/>
    <s v="RH-19495"/>
    <s v="Rick Hansen"/>
    <x v="0"/>
    <x v="0"/>
    <x v="20"/>
    <x v="15"/>
    <n v="10024"/>
    <x v="3"/>
    <s v="OFF-PA-10004621"/>
    <x v="1"/>
    <x v="10"/>
    <s v="Xerox 212"/>
    <x v="537"/>
    <x v="1"/>
    <n v="0"/>
    <n v="9.3312000000000008"/>
    <x v="7"/>
    <n v="58.320000000000007"/>
    <n v="48.000000000000007"/>
  </r>
  <r>
    <n v="1005"/>
    <s v="CA-2015-126445"/>
    <d v="2015-08-27T00:00:00"/>
    <d v="2015-08-31T00:00:00"/>
    <s v="Standard Class"/>
    <s v="RA-19945"/>
    <s v="Ryan Akin"/>
    <x v="0"/>
    <x v="0"/>
    <x v="174"/>
    <x v="1"/>
    <n v="92563"/>
    <x v="1"/>
    <s v="OFF-ST-10000046"/>
    <x v="1"/>
    <x v="4"/>
    <s v="Fellowes Super Stor/Drawer Files"/>
    <x v="904"/>
    <x v="1"/>
    <n v="0"/>
    <n v="92.083500000000001"/>
    <x v="6"/>
    <n v="1453.9499999999998"/>
    <n v="19"/>
  </r>
  <r>
    <n v="1006"/>
    <s v="CA-2015-111199"/>
    <d v="2015-11-13T00:00:00"/>
    <d v="2015-11-17T00:00:00"/>
    <s v="Standard Class"/>
    <s v="JK-15730"/>
    <s v="Joe Kamberova"/>
    <x v="0"/>
    <x v="0"/>
    <x v="108"/>
    <x v="3"/>
    <n v="28540"/>
    <x v="0"/>
    <s v="OFF-PA-10001790"/>
    <x v="1"/>
    <x v="10"/>
    <s v="Xerox 1910"/>
    <x v="905"/>
    <x v="1"/>
    <n v="0.2"/>
    <n v="40.3536"/>
    <x v="0"/>
    <n v="345.88800000000003"/>
    <n v="35"/>
  </r>
  <r>
    <n v="1007"/>
    <s v="CA-2015-105312"/>
    <d v="2015-11-06T00:00:00"/>
    <d v="2015-11-09T00:00:00"/>
    <s v="First Class"/>
    <s v="MT-17815"/>
    <s v="Meg Tillman"/>
    <x v="0"/>
    <x v="0"/>
    <x v="48"/>
    <x v="16"/>
    <n v="85254"/>
    <x v="1"/>
    <s v="OFF-EN-10002600"/>
    <x v="1"/>
    <x v="12"/>
    <s v="Redi-Strip #10 Envelopes, 4 1/8 x 9 1/2"/>
    <x v="906"/>
    <x v="1"/>
    <n v="0.2"/>
    <n v="2.4780000000000002"/>
    <x v="0"/>
    <n v="21.240000000000002"/>
    <n v="35"/>
  </r>
  <r>
    <n v="1008"/>
    <s v="CA-2015-105312"/>
    <d v="2015-11-06T00:00:00"/>
    <d v="2015-11-09T00:00:00"/>
    <s v="First Class"/>
    <s v="MT-17815"/>
    <s v="Meg Tillman"/>
    <x v="0"/>
    <x v="0"/>
    <x v="48"/>
    <x v="16"/>
    <n v="85254"/>
    <x v="1"/>
    <s v="OFF-BI-10002049"/>
    <x v="1"/>
    <x v="8"/>
    <s v="UniKeep View Case Binders"/>
    <x v="907"/>
    <x v="1"/>
    <n v="0.7"/>
    <n v="-3.5207999999999999"/>
    <x v="0"/>
    <n v="13.202999999999999"/>
    <n v="-80"/>
  </r>
  <r>
    <n v="1009"/>
    <s v="US-2017-106705"/>
    <d v="2017-12-26T00:00:00"/>
    <d v="2018-01-01T00:00:00"/>
    <s v="Standard Class"/>
    <s v="PO-18850"/>
    <s v="Patrick O'Brill"/>
    <x v="0"/>
    <x v="0"/>
    <x v="140"/>
    <x v="23"/>
    <n v="52601"/>
    <x v="2"/>
    <s v="OFF-PA-10001509"/>
    <x v="1"/>
    <x v="10"/>
    <s v="Recycled Desk Saver Line &quot;While You Were Out&quot; Book, 5 1/2&quot; X 4&quot;"/>
    <x v="908"/>
    <x v="2"/>
    <n v="0"/>
    <n v="20.585000000000001"/>
    <x v="4"/>
    <n v="223.75"/>
    <n v="46"/>
  </r>
  <r>
    <n v="1010"/>
    <s v="CA-2017-135034"/>
    <d v="2017-08-01T00:00:00"/>
    <d v="2017-08-03T00:00:00"/>
    <s v="First Class"/>
    <s v="AT-10735"/>
    <s v="Annie Thurman"/>
    <x v="0"/>
    <x v="0"/>
    <x v="22"/>
    <x v="10"/>
    <n v="60653"/>
    <x v="2"/>
    <s v="TEC-PH-10003931"/>
    <x v="2"/>
    <x v="7"/>
    <s v="JBL Micro Wireless Portable Bluetooth Speaker"/>
    <x v="909"/>
    <x v="0"/>
    <n v="0.2"/>
    <n v="5.9989999999999997"/>
    <x v="6"/>
    <n v="191.96799999999999"/>
    <n v="6.25"/>
  </r>
  <r>
    <n v="1011"/>
    <s v="CA-2014-158540"/>
    <d v="2014-11-24T00:00:00"/>
    <d v="2014-11-26T00:00:00"/>
    <s v="First Class"/>
    <s v="VG-21790"/>
    <s v="Vivek Gonzalez"/>
    <x v="0"/>
    <x v="0"/>
    <x v="70"/>
    <x v="1"/>
    <n v="92037"/>
    <x v="1"/>
    <s v="FUR-FU-10001602"/>
    <x v="0"/>
    <x v="5"/>
    <s v="Eldon Delta Triangular Chair Mat, 52&quot; x 58&quot;, Clear"/>
    <x v="910"/>
    <x v="4"/>
    <n v="0"/>
    <n v="27.3096"/>
    <x v="0"/>
    <n v="606.88"/>
    <n v="18"/>
  </r>
  <r>
    <n v="1012"/>
    <s v="CA-2017-118437"/>
    <d v="2017-06-17T00:00:00"/>
    <d v="2017-06-21T00:00:00"/>
    <s v="Second Class"/>
    <s v="PF-19165"/>
    <s v="Philip Fox"/>
    <x v="0"/>
    <x v="0"/>
    <x v="175"/>
    <x v="4"/>
    <n v="98502"/>
    <x v="1"/>
    <s v="FUR-FU-10004848"/>
    <x v="0"/>
    <x v="5"/>
    <s v="Howard Miller 13-3/4&quot; Diameter Brushed Chrome Round Wall Clock"/>
    <x v="911"/>
    <x v="1"/>
    <n v="0"/>
    <n v="46.575000000000003"/>
    <x v="1"/>
    <n v="465.75"/>
    <n v="30.000000000000004"/>
  </r>
  <r>
    <n v="1013"/>
    <s v="CA-2017-118437"/>
    <d v="2017-06-17T00:00:00"/>
    <d v="2017-06-21T00:00:00"/>
    <s v="Second Class"/>
    <s v="PF-19165"/>
    <s v="Philip Fox"/>
    <x v="0"/>
    <x v="0"/>
    <x v="175"/>
    <x v="4"/>
    <n v="98502"/>
    <x v="1"/>
    <s v="OFF-ST-10003722"/>
    <x v="1"/>
    <x v="4"/>
    <s v="Project Tote Personal File"/>
    <x v="912"/>
    <x v="7"/>
    <n v="0"/>
    <n v="4.0686999999999998"/>
    <x v="1"/>
    <n v="14.03"/>
    <n v="28.999999999999996"/>
  </r>
  <r>
    <n v="1014"/>
    <s v="US-2015-126214"/>
    <d v="2015-12-21T00:00:00"/>
    <d v="2015-12-24T00:00:00"/>
    <s v="Second Class"/>
    <s v="JS-15880"/>
    <s v="John Stevenson"/>
    <x v="0"/>
    <x v="0"/>
    <x v="4"/>
    <x v="4"/>
    <n v="98103"/>
    <x v="1"/>
    <s v="FUR-TA-10003748"/>
    <x v="0"/>
    <x v="3"/>
    <s v="Bevis 36 x 72 Conference Tables"/>
    <x v="913"/>
    <x v="11"/>
    <n v="0"/>
    <n v="356.04140000000001"/>
    <x v="4"/>
    <n v="21038.809999999998"/>
    <n v="22.000000000000004"/>
  </r>
  <r>
    <n v="1015"/>
    <s v="US-2015-126214"/>
    <d v="2015-12-21T00:00:00"/>
    <d v="2015-12-24T00:00:00"/>
    <s v="Second Class"/>
    <s v="JS-15880"/>
    <s v="John Stevenson"/>
    <x v="0"/>
    <x v="0"/>
    <x v="4"/>
    <x v="4"/>
    <n v="98103"/>
    <x v="1"/>
    <s v="TEC-AC-10003198"/>
    <x v="2"/>
    <x v="11"/>
    <s v="Enermax Acrylux Wireless Keyboard"/>
    <x v="914"/>
    <x v="7"/>
    <n v="0"/>
    <n v="36.851999999999997"/>
    <x v="4"/>
    <n v="99.6"/>
    <n v="37"/>
  </r>
  <r>
    <n v="1016"/>
    <s v="CA-2015-133025"/>
    <d v="2015-09-17T00:00:00"/>
    <d v="2015-09-19T00:00:00"/>
    <s v="Second Class"/>
    <s v="MO-17800"/>
    <s v="Meg O'Connel"/>
    <x v="2"/>
    <x v="0"/>
    <x v="1"/>
    <x v="1"/>
    <n v="90036"/>
    <x v="1"/>
    <s v="OFF-PA-10004100"/>
    <x v="1"/>
    <x v="10"/>
    <s v="Xerox 216"/>
    <x v="56"/>
    <x v="2"/>
    <n v="0"/>
    <n v="15.552"/>
    <x v="8"/>
    <n v="162"/>
    <n v="48"/>
  </r>
  <r>
    <n v="1017"/>
    <s v="CA-2015-108665"/>
    <d v="2015-07-06T00:00:00"/>
    <d v="2015-07-10T00:00:00"/>
    <s v="Standard Class"/>
    <s v="KM-16225"/>
    <s v="Kalyca Meade"/>
    <x v="1"/>
    <x v="0"/>
    <x v="20"/>
    <x v="15"/>
    <n v="10011"/>
    <x v="3"/>
    <s v="FUR-FU-10002191"/>
    <x v="0"/>
    <x v="5"/>
    <s v="G.E. Halogen Desk Lamp Bulbs"/>
    <x v="540"/>
    <x v="0"/>
    <n v="0"/>
    <n v="6.7008000000000001"/>
    <x v="7"/>
    <n v="27.92"/>
    <n v="48"/>
  </r>
  <r>
    <n v="1018"/>
    <s v="CA-2015-108665"/>
    <d v="2015-07-06T00:00:00"/>
    <d v="2015-07-10T00:00:00"/>
    <s v="Standard Class"/>
    <s v="KM-16225"/>
    <s v="Kalyca Meade"/>
    <x v="1"/>
    <x v="0"/>
    <x v="20"/>
    <x v="15"/>
    <n v="10011"/>
    <x v="3"/>
    <s v="FUR-FU-10000965"/>
    <x v="0"/>
    <x v="5"/>
    <s v="Howard Miller 11-1/2&quot; Diameter Ridgewood Wall Clock"/>
    <x v="816"/>
    <x v="1"/>
    <n v="0"/>
    <n v="63.886200000000002"/>
    <x v="7"/>
    <n v="467.46"/>
    <n v="41"/>
  </r>
  <r>
    <n v="1019"/>
    <s v="CA-2015-108665"/>
    <d v="2015-07-06T00:00:00"/>
    <d v="2015-07-10T00:00:00"/>
    <s v="Standard Class"/>
    <s v="KM-16225"/>
    <s v="Kalyca Meade"/>
    <x v="1"/>
    <x v="0"/>
    <x v="20"/>
    <x v="15"/>
    <n v="10011"/>
    <x v="3"/>
    <s v="TEC-PH-10004188"/>
    <x v="2"/>
    <x v="7"/>
    <s v="OtterBox Commuter Series Case - Samsung Galaxy S4"/>
    <x v="915"/>
    <x v="2"/>
    <n v="0"/>
    <n v="2.4990000000000001"/>
    <x v="7"/>
    <n v="624.75"/>
    <n v="2"/>
  </r>
  <r>
    <n v="1020"/>
    <s v="CA-2015-108665"/>
    <d v="2015-07-06T00:00:00"/>
    <d v="2015-07-10T00:00:00"/>
    <s v="Standard Class"/>
    <s v="KM-16225"/>
    <s v="Kalyca Meade"/>
    <x v="1"/>
    <x v="0"/>
    <x v="20"/>
    <x v="15"/>
    <n v="10011"/>
    <x v="3"/>
    <s v="OFF-ST-10001526"/>
    <x v="1"/>
    <x v="4"/>
    <s v="Iceberg Mobile Mega Data/Printer Cart "/>
    <x v="916"/>
    <x v="2"/>
    <n v="0"/>
    <n v="156.429"/>
    <x v="7"/>
    <n v="3008.25"/>
    <n v="26"/>
  </r>
  <r>
    <n v="1021"/>
    <s v="CA-2015-124450"/>
    <d v="2015-04-27T00:00:00"/>
    <d v="2015-05-03T00:00:00"/>
    <s v="Standard Class"/>
    <s v="GT-14710"/>
    <s v="Greg Tran"/>
    <x v="0"/>
    <x v="0"/>
    <x v="176"/>
    <x v="40"/>
    <n v="20016"/>
    <x v="3"/>
    <s v="OFF-AR-10001166"/>
    <x v="1"/>
    <x v="6"/>
    <s v="Staples in misc. colors"/>
    <x v="917"/>
    <x v="1"/>
    <n v="0"/>
    <n v="8.8686000000000007"/>
    <x v="3"/>
    <n v="68.22"/>
    <n v="39.000000000000007"/>
  </r>
  <r>
    <n v="1022"/>
    <s v="CA-2015-124450"/>
    <d v="2015-04-27T00:00:00"/>
    <d v="2015-05-03T00:00:00"/>
    <s v="Standard Class"/>
    <s v="GT-14710"/>
    <s v="Greg Tran"/>
    <x v="0"/>
    <x v="0"/>
    <x v="176"/>
    <x v="40"/>
    <n v="20016"/>
    <x v="3"/>
    <s v="FUR-CH-10000309"/>
    <x v="0"/>
    <x v="1"/>
    <s v="Global Comet Stacking Arm Chair"/>
    <x v="918"/>
    <x v="1"/>
    <n v="0"/>
    <n v="316.88249999999999"/>
    <x v="3"/>
    <n v="3802.59"/>
    <n v="25"/>
  </r>
  <r>
    <n v="1023"/>
    <s v="CA-2015-124450"/>
    <d v="2015-04-27T00:00:00"/>
    <d v="2015-05-03T00:00:00"/>
    <s v="Standard Class"/>
    <s v="GT-14710"/>
    <s v="Greg Tran"/>
    <x v="0"/>
    <x v="0"/>
    <x v="176"/>
    <x v="40"/>
    <n v="20016"/>
    <x v="3"/>
    <s v="TEC-MA-10004212"/>
    <x v="2"/>
    <x v="15"/>
    <s v="Cisco SPA525G2 5-Line IP Phone"/>
    <x v="919"/>
    <x v="8"/>
    <n v="0"/>
    <n v="648.56240000000003"/>
    <x v="3"/>
    <n v="11039.36"/>
    <n v="47"/>
  </r>
  <r>
    <n v="1024"/>
    <s v="CA-2015-167269"/>
    <d v="2015-06-16T00:00:00"/>
    <d v="2015-06-20T00:00:00"/>
    <s v="Standard Class"/>
    <s v="PB-19150"/>
    <s v="Philip Brown"/>
    <x v="0"/>
    <x v="0"/>
    <x v="10"/>
    <x v="9"/>
    <n v="19134"/>
    <x v="3"/>
    <s v="OFF-EN-10003072"/>
    <x v="1"/>
    <x v="12"/>
    <s v="Peel &amp; Seel Envelopes"/>
    <x v="920"/>
    <x v="0"/>
    <n v="0.2"/>
    <n v="2.1728000000000001"/>
    <x v="1"/>
    <n v="12.416"/>
    <n v="35"/>
  </r>
  <r>
    <n v="1025"/>
    <s v="CA-2017-106964"/>
    <d v="2017-12-17T00:00:00"/>
    <d v="2017-12-20T00:00:00"/>
    <s v="First Class"/>
    <s v="HR-14770"/>
    <s v="Hallie Redmond"/>
    <x v="2"/>
    <x v="0"/>
    <x v="1"/>
    <x v="1"/>
    <n v="90045"/>
    <x v="1"/>
    <s v="OFF-BI-10000320"/>
    <x v="1"/>
    <x v="8"/>
    <s v="GBC Plastic Binding Combs"/>
    <x v="921"/>
    <x v="0"/>
    <n v="0.2"/>
    <n v="4.2804000000000002"/>
    <x v="4"/>
    <n v="23.616"/>
    <n v="36.250000000000007"/>
  </r>
  <r>
    <n v="1026"/>
    <s v="CA-2016-126529"/>
    <d v="2016-01-11T00:00:00"/>
    <d v="2016-01-13T00:00:00"/>
    <s v="Second Class"/>
    <s v="DE-13255"/>
    <s v="Deanra Eno"/>
    <x v="2"/>
    <x v="0"/>
    <x v="24"/>
    <x v="24"/>
    <n v="45503"/>
    <x v="3"/>
    <s v="OFF-PA-10001166"/>
    <x v="1"/>
    <x v="10"/>
    <s v="Xerox 2"/>
    <x v="12"/>
    <x v="1"/>
    <n v="0.2"/>
    <n v="5.4432"/>
    <x v="9"/>
    <n v="46.655999999999999"/>
    <n v="35"/>
  </r>
  <r>
    <n v="1027"/>
    <s v="CA-2016-126529"/>
    <d v="2016-01-11T00:00:00"/>
    <d v="2016-01-13T00:00:00"/>
    <s v="Second Class"/>
    <s v="DE-13255"/>
    <s v="Deanra Eno"/>
    <x v="2"/>
    <x v="0"/>
    <x v="24"/>
    <x v="24"/>
    <n v="45503"/>
    <x v="3"/>
    <s v="OFF-PA-10003656"/>
    <x v="1"/>
    <x v="10"/>
    <s v="Xerox 1935"/>
    <x v="922"/>
    <x v="1"/>
    <n v="0.2"/>
    <n v="20.5764"/>
    <x v="9"/>
    <n v="189.93599999999998"/>
    <n v="32.5"/>
  </r>
  <r>
    <n v="1028"/>
    <s v="CA-2016-126529"/>
    <d v="2016-01-11T00:00:00"/>
    <d v="2016-01-13T00:00:00"/>
    <s v="Second Class"/>
    <s v="DE-13255"/>
    <s v="Deanra Eno"/>
    <x v="2"/>
    <x v="0"/>
    <x v="24"/>
    <x v="24"/>
    <n v="45503"/>
    <x v="3"/>
    <s v="TEC-PH-10000148"/>
    <x v="2"/>
    <x v="7"/>
    <s v="Cyber Acoustics AC-202b Speech Recognition Stereo Headset"/>
    <x v="923"/>
    <x v="0"/>
    <n v="0.4"/>
    <n v="-9.8724000000000007"/>
    <x v="9"/>
    <n v="31.175999999999998"/>
    <n v="-63.333333333333343"/>
  </r>
  <r>
    <n v="1029"/>
    <s v="CA-2014-163552"/>
    <d v="2014-07-11T00:00:00"/>
    <d v="2014-07-15T00:00:00"/>
    <s v="Standard Class"/>
    <s v="LA-16780"/>
    <s v="Laura Armstrong"/>
    <x v="1"/>
    <x v="0"/>
    <x v="83"/>
    <x v="30"/>
    <n v="7601"/>
    <x v="3"/>
    <s v="OFF-PA-10000474"/>
    <x v="1"/>
    <x v="10"/>
    <s v="Easy-staple paper"/>
    <x v="924"/>
    <x v="2"/>
    <n v="0"/>
    <n v="83.284000000000006"/>
    <x v="7"/>
    <n v="886"/>
    <n v="47.000000000000007"/>
  </r>
  <r>
    <n v="1030"/>
    <s v="CA-2014-163552"/>
    <d v="2014-07-11T00:00:00"/>
    <d v="2014-07-15T00:00:00"/>
    <s v="Standard Class"/>
    <s v="LA-16780"/>
    <s v="Laura Armstrong"/>
    <x v="1"/>
    <x v="0"/>
    <x v="83"/>
    <x v="30"/>
    <n v="7601"/>
    <x v="3"/>
    <s v="TEC-PH-10003885"/>
    <x v="2"/>
    <x v="7"/>
    <s v="Cisco SPA508G"/>
    <x v="925"/>
    <x v="1"/>
    <n v="0"/>
    <n v="57.411299999999997"/>
    <x v="7"/>
    <n v="593.91"/>
    <n v="28.999999999999996"/>
  </r>
  <r>
    <n v="1031"/>
    <s v="CA-2014-163552"/>
    <d v="2014-07-11T00:00:00"/>
    <d v="2014-07-15T00:00:00"/>
    <s v="Standard Class"/>
    <s v="LA-16780"/>
    <s v="Laura Armstrong"/>
    <x v="1"/>
    <x v="0"/>
    <x v="83"/>
    <x v="30"/>
    <n v="7601"/>
    <x v="3"/>
    <s v="FUR-CH-10003379"/>
    <x v="0"/>
    <x v="1"/>
    <s v="Global Commerce Series High-Back Swivel/Tilt Chairs"/>
    <x v="926"/>
    <x v="1"/>
    <n v="0"/>
    <n v="213.73500000000001"/>
    <x v="7"/>
    <n v="2564.8200000000002"/>
    <n v="25"/>
  </r>
  <r>
    <n v="1032"/>
    <s v="CA-2014-163552"/>
    <d v="2014-07-11T00:00:00"/>
    <d v="2014-07-15T00:00:00"/>
    <s v="Standard Class"/>
    <s v="LA-16780"/>
    <s v="Laura Armstrong"/>
    <x v="1"/>
    <x v="0"/>
    <x v="83"/>
    <x v="30"/>
    <n v="7601"/>
    <x v="3"/>
    <s v="FUR-FU-10000629"/>
    <x v="0"/>
    <x v="5"/>
    <s v="9-3/4 Diameter Round Wall Clock"/>
    <x v="927"/>
    <x v="6"/>
    <n v="0"/>
    <n v="52.126199999999997"/>
    <x v="7"/>
    <n v="1116.99"/>
    <n v="42"/>
  </r>
  <r>
    <n v="1033"/>
    <s v="CA-2014-163552"/>
    <d v="2014-07-11T00:00:00"/>
    <d v="2014-07-15T00:00:00"/>
    <s v="Standard Class"/>
    <s v="LA-16780"/>
    <s v="Laura Armstrong"/>
    <x v="1"/>
    <x v="0"/>
    <x v="83"/>
    <x v="30"/>
    <n v="7601"/>
    <x v="3"/>
    <s v="OFF-LA-10001175"/>
    <x v="1"/>
    <x v="2"/>
    <s v="Avery 514"/>
    <x v="928"/>
    <x v="2"/>
    <n v="0"/>
    <n v="7.056"/>
    <x v="7"/>
    <n v="72"/>
    <n v="49"/>
  </r>
  <r>
    <n v="1034"/>
    <s v="CA-2016-109820"/>
    <d v="2016-11-20T00:00:00"/>
    <d v="2016-11-22T00:00:00"/>
    <s v="First Class"/>
    <s v="AG-10390"/>
    <s v="Allen Goldenen"/>
    <x v="0"/>
    <x v="0"/>
    <x v="74"/>
    <x v="24"/>
    <n v="45231"/>
    <x v="3"/>
    <s v="OFF-PA-10000955"/>
    <x v="1"/>
    <x v="10"/>
    <s v="Southworth 25% Cotton Granite Paper &amp; Envelopes"/>
    <x v="929"/>
    <x v="1"/>
    <n v="0.2"/>
    <n v="5.1012000000000004"/>
    <x v="0"/>
    <n v="47.088000000000001"/>
    <n v="32.5"/>
  </r>
  <r>
    <n v="1035"/>
    <s v="CA-2016-109820"/>
    <d v="2016-11-20T00:00:00"/>
    <d v="2016-11-22T00:00:00"/>
    <s v="First Class"/>
    <s v="AG-10390"/>
    <s v="Allen Goldenen"/>
    <x v="0"/>
    <x v="0"/>
    <x v="74"/>
    <x v="24"/>
    <n v="45231"/>
    <x v="3"/>
    <s v="OFF-BI-10003460"/>
    <x v="1"/>
    <x v="8"/>
    <s v="Acco 3-Hole Punch"/>
    <x v="930"/>
    <x v="0"/>
    <n v="0.7"/>
    <n v="-1.9272"/>
    <x v="0"/>
    <n v="5.2560000000000002"/>
    <n v="-73.333333333333329"/>
  </r>
  <r>
    <n v="1036"/>
    <s v="CA-2016-109820"/>
    <d v="2016-11-20T00:00:00"/>
    <d v="2016-11-22T00:00:00"/>
    <s v="First Class"/>
    <s v="AG-10390"/>
    <s v="Allen Goldenen"/>
    <x v="0"/>
    <x v="0"/>
    <x v="74"/>
    <x v="24"/>
    <n v="45231"/>
    <x v="3"/>
    <s v="OFF-BI-10000474"/>
    <x v="1"/>
    <x v="8"/>
    <s v="Avery Recycled Flexi-View Covers for Binding Systems"/>
    <x v="931"/>
    <x v="1"/>
    <n v="0.7"/>
    <n v="-10.579800000000001"/>
    <x v="0"/>
    <n v="43.280999999999999"/>
    <n v="-73.333333333333343"/>
  </r>
  <r>
    <n v="1037"/>
    <s v="CA-2016-113061"/>
    <d v="2016-04-22T00:00:00"/>
    <d v="2016-04-26T00:00:00"/>
    <s v="Standard Class"/>
    <s v="EL-13735"/>
    <s v="Ed Ludwig"/>
    <x v="2"/>
    <x v="0"/>
    <x v="177"/>
    <x v="25"/>
    <n v="65109"/>
    <x v="2"/>
    <s v="FUR-FU-10003975"/>
    <x v="0"/>
    <x v="5"/>
    <s v="Eldon Advantage Chair Mats for Low to Medium Pile Carpets"/>
    <x v="932"/>
    <x v="0"/>
    <n v="0"/>
    <n v="8.6620000000000008"/>
    <x v="3"/>
    <n v="173.24"/>
    <n v="10"/>
  </r>
  <r>
    <n v="1038"/>
    <s v="CA-2015-127418"/>
    <d v="2015-06-13T00:00:00"/>
    <d v="2015-06-14T00:00:00"/>
    <s v="First Class"/>
    <s v="JJ-15445"/>
    <s v="Jennifer Jackson"/>
    <x v="0"/>
    <x v="0"/>
    <x v="1"/>
    <x v="1"/>
    <n v="90004"/>
    <x v="1"/>
    <s v="OFF-BI-10003707"/>
    <x v="1"/>
    <x v="8"/>
    <s v="Aluminum Screw Posts"/>
    <x v="933"/>
    <x v="1"/>
    <n v="0.2"/>
    <n v="13.734"/>
    <x v="1"/>
    <n v="109.87200000000001"/>
    <n v="37.5"/>
  </r>
  <r>
    <n v="1039"/>
    <s v="CA-2017-121818"/>
    <d v="2017-11-20T00:00:00"/>
    <d v="2017-11-21T00:00:00"/>
    <s v="First Class"/>
    <s v="JH-15430"/>
    <s v="Jennifer Halladay"/>
    <x v="0"/>
    <x v="0"/>
    <x v="140"/>
    <x v="3"/>
    <n v="27217"/>
    <x v="0"/>
    <s v="OFF-AR-10000203"/>
    <x v="1"/>
    <x v="6"/>
    <s v="Newell 336"/>
    <x v="934"/>
    <x v="3"/>
    <n v="0.2"/>
    <n v="2.6964000000000001"/>
    <x v="0"/>
    <n v="167.77600000000001"/>
    <n v="11.25"/>
  </r>
  <r>
    <n v="1040"/>
    <s v="CA-2017-121818"/>
    <d v="2017-11-20T00:00:00"/>
    <d v="2017-11-21T00:00:00"/>
    <s v="First Class"/>
    <s v="JH-15430"/>
    <s v="Jennifer Halladay"/>
    <x v="0"/>
    <x v="0"/>
    <x v="140"/>
    <x v="3"/>
    <n v="27217"/>
    <x v="0"/>
    <s v="OFF-AR-10004790"/>
    <x v="1"/>
    <x v="6"/>
    <s v="Staples in misc. colors"/>
    <x v="935"/>
    <x v="1"/>
    <n v="0.2"/>
    <n v="1.7955000000000001"/>
    <x v="0"/>
    <n v="86.183999999999997"/>
    <n v="6.25"/>
  </r>
  <r>
    <n v="1041"/>
    <s v="CA-2016-127670"/>
    <d v="2016-03-20T00:00:00"/>
    <d v="2016-03-24T00:00:00"/>
    <s v="Standard Class"/>
    <s v="RD-19660"/>
    <s v="Robert Dilbeck"/>
    <x v="2"/>
    <x v="0"/>
    <x v="178"/>
    <x v="25"/>
    <n v="63376"/>
    <x v="2"/>
    <s v="FUR-TA-10001095"/>
    <x v="0"/>
    <x v="3"/>
    <s v="Chromcraft Round Conference Tables"/>
    <x v="936"/>
    <x v="4"/>
    <n v="0"/>
    <n v="146.40360000000001"/>
    <x v="10"/>
    <n v="2788.64"/>
    <n v="21.000000000000004"/>
  </r>
  <r>
    <n v="1042"/>
    <s v="CA-2016-102981"/>
    <d v="2016-09-06T00:00:00"/>
    <d v="2016-09-09T00:00:00"/>
    <s v="Second Class"/>
    <s v="MO-17500"/>
    <s v="Mary O'Rourke"/>
    <x v="0"/>
    <x v="0"/>
    <x v="20"/>
    <x v="15"/>
    <n v="10035"/>
    <x v="3"/>
    <s v="TEC-AC-10004761"/>
    <x v="2"/>
    <x v="11"/>
    <s v="Maxell 4.7GB DVD+RW 3/Pack"/>
    <x v="937"/>
    <x v="0"/>
    <n v="0"/>
    <n v="11.151"/>
    <x v="8"/>
    <n v="63.72"/>
    <n v="35"/>
  </r>
  <r>
    <n v="1043"/>
    <s v="CA-2016-102981"/>
    <d v="2016-09-06T00:00:00"/>
    <d v="2016-09-09T00:00:00"/>
    <s v="Second Class"/>
    <s v="MO-17500"/>
    <s v="Mary O'Rourke"/>
    <x v="0"/>
    <x v="0"/>
    <x v="20"/>
    <x v="15"/>
    <n v="10035"/>
    <x v="3"/>
    <s v="FUR-BO-10001811"/>
    <x v="0"/>
    <x v="0"/>
    <s v="Atlantic Metals Mobile 5-Shelf Bookcases, Custom Colors"/>
    <x v="938"/>
    <x v="1"/>
    <n v="0.2"/>
    <n v="90.293999999999997"/>
    <x v="8"/>
    <n v="2167.056"/>
    <n v="12.5"/>
  </r>
  <r>
    <n v="1044"/>
    <s v="CA-2017-115651"/>
    <d v="2017-07-09T00:00:00"/>
    <d v="2017-07-12T00:00:00"/>
    <s v="First Class"/>
    <s v="NS-18640"/>
    <s v="Noel Staavos"/>
    <x v="1"/>
    <x v="0"/>
    <x v="22"/>
    <x v="10"/>
    <n v="60610"/>
    <x v="2"/>
    <s v="OFF-AR-10001130"/>
    <x v="1"/>
    <x v="6"/>
    <s v="Quartet Alpha White Chalk, 12/Pack"/>
    <x v="939"/>
    <x v="2"/>
    <n v="0.2"/>
    <n v="2.9834999999999998"/>
    <x v="7"/>
    <n v="44.2"/>
    <n v="33.75"/>
  </r>
  <r>
    <n v="1045"/>
    <s v="CA-2017-115651"/>
    <d v="2017-07-09T00:00:00"/>
    <d v="2017-07-12T00:00:00"/>
    <s v="First Class"/>
    <s v="NS-18640"/>
    <s v="Noel Staavos"/>
    <x v="1"/>
    <x v="0"/>
    <x v="22"/>
    <x v="10"/>
    <n v="60610"/>
    <x v="2"/>
    <s v="OFF-AP-10000055"/>
    <x v="1"/>
    <x v="9"/>
    <s v="Belkin F9S820V06 8 Outlet Surge"/>
    <x v="940"/>
    <x v="6"/>
    <n v="0.8"/>
    <n v="-146.16"/>
    <x v="7"/>
    <n v="526.17599999999993"/>
    <n v="-250"/>
  </r>
  <r>
    <n v="1046"/>
    <s v="CA-2017-152702"/>
    <d v="2017-10-12T00:00:00"/>
    <d v="2017-10-16T00:00:00"/>
    <s v="Standard Class"/>
    <s v="SN-20710"/>
    <s v="Steve Nguyen"/>
    <x v="2"/>
    <x v="0"/>
    <x v="179"/>
    <x v="10"/>
    <n v="61107"/>
    <x v="2"/>
    <s v="FUR-CH-10002304"/>
    <x v="0"/>
    <x v="1"/>
    <s v="Global Stack Chair without Arms, Black"/>
    <x v="941"/>
    <x v="9"/>
    <n v="0.3"/>
    <n v="-18.186"/>
    <x v="2"/>
    <n v="3564.4560000000001"/>
    <n v="-7.1428571428571423"/>
  </r>
  <r>
    <n v="1047"/>
    <s v="CA-2016-169103"/>
    <d v="2016-03-08T00:00:00"/>
    <d v="2016-03-13T00:00:00"/>
    <s v="Standard Class"/>
    <s v="ZC-21910"/>
    <s v="Zuschuss Carroll"/>
    <x v="0"/>
    <x v="0"/>
    <x v="100"/>
    <x v="2"/>
    <n v="33142"/>
    <x v="0"/>
    <s v="TEC-PH-10001530"/>
    <x v="2"/>
    <x v="7"/>
    <s v="Cisco Unified IP Phone 7945G VoIP phone"/>
    <x v="738"/>
    <x v="2"/>
    <n v="0.2"/>
    <n v="85.247500000000002"/>
    <x v="10"/>
    <n v="6819.8"/>
    <n v="6.25"/>
  </r>
  <r>
    <n v="1048"/>
    <s v="CA-2016-169103"/>
    <d v="2016-03-08T00:00:00"/>
    <d v="2016-03-13T00:00:00"/>
    <s v="Standard Class"/>
    <s v="ZC-21910"/>
    <s v="Zuschuss Carroll"/>
    <x v="0"/>
    <x v="0"/>
    <x v="100"/>
    <x v="2"/>
    <n v="33142"/>
    <x v="0"/>
    <s v="FUR-FU-10004006"/>
    <x v="0"/>
    <x v="5"/>
    <s v="Deflect-o DuraMat Lighweight, Studded, Beveled Mat for Low Pile Carpeting"/>
    <x v="102"/>
    <x v="1"/>
    <n v="0.2"/>
    <n v="-3.8384999999999998"/>
    <x v="10"/>
    <n v="307.08"/>
    <n v="-3.75"/>
  </r>
  <r>
    <n v="1049"/>
    <s v="CA-2014-139192"/>
    <d v="2014-05-27T00:00:00"/>
    <d v="2014-06-01T00:00:00"/>
    <s v="Second Class"/>
    <s v="LC-16885"/>
    <s v="Lena Creighton"/>
    <x v="0"/>
    <x v="0"/>
    <x v="8"/>
    <x v="1"/>
    <n v="94109"/>
    <x v="1"/>
    <s v="TEC-PH-10000486"/>
    <x v="2"/>
    <x v="7"/>
    <s v="Plantronics HL10 Handset Lifter"/>
    <x v="942"/>
    <x v="13"/>
    <n v="0.2"/>
    <n v="125.2692"/>
    <x v="5"/>
    <n v="13362.047999999999"/>
    <n v="11.25"/>
  </r>
  <r>
    <n v="1050"/>
    <s v="CA-2014-139192"/>
    <d v="2014-05-27T00:00:00"/>
    <d v="2014-06-01T00:00:00"/>
    <s v="Second Class"/>
    <s v="LC-16885"/>
    <s v="Lena Creighton"/>
    <x v="0"/>
    <x v="0"/>
    <x v="8"/>
    <x v="1"/>
    <n v="94109"/>
    <x v="1"/>
    <s v="TEC-AC-10001606"/>
    <x v="2"/>
    <x v="11"/>
    <s v="Logitech Wireless Performance Mouse MX for PC and Mac"/>
    <x v="311"/>
    <x v="7"/>
    <n v="0"/>
    <n v="37.996200000000002"/>
    <x v="5"/>
    <n v="99.99"/>
    <n v="38.000000000000007"/>
  </r>
  <r>
    <n v="1051"/>
    <s v="US-2015-153500"/>
    <d v="2015-07-03T00:00:00"/>
    <d v="2015-07-05T00:00:00"/>
    <s v="First Class"/>
    <s v="DG-13300"/>
    <s v="Deirdre Greer"/>
    <x v="1"/>
    <x v="0"/>
    <x v="10"/>
    <x v="9"/>
    <n v="19134"/>
    <x v="3"/>
    <s v="FUR-FU-10000293"/>
    <x v="0"/>
    <x v="5"/>
    <s v="Eldon Antistatic Chair Mats for Low to Medium Pile Carpets"/>
    <x v="943"/>
    <x v="0"/>
    <n v="0.2"/>
    <n v="-29.481200000000001"/>
    <x v="7"/>
    <n v="336.928"/>
    <n v="-17.5"/>
  </r>
  <r>
    <n v="1052"/>
    <s v="US-2015-153500"/>
    <d v="2015-07-03T00:00:00"/>
    <d v="2015-07-05T00:00:00"/>
    <s v="First Class"/>
    <s v="DG-13300"/>
    <s v="Deirdre Greer"/>
    <x v="1"/>
    <x v="0"/>
    <x v="10"/>
    <x v="9"/>
    <n v="19134"/>
    <x v="3"/>
    <s v="OFF-PA-10001307"/>
    <x v="1"/>
    <x v="10"/>
    <s v="Important Message Pads, 50 4-1/4 x 5-1/2 Forms per Pad"/>
    <x v="944"/>
    <x v="0"/>
    <n v="0.2"/>
    <n v="2.4359999999999999"/>
    <x v="7"/>
    <n v="13.44"/>
    <n v="36.25"/>
  </r>
  <r>
    <n v="1053"/>
    <s v="US-2015-153500"/>
    <d v="2015-07-03T00:00:00"/>
    <d v="2015-07-05T00:00:00"/>
    <s v="First Class"/>
    <s v="DG-13300"/>
    <s v="Deirdre Greer"/>
    <x v="1"/>
    <x v="0"/>
    <x v="10"/>
    <x v="9"/>
    <n v="19134"/>
    <x v="3"/>
    <s v="FUR-FU-10004460"/>
    <x v="0"/>
    <x v="5"/>
    <s v="Howard Miller 12&quot; Round Wall Clock"/>
    <x v="945"/>
    <x v="6"/>
    <n v="0.2"/>
    <n v="56.577599999999997"/>
    <x v="7"/>
    <n v="2545.9919999999997"/>
    <n v="20"/>
  </r>
  <r>
    <n v="1054"/>
    <s v="CA-2015-110667"/>
    <d v="2015-04-04T00:00:00"/>
    <d v="2015-04-08T00:00:00"/>
    <s v="Standard Class"/>
    <s v="NF-18595"/>
    <s v="Nicole Fjeld"/>
    <x v="2"/>
    <x v="0"/>
    <x v="20"/>
    <x v="15"/>
    <n v="10009"/>
    <x v="3"/>
    <s v="OFF-AR-10000716"/>
    <x v="1"/>
    <x v="6"/>
    <s v="DIXON Ticonderoga Erasable Checking Pencils"/>
    <x v="946"/>
    <x v="0"/>
    <n v="0"/>
    <n v="4.3524000000000003"/>
    <x v="3"/>
    <n v="22.32"/>
    <n v="39"/>
  </r>
  <r>
    <n v="1055"/>
    <s v="CA-2015-110667"/>
    <d v="2015-04-04T00:00:00"/>
    <d v="2015-04-08T00:00:00"/>
    <s v="Standard Class"/>
    <s v="NF-18595"/>
    <s v="Nicole Fjeld"/>
    <x v="2"/>
    <x v="0"/>
    <x v="20"/>
    <x v="15"/>
    <n v="10009"/>
    <x v="3"/>
    <s v="FUR-FU-10004622"/>
    <x v="0"/>
    <x v="5"/>
    <s v="Eldon Advantage Foldable Chair Mats for Low Pile Carpets"/>
    <x v="947"/>
    <x v="0"/>
    <n v="0"/>
    <n v="22.763999999999999"/>
    <x v="3"/>
    <n v="216.8"/>
    <n v="21"/>
  </r>
  <r>
    <n v="1056"/>
    <s v="CA-2015-110667"/>
    <d v="2015-04-04T00:00:00"/>
    <d v="2015-04-08T00:00:00"/>
    <s v="Standard Class"/>
    <s v="NF-18595"/>
    <s v="Nicole Fjeld"/>
    <x v="2"/>
    <x v="0"/>
    <x v="20"/>
    <x v="15"/>
    <n v="10009"/>
    <x v="3"/>
    <s v="OFF-BI-10002735"/>
    <x v="1"/>
    <x v="8"/>
    <s v="GBC Prestige Therm-A-Bind Covers"/>
    <x v="948"/>
    <x v="1"/>
    <n v="0.2"/>
    <n v="27.7911"/>
    <x v="3"/>
    <n v="247.03199999999998"/>
    <n v="33.75"/>
  </r>
  <r>
    <n v="1057"/>
    <s v="CA-2015-110667"/>
    <d v="2015-04-04T00:00:00"/>
    <d v="2015-04-08T00:00:00"/>
    <s v="Standard Class"/>
    <s v="NF-18595"/>
    <s v="Nicole Fjeld"/>
    <x v="2"/>
    <x v="0"/>
    <x v="20"/>
    <x v="15"/>
    <n v="10009"/>
    <x v="3"/>
    <s v="OFF-BI-10003529"/>
    <x v="1"/>
    <x v="8"/>
    <s v="Avery Round Ring Poly Binders"/>
    <x v="949"/>
    <x v="4"/>
    <n v="0.2"/>
    <n v="3.2944"/>
    <x v="3"/>
    <n v="36.351999999999997"/>
    <n v="36.250000000000007"/>
  </r>
  <r>
    <n v="1058"/>
    <s v="CA-2017-167150"/>
    <d v="2017-12-10T00:00:00"/>
    <d v="2017-12-17T00:00:00"/>
    <s v="Standard Class"/>
    <s v="BP-11185"/>
    <s v="Ben Peterman"/>
    <x v="1"/>
    <x v="0"/>
    <x v="70"/>
    <x v="1"/>
    <n v="92037"/>
    <x v="1"/>
    <s v="OFF-BI-10001097"/>
    <x v="1"/>
    <x v="8"/>
    <s v="Avery Hole Reinforcements"/>
    <x v="950"/>
    <x v="4"/>
    <n v="0.2"/>
    <n v="7.2267999999999999"/>
    <x v="4"/>
    <n v="79.744"/>
    <n v="36.25"/>
  </r>
  <r>
    <n v="1059"/>
    <s v="CA-2017-167150"/>
    <d v="2017-12-10T00:00:00"/>
    <d v="2017-12-17T00:00:00"/>
    <s v="Standard Class"/>
    <s v="BP-11185"/>
    <s v="Ben Peterman"/>
    <x v="1"/>
    <x v="0"/>
    <x v="70"/>
    <x v="1"/>
    <n v="92037"/>
    <x v="1"/>
    <s v="OFF-BI-10001597"/>
    <x v="1"/>
    <x v="8"/>
    <s v="Wilson Jones Ledger-Size, Piano-Hinge Binder, 2&quot;, Blue"/>
    <x v="951"/>
    <x v="0"/>
    <n v="0.2"/>
    <n v="22.948799999999999"/>
    <x v="4"/>
    <n v="131.136"/>
    <n v="35"/>
  </r>
  <r>
    <n v="1060"/>
    <s v="CA-2016-105284"/>
    <d v="2016-11-24T00:00:00"/>
    <d v="2016-12-01T00:00:00"/>
    <s v="Standard Class"/>
    <s v="MG-17650"/>
    <s v="Matthew Grinstein"/>
    <x v="2"/>
    <x v="0"/>
    <x v="10"/>
    <x v="9"/>
    <n v="19143"/>
    <x v="3"/>
    <s v="OFF-FA-10001754"/>
    <x v="1"/>
    <x v="13"/>
    <s v="Stockwell Gold Paper Clips"/>
    <x v="952"/>
    <x v="1"/>
    <n v="0.2"/>
    <n v="1.6008"/>
    <x v="0"/>
    <n v="13.248000000000001"/>
    <n v="36.25"/>
  </r>
  <r>
    <n v="1061"/>
    <s v="US-2015-125374"/>
    <d v="2015-03-23T00:00:00"/>
    <d v="2015-03-29T00:00:00"/>
    <s v="Standard Class"/>
    <s v="JD-16060"/>
    <s v="Julia Dunbar"/>
    <x v="0"/>
    <x v="0"/>
    <x v="12"/>
    <x v="5"/>
    <n v="77095"/>
    <x v="2"/>
    <s v="FUR-CH-10003396"/>
    <x v="0"/>
    <x v="1"/>
    <s v="Global Deluxe Steno Chair"/>
    <x v="953"/>
    <x v="0"/>
    <n v="0.3"/>
    <n v="-29.252400000000002"/>
    <x v="10"/>
    <n v="215.54400000000001"/>
    <n v="-27.142857142857142"/>
  </r>
  <r>
    <n v="1062"/>
    <s v="CA-2015-161263"/>
    <d v="2015-04-16T00:00:00"/>
    <d v="2015-04-21T00:00:00"/>
    <s v="Standard Class"/>
    <s v="TS-21160"/>
    <s v="Theresa Swint"/>
    <x v="1"/>
    <x v="0"/>
    <x v="167"/>
    <x v="24"/>
    <n v="43615"/>
    <x v="3"/>
    <s v="OFF-AP-10002350"/>
    <x v="1"/>
    <x v="9"/>
    <s v="Belkin F9H710-06 7 Outlet SurgeMaster Surge Protector"/>
    <x v="954"/>
    <x v="1"/>
    <n v="0.2"/>
    <n v="4.5216000000000003"/>
    <x v="3"/>
    <n v="135.648"/>
    <n v="10"/>
  </r>
  <r>
    <n v="1063"/>
    <s v="CA-2015-161263"/>
    <d v="2015-04-16T00:00:00"/>
    <d v="2015-04-21T00:00:00"/>
    <s v="Standard Class"/>
    <s v="TS-21160"/>
    <s v="Theresa Swint"/>
    <x v="1"/>
    <x v="0"/>
    <x v="167"/>
    <x v="24"/>
    <n v="43615"/>
    <x v="3"/>
    <s v="OFF-FA-10004838"/>
    <x v="1"/>
    <x v="13"/>
    <s v="Super Bands, 12/Pack"/>
    <x v="955"/>
    <x v="3"/>
    <n v="0.2"/>
    <n v="-2.2134"/>
    <x v="3"/>
    <n v="72.912000000000006"/>
    <n v="-21.25"/>
  </r>
  <r>
    <n v="1064"/>
    <s v="CA-2015-161263"/>
    <d v="2015-04-16T00:00:00"/>
    <d v="2015-04-21T00:00:00"/>
    <s v="Standard Class"/>
    <s v="TS-21160"/>
    <s v="Theresa Swint"/>
    <x v="1"/>
    <x v="0"/>
    <x v="167"/>
    <x v="24"/>
    <n v="43615"/>
    <x v="3"/>
    <s v="OFF-AR-10004757"/>
    <x v="1"/>
    <x v="6"/>
    <s v="Crayola Colored Pencils"/>
    <x v="956"/>
    <x v="1"/>
    <n v="0.2"/>
    <n v="1.2791999999999999"/>
    <x v="3"/>
    <n v="23.616"/>
    <n v="16.249999999999996"/>
  </r>
  <r>
    <n v="1065"/>
    <s v="CA-2015-161263"/>
    <d v="2015-04-16T00:00:00"/>
    <d v="2015-04-21T00:00:00"/>
    <s v="Standard Class"/>
    <s v="TS-21160"/>
    <s v="Theresa Swint"/>
    <x v="1"/>
    <x v="0"/>
    <x v="167"/>
    <x v="24"/>
    <n v="43615"/>
    <x v="3"/>
    <s v="TEC-PH-10002115"/>
    <x v="2"/>
    <x v="7"/>
    <s v="Plantronics 81402"/>
    <x v="957"/>
    <x v="1"/>
    <n v="0.4"/>
    <n v="-27.715800000000002"/>
    <x v="3"/>
    <n v="356.346"/>
    <n v="-23.333333333333336"/>
  </r>
  <r>
    <n v="1066"/>
    <s v="CA-2015-161263"/>
    <d v="2015-04-16T00:00:00"/>
    <d v="2015-04-21T00:00:00"/>
    <s v="Standard Class"/>
    <s v="TS-21160"/>
    <s v="Theresa Swint"/>
    <x v="1"/>
    <x v="0"/>
    <x v="167"/>
    <x v="24"/>
    <n v="43615"/>
    <x v="3"/>
    <s v="OFF-FA-10003059"/>
    <x v="1"/>
    <x v="13"/>
    <s v="Assorted Color Push Pins"/>
    <x v="958"/>
    <x v="7"/>
    <n v="0.2"/>
    <n v="0.23530000000000001"/>
    <x v="3"/>
    <n v="1.448"/>
    <n v="16.25"/>
  </r>
  <r>
    <n v="1067"/>
    <s v="CA-2015-161263"/>
    <d v="2015-04-16T00:00:00"/>
    <d v="2015-04-21T00:00:00"/>
    <s v="Standard Class"/>
    <s v="TS-21160"/>
    <s v="Theresa Swint"/>
    <x v="1"/>
    <x v="0"/>
    <x v="167"/>
    <x v="24"/>
    <n v="43615"/>
    <x v="3"/>
    <s v="OFF-BI-10004330"/>
    <x v="1"/>
    <x v="8"/>
    <s v="GBC Velobind Prepunched Cover Sets, Regency Series"/>
    <x v="959"/>
    <x v="2"/>
    <n v="0.7"/>
    <n v="-46.225000000000001"/>
    <x v="3"/>
    <n v="277.35000000000002"/>
    <n v="-83.333333333333343"/>
  </r>
  <r>
    <n v="1068"/>
    <s v="CA-2016-157686"/>
    <d v="2016-10-01T00:00:00"/>
    <d v="2016-10-02T00:00:00"/>
    <s v="First Class"/>
    <s v="BD-11620"/>
    <s v="Brian DeCherney"/>
    <x v="0"/>
    <x v="0"/>
    <x v="8"/>
    <x v="1"/>
    <n v="94122"/>
    <x v="1"/>
    <s v="FUR-CH-10001146"/>
    <x v="0"/>
    <x v="1"/>
    <s v="Global Value Mid-Back Manager's Chair, Gray"/>
    <x v="960"/>
    <x v="4"/>
    <n v="0.2"/>
    <n v="12.178000000000001"/>
    <x v="2"/>
    <n v="779.39200000000005"/>
    <n v="6.25"/>
  </r>
  <r>
    <n v="1069"/>
    <s v="US-2017-139955"/>
    <d v="2017-09-28T00:00:00"/>
    <d v="2017-09-30T00:00:00"/>
    <s v="Second Class"/>
    <s v="CM-12160"/>
    <s v="Charles McCrossin"/>
    <x v="0"/>
    <x v="0"/>
    <x v="180"/>
    <x v="5"/>
    <n v="78521"/>
    <x v="2"/>
    <s v="OFF-SU-10001935"/>
    <x v="1"/>
    <x v="14"/>
    <s v="Staple remover"/>
    <x v="961"/>
    <x v="7"/>
    <n v="0.2"/>
    <n v="-0.3488"/>
    <x v="8"/>
    <n v="1.744"/>
    <n v="-20"/>
  </r>
  <r>
    <n v="1070"/>
    <s v="US-2015-150161"/>
    <d v="2015-07-25T00:00:00"/>
    <d v="2015-07-29T00:00:00"/>
    <s v="Standard Class"/>
    <s v="RB-19795"/>
    <s v="Ross Baird"/>
    <x v="2"/>
    <x v="0"/>
    <x v="10"/>
    <x v="9"/>
    <n v="19143"/>
    <x v="3"/>
    <s v="OFF-BI-10001524"/>
    <x v="1"/>
    <x v="8"/>
    <s v="GBC Premium Transparent Covers with Diagonal Lined Pattern"/>
    <x v="962"/>
    <x v="4"/>
    <n v="0.7"/>
    <n v="-18.462399999999999"/>
    <x v="7"/>
    <n v="100.70399999999999"/>
    <n v="-73.333333333333329"/>
  </r>
  <r>
    <n v="1071"/>
    <s v="CA-2015-144652"/>
    <d v="2015-11-20T00:00:00"/>
    <d v="2015-11-26T00:00:00"/>
    <s v="Standard Class"/>
    <s v="SN-20560"/>
    <s v="Skye Norling"/>
    <x v="2"/>
    <x v="0"/>
    <x v="1"/>
    <x v="1"/>
    <n v="90008"/>
    <x v="1"/>
    <s v="OFF-AR-10003732"/>
    <x v="1"/>
    <x v="6"/>
    <s v="Newell 333"/>
    <x v="21"/>
    <x v="3"/>
    <n v="0"/>
    <n v="5.0595999999999997"/>
    <x v="0"/>
    <n v="136.22"/>
    <n v="25.999999999999996"/>
  </r>
  <r>
    <n v="1072"/>
    <s v="CA-2016-152814"/>
    <d v="2016-04-28T00:00:00"/>
    <d v="2016-05-02T00:00:00"/>
    <s v="Standard Class"/>
    <s v="EH-14005"/>
    <s v="Erica Hernandez"/>
    <x v="2"/>
    <x v="0"/>
    <x v="60"/>
    <x v="22"/>
    <n v="80219"/>
    <x v="1"/>
    <s v="OFF-PA-10001970"/>
    <x v="1"/>
    <x v="10"/>
    <s v="Xerox 1881"/>
    <x v="34"/>
    <x v="1"/>
    <n v="0.2"/>
    <n v="9.9467999999999996"/>
    <x v="3"/>
    <n v="88.415999999999997"/>
    <n v="33.75"/>
  </r>
  <r>
    <n v="1073"/>
    <s v="CA-2017-106943"/>
    <d v="2017-11-14T00:00:00"/>
    <d v="2017-11-19T00:00:00"/>
    <s v="Standard Class"/>
    <s v="FO-14305"/>
    <s v="Frank Olsen"/>
    <x v="0"/>
    <x v="0"/>
    <x v="20"/>
    <x v="15"/>
    <n v="10035"/>
    <x v="3"/>
    <s v="OFF-BI-10003669"/>
    <x v="1"/>
    <x v="8"/>
    <s v="3M Organizer Strips"/>
    <x v="874"/>
    <x v="0"/>
    <n v="0.2"/>
    <n v="3.024"/>
    <x v="0"/>
    <n v="17.28"/>
    <n v="35"/>
  </r>
  <r>
    <n v="1074"/>
    <s v="CA-2016-134348"/>
    <d v="2016-11-12T00:00:00"/>
    <d v="2016-11-19T00:00:00"/>
    <s v="Standard Class"/>
    <s v="MS-17710"/>
    <s v="Maurice Satty"/>
    <x v="0"/>
    <x v="0"/>
    <x v="123"/>
    <x v="16"/>
    <n v="85204"/>
    <x v="1"/>
    <s v="OFF-BI-10003727"/>
    <x v="1"/>
    <x v="8"/>
    <s v="Avery Durable Slant Ring Binders With Label Holder"/>
    <x v="963"/>
    <x v="2"/>
    <n v="0.7"/>
    <n v="-4.5979999999999999"/>
    <x v="0"/>
    <n v="31.349999999999998"/>
    <n v="-73.333333333333343"/>
  </r>
  <r>
    <n v="1075"/>
    <s v="CA-2016-134348"/>
    <d v="2016-11-12T00:00:00"/>
    <d v="2016-11-19T00:00:00"/>
    <s v="Standard Class"/>
    <s v="MS-17710"/>
    <s v="Maurice Satty"/>
    <x v="0"/>
    <x v="0"/>
    <x v="123"/>
    <x v="16"/>
    <n v="85204"/>
    <x v="1"/>
    <s v="OFF-BI-10004967"/>
    <x v="1"/>
    <x v="8"/>
    <s v="Round Ring Binders"/>
    <x v="964"/>
    <x v="3"/>
    <n v="0.7"/>
    <n v="-3.3488000000000002"/>
    <x v="0"/>
    <n v="30.576000000000001"/>
    <n v="-76.666666666666657"/>
  </r>
  <r>
    <n v="1076"/>
    <s v="CA-2016-134348"/>
    <d v="2016-11-12T00:00:00"/>
    <d v="2016-11-19T00:00:00"/>
    <s v="Standard Class"/>
    <s v="MS-17710"/>
    <s v="Maurice Satty"/>
    <x v="0"/>
    <x v="0"/>
    <x v="123"/>
    <x v="16"/>
    <n v="85204"/>
    <x v="1"/>
    <s v="TEC-AC-10003447"/>
    <x v="2"/>
    <x v="11"/>
    <s v="Micropad Numeric Keypads"/>
    <x v="236"/>
    <x v="0"/>
    <n v="0.2"/>
    <n v="1.9990000000000001"/>
    <x v="0"/>
    <n v="63.968000000000004"/>
    <n v="6.25"/>
  </r>
  <r>
    <n v="1077"/>
    <s v="CA-2016-161781"/>
    <d v="2016-09-29T00:00:00"/>
    <d v="2016-09-30T00:00:00"/>
    <s v="First Class"/>
    <s v="CC-12100"/>
    <s v="Chad Cunningham"/>
    <x v="2"/>
    <x v="0"/>
    <x v="38"/>
    <x v="14"/>
    <n v="47201"/>
    <x v="2"/>
    <s v="OFF-AR-10000255"/>
    <x v="1"/>
    <x v="6"/>
    <s v="Newell 328"/>
    <x v="965"/>
    <x v="3"/>
    <n v="0"/>
    <n v="10.6288"/>
    <x v="8"/>
    <n v="286.16000000000003"/>
    <n v="26"/>
  </r>
  <r>
    <n v="1078"/>
    <s v="CA-2017-132521"/>
    <d v="2017-09-23T00:00:00"/>
    <d v="2017-09-25T00:00:00"/>
    <s v="Second Class"/>
    <s v="DW-13540"/>
    <s v="Don Weiss"/>
    <x v="0"/>
    <x v="0"/>
    <x v="4"/>
    <x v="4"/>
    <n v="98105"/>
    <x v="1"/>
    <s v="OFF-AP-10002191"/>
    <x v="1"/>
    <x v="9"/>
    <s v="Belkin 8 Outlet SurgeMaster II Gold Surge Protector"/>
    <x v="664"/>
    <x v="0"/>
    <n v="0"/>
    <n v="33.588799999999999"/>
    <x v="8"/>
    <n v="239.92"/>
    <n v="28.000000000000004"/>
  </r>
  <r>
    <n v="1079"/>
    <s v="CA-2017-132521"/>
    <d v="2017-09-23T00:00:00"/>
    <d v="2017-09-25T00:00:00"/>
    <s v="Second Class"/>
    <s v="DW-13540"/>
    <s v="Don Weiss"/>
    <x v="0"/>
    <x v="0"/>
    <x v="4"/>
    <x v="4"/>
    <n v="98105"/>
    <x v="1"/>
    <s v="OFF-ST-10001325"/>
    <x v="1"/>
    <x v="4"/>
    <s v="Sterilite Officeware Hinged File Box"/>
    <x v="966"/>
    <x v="1"/>
    <n v="0"/>
    <n v="8.4887999999999995"/>
    <x v="8"/>
    <n v="94.320000000000007"/>
    <n v="26.999999999999996"/>
  </r>
  <r>
    <n v="1080"/>
    <s v="CA-2017-132521"/>
    <d v="2017-09-23T00:00:00"/>
    <d v="2017-09-25T00:00:00"/>
    <s v="Second Class"/>
    <s v="DW-13540"/>
    <s v="Don Weiss"/>
    <x v="0"/>
    <x v="0"/>
    <x v="4"/>
    <x v="4"/>
    <n v="98105"/>
    <x v="1"/>
    <s v="OFF-BI-10000404"/>
    <x v="1"/>
    <x v="8"/>
    <s v="Avery Printable Repositionable Plastic Tabs"/>
    <x v="967"/>
    <x v="7"/>
    <n v="0.2"/>
    <n v="2.3220000000000001"/>
    <x v="8"/>
    <n v="6.88"/>
    <n v="33.75"/>
  </r>
  <r>
    <n v="1081"/>
    <s v="CA-2015-110016"/>
    <d v="2015-11-29T00:00:00"/>
    <d v="2015-12-04T00:00:00"/>
    <s v="Standard Class"/>
    <s v="BT-11395"/>
    <s v="Bill Tyler"/>
    <x v="1"/>
    <x v="0"/>
    <x v="66"/>
    <x v="12"/>
    <n v="48227"/>
    <x v="2"/>
    <s v="OFF-PA-10000349"/>
    <x v="1"/>
    <x v="10"/>
    <s v="Easy-staple paper"/>
    <x v="544"/>
    <x v="4"/>
    <n v="0"/>
    <n v="9.3623999999999992"/>
    <x v="0"/>
    <n v="79.680000000000007"/>
    <n v="46.999999999999993"/>
  </r>
  <r>
    <n v="1082"/>
    <s v="CA-2015-110016"/>
    <d v="2015-11-29T00:00:00"/>
    <d v="2015-12-04T00:00:00"/>
    <s v="Standard Class"/>
    <s v="BT-11395"/>
    <s v="Bill Tyler"/>
    <x v="1"/>
    <x v="0"/>
    <x v="66"/>
    <x v="12"/>
    <n v="48227"/>
    <x v="2"/>
    <s v="FUR-CH-10002880"/>
    <x v="0"/>
    <x v="1"/>
    <s v="Global High-Back Leather Tilter, Burgundy"/>
    <x v="968"/>
    <x v="6"/>
    <n v="0"/>
    <n v="121.76009999999999"/>
    <x v="0"/>
    <n v="9962.19"/>
    <n v="10.999999999999998"/>
  </r>
  <r>
    <n v="1083"/>
    <s v="US-2016-143819"/>
    <d v="2016-03-01T00:00:00"/>
    <d v="2016-03-05T00:00:00"/>
    <s v="Standard Class"/>
    <s v="KD-16270"/>
    <s v="Karen Daniels"/>
    <x v="0"/>
    <x v="0"/>
    <x v="181"/>
    <x v="15"/>
    <n v="10701"/>
    <x v="3"/>
    <s v="FUR-TA-10001095"/>
    <x v="0"/>
    <x v="3"/>
    <s v="Chromcraft Round Conference Tables"/>
    <x v="969"/>
    <x v="8"/>
    <n v="0.4"/>
    <n v="-264.92079999999999"/>
    <x v="10"/>
    <n v="6692.7359999999999"/>
    <n v="-31.666666666666664"/>
  </r>
  <r>
    <n v="1084"/>
    <s v="US-2016-143819"/>
    <d v="2016-03-01T00:00:00"/>
    <d v="2016-03-05T00:00:00"/>
    <s v="Standard Class"/>
    <s v="KD-16270"/>
    <s v="Karen Daniels"/>
    <x v="0"/>
    <x v="0"/>
    <x v="181"/>
    <x v="15"/>
    <n v="10701"/>
    <x v="3"/>
    <s v="OFF-PA-10003127"/>
    <x v="1"/>
    <x v="10"/>
    <s v="Easy-staple paper"/>
    <x v="970"/>
    <x v="7"/>
    <n v="0"/>
    <n v="12.1348"/>
    <x v="10"/>
    <n v="26.38"/>
    <n v="46"/>
  </r>
  <r>
    <n v="1085"/>
    <s v="US-2016-143819"/>
    <d v="2016-03-01T00:00:00"/>
    <d v="2016-03-05T00:00:00"/>
    <s v="Standard Class"/>
    <s v="KD-16270"/>
    <s v="Karen Daniels"/>
    <x v="0"/>
    <x v="0"/>
    <x v="181"/>
    <x v="15"/>
    <n v="10701"/>
    <x v="3"/>
    <s v="OFF-ST-10003208"/>
    <x v="1"/>
    <x v="4"/>
    <s v="Adjustable Depth Letter/Legal Cart"/>
    <x v="971"/>
    <x v="0"/>
    <n v="0"/>
    <n v="105.24679999999999"/>
    <x v="10"/>
    <n v="725.84"/>
    <n v="28.999999999999996"/>
  </r>
  <r>
    <n v="1086"/>
    <s v="US-2016-143819"/>
    <d v="2016-03-01T00:00:00"/>
    <d v="2016-03-05T00:00:00"/>
    <s v="Standard Class"/>
    <s v="KD-16270"/>
    <s v="Karen Daniels"/>
    <x v="0"/>
    <x v="0"/>
    <x v="181"/>
    <x v="15"/>
    <n v="10701"/>
    <x v="3"/>
    <s v="TEC-MA-10003979"/>
    <x v="2"/>
    <x v="15"/>
    <s v="Ativa V4110MDD Micro-Cut Shredder"/>
    <x v="972"/>
    <x v="3"/>
    <n v="0"/>
    <n v="2400.9657000000002"/>
    <x v="10"/>
    <n v="34299.51"/>
    <n v="49"/>
  </r>
  <r>
    <n v="1087"/>
    <s v="CA-2016-167584"/>
    <d v="2016-08-12T00:00:00"/>
    <d v="2016-08-12T00:00:00"/>
    <s v="Same Day"/>
    <s v="LC-16870"/>
    <s v="Lena Cacioppo"/>
    <x v="0"/>
    <x v="0"/>
    <x v="96"/>
    <x v="23"/>
    <n v="50315"/>
    <x v="2"/>
    <s v="OFF-PA-10000029"/>
    <x v="1"/>
    <x v="10"/>
    <s v="Xerox 224"/>
    <x v="90"/>
    <x v="7"/>
    <n v="0"/>
    <n v="3.1103999999999998"/>
    <x v="6"/>
    <n v="6.48"/>
    <n v="47.999999999999993"/>
  </r>
  <r>
    <n v="1088"/>
    <s v="CA-2016-166163"/>
    <d v="2016-08-15T00:00:00"/>
    <d v="2016-08-20T00:00:00"/>
    <s v="Second Class"/>
    <s v="CY-12745"/>
    <s v="Craig Yedwab"/>
    <x v="1"/>
    <x v="0"/>
    <x v="182"/>
    <x v="1"/>
    <n v="94601"/>
    <x v="1"/>
    <s v="TEC-PH-10004896"/>
    <x v="2"/>
    <x v="7"/>
    <s v="Nokia Lumia 521 (T-Mobile)"/>
    <x v="973"/>
    <x v="1"/>
    <n v="0.2"/>
    <n v="7.1976000000000004"/>
    <x v="6"/>
    <n v="215.928"/>
    <n v="10"/>
  </r>
  <r>
    <n v="1089"/>
    <s v="CA-2016-166163"/>
    <d v="2016-08-15T00:00:00"/>
    <d v="2016-08-20T00:00:00"/>
    <s v="Second Class"/>
    <s v="CY-12745"/>
    <s v="Craig Yedwab"/>
    <x v="1"/>
    <x v="0"/>
    <x v="182"/>
    <x v="1"/>
    <n v="94601"/>
    <x v="1"/>
    <s v="OFF-LA-10000452"/>
    <x v="1"/>
    <x v="2"/>
    <s v="Avery 488"/>
    <x v="974"/>
    <x v="7"/>
    <n v="0"/>
    <n v="1.512"/>
    <x v="6"/>
    <n v="3.15"/>
    <n v="48.000000000000007"/>
  </r>
  <r>
    <n v="1090"/>
    <s v="CA-2017-158407"/>
    <d v="2017-06-04T00:00:00"/>
    <d v="2017-06-10T00:00:00"/>
    <s v="Standard Class"/>
    <s v="LW-16990"/>
    <s v="Lindsay Williams"/>
    <x v="1"/>
    <x v="0"/>
    <x v="53"/>
    <x v="3"/>
    <n v="28110"/>
    <x v="0"/>
    <s v="FUR-FU-10001967"/>
    <x v="0"/>
    <x v="5"/>
    <s v="Telescoping Adjustable Floor Lamp"/>
    <x v="236"/>
    <x v="0"/>
    <n v="0.2"/>
    <n v="1.9990000000000001"/>
    <x v="1"/>
    <n v="63.968000000000004"/>
    <n v="6.25"/>
  </r>
  <r>
    <n v="1091"/>
    <s v="CA-2017-158407"/>
    <d v="2017-06-04T00:00:00"/>
    <d v="2017-06-10T00:00:00"/>
    <s v="Standard Class"/>
    <s v="LW-16990"/>
    <s v="Lindsay Williams"/>
    <x v="1"/>
    <x v="0"/>
    <x v="53"/>
    <x v="3"/>
    <n v="28110"/>
    <x v="0"/>
    <s v="TEC-PH-10001819"/>
    <x v="2"/>
    <x v="7"/>
    <s v="Innergie mMini Combo Duo USB Travel Charging Kit"/>
    <x v="975"/>
    <x v="0"/>
    <n v="0.2"/>
    <n v="25.194400000000002"/>
    <x v="1"/>
    <n v="143.96799999999999"/>
    <n v="35"/>
  </r>
  <r>
    <n v="1092"/>
    <s v="CA-2015-143490"/>
    <d v="2015-12-06T00:00:00"/>
    <d v="2015-12-13T00:00:00"/>
    <s v="Standard Class"/>
    <s v="NP-18325"/>
    <s v="Naresj Patel"/>
    <x v="0"/>
    <x v="0"/>
    <x v="70"/>
    <x v="1"/>
    <n v="92105"/>
    <x v="1"/>
    <s v="OFF-AR-10002952"/>
    <x v="1"/>
    <x v="6"/>
    <s v="Stanley Contemporary Battery Pencil Sharpeners"/>
    <x v="976"/>
    <x v="6"/>
    <n v="0"/>
    <n v="33.642000000000003"/>
    <x v="4"/>
    <n v="1081.3500000000001"/>
    <n v="28.000000000000004"/>
  </r>
  <r>
    <n v="1093"/>
    <s v="CA-2015-143490"/>
    <d v="2015-12-06T00:00:00"/>
    <d v="2015-12-13T00:00:00"/>
    <s v="Standard Class"/>
    <s v="NP-18325"/>
    <s v="Naresj Patel"/>
    <x v="0"/>
    <x v="0"/>
    <x v="70"/>
    <x v="1"/>
    <n v="92105"/>
    <x v="1"/>
    <s v="TEC-PH-10000576"/>
    <x v="2"/>
    <x v="7"/>
    <s v="AT&amp;T 1080 Corded phone"/>
    <x v="977"/>
    <x v="0"/>
    <n v="0.2"/>
    <n v="19.178599999999999"/>
    <x v="4"/>
    <n v="438.36799999999999"/>
    <n v="8.75"/>
  </r>
  <r>
    <n v="1094"/>
    <s v="CA-2015-165085"/>
    <d v="2015-12-27T00:00:00"/>
    <d v="2015-12-31T00:00:00"/>
    <s v="Standard Class"/>
    <s v="BT-11485"/>
    <s v="Brad Thomas"/>
    <x v="2"/>
    <x v="0"/>
    <x v="183"/>
    <x v="39"/>
    <n v="20735"/>
    <x v="3"/>
    <s v="OFF-PA-10000605"/>
    <x v="1"/>
    <x v="10"/>
    <s v="Xerox 1950"/>
    <x v="978"/>
    <x v="2"/>
    <n v="0"/>
    <n v="14.161"/>
    <x v="4"/>
    <n v="144.5"/>
    <n v="49"/>
  </r>
  <r>
    <n v="1095"/>
    <s v="CA-2015-165085"/>
    <d v="2015-12-27T00:00:00"/>
    <d v="2015-12-31T00:00:00"/>
    <s v="Standard Class"/>
    <s v="BT-11485"/>
    <s v="Brad Thomas"/>
    <x v="2"/>
    <x v="0"/>
    <x v="183"/>
    <x v="39"/>
    <n v="20735"/>
    <x v="3"/>
    <s v="OFF-AP-10002518"/>
    <x v="1"/>
    <x v="9"/>
    <s v="Kensington 7 Outlet MasterPiece Power Center"/>
    <x v="979"/>
    <x v="0"/>
    <n v="0"/>
    <n v="103.22839999999999"/>
    <x v="4"/>
    <n v="711.92"/>
    <n v="28.999999999999996"/>
  </r>
  <r>
    <n v="1096"/>
    <s v="CA-2017-160423"/>
    <d v="2017-01-21T00:00:00"/>
    <d v="2017-01-26T00:00:00"/>
    <s v="Standard Class"/>
    <s v="PS-19045"/>
    <s v="Penelope Sewall"/>
    <x v="2"/>
    <x v="0"/>
    <x v="35"/>
    <x v="3"/>
    <n v="28205"/>
    <x v="0"/>
    <s v="OFF-ST-10004340"/>
    <x v="1"/>
    <x v="4"/>
    <s v="Fellowes Mobile File Cart, Black"/>
    <x v="980"/>
    <x v="3"/>
    <n v="0.2"/>
    <n v="30.4682"/>
    <x v="9"/>
    <n v="2437.4560000000001"/>
    <n v="8.75"/>
  </r>
  <r>
    <n v="1097"/>
    <s v="CA-2017-160423"/>
    <d v="2017-01-21T00:00:00"/>
    <d v="2017-01-26T00:00:00"/>
    <s v="Standard Class"/>
    <s v="PS-19045"/>
    <s v="Penelope Sewall"/>
    <x v="2"/>
    <x v="0"/>
    <x v="35"/>
    <x v="3"/>
    <n v="28205"/>
    <x v="0"/>
    <s v="OFF-BI-10004001"/>
    <x v="1"/>
    <x v="8"/>
    <s v="GBC Recycled VeloBinder Covers"/>
    <x v="981"/>
    <x v="3"/>
    <n v="0.7"/>
    <n v="-28.627199999999998"/>
    <x v="9"/>
    <n v="250.488"/>
    <n v="-80"/>
  </r>
  <r>
    <n v="1098"/>
    <s v="CA-2014-159338"/>
    <d v="2014-06-25T00:00:00"/>
    <d v="2014-06-28T00:00:00"/>
    <s v="First Class"/>
    <s v="NS-18640"/>
    <s v="Noel Staavos"/>
    <x v="1"/>
    <x v="0"/>
    <x v="1"/>
    <x v="1"/>
    <n v="90049"/>
    <x v="1"/>
    <s v="FUR-TA-10004147"/>
    <x v="0"/>
    <x v="3"/>
    <s v="Hon 4060 Series Tables"/>
    <x v="982"/>
    <x v="2"/>
    <n v="0.2"/>
    <n v="11.196"/>
    <x v="1"/>
    <n v="2239.1999999999998"/>
    <n v="2.5"/>
  </r>
  <r>
    <n v="1099"/>
    <s v="CA-2016-107216"/>
    <d v="2016-06-14T00:00:00"/>
    <d v="2016-06-17T00:00:00"/>
    <s v="First Class"/>
    <s v="PV-18985"/>
    <s v="Paul Van Hugh"/>
    <x v="2"/>
    <x v="0"/>
    <x v="8"/>
    <x v="1"/>
    <n v="94122"/>
    <x v="1"/>
    <s v="OFF-AR-10001545"/>
    <x v="1"/>
    <x v="6"/>
    <s v="Newell 326"/>
    <x v="983"/>
    <x v="4"/>
    <n v="0"/>
    <n v="2.0415999999999999"/>
    <x v="1"/>
    <n v="28.16"/>
    <n v="28.999999999999996"/>
  </r>
  <r>
    <n v="1100"/>
    <s v="CA-2016-107216"/>
    <d v="2016-06-14T00:00:00"/>
    <d v="2016-06-17T00:00:00"/>
    <s v="First Class"/>
    <s v="PV-18985"/>
    <s v="Paul Van Hugh"/>
    <x v="2"/>
    <x v="0"/>
    <x v="8"/>
    <x v="1"/>
    <n v="94122"/>
    <x v="1"/>
    <s v="FUR-FU-10000206"/>
    <x v="0"/>
    <x v="5"/>
    <s v="GE General Purpose, Extra Long Life, Showcase &amp; Floodlight Incandescent Bulbs"/>
    <x v="984"/>
    <x v="1"/>
    <n v="0"/>
    <n v="4.1031000000000004"/>
    <x v="1"/>
    <n v="26.19"/>
    <n v="47"/>
  </r>
  <r>
    <n v="1101"/>
    <s v="CA-2016-107216"/>
    <d v="2016-06-14T00:00:00"/>
    <d v="2016-06-17T00:00:00"/>
    <s v="First Class"/>
    <s v="PV-18985"/>
    <s v="Paul Van Hugh"/>
    <x v="2"/>
    <x v="0"/>
    <x v="8"/>
    <x v="1"/>
    <n v="94122"/>
    <x v="1"/>
    <s v="TEC-AC-10001013"/>
    <x v="2"/>
    <x v="11"/>
    <s v="Logitech ClearChat Comfort/USB Headset H390"/>
    <x v="985"/>
    <x v="7"/>
    <n v="0"/>
    <n v="9.6656999999999993"/>
    <x v="1"/>
    <n v="29.29"/>
    <n v="32.999999999999993"/>
  </r>
  <r>
    <n v="1102"/>
    <s v="CA-2016-107216"/>
    <d v="2016-06-14T00:00:00"/>
    <d v="2016-06-17T00:00:00"/>
    <s v="First Class"/>
    <s v="PV-18985"/>
    <s v="Paul Van Hugh"/>
    <x v="2"/>
    <x v="0"/>
    <x v="8"/>
    <x v="1"/>
    <n v="94122"/>
    <x v="1"/>
    <s v="OFF-AR-10002255"/>
    <x v="1"/>
    <x v="6"/>
    <s v="Newell 346"/>
    <x v="874"/>
    <x v="1"/>
    <n v="0"/>
    <n v="2.5055999999999998"/>
    <x v="1"/>
    <n v="25.92"/>
    <n v="28.999999999999996"/>
  </r>
  <r>
    <n v="1103"/>
    <s v="US-2017-145863"/>
    <d v="2017-04-21T00:00:00"/>
    <d v="2017-04-27T00:00:00"/>
    <s v="Standard Class"/>
    <s v="RP-19390"/>
    <s v="Resi Pölking"/>
    <x v="0"/>
    <x v="0"/>
    <x v="12"/>
    <x v="5"/>
    <n v="77041"/>
    <x v="2"/>
    <s v="OFF-BI-10004140"/>
    <x v="1"/>
    <x v="8"/>
    <s v="Avery Non-Stick Binders"/>
    <x v="986"/>
    <x v="1"/>
    <n v="0.8"/>
    <n v="-4.7145000000000001"/>
    <x v="3"/>
    <n v="8.0820000000000007"/>
    <n v="-175"/>
  </r>
  <r>
    <n v="1104"/>
    <s v="US-2017-145863"/>
    <d v="2017-04-21T00:00:00"/>
    <d v="2017-04-27T00:00:00"/>
    <s v="Standard Class"/>
    <s v="RP-19390"/>
    <s v="Resi Pölking"/>
    <x v="0"/>
    <x v="0"/>
    <x v="12"/>
    <x v="5"/>
    <n v="77041"/>
    <x v="2"/>
    <s v="OFF-BI-10002049"/>
    <x v="1"/>
    <x v="8"/>
    <s v="UniKeep View Case Binders"/>
    <x v="987"/>
    <x v="1"/>
    <n v="0.8"/>
    <n v="-4.9878"/>
    <x v="3"/>
    <n v="8.8019999999999996"/>
    <n v="-170"/>
  </r>
  <r>
    <n v="1105"/>
    <s v="CA-2016-112340"/>
    <d v="2016-10-21T00:00:00"/>
    <d v="2016-10-27T00:00:00"/>
    <s v="Standard Class"/>
    <s v="NM-18520"/>
    <s v="Neoma Murray"/>
    <x v="0"/>
    <x v="0"/>
    <x v="169"/>
    <x v="1"/>
    <n v="92503"/>
    <x v="1"/>
    <s v="OFF-PA-10001892"/>
    <x v="1"/>
    <x v="10"/>
    <s v="Rediform Wirebound &quot;Phone Memo&quot; Message Book, 11 x 5-3/4"/>
    <x v="988"/>
    <x v="1"/>
    <n v="0"/>
    <n v="11.2308"/>
    <x v="2"/>
    <n v="68.760000000000005"/>
    <n v="49"/>
  </r>
  <r>
    <n v="1106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OFF-ST-10000642"/>
    <x v="1"/>
    <x v="4"/>
    <s v="Tennsco Lockers, Gray"/>
    <x v="989"/>
    <x v="5"/>
    <n v="0.2"/>
    <n v="-16.3644"/>
    <x v="0"/>
    <n v="604.22399999999993"/>
    <n v="-16.25"/>
  </r>
  <r>
    <n v="1107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FUR-FU-10000206"/>
    <x v="0"/>
    <x v="5"/>
    <s v="GE General Purpose, Extra Long Life, Showcase &amp; Floodlight Incandescent Bulbs"/>
    <x v="990"/>
    <x v="0"/>
    <n v="0.6"/>
    <n v="-0.75660000000000005"/>
    <x v="0"/>
    <n v="4.6559999999999997"/>
    <n v="-32.500000000000007"/>
  </r>
  <r>
    <n v="1108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OFF-BI-10003676"/>
    <x v="1"/>
    <x v="8"/>
    <s v="GBC Standard Recycled Report Covers, Clear Plastic Sheets"/>
    <x v="991"/>
    <x v="2"/>
    <n v="0.8"/>
    <n v="-17.248000000000001"/>
    <x v="0"/>
    <n v="53.9"/>
    <n v="-160"/>
  </r>
  <r>
    <n v="1109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OFF-FA-10003495"/>
    <x v="1"/>
    <x v="13"/>
    <s v="Staples"/>
    <x v="992"/>
    <x v="13"/>
    <n v="0.2"/>
    <n v="21.888000000000002"/>
    <x v="0"/>
    <n v="700.41600000000005"/>
    <n v="37.5"/>
  </r>
  <r>
    <n v="1110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OFF-EN-10003798"/>
    <x v="1"/>
    <x v="12"/>
    <s v="Recycled Interoffice Envelopes with Re-Use-A-Seal Closure, 10 x 13"/>
    <x v="993"/>
    <x v="1"/>
    <n v="0.2"/>
    <n v="13.826700000000001"/>
    <x v="0"/>
    <n v="122.90400000000001"/>
    <n v="33.75"/>
  </r>
  <r>
    <n v="1111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TEC-PH-10003589"/>
    <x v="2"/>
    <x v="7"/>
    <s v="invisibleSHIELD by ZAGG Smudge-Free Screen Protector"/>
    <x v="994"/>
    <x v="2"/>
    <n v="0.2"/>
    <n v="25.186"/>
    <x v="0"/>
    <n v="359.79999999999995"/>
    <n v="35"/>
  </r>
  <r>
    <n v="1112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OFF-PA-10004735"/>
    <x v="1"/>
    <x v="10"/>
    <s v="Xerox 1905"/>
    <x v="559"/>
    <x v="0"/>
    <n v="0.2"/>
    <n v="3.6288"/>
    <x v="0"/>
    <n v="20.736000000000001"/>
    <n v="35"/>
  </r>
  <r>
    <n v="1113"/>
    <s v="US-2016-110156"/>
    <d v="2016-11-19T00:00:00"/>
    <d v="2016-11-24T00:00:00"/>
    <s v="Standard Class"/>
    <s v="EH-13945"/>
    <s v="Eric Hoffmann"/>
    <x v="0"/>
    <x v="0"/>
    <x v="12"/>
    <x v="5"/>
    <n v="77041"/>
    <x v="2"/>
    <s v="OFF-BI-10002609"/>
    <x v="1"/>
    <x v="8"/>
    <s v="Avery Hidden Tab Dividers for Binding Systems"/>
    <x v="995"/>
    <x v="0"/>
    <n v="0.8"/>
    <n v="-2.0264000000000002"/>
    <x v="0"/>
    <n v="2.3839999999999999"/>
    <n v="-170.00000000000003"/>
  </r>
  <r>
    <n v="1114"/>
    <s v="CA-2017-140585"/>
    <d v="2017-12-18T00:00:00"/>
    <d v="2017-12-23T00:00:00"/>
    <s v="Second Class"/>
    <s v="RA-19915"/>
    <s v="Russell Applegate"/>
    <x v="0"/>
    <x v="0"/>
    <x v="184"/>
    <x v="1"/>
    <n v="92024"/>
    <x v="1"/>
    <s v="OFF-BI-10003364"/>
    <x v="1"/>
    <x v="8"/>
    <s v="Binding Machine Supplies"/>
    <x v="996"/>
    <x v="0"/>
    <n v="0.2"/>
    <n v="16.3352"/>
    <x v="4"/>
    <n v="93.343999999999994"/>
    <n v="35"/>
  </r>
  <r>
    <n v="1115"/>
    <s v="CA-2017-140585"/>
    <d v="2017-12-18T00:00:00"/>
    <d v="2017-12-23T00:00:00"/>
    <s v="Second Class"/>
    <s v="RA-19915"/>
    <s v="Russell Applegate"/>
    <x v="0"/>
    <x v="0"/>
    <x v="184"/>
    <x v="1"/>
    <n v="92024"/>
    <x v="1"/>
    <s v="FUR-BO-10002206"/>
    <x v="0"/>
    <x v="0"/>
    <s v="Bush Saratoga Collection 5-Shelf Bookcase, Hanover Cherry, *Special Order"/>
    <x v="997"/>
    <x v="7"/>
    <n v="0.15"/>
    <n v="-12.6882"/>
    <x v="4"/>
    <n v="119.833"/>
    <n v="-10.588235294117647"/>
  </r>
  <r>
    <n v="1116"/>
    <s v="CA-2017-140585"/>
    <d v="2017-12-18T00:00:00"/>
    <d v="2017-12-23T00:00:00"/>
    <s v="Second Class"/>
    <s v="RA-19915"/>
    <s v="Russell Applegate"/>
    <x v="0"/>
    <x v="0"/>
    <x v="184"/>
    <x v="1"/>
    <n v="92024"/>
    <x v="1"/>
    <s v="TEC-AC-10003610"/>
    <x v="2"/>
    <x v="11"/>
    <s v="Logitech Illuminated - Keyboard"/>
    <x v="998"/>
    <x v="0"/>
    <n v="0"/>
    <n v="57.590400000000002"/>
    <x v="4"/>
    <n v="239.96"/>
    <n v="48"/>
  </r>
  <r>
    <n v="1117"/>
    <s v="CA-2016-144855"/>
    <d v="2016-07-22T00:00:00"/>
    <d v="2016-07-24T00:00:00"/>
    <s v="Second Class"/>
    <s v="DL-13495"/>
    <s v="Dionis Lloyd"/>
    <x v="1"/>
    <x v="0"/>
    <x v="8"/>
    <x v="1"/>
    <n v="94110"/>
    <x v="1"/>
    <s v="OFF-LA-10003766"/>
    <x v="1"/>
    <x v="2"/>
    <s v="Self-Adhesive Removable Labels"/>
    <x v="685"/>
    <x v="0"/>
    <n v="0"/>
    <n v="3.024"/>
    <x v="7"/>
    <n v="12.6"/>
    <n v="48.000000000000007"/>
  </r>
  <r>
    <n v="1118"/>
    <s v="CA-2015-142755"/>
    <d v="2015-09-04T00:00:00"/>
    <d v="2015-09-08T00:00:00"/>
    <s v="Standard Class"/>
    <s v="CS-12355"/>
    <s v="Christine Sundaresam"/>
    <x v="0"/>
    <x v="0"/>
    <x v="185"/>
    <x v="32"/>
    <n v="30076"/>
    <x v="0"/>
    <s v="OFF-PA-10001970"/>
    <x v="1"/>
    <x v="10"/>
    <s v="Xerox 1908"/>
    <x v="999"/>
    <x v="2"/>
    <n v="0"/>
    <n v="137.15100000000001"/>
    <x v="8"/>
    <n v="1399.5"/>
    <n v="49.000000000000007"/>
  </r>
  <r>
    <n v="1119"/>
    <s v="CA-2015-142755"/>
    <d v="2015-09-04T00:00:00"/>
    <d v="2015-09-08T00:00:00"/>
    <s v="Standard Class"/>
    <s v="CS-12355"/>
    <s v="Christine Sundaresam"/>
    <x v="0"/>
    <x v="0"/>
    <x v="185"/>
    <x v="32"/>
    <n v="30076"/>
    <x v="0"/>
    <s v="TEC-AC-10002049"/>
    <x v="2"/>
    <x v="11"/>
    <s v="Logitech G19 Programmable Gaming Keyboard"/>
    <x v="1000"/>
    <x v="2"/>
    <n v="0"/>
    <n v="111.59099999999999"/>
    <x v="8"/>
    <n v="3099.75"/>
    <n v="17.999999999999996"/>
  </r>
  <r>
    <n v="1120"/>
    <s v="CA-2015-142755"/>
    <d v="2015-09-04T00:00:00"/>
    <d v="2015-09-08T00:00:00"/>
    <s v="Standard Class"/>
    <s v="CS-12355"/>
    <s v="Christine Sundaresam"/>
    <x v="0"/>
    <x v="0"/>
    <x v="185"/>
    <x v="32"/>
    <n v="30076"/>
    <x v="0"/>
    <s v="OFF-PA-10000141"/>
    <x v="1"/>
    <x v="10"/>
    <s v="Ampad Evidence Wirebond Steno Books, 6&quot; x 9&quot;"/>
    <x v="1001"/>
    <x v="0"/>
    <n v="0"/>
    <n v="2.0491999999999999"/>
    <x v="8"/>
    <n v="8.7200000000000006"/>
    <n v="46.999999999999993"/>
  </r>
  <r>
    <n v="1121"/>
    <s v="CA-2015-142755"/>
    <d v="2015-09-04T00:00:00"/>
    <d v="2015-09-08T00:00:00"/>
    <s v="Standard Class"/>
    <s v="CS-12355"/>
    <s v="Christine Sundaresam"/>
    <x v="0"/>
    <x v="0"/>
    <x v="185"/>
    <x v="32"/>
    <n v="30076"/>
    <x v="0"/>
    <s v="OFF-EN-10004459"/>
    <x v="1"/>
    <x v="12"/>
    <s v="Security-Tint Envelopes"/>
    <x v="764"/>
    <x v="0"/>
    <n v="0"/>
    <n v="7.4871999999999996"/>
    <x v="8"/>
    <n v="30.56"/>
    <n v="49"/>
  </r>
  <r>
    <n v="1122"/>
    <s v="US-2014-147627"/>
    <d v="2014-01-20T00:00:00"/>
    <d v="2014-01-26T00:00:00"/>
    <s v="Standard Class"/>
    <s v="HL-15040"/>
    <s v="Hunter Lopez"/>
    <x v="0"/>
    <x v="0"/>
    <x v="186"/>
    <x v="36"/>
    <n v="72401"/>
    <x v="0"/>
    <s v="TEC-PH-10001061"/>
    <x v="2"/>
    <x v="7"/>
    <s v="Apple iPhone 5C"/>
    <x v="1002"/>
    <x v="3"/>
    <n v="0"/>
    <n v="181.98179999999999"/>
    <x v="9"/>
    <n v="4899.5099999999993"/>
    <n v="26"/>
  </r>
  <r>
    <n v="1123"/>
    <s v="US-2014-147627"/>
    <d v="2014-01-20T00:00:00"/>
    <d v="2014-01-26T00:00:00"/>
    <s v="Standard Class"/>
    <s v="HL-15040"/>
    <s v="Hunter Lopez"/>
    <x v="0"/>
    <x v="0"/>
    <x v="186"/>
    <x v="36"/>
    <n v="72401"/>
    <x v="0"/>
    <s v="OFF-AR-10002375"/>
    <x v="1"/>
    <x v="6"/>
    <s v="Newell 351"/>
    <x v="1003"/>
    <x v="3"/>
    <n v="0"/>
    <n v="6.6584000000000003"/>
    <x v="9"/>
    <n v="160.72"/>
    <n v="28.999999999999996"/>
  </r>
  <r>
    <n v="1124"/>
    <s v="US-2014-147627"/>
    <d v="2014-01-20T00:00:00"/>
    <d v="2014-01-26T00:00:00"/>
    <s v="Standard Class"/>
    <s v="HL-15040"/>
    <s v="Hunter Lopez"/>
    <x v="0"/>
    <x v="0"/>
    <x v="186"/>
    <x v="36"/>
    <n v="72401"/>
    <x v="0"/>
    <s v="FUR-FU-10003194"/>
    <x v="0"/>
    <x v="5"/>
    <s v="Eldon Expressions Desk Accessory, Wood Pencil Holder, Oak"/>
    <x v="1004"/>
    <x v="4"/>
    <n v="0"/>
    <n v="11.58"/>
    <x v="9"/>
    <n v="154.4"/>
    <n v="30"/>
  </r>
  <r>
    <n v="1125"/>
    <s v="US-2014-147627"/>
    <d v="2014-01-20T00:00:00"/>
    <d v="2014-01-26T00:00:00"/>
    <s v="Standard Class"/>
    <s v="HL-15040"/>
    <s v="Hunter Lopez"/>
    <x v="0"/>
    <x v="0"/>
    <x v="186"/>
    <x v="36"/>
    <n v="72401"/>
    <x v="0"/>
    <s v="OFF-AR-10003811"/>
    <x v="1"/>
    <x v="6"/>
    <s v="Newell 327"/>
    <x v="153"/>
    <x v="1"/>
    <n v="0"/>
    <n v="1.7901"/>
    <x v="9"/>
    <n v="19.89"/>
    <n v="27"/>
  </r>
  <r>
    <n v="1126"/>
    <s v="US-2014-147627"/>
    <d v="2014-01-20T00:00:00"/>
    <d v="2014-01-26T00:00:00"/>
    <s v="Standard Class"/>
    <s v="HL-15040"/>
    <s v="Hunter Lopez"/>
    <x v="0"/>
    <x v="0"/>
    <x v="186"/>
    <x v="36"/>
    <n v="72401"/>
    <x v="0"/>
    <s v="OFF-EN-10001539"/>
    <x v="1"/>
    <x v="12"/>
    <s v="Staple envelope"/>
    <x v="1005"/>
    <x v="1"/>
    <n v="0"/>
    <n v="10.969799999999999"/>
    <x v="9"/>
    <n v="70.02"/>
    <n v="47"/>
  </r>
  <r>
    <n v="1127"/>
    <s v="US-2014-147627"/>
    <d v="2014-01-20T00:00:00"/>
    <d v="2014-01-26T00:00:00"/>
    <s v="Standard Class"/>
    <s v="HL-15040"/>
    <s v="Hunter Lopez"/>
    <x v="0"/>
    <x v="0"/>
    <x v="186"/>
    <x v="36"/>
    <n v="72401"/>
    <x v="0"/>
    <s v="FUR-CH-10002331"/>
    <x v="0"/>
    <x v="1"/>
    <s v="Hon 4700 Series Mobuis Mid-Back Task Chairs with Adjustable Arms"/>
    <x v="1006"/>
    <x v="1"/>
    <n v="0"/>
    <n v="224.26740000000001"/>
    <x v="9"/>
    <n v="3203.82"/>
    <n v="21"/>
  </r>
  <r>
    <n v="1128"/>
    <s v="CA-2015-105970"/>
    <d v="2015-03-02T00:00:00"/>
    <d v="2015-03-07T00:00:00"/>
    <s v="Standard Class"/>
    <s v="PA-19060"/>
    <s v="Pete Armstrong"/>
    <x v="2"/>
    <x v="0"/>
    <x v="102"/>
    <x v="14"/>
    <n v="47374"/>
    <x v="2"/>
    <s v="OFF-AR-10003156"/>
    <x v="1"/>
    <x v="6"/>
    <s v="50 Colored Long Pencils"/>
    <x v="1007"/>
    <x v="7"/>
    <n v="0"/>
    <n v="2.6415999999999999"/>
    <x v="10"/>
    <n v="10.16"/>
    <n v="26"/>
  </r>
  <r>
    <n v="1129"/>
    <s v="CA-2015-105970"/>
    <d v="2015-03-02T00:00:00"/>
    <d v="2015-03-07T00:00:00"/>
    <s v="Standard Class"/>
    <s v="PA-19060"/>
    <s v="Pete Armstrong"/>
    <x v="2"/>
    <x v="0"/>
    <x v="102"/>
    <x v="14"/>
    <n v="47374"/>
    <x v="2"/>
    <s v="OFF-EN-10001532"/>
    <x v="1"/>
    <x v="12"/>
    <s v="Brown Kraft Recycled Envelopes"/>
    <x v="1008"/>
    <x v="5"/>
    <n v="0"/>
    <n v="50.94"/>
    <x v="10"/>
    <n v="611.28"/>
    <n v="50"/>
  </r>
  <r>
    <n v="1130"/>
    <s v="CA-2016-112102"/>
    <d v="2016-04-12T00:00:00"/>
    <d v="2016-04-16T00:00:00"/>
    <s v="Standard Class"/>
    <s v="BD-11605"/>
    <s v="Brian Dahlen"/>
    <x v="0"/>
    <x v="0"/>
    <x v="24"/>
    <x v="17"/>
    <n v="22153"/>
    <x v="0"/>
    <s v="FUR-TA-10004086"/>
    <x v="0"/>
    <x v="3"/>
    <s v="KI Adjustable-Height Table"/>
    <x v="1009"/>
    <x v="4"/>
    <n v="0"/>
    <n v="75.662400000000005"/>
    <x v="3"/>
    <n v="1375.68"/>
    <n v="22"/>
  </r>
  <r>
    <n v="1131"/>
    <s v="CA-2016-112102"/>
    <d v="2016-04-12T00:00:00"/>
    <d v="2016-04-16T00:00:00"/>
    <s v="Standard Class"/>
    <s v="BD-11605"/>
    <s v="Brian Dahlen"/>
    <x v="0"/>
    <x v="0"/>
    <x v="24"/>
    <x v="17"/>
    <n v="22153"/>
    <x v="0"/>
    <s v="OFF-PA-10000100"/>
    <x v="1"/>
    <x v="10"/>
    <s v="Xerox 1945"/>
    <x v="1010"/>
    <x v="7"/>
    <n v="0"/>
    <n v="20.085100000000001"/>
    <x v="3"/>
    <n v="40.99"/>
    <n v="49"/>
  </r>
  <r>
    <n v="1132"/>
    <s v="CA-2016-112102"/>
    <d v="2016-04-12T00:00:00"/>
    <d v="2016-04-16T00:00:00"/>
    <s v="Standard Class"/>
    <s v="BD-11605"/>
    <s v="Brian Dahlen"/>
    <x v="0"/>
    <x v="0"/>
    <x v="24"/>
    <x v="17"/>
    <n v="22153"/>
    <x v="0"/>
    <s v="OFF-EN-10002500"/>
    <x v="1"/>
    <x v="12"/>
    <s v="Globe Weis Peel &amp; Seel First Class Envelopes"/>
    <x v="1011"/>
    <x v="2"/>
    <n v="0"/>
    <n v="28.754999999999999"/>
    <x v="3"/>
    <n v="319.5"/>
    <n v="45"/>
  </r>
  <r>
    <n v="1133"/>
    <s v="US-2016-114776"/>
    <d v="2016-12-06T00:00:00"/>
    <d v="2016-12-07T00:00:00"/>
    <s v="First Class"/>
    <s v="GG-14650"/>
    <s v="Greg Guthrie"/>
    <x v="1"/>
    <x v="0"/>
    <x v="187"/>
    <x v="1"/>
    <n v="94509"/>
    <x v="1"/>
    <s v="OFF-PA-10004100"/>
    <x v="1"/>
    <x v="10"/>
    <s v="Xerox 216"/>
    <x v="537"/>
    <x v="1"/>
    <n v="0"/>
    <n v="9.3312000000000008"/>
    <x v="4"/>
    <n v="58.320000000000007"/>
    <n v="48.000000000000007"/>
  </r>
  <r>
    <n v="1134"/>
    <s v="US-2016-134908"/>
    <d v="2016-06-05T00:00:00"/>
    <d v="2016-06-09T00:00:00"/>
    <s v="Standard Class"/>
    <s v="JS-15940"/>
    <s v="Joni Sundaresam"/>
    <x v="2"/>
    <x v="0"/>
    <x v="10"/>
    <x v="9"/>
    <n v="19134"/>
    <x v="3"/>
    <s v="OFF-ST-10003479"/>
    <x v="1"/>
    <x v="4"/>
    <s v="Eldon Base for stackable storage shelf, platinum"/>
    <x v="1012"/>
    <x v="4"/>
    <n v="0.2"/>
    <n v="-23.364000000000001"/>
    <x v="1"/>
    <n v="498.43200000000002"/>
    <n v="-18.75"/>
  </r>
  <r>
    <n v="1135"/>
    <s v="US-2016-134908"/>
    <d v="2016-06-05T00:00:00"/>
    <d v="2016-06-09T00:00:00"/>
    <s v="Standard Class"/>
    <s v="JS-15940"/>
    <s v="Joni Sundaresam"/>
    <x v="2"/>
    <x v="0"/>
    <x v="10"/>
    <x v="9"/>
    <n v="19134"/>
    <x v="3"/>
    <s v="OFF-LA-10000973"/>
    <x v="1"/>
    <x v="2"/>
    <s v="Avery 502"/>
    <x v="261"/>
    <x v="1"/>
    <n v="0.2"/>
    <n v="2.6459999999999999"/>
    <x v="1"/>
    <n v="22.68"/>
    <n v="35"/>
  </r>
  <r>
    <n v="1136"/>
    <s v="US-2016-148803"/>
    <d v="2016-12-11T00:00:00"/>
    <d v="2016-12-11T00:00:00"/>
    <s v="Same Day"/>
    <s v="LR-16915"/>
    <s v="Lena Radford"/>
    <x v="0"/>
    <x v="0"/>
    <x v="188"/>
    <x v="2"/>
    <n v="33030"/>
    <x v="0"/>
    <s v="OFF-ST-10001476"/>
    <x v="1"/>
    <x v="4"/>
    <s v="Steel Personal Filing/Posting Tote"/>
    <x v="1013"/>
    <x v="1"/>
    <n v="0.2"/>
    <n v="7.4570999999999996"/>
    <x v="4"/>
    <n v="255.67200000000003"/>
    <n v="8.75"/>
  </r>
  <r>
    <n v="1137"/>
    <s v="CA-2016-152170"/>
    <d v="2016-11-12T00:00:00"/>
    <d v="2016-11-15T00:00:00"/>
    <s v="Second Class"/>
    <s v="FH-14275"/>
    <s v="Frank Hawley"/>
    <x v="1"/>
    <x v="0"/>
    <x v="189"/>
    <x v="14"/>
    <n v="46350"/>
    <x v="2"/>
    <s v="OFF-EN-10002831"/>
    <x v="1"/>
    <x v="12"/>
    <s v="Tyvek  Top-Opening Peel &amp; Seel  Envelopes, Gray"/>
    <x v="1014"/>
    <x v="8"/>
    <n v="0"/>
    <n v="129.38399999999999"/>
    <x v="0"/>
    <n v="2300.16"/>
    <n v="44.999999999999993"/>
  </r>
  <r>
    <n v="1138"/>
    <s v="CA-2016-152170"/>
    <d v="2016-11-12T00:00:00"/>
    <d v="2016-11-15T00:00:00"/>
    <s v="Second Class"/>
    <s v="FH-14275"/>
    <s v="Frank Hawley"/>
    <x v="1"/>
    <x v="0"/>
    <x v="189"/>
    <x v="14"/>
    <n v="46350"/>
    <x v="2"/>
    <s v="OFF-AP-10002350"/>
    <x v="1"/>
    <x v="9"/>
    <s v="Belkin F9H710-06 7 Outlet SurgeMaster Surge Protector"/>
    <x v="1015"/>
    <x v="0"/>
    <n v="0"/>
    <n v="10.5504"/>
    <x v="0"/>
    <n v="75.36"/>
    <n v="27.999999999999996"/>
  </r>
  <r>
    <n v="1139"/>
    <s v="CA-2016-152170"/>
    <d v="2016-11-12T00:00:00"/>
    <d v="2016-11-15T00:00:00"/>
    <s v="Second Class"/>
    <s v="FH-14275"/>
    <s v="Frank Hawley"/>
    <x v="1"/>
    <x v="0"/>
    <x v="189"/>
    <x v="14"/>
    <n v="46350"/>
    <x v="2"/>
    <s v="OFF-PA-10001763"/>
    <x v="1"/>
    <x v="10"/>
    <s v="Xerox 1896"/>
    <x v="1016"/>
    <x v="0"/>
    <n v="0"/>
    <n v="8.9909999999999997"/>
    <x v="0"/>
    <n v="39.96"/>
    <n v="44.999999999999993"/>
  </r>
  <r>
    <n v="1140"/>
    <s v="CA-2016-152170"/>
    <d v="2016-11-12T00:00:00"/>
    <d v="2016-11-15T00:00:00"/>
    <s v="Second Class"/>
    <s v="FH-14275"/>
    <s v="Frank Hawley"/>
    <x v="1"/>
    <x v="0"/>
    <x v="189"/>
    <x v="14"/>
    <n v="46350"/>
    <x v="2"/>
    <s v="OFF-AR-10003394"/>
    <x v="1"/>
    <x v="6"/>
    <s v="Newell 332"/>
    <x v="1017"/>
    <x v="3"/>
    <n v="0"/>
    <n v="5.5566000000000004"/>
    <x v="0"/>
    <n v="144.06"/>
    <n v="27"/>
  </r>
  <r>
    <n v="1141"/>
    <s v="CA-2016-152170"/>
    <d v="2016-11-12T00:00:00"/>
    <d v="2016-11-15T00:00:00"/>
    <s v="Second Class"/>
    <s v="FH-14275"/>
    <s v="Frank Hawley"/>
    <x v="1"/>
    <x v="0"/>
    <x v="189"/>
    <x v="14"/>
    <n v="46350"/>
    <x v="2"/>
    <s v="OFF-BI-10002072"/>
    <x v="1"/>
    <x v="8"/>
    <s v="Cardinal Slant-D Ring Binders"/>
    <x v="1018"/>
    <x v="0"/>
    <n v="0"/>
    <n v="8.69"/>
    <x v="0"/>
    <n v="34.76"/>
    <n v="50"/>
  </r>
  <r>
    <n v="1142"/>
    <s v="CA-2014-146969"/>
    <d v="2014-09-29T00:00:00"/>
    <d v="2014-10-03T00:00:00"/>
    <s v="Standard Class"/>
    <s v="AP-10915"/>
    <s v="Arthur Prichep"/>
    <x v="0"/>
    <x v="0"/>
    <x v="1"/>
    <x v="1"/>
    <n v="90045"/>
    <x v="1"/>
    <s v="FUR-FU-10004188"/>
    <x v="0"/>
    <x v="5"/>
    <s v="Luxo Professional Combination Clamp-On Lamps"/>
    <x v="868"/>
    <x v="0"/>
    <n v="0"/>
    <n v="53.195999999999998"/>
    <x v="8"/>
    <n v="409.2"/>
    <n v="26"/>
  </r>
  <r>
    <n v="1143"/>
    <s v="CA-2014-146969"/>
    <d v="2014-09-29T00:00:00"/>
    <d v="2014-10-03T00:00:00"/>
    <s v="Standard Class"/>
    <s v="AP-10915"/>
    <s v="Arthur Prichep"/>
    <x v="0"/>
    <x v="0"/>
    <x v="1"/>
    <x v="1"/>
    <n v="90045"/>
    <x v="1"/>
    <s v="OFF-FA-10001561"/>
    <x v="1"/>
    <x v="13"/>
    <s v="Stockwell Push Pins"/>
    <x v="521"/>
    <x v="4"/>
    <n v="0"/>
    <n v="2.8776000000000002"/>
    <x v="8"/>
    <n v="34.880000000000003"/>
    <n v="33"/>
  </r>
  <r>
    <n v="1144"/>
    <s v="CA-2014-146969"/>
    <d v="2014-09-29T00:00:00"/>
    <d v="2014-10-03T00:00:00"/>
    <s v="Standard Class"/>
    <s v="AP-10915"/>
    <s v="Arthur Prichep"/>
    <x v="0"/>
    <x v="0"/>
    <x v="1"/>
    <x v="1"/>
    <n v="90045"/>
    <x v="1"/>
    <s v="OFF-PA-10002105"/>
    <x v="1"/>
    <x v="10"/>
    <s v="Xerox 223"/>
    <x v="90"/>
    <x v="7"/>
    <n v="0"/>
    <n v="3.1103999999999998"/>
    <x v="8"/>
    <n v="6.48"/>
    <n v="47.999999999999993"/>
  </r>
  <r>
    <n v="1145"/>
    <s v="CA-2014-146969"/>
    <d v="2014-09-29T00:00:00"/>
    <d v="2014-10-03T00:00:00"/>
    <s v="Standard Class"/>
    <s v="AP-10915"/>
    <s v="Arthur Prichep"/>
    <x v="0"/>
    <x v="0"/>
    <x v="1"/>
    <x v="1"/>
    <n v="90045"/>
    <x v="1"/>
    <s v="TEC-MA-10004241"/>
    <x v="2"/>
    <x v="15"/>
    <s v="Star Micronics TSP800 TSP847IIU Receipt Printer"/>
    <x v="1019"/>
    <x v="0"/>
    <n v="0.2"/>
    <n v="223.054"/>
    <x v="8"/>
    <n v="1372.64"/>
    <n v="32.499999999999993"/>
  </r>
  <r>
    <n v="1146"/>
    <s v="CA-2014-146969"/>
    <d v="2014-09-29T00:00:00"/>
    <d v="2014-10-03T00:00:00"/>
    <s v="Standard Class"/>
    <s v="AP-10915"/>
    <s v="Arthur Prichep"/>
    <x v="0"/>
    <x v="0"/>
    <x v="1"/>
    <x v="1"/>
    <n v="90045"/>
    <x v="1"/>
    <s v="OFF-ST-10004340"/>
    <x v="1"/>
    <x v="4"/>
    <s v="Fellowes Mobile File Cart, Black"/>
    <x v="1020"/>
    <x v="7"/>
    <n v="0"/>
    <n v="16.788599999999999"/>
    <x v="8"/>
    <n v="62.18"/>
    <n v="26.999999999999996"/>
  </r>
  <r>
    <n v="1147"/>
    <s v="CA-2015-112452"/>
    <d v="2015-04-04T00:00:00"/>
    <d v="2015-04-04T00:00:00"/>
    <s v="Same Day"/>
    <s v="NC-18340"/>
    <s v="Nat Carroll"/>
    <x v="0"/>
    <x v="0"/>
    <x v="190"/>
    <x v="12"/>
    <n v="48911"/>
    <x v="2"/>
    <s v="OFF-AP-10003849"/>
    <x v="1"/>
    <x v="9"/>
    <s v="Hoover Shoulder Vac Commercial Portable Vacuum"/>
    <x v="1021"/>
    <x v="0"/>
    <n v="0.1"/>
    <n v="107.346"/>
    <x v="3"/>
    <n v="1288.152"/>
    <n v="16.666666666666664"/>
  </r>
  <r>
    <n v="1148"/>
    <s v="CA-2015-112452"/>
    <d v="2015-04-04T00:00:00"/>
    <d v="2015-04-04T00:00:00"/>
    <s v="Same Day"/>
    <s v="NC-18340"/>
    <s v="Nat Carroll"/>
    <x v="0"/>
    <x v="0"/>
    <x v="190"/>
    <x v="12"/>
    <n v="48911"/>
    <x v="2"/>
    <s v="OFF-FA-10000735"/>
    <x v="1"/>
    <x v="13"/>
    <s v="Staples"/>
    <x v="568"/>
    <x v="0"/>
    <n v="0"/>
    <n v="2.6280000000000001"/>
    <x v="3"/>
    <n v="11.68"/>
    <n v="45"/>
  </r>
  <r>
    <n v="1149"/>
    <s v="CA-2015-112452"/>
    <d v="2015-04-04T00:00:00"/>
    <d v="2015-04-04T00:00:00"/>
    <s v="Same Day"/>
    <s v="NC-18340"/>
    <s v="Nat Carroll"/>
    <x v="0"/>
    <x v="0"/>
    <x v="190"/>
    <x v="12"/>
    <n v="48911"/>
    <x v="2"/>
    <s v="OFF-BI-10003350"/>
    <x v="1"/>
    <x v="8"/>
    <s v="Acco Expandable Hanging Binders"/>
    <x v="1022"/>
    <x v="0"/>
    <n v="0"/>
    <n v="5.8696000000000002"/>
    <x v="3"/>
    <n v="25.52"/>
    <n v="46"/>
  </r>
  <r>
    <n v="1150"/>
    <s v="CA-2015-112452"/>
    <d v="2015-04-04T00:00:00"/>
    <d v="2015-04-04T00:00:00"/>
    <s v="Same Day"/>
    <s v="NC-18340"/>
    <s v="Nat Carroll"/>
    <x v="0"/>
    <x v="0"/>
    <x v="190"/>
    <x v="12"/>
    <n v="48911"/>
    <x v="2"/>
    <s v="TEC-PH-10000307"/>
    <x v="2"/>
    <x v="7"/>
    <s v="Shocksock Galaxy S4 Armband"/>
    <x v="1023"/>
    <x v="7"/>
    <n v="0"/>
    <n v="0.438"/>
    <x v="3"/>
    <n v="10.95"/>
    <n v="4"/>
  </r>
  <r>
    <n v="1151"/>
    <s v="CA-2015-112452"/>
    <d v="2015-04-04T00:00:00"/>
    <d v="2015-04-04T00:00:00"/>
    <s v="Same Day"/>
    <s v="NC-18340"/>
    <s v="Nat Carroll"/>
    <x v="0"/>
    <x v="0"/>
    <x v="190"/>
    <x v="12"/>
    <n v="48911"/>
    <x v="2"/>
    <s v="TEC-CO-10004202"/>
    <x v="2"/>
    <x v="16"/>
    <s v="Brother DCP1000 Digital 3 in 1 Multifunction Machine"/>
    <x v="1024"/>
    <x v="0"/>
    <n v="0"/>
    <n v="209.99299999999999"/>
    <x v="3"/>
    <n v="1199.96"/>
    <n v="35"/>
  </r>
  <r>
    <n v="1152"/>
    <s v="CA-2015-113971"/>
    <d v="2015-05-08T00:00:00"/>
    <d v="2015-05-14T00:00:00"/>
    <s v="Standard Class"/>
    <s v="CB-12535"/>
    <s v="Claudia Bergmann"/>
    <x v="1"/>
    <x v="0"/>
    <x v="191"/>
    <x v="24"/>
    <n v="44221"/>
    <x v="3"/>
    <s v="FUR-FU-10001852"/>
    <x v="0"/>
    <x v="5"/>
    <s v="Eldon Regeneration Recycled Desk Accessories, Smoke"/>
    <x v="1025"/>
    <x v="5"/>
    <n v="0.2"/>
    <n v="1.2527999999999999"/>
    <x v="5"/>
    <n v="50.112000000000002"/>
    <n v="15"/>
  </r>
  <r>
    <n v="1153"/>
    <s v="CA-2017-160395"/>
    <d v="2016-12-31T00:00:00"/>
    <d v="2017-01-06T00:00:00"/>
    <s v="Standard Class"/>
    <s v="KL-16555"/>
    <s v="Kelly Lampkin"/>
    <x v="1"/>
    <x v="0"/>
    <x v="192"/>
    <x v="33"/>
    <n v="89502"/>
    <x v="1"/>
    <s v="OFF-AR-10003759"/>
    <x v="1"/>
    <x v="6"/>
    <s v="Crayola Anti Dust Chalk, 12/Pack"/>
    <x v="1026"/>
    <x v="0"/>
    <n v="0"/>
    <n v="1.6379999999999999"/>
    <x v="4"/>
    <n v="7.28"/>
    <n v="44.999999999999993"/>
  </r>
  <r>
    <n v="1154"/>
    <s v="CA-2017-160395"/>
    <d v="2016-12-31T00:00:00"/>
    <d v="2017-01-06T00:00:00"/>
    <s v="Standard Class"/>
    <s v="KL-16555"/>
    <s v="Kelly Lampkin"/>
    <x v="1"/>
    <x v="0"/>
    <x v="192"/>
    <x v="33"/>
    <n v="89502"/>
    <x v="1"/>
    <s v="OFF-BI-10003984"/>
    <x v="1"/>
    <x v="8"/>
    <s v="Lock-Up Easel 'Spel-Binder'"/>
    <x v="1027"/>
    <x v="3"/>
    <n v="0.2"/>
    <n v="53.921700000000001"/>
    <x v="4"/>
    <n v="1118.376"/>
    <n v="33.75"/>
  </r>
  <r>
    <n v="1155"/>
    <s v="CA-2014-136567"/>
    <d v="2014-12-20T00:00:00"/>
    <d v="2014-12-21T00:00:00"/>
    <s v="First Class"/>
    <s v="PS-19045"/>
    <s v="Penelope Sewall"/>
    <x v="2"/>
    <x v="0"/>
    <x v="193"/>
    <x v="17"/>
    <n v="22801"/>
    <x v="0"/>
    <s v="OFF-ST-10004337"/>
    <x v="1"/>
    <x v="4"/>
    <s v="SAFCO Commercial Wire Shelving, 72h"/>
    <x v="1028"/>
    <x v="0"/>
    <n v="0"/>
    <n v="0"/>
    <x v="4"/>
    <n v="244.96"/>
    <n v="0"/>
  </r>
  <r>
    <n v="1156"/>
    <s v="CA-2014-136567"/>
    <d v="2014-12-20T00:00:00"/>
    <d v="2014-12-21T00:00:00"/>
    <s v="First Class"/>
    <s v="PS-19045"/>
    <s v="Penelope Sewall"/>
    <x v="2"/>
    <x v="0"/>
    <x v="193"/>
    <x v="17"/>
    <n v="22801"/>
    <x v="0"/>
    <s v="FUR-TA-10001932"/>
    <x v="0"/>
    <x v="3"/>
    <s v="Chromcraft 48&quot; x 96&quot; Racetrack Double Pedestal Table"/>
    <x v="1029"/>
    <x v="3"/>
    <n v="0"/>
    <n v="493.78559999999999"/>
    <x v="4"/>
    <n v="15711.36"/>
    <n v="22"/>
  </r>
  <r>
    <n v="1157"/>
    <s v="CA-2014-136567"/>
    <d v="2014-12-20T00:00:00"/>
    <d v="2014-12-21T00:00:00"/>
    <s v="First Class"/>
    <s v="PS-19045"/>
    <s v="Penelope Sewall"/>
    <x v="2"/>
    <x v="0"/>
    <x v="193"/>
    <x v="17"/>
    <n v="22801"/>
    <x v="0"/>
    <s v="OFF-BI-10003982"/>
    <x v="1"/>
    <x v="8"/>
    <s v="Wilson Jones Century Plastic Molded Ring Binders"/>
    <x v="1030"/>
    <x v="1"/>
    <n v="0"/>
    <n v="29.285699999999999"/>
    <x v="4"/>
    <n v="186.93"/>
    <n v="47"/>
  </r>
  <r>
    <n v="1158"/>
    <s v="CA-2014-136567"/>
    <d v="2014-12-20T00:00:00"/>
    <d v="2014-12-21T00:00:00"/>
    <s v="First Class"/>
    <s v="PS-19045"/>
    <s v="Penelope Sewall"/>
    <x v="2"/>
    <x v="0"/>
    <x v="193"/>
    <x v="17"/>
    <n v="22801"/>
    <x v="0"/>
    <s v="FUR-TA-10000617"/>
    <x v="0"/>
    <x v="3"/>
    <s v="Hon Practical Foundations 30 x 60 Training Table, Light Gray/Charcoal"/>
    <x v="1031"/>
    <x v="0"/>
    <n v="0"/>
    <n v="100.122"/>
    <x v="4"/>
    <n v="910.2"/>
    <n v="22"/>
  </r>
  <r>
    <n v="1159"/>
    <s v="CA-2016-149314"/>
    <d v="2016-07-02T00:00:00"/>
    <d v="2016-07-07T00:00:00"/>
    <s v="Second Class"/>
    <s v="GB-14530"/>
    <s v="George Bell"/>
    <x v="1"/>
    <x v="0"/>
    <x v="1"/>
    <x v="1"/>
    <n v="90004"/>
    <x v="1"/>
    <s v="FUR-CH-10002126"/>
    <x v="0"/>
    <x v="1"/>
    <s v="Hon Deluxe Fabric Upholstered Stacking Chairs"/>
    <x v="1032"/>
    <x v="7"/>
    <n v="0.2"/>
    <n v="19.5184"/>
    <x v="7"/>
    <n v="195.184"/>
    <n v="10"/>
  </r>
  <r>
    <n v="1160"/>
    <s v="CA-2017-147039"/>
    <d v="2017-06-29T00:00:00"/>
    <d v="2017-07-04T00:00:00"/>
    <s v="Standard Class"/>
    <s v="AA-10315"/>
    <s v="Alex Avila"/>
    <x v="0"/>
    <x v="0"/>
    <x v="31"/>
    <x v="11"/>
    <n v="55407"/>
    <x v="2"/>
    <s v="OFF-AP-10000576"/>
    <x v="1"/>
    <x v="9"/>
    <s v="Belkin 325VA UPS Surge Protector, 6'"/>
    <x v="1033"/>
    <x v="1"/>
    <n v="0"/>
    <n v="90.734999999999999"/>
    <x v="1"/>
    <n v="1088.82"/>
    <n v="25"/>
  </r>
  <r>
    <n v="1161"/>
    <s v="CA-2017-147039"/>
    <d v="2017-06-29T00:00:00"/>
    <d v="2017-07-04T00:00:00"/>
    <s v="Standard Class"/>
    <s v="AA-10315"/>
    <s v="Alex Avila"/>
    <x v="0"/>
    <x v="0"/>
    <x v="31"/>
    <x v="11"/>
    <n v="55407"/>
    <x v="2"/>
    <s v="OFF-BI-10004654"/>
    <x v="1"/>
    <x v="8"/>
    <s v="Avery Binding System Hidden Tab Executive Style Index Sets"/>
    <x v="1034"/>
    <x v="0"/>
    <n v="0"/>
    <n v="5.77"/>
    <x v="1"/>
    <n v="23.08"/>
    <n v="50"/>
  </r>
  <r>
    <n v="1162"/>
    <s v="CA-2014-126522"/>
    <d v="2014-09-01T00:00:00"/>
    <d v="2014-09-05T00:00:00"/>
    <s v="Second Class"/>
    <s v="LT-16765"/>
    <s v="Larry Tron"/>
    <x v="0"/>
    <x v="0"/>
    <x v="194"/>
    <x v="1"/>
    <n v="92025"/>
    <x v="1"/>
    <s v="OFF-AR-10004042"/>
    <x v="1"/>
    <x v="6"/>
    <s v="BOSTON Model 1800 Electric Pencil Sharpeners, Putty/Woodgrain"/>
    <x v="1035"/>
    <x v="1"/>
    <n v="0"/>
    <n v="15.6426"/>
    <x v="8"/>
    <n v="161.82"/>
    <n v="29.000000000000004"/>
  </r>
  <r>
    <n v="1163"/>
    <s v="CA-2014-127964"/>
    <d v="2014-03-03T00:00:00"/>
    <d v="2014-03-08T00:00:00"/>
    <s v="Standard Class"/>
    <s v="AP-10720"/>
    <s v="Anne Pryor"/>
    <x v="2"/>
    <x v="0"/>
    <x v="20"/>
    <x v="15"/>
    <n v="10035"/>
    <x v="3"/>
    <s v="TEC-PH-10004700"/>
    <x v="2"/>
    <x v="7"/>
    <s v="PowerGen Dual USB Car Charger"/>
    <x v="1036"/>
    <x v="7"/>
    <n v="0"/>
    <n v="4.5953999999999997"/>
    <x v="10"/>
    <n v="9.99"/>
    <n v="46"/>
  </r>
  <r>
    <n v="1164"/>
    <s v="CA-2014-127964"/>
    <d v="2014-03-03T00:00:00"/>
    <d v="2014-03-08T00:00:00"/>
    <s v="Standard Class"/>
    <s v="AP-10720"/>
    <s v="Anne Pryor"/>
    <x v="2"/>
    <x v="0"/>
    <x v="20"/>
    <x v="15"/>
    <n v="10035"/>
    <x v="3"/>
    <s v="OFF-BI-10004593"/>
    <x v="1"/>
    <x v="8"/>
    <s v="Ibico Laser Imprintable Binding System Covers"/>
    <x v="1037"/>
    <x v="1"/>
    <n v="0.2"/>
    <n v="40.872"/>
    <x v="10"/>
    <n v="377.28000000000003"/>
    <n v="32.5"/>
  </r>
  <r>
    <n v="1165"/>
    <s v="CA-2014-127964"/>
    <d v="2014-03-03T00:00:00"/>
    <d v="2014-03-08T00:00:00"/>
    <s v="Standard Class"/>
    <s v="AP-10720"/>
    <s v="Anne Pryor"/>
    <x v="2"/>
    <x v="0"/>
    <x v="20"/>
    <x v="15"/>
    <n v="10035"/>
    <x v="3"/>
    <s v="OFF-BI-10003429"/>
    <x v="1"/>
    <x v="8"/>
    <s v="Cardinal HOLDit! Binder Insert Strips,Extra Strips"/>
    <x v="1038"/>
    <x v="2"/>
    <n v="0.2"/>
    <n v="9.1784999999999997"/>
    <x v="10"/>
    <n v="126.6"/>
    <n v="36.25"/>
  </r>
  <r>
    <n v="1166"/>
    <s v="CA-2014-117709"/>
    <d v="2014-05-04T00:00:00"/>
    <d v="2014-05-08T00:00:00"/>
    <s v="Standard Class"/>
    <s v="PM-18940"/>
    <s v="Paul MacIntyre"/>
    <x v="0"/>
    <x v="0"/>
    <x v="25"/>
    <x v="12"/>
    <n v="49201"/>
    <x v="2"/>
    <s v="OFF-BI-10001294"/>
    <x v="1"/>
    <x v="8"/>
    <s v="Fellowes Binding Cases"/>
    <x v="1039"/>
    <x v="4"/>
    <n v="0"/>
    <n v="21.06"/>
    <x v="5"/>
    <n v="187.2"/>
    <n v="45"/>
  </r>
  <r>
    <n v="1167"/>
    <s v="CA-2015-125416"/>
    <d v="2015-11-02T00:00:00"/>
    <d v="2015-11-02T00:00:00"/>
    <s v="Same Day"/>
    <s v="KC-16540"/>
    <s v="Kelly Collister"/>
    <x v="0"/>
    <x v="0"/>
    <x v="4"/>
    <x v="4"/>
    <n v="98115"/>
    <x v="1"/>
    <s v="TEC-AC-10001552"/>
    <x v="2"/>
    <x v="11"/>
    <s v="Logitech K350 2.4Ghz Wireless Keyboard"/>
    <x v="1040"/>
    <x v="6"/>
    <n v="0"/>
    <n v="49.272300000000001"/>
    <x v="0"/>
    <n v="4031.37"/>
    <n v="11"/>
  </r>
  <r>
    <n v="1168"/>
    <s v="CA-2017-145226"/>
    <d v="2017-12-08T00:00:00"/>
    <d v="2017-12-10T00:00:00"/>
    <s v="Second Class"/>
    <s v="DL-13315"/>
    <s v="Delfina Latchford"/>
    <x v="0"/>
    <x v="0"/>
    <x v="20"/>
    <x v="15"/>
    <n v="10035"/>
    <x v="3"/>
    <s v="FUR-FU-10004952"/>
    <x v="0"/>
    <x v="5"/>
    <s v="C-Line Cubicle Keepers Polyproplyene Holder w/Velcro Back, 8-1/2x11, 25/Bx"/>
    <x v="1041"/>
    <x v="0"/>
    <n v="0"/>
    <n v="33.938800000000001"/>
    <x v="4"/>
    <n v="218.96"/>
    <n v="31"/>
  </r>
  <r>
    <n v="1169"/>
    <s v="CA-2017-145226"/>
    <d v="2017-12-08T00:00:00"/>
    <d v="2017-12-10T00:00:00"/>
    <s v="Second Class"/>
    <s v="DL-13315"/>
    <s v="Delfina Latchford"/>
    <x v="0"/>
    <x v="0"/>
    <x v="20"/>
    <x v="15"/>
    <n v="10035"/>
    <x v="3"/>
    <s v="OFF-ST-10004123"/>
    <x v="1"/>
    <x v="4"/>
    <s v="Safco Industrial Wire Shelving System"/>
    <x v="1042"/>
    <x v="1"/>
    <n v="0"/>
    <n v="0"/>
    <x v="4"/>
    <n v="818.81999999999994"/>
    <n v="0"/>
  </r>
  <r>
    <n v="1170"/>
    <s v="CA-2017-145226"/>
    <d v="2017-12-08T00:00:00"/>
    <d v="2017-12-10T00:00:00"/>
    <s v="Second Class"/>
    <s v="DL-13315"/>
    <s v="Delfina Latchford"/>
    <x v="0"/>
    <x v="0"/>
    <x v="20"/>
    <x v="15"/>
    <n v="10035"/>
    <x v="3"/>
    <s v="OFF-PA-10003172"/>
    <x v="1"/>
    <x v="10"/>
    <s v="Xerox 1996"/>
    <x v="537"/>
    <x v="1"/>
    <n v="0"/>
    <n v="9.3312000000000008"/>
    <x v="4"/>
    <n v="58.320000000000007"/>
    <n v="48.000000000000007"/>
  </r>
  <r>
    <n v="1171"/>
    <s v="CA-2017-145226"/>
    <d v="2017-12-08T00:00:00"/>
    <d v="2017-12-10T00:00:00"/>
    <s v="Second Class"/>
    <s v="DL-13315"/>
    <s v="Delfina Latchford"/>
    <x v="0"/>
    <x v="0"/>
    <x v="20"/>
    <x v="15"/>
    <n v="10035"/>
    <x v="3"/>
    <s v="OFF-ST-10002352"/>
    <x v="1"/>
    <x v="4"/>
    <s v="Iris Project Case"/>
    <x v="1043"/>
    <x v="4"/>
    <n v="0"/>
    <n v="8.2992000000000008"/>
    <x v="4"/>
    <n v="127.68"/>
    <n v="26"/>
  </r>
  <r>
    <n v="1172"/>
    <s v="US-2014-100279"/>
    <d v="2014-03-10T00:00:00"/>
    <d v="2014-03-14T00:00:00"/>
    <s v="Standard Class"/>
    <s v="SW-20275"/>
    <s v="Scott Williamson"/>
    <x v="0"/>
    <x v="0"/>
    <x v="195"/>
    <x v="12"/>
    <n v="48073"/>
    <x v="2"/>
    <s v="OFF-PA-10002259"/>
    <x v="1"/>
    <x v="10"/>
    <s v="Geographics Note Cards, Blank, White, 8 1/2&quot; x 11&quot;"/>
    <x v="1044"/>
    <x v="0"/>
    <n v="0"/>
    <n v="10.7424"/>
    <x v="10"/>
    <n v="44.76"/>
    <n v="48.000000000000007"/>
  </r>
  <r>
    <n v="1173"/>
    <s v="CA-2014-158064"/>
    <d v="2014-04-21T00:00:00"/>
    <d v="2014-04-25T00:00:00"/>
    <s v="Standard Class"/>
    <s v="AA-10375"/>
    <s v="Allen Armold"/>
    <x v="0"/>
    <x v="0"/>
    <x v="1"/>
    <x v="1"/>
    <n v="90008"/>
    <x v="1"/>
    <s v="OFF-BI-10002976"/>
    <x v="1"/>
    <x v="8"/>
    <s v="ACCOHIDE Binder by Acco"/>
    <x v="1045"/>
    <x v="2"/>
    <n v="0.2"/>
    <n v="5.5754999999999999"/>
    <x v="3"/>
    <n v="82.6"/>
    <n v="33.75"/>
  </r>
  <r>
    <n v="1174"/>
    <s v="US-2015-104430"/>
    <d v="2015-10-22T00:00:00"/>
    <d v="2015-10-26T00:00:00"/>
    <s v="Standard Class"/>
    <s v="LT-17110"/>
    <s v="Liz Thompson"/>
    <x v="0"/>
    <x v="0"/>
    <x v="41"/>
    <x v="10"/>
    <n v="61701"/>
    <x v="2"/>
    <s v="OFF-BI-10000301"/>
    <x v="1"/>
    <x v="8"/>
    <s v="GBC Instant Report Kit"/>
    <x v="1046"/>
    <x v="4"/>
    <n v="0.8"/>
    <n v="-7.7640000000000002"/>
    <x v="2"/>
    <n v="20.704000000000001"/>
    <n v="-150"/>
  </r>
  <r>
    <n v="1175"/>
    <s v="CA-2015-132080"/>
    <d v="2015-08-22T00:00:00"/>
    <d v="2015-08-25T00:00:00"/>
    <s v="First Class"/>
    <s v="DP-13105"/>
    <s v="Dave Poirier"/>
    <x v="1"/>
    <x v="0"/>
    <x v="20"/>
    <x v="15"/>
    <n v="10035"/>
    <x v="3"/>
    <s v="OFF-BI-10003694"/>
    <x v="1"/>
    <x v="8"/>
    <s v="Avery 3 1/2&quot; Diskette Storage Pages, 10/Pack"/>
    <x v="1047"/>
    <x v="5"/>
    <n v="0.2"/>
    <n v="16.2864"/>
    <x v="6"/>
    <n v="300.67200000000003"/>
    <n v="32.5"/>
  </r>
  <r>
    <n v="1176"/>
    <s v="CA-2016-161207"/>
    <d v="2016-08-29T00:00:00"/>
    <d v="2016-09-03T00:00:00"/>
    <s v="Standard Class"/>
    <s v="AB-10060"/>
    <s v="Adam Bellavance"/>
    <x v="2"/>
    <x v="0"/>
    <x v="3"/>
    <x v="38"/>
    <n v="3301"/>
    <x v="3"/>
    <s v="OFF-SU-10000381"/>
    <x v="1"/>
    <x v="14"/>
    <s v="Acme Forged Steel Scissors with Black Enamel Handles"/>
    <x v="1048"/>
    <x v="1"/>
    <n v="0"/>
    <n v="8.0997000000000003"/>
    <x v="6"/>
    <n v="83.789999999999992"/>
    <n v="29.000000000000004"/>
  </r>
  <r>
    <n v="1177"/>
    <s v="CA-2014-120243"/>
    <d v="2014-12-27T00:00:00"/>
    <d v="2014-12-30T00:00:00"/>
    <s v="Second Class"/>
    <s v="AT-10435"/>
    <s v="Alyssa Tate"/>
    <x v="2"/>
    <x v="0"/>
    <x v="1"/>
    <x v="1"/>
    <n v="90004"/>
    <x v="1"/>
    <s v="OFF-LA-10004425"/>
    <x v="1"/>
    <x v="2"/>
    <s v="Staple-on labels"/>
    <x v="1049"/>
    <x v="4"/>
    <n v="0"/>
    <n v="5.4332000000000003"/>
    <x v="4"/>
    <n v="46.24"/>
    <n v="47"/>
  </r>
  <r>
    <n v="1178"/>
    <s v="CA-2016-113621"/>
    <d v="2016-12-01T00:00:00"/>
    <d v="2016-12-05T00:00:00"/>
    <s v="Standard Class"/>
    <s v="JE-15745"/>
    <s v="Joel Eaton"/>
    <x v="0"/>
    <x v="0"/>
    <x v="196"/>
    <x v="39"/>
    <n v="20852"/>
    <x v="3"/>
    <s v="FUR-CH-10001270"/>
    <x v="0"/>
    <x v="1"/>
    <s v="Harbour Creations Steel Folding Chair"/>
    <x v="1050"/>
    <x v="0"/>
    <n v="0"/>
    <n v="51.75"/>
    <x v="4"/>
    <n v="345"/>
    <n v="30"/>
  </r>
  <r>
    <n v="1179"/>
    <s v="CA-2016-113621"/>
    <d v="2016-12-01T00:00:00"/>
    <d v="2016-12-05T00:00:00"/>
    <s v="Standard Class"/>
    <s v="JE-15745"/>
    <s v="Joel Eaton"/>
    <x v="0"/>
    <x v="0"/>
    <x v="196"/>
    <x v="39"/>
    <n v="20852"/>
    <x v="3"/>
    <s v="TEC-PH-10003931"/>
    <x v="2"/>
    <x v="7"/>
    <s v="JBL Micro Wireless Portable Bluetooth Speaker"/>
    <x v="686"/>
    <x v="1"/>
    <n v="0"/>
    <n v="44.9925"/>
    <x v="4"/>
    <n v="539.91"/>
    <n v="25"/>
  </r>
  <r>
    <n v="1180"/>
    <s v="CA-2016-168081"/>
    <d v="2016-04-24T00:00:00"/>
    <d v="2016-04-27T00:00:00"/>
    <s v="Second Class"/>
    <s v="CA-12055"/>
    <s v="Cathy Armstrong"/>
    <x v="2"/>
    <x v="0"/>
    <x v="12"/>
    <x v="5"/>
    <n v="77070"/>
    <x v="2"/>
    <s v="TEC-AC-10003174"/>
    <x v="2"/>
    <x v="11"/>
    <s v="Plantronics S12 Corded Telephone Headset System"/>
    <x v="1051"/>
    <x v="1"/>
    <n v="0.2"/>
    <n v="64.674000000000007"/>
    <x v="3"/>
    <n v="776.08800000000008"/>
    <n v="25"/>
  </r>
  <r>
    <n v="1181"/>
    <s v="CA-2014-128146"/>
    <d v="2014-06-21T00:00:00"/>
    <d v="2014-06-25T00:00:00"/>
    <s v="Standard Class"/>
    <s v="DB-13060"/>
    <s v="Dave Brooks"/>
    <x v="0"/>
    <x v="0"/>
    <x v="80"/>
    <x v="30"/>
    <n v="8701"/>
    <x v="3"/>
    <s v="TEC-PH-10004539"/>
    <x v="2"/>
    <x v="7"/>
    <s v="Wireless Extenders zBoost YX545 SOHO Signal Booster"/>
    <x v="1052"/>
    <x v="3"/>
    <n v="0"/>
    <n v="357.19110000000001"/>
    <x v="1"/>
    <n v="9260.51"/>
    <n v="27"/>
  </r>
  <r>
    <n v="1182"/>
    <s v="CA-2014-128146"/>
    <d v="2014-06-21T00:00:00"/>
    <d v="2014-06-25T00:00:00"/>
    <s v="Standard Class"/>
    <s v="DB-13060"/>
    <s v="Dave Brooks"/>
    <x v="0"/>
    <x v="0"/>
    <x v="80"/>
    <x v="30"/>
    <n v="8701"/>
    <x v="3"/>
    <s v="OFF-AR-10001919"/>
    <x v="1"/>
    <x v="6"/>
    <s v="OIC #2 Pencils, Medium Soft"/>
    <x v="1053"/>
    <x v="0"/>
    <n v="0"/>
    <n v="1.0904"/>
    <x v="1"/>
    <n v="7.52"/>
    <n v="29.000000000000004"/>
  </r>
  <r>
    <n v="1183"/>
    <s v="CA-2017-138779"/>
    <d v="2017-01-14T00:00:00"/>
    <d v="2017-01-15T00:00:00"/>
    <s v="First Class"/>
    <s v="RB-19570"/>
    <s v="Rob Beeghly"/>
    <x v="0"/>
    <x v="0"/>
    <x v="108"/>
    <x v="3"/>
    <n v="28540"/>
    <x v="0"/>
    <s v="OFF-EN-10002504"/>
    <x v="1"/>
    <x v="12"/>
    <s v="Tyvek  Top-Opening Peel &amp; Seel Envelopes, Plain White"/>
    <x v="196"/>
    <x v="7"/>
    <n v="0.2"/>
    <n v="7.3385999999999996"/>
    <x v="9"/>
    <n v="21.744"/>
    <n v="33.75"/>
  </r>
  <r>
    <n v="1184"/>
    <s v="CA-2017-138779"/>
    <d v="2017-01-14T00:00:00"/>
    <d v="2017-01-15T00:00:00"/>
    <s v="First Class"/>
    <s v="RB-19570"/>
    <s v="Rob Beeghly"/>
    <x v="0"/>
    <x v="0"/>
    <x v="108"/>
    <x v="3"/>
    <n v="28540"/>
    <x v="0"/>
    <s v="TEC-PH-10003655"/>
    <x v="2"/>
    <x v="7"/>
    <s v="Sannysis Cute Owl Design Soft Skin Case Cover for Samsung Galaxy S4"/>
    <x v="1054"/>
    <x v="2"/>
    <n v="0.2"/>
    <n v="0.69299999999999995"/>
    <x v="9"/>
    <n v="39.6"/>
    <n v="8.75"/>
  </r>
  <r>
    <n v="1185"/>
    <s v="CA-2014-127131"/>
    <d v="2014-11-24T00:00:00"/>
    <d v="2014-11-30T00:00:00"/>
    <s v="Standard Class"/>
    <s v="HR-14830"/>
    <s v="Harold Ryan"/>
    <x v="1"/>
    <x v="0"/>
    <x v="4"/>
    <x v="4"/>
    <n v="98103"/>
    <x v="1"/>
    <s v="OFF-BI-10004656"/>
    <x v="1"/>
    <x v="8"/>
    <s v="Peel &amp; Stick Add-On Corner Pockets"/>
    <x v="1055"/>
    <x v="3"/>
    <n v="0.2"/>
    <n v="4.2336"/>
    <x v="0"/>
    <n v="84.671999999999997"/>
    <n v="35"/>
  </r>
  <r>
    <n v="1186"/>
    <s v="CA-2014-127131"/>
    <d v="2014-11-24T00:00:00"/>
    <d v="2014-11-30T00:00:00"/>
    <s v="Standard Class"/>
    <s v="HR-14830"/>
    <s v="Harold Ryan"/>
    <x v="1"/>
    <x v="0"/>
    <x v="4"/>
    <x v="4"/>
    <n v="98103"/>
    <x v="1"/>
    <s v="OFF-ST-10002344"/>
    <x v="1"/>
    <x v="4"/>
    <s v="Carina 42&quot;Hx23 3/4&quot;W Media Storage Unit"/>
    <x v="1056"/>
    <x v="5"/>
    <n v="0"/>
    <n v="9.7175999999999991"/>
    <x v="0"/>
    <n v="2915.2799999999997"/>
    <n v="1.9999999999999998"/>
  </r>
  <r>
    <n v="1187"/>
    <s v="CA-2014-127131"/>
    <d v="2014-11-24T00:00:00"/>
    <d v="2014-11-30T00:00:00"/>
    <s v="Standard Class"/>
    <s v="HR-14830"/>
    <s v="Harold Ryan"/>
    <x v="1"/>
    <x v="0"/>
    <x v="4"/>
    <x v="4"/>
    <n v="98103"/>
    <x v="1"/>
    <s v="OFF-PA-10001800"/>
    <x v="1"/>
    <x v="10"/>
    <s v="Xerox 220"/>
    <x v="233"/>
    <x v="4"/>
    <n v="0"/>
    <n v="12.441599999999999"/>
    <x v="0"/>
    <n v="103.68"/>
    <n v="47.999999999999993"/>
  </r>
  <r>
    <n v="1188"/>
    <s v="CA-2014-127131"/>
    <d v="2014-11-24T00:00:00"/>
    <d v="2014-11-30T00:00:00"/>
    <s v="Standard Class"/>
    <s v="HR-14830"/>
    <s v="Harold Ryan"/>
    <x v="1"/>
    <x v="0"/>
    <x v="4"/>
    <x v="4"/>
    <n v="98103"/>
    <x v="1"/>
    <s v="OFF-ST-10000036"/>
    <x v="1"/>
    <x v="4"/>
    <s v="Recycled Data-Pak for Archival Bound Computer Printouts, 12-1/2 x 12-1/2 x 16"/>
    <x v="1057"/>
    <x v="0"/>
    <n v="0"/>
    <n v="53.346600000000002"/>
    <x v="0"/>
    <n v="395.16"/>
    <n v="27"/>
  </r>
  <r>
    <n v="1189"/>
    <s v="CA-2017-117212"/>
    <d v="2017-02-26T00:00:00"/>
    <d v="2017-02-28T00:00:00"/>
    <s v="Second Class"/>
    <s v="BT-11530"/>
    <s v="Bradley Talbott"/>
    <x v="2"/>
    <x v="0"/>
    <x v="1"/>
    <x v="1"/>
    <n v="90036"/>
    <x v="1"/>
    <s v="OFF-AP-10004532"/>
    <x v="1"/>
    <x v="9"/>
    <s v="Kensington 6 Outlet Guardian Standard Surge Protector"/>
    <x v="1058"/>
    <x v="4"/>
    <n v="0"/>
    <n v="22.118400000000001"/>
    <x v="11"/>
    <n v="327.68"/>
    <n v="27"/>
  </r>
  <r>
    <n v="1190"/>
    <s v="CA-2017-117212"/>
    <d v="2017-02-26T00:00:00"/>
    <d v="2017-02-28T00:00:00"/>
    <s v="Second Class"/>
    <s v="BT-11530"/>
    <s v="Bradley Talbott"/>
    <x v="2"/>
    <x v="0"/>
    <x v="1"/>
    <x v="1"/>
    <n v="90036"/>
    <x v="1"/>
    <s v="TEC-PH-10004447"/>
    <x v="2"/>
    <x v="7"/>
    <s v="Toshiba IPT2010-SD IP Telephone"/>
    <x v="1059"/>
    <x v="8"/>
    <n v="0.2"/>
    <n v="66.715199999999996"/>
    <x v="11"/>
    <n v="7116.2879999999996"/>
    <n v="7.5"/>
  </r>
  <r>
    <n v="1191"/>
    <s v="CA-2017-117212"/>
    <d v="2017-02-26T00:00:00"/>
    <d v="2017-02-28T00:00:00"/>
    <s v="Second Class"/>
    <s v="BT-11530"/>
    <s v="Bradley Talbott"/>
    <x v="2"/>
    <x v="0"/>
    <x v="1"/>
    <x v="1"/>
    <n v="90036"/>
    <x v="1"/>
    <s v="FUR-CH-10003973"/>
    <x v="0"/>
    <x v="1"/>
    <s v="GuestStacker Chair with Chrome Finish Legs"/>
    <x v="1060"/>
    <x v="1"/>
    <n v="0.2"/>
    <n v="89.222399999999993"/>
    <x v="11"/>
    <n v="2676.672"/>
    <n v="10"/>
  </r>
  <r>
    <n v="1192"/>
    <s v="CA-2017-117212"/>
    <d v="2017-02-26T00:00:00"/>
    <d v="2017-02-28T00:00:00"/>
    <s v="Second Class"/>
    <s v="BT-11530"/>
    <s v="Bradley Talbott"/>
    <x v="2"/>
    <x v="0"/>
    <x v="1"/>
    <x v="1"/>
    <n v="90036"/>
    <x v="1"/>
    <s v="OFF-PA-10001970"/>
    <x v="1"/>
    <x v="10"/>
    <s v="Xerox 1908"/>
    <x v="1061"/>
    <x v="4"/>
    <n v="0"/>
    <n v="109.7208"/>
    <x v="11"/>
    <n v="895.68"/>
    <n v="49"/>
  </r>
  <r>
    <n v="1193"/>
    <s v="CA-2017-117212"/>
    <d v="2017-02-26T00:00:00"/>
    <d v="2017-02-28T00:00:00"/>
    <s v="Second Class"/>
    <s v="BT-11530"/>
    <s v="Bradley Talbott"/>
    <x v="2"/>
    <x v="0"/>
    <x v="1"/>
    <x v="1"/>
    <n v="90036"/>
    <x v="1"/>
    <s v="OFF-PA-10000682"/>
    <x v="1"/>
    <x v="10"/>
    <s v="Xerox 1924"/>
    <x v="1062"/>
    <x v="4"/>
    <n v="0"/>
    <n v="11.328799999999999"/>
    <x v="11"/>
    <n v="92.48"/>
    <n v="48.999999999999993"/>
  </r>
  <r>
    <n v="1194"/>
    <s v="US-2015-130519"/>
    <d v="2015-09-15T00:00:00"/>
    <d v="2015-09-15T00:00:00"/>
    <s v="Same Day"/>
    <s v="NG-18355"/>
    <s v="Nat Gilpin"/>
    <x v="1"/>
    <x v="0"/>
    <x v="197"/>
    <x v="2"/>
    <n v="33065"/>
    <x v="0"/>
    <s v="OFF-PA-10001937"/>
    <x v="1"/>
    <x v="10"/>
    <s v="Xerox 21"/>
    <x v="12"/>
    <x v="1"/>
    <n v="0.2"/>
    <n v="5.4432"/>
    <x v="8"/>
    <n v="46.655999999999999"/>
    <n v="35"/>
  </r>
  <r>
    <n v="1195"/>
    <s v="US-2015-130519"/>
    <d v="2015-09-15T00:00:00"/>
    <d v="2015-09-15T00:00:00"/>
    <s v="Same Day"/>
    <s v="NG-18355"/>
    <s v="Nat Gilpin"/>
    <x v="1"/>
    <x v="0"/>
    <x v="197"/>
    <x v="2"/>
    <n v="33065"/>
    <x v="0"/>
    <s v="FUR-FU-10002268"/>
    <x v="0"/>
    <x v="5"/>
    <s v="Ultra Door Push Plate"/>
    <x v="577"/>
    <x v="4"/>
    <n v="0.2"/>
    <n v="2.5531999999999999"/>
    <x v="8"/>
    <n v="62.847999999999999"/>
    <n v="16.25"/>
  </r>
  <r>
    <n v="1196"/>
    <s v="US-2015-130519"/>
    <d v="2015-09-15T00:00:00"/>
    <d v="2015-09-15T00:00:00"/>
    <s v="Same Day"/>
    <s v="NG-18355"/>
    <s v="Nat Gilpin"/>
    <x v="1"/>
    <x v="0"/>
    <x v="197"/>
    <x v="2"/>
    <n v="33065"/>
    <x v="0"/>
    <s v="OFF-ST-10001321"/>
    <x v="1"/>
    <x v="4"/>
    <s v="Decoflex Hanging Personal Folder File, Blue"/>
    <x v="1063"/>
    <x v="0"/>
    <n v="0.2"/>
    <n v="2.1587999999999998"/>
    <x v="8"/>
    <n v="49.344000000000001"/>
    <n v="8.75"/>
  </r>
  <r>
    <n v="1197"/>
    <s v="US-2015-130519"/>
    <d v="2015-09-15T00:00:00"/>
    <d v="2015-09-15T00:00:00"/>
    <s v="Same Day"/>
    <s v="NG-18355"/>
    <s v="Nat Gilpin"/>
    <x v="1"/>
    <x v="0"/>
    <x v="197"/>
    <x v="2"/>
    <n v="33065"/>
    <x v="0"/>
    <s v="FUR-FU-10003394"/>
    <x v="0"/>
    <x v="5"/>
    <s v="Tenex &quot;The Solids&quot; Textured Chair Mats"/>
    <x v="1064"/>
    <x v="7"/>
    <n v="0.2"/>
    <n v="-2.0988000000000002"/>
    <x v="8"/>
    <n v="55.968000000000004"/>
    <n v="-3.75"/>
  </r>
  <r>
    <n v="1198"/>
    <s v="CA-2016-130946"/>
    <d v="2016-04-08T00:00:00"/>
    <d v="2016-04-12T00:00:00"/>
    <s v="Standard Class"/>
    <s v="ZC-21910"/>
    <s v="Zuschuss Carroll"/>
    <x v="0"/>
    <x v="0"/>
    <x v="12"/>
    <x v="5"/>
    <n v="77041"/>
    <x v="2"/>
    <s v="TEC-AC-10001990"/>
    <x v="2"/>
    <x v="11"/>
    <s v="Kensington Orbit Wireless Mobile Trackball for PC and Mac"/>
    <x v="1065"/>
    <x v="6"/>
    <n v="0.2"/>
    <n v="64.789199999999994"/>
    <x v="3"/>
    <n v="3887.3519999999999"/>
    <n v="15"/>
  </r>
  <r>
    <n v="1199"/>
    <s v="CA-2016-130946"/>
    <d v="2016-04-08T00:00:00"/>
    <d v="2016-04-12T00:00:00"/>
    <s v="Standard Class"/>
    <s v="ZC-21910"/>
    <s v="Zuschuss Carroll"/>
    <x v="0"/>
    <x v="0"/>
    <x v="12"/>
    <x v="5"/>
    <n v="77041"/>
    <x v="2"/>
    <s v="FUR-CH-10004540"/>
    <x v="0"/>
    <x v="1"/>
    <s v="Global Chrome Stack Chair"/>
    <x v="909"/>
    <x v="4"/>
    <n v="0.3"/>
    <n v="-4.1135999999999999"/>
    <x v="3"/>
    <n v="383.93599999999998"/>
    <n v="-4.2857142857142856"/>
  </r>
  <r>
    <n v="1200"/>
    <s v="CA-2016-130946"/>
    <d v="2016-04-08T00:00:00"/>
    <d v="2016-04-12T00:00:00"/>
    <s v="Standard Class"/>
    <s v="ZC-21910"/>
    <s v="Zuschuss Carroll"/>
    <x v="0"/>
    <x v="0"/>
    <x v="12"/>
    <x v="5"/>
    <n v="77041"/>
    <x v="2"/>
    <s v="OFF-BI-10004995"/>
    <x v="1"/>
    <x v="8"/>
    <s v="GBC DocuBind P400 Electric Binding System"/>
    <x v="1066"/>
    <x v="4"/>
    <n v="0.8"/>
    <n v="-1850.9464"/>
    <x v="3"/>
    <n v="4355.1679999999997"/>
    <n v="-170.00000000000003"/>
  </r>
  <r>
    <n v="1201"/>
    <s v="CA-2016-114727"/>
    <d v="2016-07-18T00:00:00"/>
    <d v="2016-07-24T00:00:00"/>
    <s v="Standard Class"/>
    <s v="LS-16945"/>
    <s v="Linda Southworth"/>
    <x v="1"/>
    <x v="0"/>
    <x v="60"/>
    <x v="22"/>
    <n v="80219"/>
    <x v="1"/>
    <s v="FUR-CH-10002335"/>
    <x v="0"/>
    <x v="1"/>
    <s v="Hon GuestStacker Chair"/>
    <x v="724"/>
    <x v="1"/>
    <n v="0.2"/>
    <n v="40.800600000000003"/>
    <x v="7"/>
    <n v="1632.0240000000001"/>
    <n v="7.5"/>
  </r>
  <r>
    <n v="1202"/>
    <s v="CA-2016-114727"/>
    <d v="2016-07-18T00:00:00"/>
    <d v="2016-07-24T00:00:00"/>
    <s v="Standard Class"/>
    <s v="LS-16945"/>
    <s v="Linda Southworth"/>
    <x v="1"/>
    <x v="0"/>
    <x v="60"/>
    <x v="22"/>
    <n v="80219"/>
    <x v="1"/>
    <s v="OFF-BI-10004967"/>
    <x v="1"/>
    <x v="8"/>
    <s v="Round Ring Binders"/>
    <x v="1067"/>
    <x v="1"/>
    <n v="0.7"/>
    <n v="-1.4352"/>
    <x v="7"/>
    <n v="5.6160000000000005"/>
    <n v="-76.666666666666657"/>
  </r>
  <r>
    <n v="1203"/>
    <s v="CA-2016-114727"/>
    <d v="2016-07-18T00:00:00"/>
    <d v="2016-07-24T00:00:00"/>
    <s v="Standard Class"/>
    <s v="LS-16945"/>
    <s v="Linda Southworth"/>
    <x v="1"/>
    <x v="0"/>
    <x v="60"/>
    <x v="22"/>
    <n v="80219"/>
    <x v="1"/>
    <s v="FUR-CH-10002331"/>
    <x v="0"/>
    <x v="1"/>
    <s v="Hon 4700 Series Mobuis Mid-Back Task Chairs with Adjustable Arms"/>
    <x v="1068"/>
    <x v="1"/>
    <n v="0.2"/>
    <n v="10.679399999999999"/>
    <x v="7"/>
    <n v="2563.056"/>
    <n v="1.25"/>
  </r>
  <r>
    <n v="1204"/>
    <s v="CA-2016-114727"/>
    <d v="2016-07-18T00:00:00"/>
    <d v="2016-07-24T00:00:00"/>
    <s v="Standard Class"/>
    <s v="LS-16945"/>
    <s v="Linda Southworth"/>
    <x v="1"/>
    <x v="0"/>
    <x v="60"/>
    <x v="22"/>
    <n v="80219"/>
    <x v="1"/>
    <s v="OFF-ST-10002292"/>
    <x v="1"/>
    <x v="4"/>
    <s v="Sauder Facets Collection Locker/File Cabinet, Sky Alder Finish"/>
    <x v="1069"/>
    <x v="0"/>
    <n v="0.2"/>
    <n v="0"/>
    <x v="7"/>
    <n v="1187.136"/>
    <n v="0"/>
  </r>
  <r>
    <n v="1205"/>
    <s v="CA-2016-114727"/>
    <d v="2016-07-18T00:00:00"/>
    <d v="2016-07-24T00:00:00"/>
    <s v="Standard Class"/>
    <s v="LS-16945"/>
    <s v="Linda Southworth"/>
    <x v="1"/>
    <x v="0"/>
    <x v="60"/>
    <x v="22"/>
    <n v="80219"/>
    <x v="1"/>
    <s v="OFF-ST-10000689"/>
    <x v="1"/>
    <x v="4"/>
    <s v="Fellowes Strictly Business Drawer File, Letter/Legal Size"/>
    <x v="1070"/>
    <x v="1"/>
    <n v="0.2"/>
    <n v="-33.804000000000002"/>
    <x v="7"/>
    <n v="1014.1200000000001"/>
    <n v="-10"/>
  </r>
  <r>
    <n v="1206"/>
    <s v="CA-2017-133235"/>
    <d v="2017-08-01T00:00:00"/>
    <d v="2017-08-04T00:00:00"/>
    <s v="First Class"/>
    <s v="LH-16750"/>
    <s v="Larry Hughes"/>
    <x v="0"/>
    <x v="0"/>
    <x v="35"/>
    <x v="3"/>
    <n v="28205"/>
    <x v="0"/>
    <s v="TEC-PH-10002660"/>
    <x v="2"/>
    <x v="7"/>
    <s v="Nortel Networks T7316 E Nt8 B27"/>
    <x v="1071"/>
    <x v="2"/>
    <n v="0.2"/>
    <n v="16.997499999999999"/>
    <x v="6"/>
    <n v="1359.8"/>
    <n v="6.25"/>
  </r>
  <r>
    <n v="1207"/>
    <s v="CA-2016-137050"/>
    <d v="2016-07-14T00:00:00"/>
    <d v="2016-07-18T00:00:00"/>
    <s v="Second Class"/>
    <s v="SW-20755"/>
    <s v="Steven Ward"/>
    <x v="1"/>
    <x v="0"/>
    <x v="20"/>
    <x v="15"/>
    <n v="10009"/>
    <x v="3"/>
    <s v="OFF-ST-10004634"/>
    <x v="1"/>
    <x v="4"/>
    <s v="Personal Folder Holder, Ebony"/>
    <x v="1072"/>
    <x v="7"/>
    <n v="0"/>
    <n v="3.363"/>
    <x v="7"/>
    <n v="11.21"/>
    <n v="30"/>
  </r>
  <r>
    <n v="1208"/>
    <s v="CA-2016-137050"/>
    <d v="2016-07-14T00:00:00"/>
    <d v="2016-07-18T00:00:00"/>
    <s v="Second Class"/>
    <s v="SW-20755"/>
    <s v="Steven Ward"/>
    <x v="1"/>
    <x v="0"/>
    <x v="20"/>
    <x v="15"/>
    <n v="10009"/>
    <x v="3"/>
    <s v="OFF-BI-10002160"/>
    <x v="1"/>
    <x v="8"/>
    <s v="Acco Hanging Data Binders"/>
    <x v="1073"/>
    <x v="1"/>
    <n v="0.2"/>
    <n v="3.2004000000000001"/>
    <x v="7"/>
    <n v="27.432000000000002"/>
    <n v="35"/>
  </r>
  <r>
    <n v="1209"/>
    <s v="CA-2016-137050"/>
    <d v="2016-07-14T00:00:00"/>
    <d v="2016-07-18T00:00:00"/>
    <s v="Second Class"/>
    <s v="SW-20755"/>
    <s v="Steven Ward"/>
    <x v="1"/>
    <x v="0"/>
    <x v="20"/>
    <x v="15"/>
    <n v="10009"/>
    <x v="3"/>
    <s v="OFF-FA-10002988"/>
    <x v="1"/>
    <x v="13"/>
    <s v="Ideal Clamps"/>
    <x v="1074"/>
    <x v="3"/>
    <n v="0"/>
    <n v="6.8943000000000003"/>
    <x v="7"/>
    <n v="98.490000000000009"/>
    <n v="49"/>
  </r>
  <r>
    <n v="1210"/>
    <s v="CA-2016-137050"/>
    <d v="2016-07-14T00:00:00"/>
    <d v="2016-07-18T00:00:00"/>
    <s v="Second Class"/>
    <s v="SW-20755"/>
    <s v="Steven Ward"/>
    <x v="1"/>
    <x v="0"/>
    <x v="20"/>
    <x v="15"/>
    <n v="10009"/>
    <x v="3"/>
    <s v="OFF-AR-10004999"/>
    <x v="1"/>
    <x v="6"/>
    <s v="Newell 315"/>
    <x v="1075"/>
    <x v="3"/>
    <n v="0"/>
    <n v="10.465"/>
    <x v="7"/>
    <n v="293.02"/>
    <n v="25"/>
  </r>
  <r>
    <n v="1211"/>
    <s v="CA-2016-137050"/>
    <d v="2016-07-14T00:00:00"/>
    <d v="2016-07-18T00:00:00"/>
    <s v="Second Class"/>
    <s v="SW-20755"/>
    <s v="Steven Ward"/>
    <x v="1"/>
    <x v="0"/>
    <x v="20"/>
    <x v="15"/>
    <n v="10009"/>
    <x v="3"/>
    <s v="OFF-BI-10001031"/>
    <x v="1"/>
    <x v="8"/>
    <s v="Pressboard Data Binders by Wilson Jones"/>
    <x v="1076"/>
    <x v="0"/>
    <n v="0.2"/>
    <n v="2.8835999999999999"/>
    <x v="7"/>
    <n v="17.088000000000001"/>
    <n v="33.75"/>
  </r>
  <r>
    <n v="1212"/>
    <s v="CA-2016-137050"/>
    <d v="2016-07-14T00:00:00"/>
    <d v="2016-07-18T00:00:00"/>
    <s v="Second Class"/>
    <s v="SW-20755"/>
    <s v="Steven Ward"/>
    <x v="1"/>
    <x v="0"/>
    <x v="20"/>
    <x v="15"/>
    <n v="10009"/>
    <x v="3"/>
    <s v="FUR-BO-10004695"/>
    <x v="0"/>
    <x v="0"/>
    <s v="O'Sullivan 2-Door Barrister Bookcase in Odessa Pine"/>
    <x v="1077"/>
    <x v="4"/>
    <n v="0.2"/>
    <n v="21.717600000000001"/>
    <x v="7"/>
    <n v="2316.5439999999999"/>
    <n v="3.7500000000000004"/>
  </r>
  <r>
    <n v="1213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FUR-CH-10004860"/>
    <x v="0"/>
    <x v="1"/>
    <s v="Global Low Back Tilter Chair"/>
    <x v="1078"/>
    <x v="0"/>
    <n v="0.3"/>
    <n v="-48.470399999999998"/>
    <x v="8"/>
    <n v="282.74400000000003"/>
    <n v="-34.285714285714278"/>
  </r>
  <r>
    <n v="1214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OFF-BI-10002432"/>
    <x v="1"/>
    <x v="8"/>
    <s v="Wilson Jones Standard D-Ring Binders"/>
    <x v="1079"/>
    <x v="0"/>
    <n v="0.7"/>
    <n v="-2.3275999999999999"/>
    <x v="8"/>
    <n v="6.0720000000000001"/>
    <n v="-76.666666666666657"/>
  </r>
  <r>
    <n v="1215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OFF-BI-10000069"/>
    <x v="1"/>
    <x v="8"/>
    <s v="GBC Prepunched Paper, 19-Hole, for Binding Systems, 24-lb"/>
    <x v="1080"/>
    <x v="7"/>
    <n v="0.7"/>
    <n v="-3.6023999999999998"/>
    <x v="8"/>
    <n v="4.5030000000000001"/>
    <n v="-80"/>
  </r>
  <r>
    <n v="1216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OFF-AR-10003602"/>
    <x v="1"/>
    <x v="6"/>
    <s v="Quartet Omega Colored Chalk, 12/Pack"/>
    <x v="1081"/>
    <x v="7"/>
    <n v="0.2"/>
    <n v="1.5768"/>
    <x v="8"/>
    <n v="4.6719999999999997"/>
    <n v="33.75"/>
  </r>
  <r>
    <n v="1217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TEC-AC-10004469"/>
    <x v="2"/>
    <x v="11"/>
    <s v="Microsoft Sculpt Comfort Mouse"/>
    <x v="1082"/>
    <x v="1"/>
    <n v="0.2"/>
    <n v="28.763999999999999"/>
    <x v="8"/>
    <n v="287.64"/>
    <n v="30"/>
  </r>
  <r>
    <n v="1218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FUR-FU-10001867"/>
    <x v="0"/>
    <x v="5"/>
    <s v="Eldon Expressions Punched Metal &amp; Wood Desk Accessories, Pewter &amp; Cherry"/>
    <x v="1083"/>
    <x v="0"/>
    <n v="0.2"/>
    <n v="1.7023999999999999"/>
    <x v="8"/>
    <n v="34.048000000000002"/>
    <n v="10"/>
  </r>
  <r>
    <n v="1219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TEC-AC-10003174"/>
    <x v="2"/>
    <x v="11"/>
    <s v="Plantronics S12 Corded Telephone Headset System"/>
    <x v="1051"/>
    <x v="1"/>
    <n v="0.2"/>
    <n v="64.674000000000007"/>
    <x v="8"/>
    <n v="776.08800000000008"/>
    <n v="25"/>
  </r>
  <r>
    <n v="1220"/>
    <s v="US-2017-118087"/>
    <d v="2017-09-09T00:00:00"/>
    <d v="2017-09-13T00:00:00"/>
    <s v="Standard Class"/>
    <s v="SP-20620"/>
    <s v="Stefania Perrino"/>
    <x v="1"/>
    <x v="0"/>
    <x v="10"/>
    <x v="9"/>
    <n v="19134"/>
    <x v="3"/>
    <s v="TEC-PH-10002200"/>
    <x v="2"/>
    <x v="7"/>
    <s v="Samsung Galaxy Note 2"/>
    <x v="1084"/>
    <x v="3"/>
    <n v="0.4"/>
    <n v="-386.39159999999998"/>
    <x v="8"/>
    <n v="13523.706"/>
    <n v="-20"/>
  </r>
  <r>
    <n v="1221"/>
    <s v="CA-2014-110184"/>
    <d v="2014-07-12T00:00:00"/>
    <d v="2014-07-16T00:00:00"/>
    <s v="Standard Class"/>
    <s v="BF-11170"/>
    <s v="Ben Ferrer"/>
    <x v="2"/>
    <x v="0"/>
    <x v="1"/>
    <x v="1"/>
    <n v="90036"/>
    <x v="1"/>
    <s v="OFF-ST-10000107"/>
    <x v="1"/>
    <x v="4"/>
    <s v="Fellowes Super Stor/Drawer"/>
    <x v="1085"/>
    <x v="6"/>
    <n v="0"/>
    <n v="44.954999999999998"/>
    <x v="7"/>
    <n v="2247.75"/>
    <n v="18"/>
  </r>
  <r>
    <n v="1222"/>
    <s v="CA-2014-110184"/>
    <d v="2014-07-12T00:00:00"/>
    <d v="2014-07-16T00:00:00"/>
    <s v="Standard Class"/>
    <s v="BF-11170"/>
    <s v="Ben Ferrer"/>
    <x v="2"/>
    <x v="0"/>
    <x v="1"/>
    <x v="1"/>
    <n v="90036"/>
    <x v="1"/>
    <s v="TEC-PH-10000439"/>
    <x v="2"/>
    <x v="7"/>
    <s v="GE DSL Phone Line Filter"/>
    <x v="1086"/>
    <x v="8"/>
    <n v="0.2"/>
    <n v="28.7928"/>
    <x v="7"/>
    <n v="2047.4880000000001"/>
    <n v="11.249999999999998"/>
  </r>
  <r>
    <n v="1223"/>
    <s v="CA-2016-126004"/>
    <d v="2016-12-04T00:00:00"/>
    <d v="2016-12-05T00:00:00"/>
    <s v="First Class"/>
    <s v="BM-11140"/>
    <s v="Becky Martin"/>
    <x v="0"/>
    <x v="0"/>
    <x v="20"/>
    <x v="15"/>
    <n v="10024"/>
    <x v="3"/>
    <s v="FUR-FU-10001602"/>
    <x v="0"/>
    <x v="5"/>
    <s v="Eldon Delta Triangular Chair Mat, 52&quot; x 58&quot;, Clear"/>
    <x v="1087"/>
    <x v="1"/>
    <n v="0"/>
    <n v="20.482199999999999"/>
    <x v="4"/>
    <n v="341.37"/>
    <n v="18"/>
  </r>
  <r>
    <n v="1224"/>
    <s v="CA-2016-126004"/>
    <d v="2016-12-04T00:00:00"/>
    <d v="2016-12-05T00:00:00"/>
    <s v="First Class"/>
    <s v="BM-11140"/>
    <s v="Becky Martin"/>
    <x v="0"/>
    <x v="0"/>
    <x v="20"/>
    <x v="15"/>
    <n v="10024"/>
    <x v="3"/>
    <s v="TEC-AC-10001432"/>
    <x v="2"/>
    <x v="11"/>
    <s v="Enermax Aurora Lite Keyboard"/>
    <x v="1088"/>
    <x v="7"/>
    <n v="0"/>
    <n v="34.386000000000003"/>
    <x v="4"/>
    <n v="78.150000000000006"/>
    <n v="44"/>
  </r>
  <r>
    <n v="1225"/>
    <s v="CA-2016-126004"/>
    <d v="2016-12-04T00:00:00"/>
    <d v="2016-12-05T00:00:00"/>
    <s v="First Class"/>
    <s v="BM-11140"/>
    <s v="Becky Martin"/>
    <x v="0"/>
    <x v="0"/>
    <x v="20"/>
    <x v="15"/>
    <n v="10024"/>
    <x v="3"/>
    <s v="OFF-BI-10004656"/>
    <x v="1"/>
    <x v="8"/>
    <s v="Peel &amp; Stick Add-On Corner Pockets"/>
    <x v="1089"/>
    <x v="7"/>
    <n v="0.2"/>
    <n v="0.6048"/>
    <x v="4"/>
    <n v="1.728"/>
    <n v="35"/>
  </r>
  <r>
    <n v="1226"/>
    <s v="CA-2016-126004"/>
    <d v="2016-12-04T00:00:00"/>
    <d v="2016-12-05T00:00:00"/>
    <s v="First Class"/>
    <s v="BM-11140"/>
    <s v="Becky Martin"/>
    <x v="0"/>
    <x v="0"/>
    <x v="20"/>
    <x v="15"/>
    <n v="10024"/>
    <x v="3"/>
    <s v="OFF-PA-10001685"/>
    <x v="1"/>
    <x v="10"/>
    <s v="Easy-staple paper"/>
    <x v="1090"/>
    <x v="4"/>
    <n v="0"/>
    <n v="19.874400000000001"/>
    <x v="4"/>
    <n v="162.24"/>
    <n v="49"/>
  </r>
  <r>
    <n v="1227"/>
    <s v="CA-2016-126004"/>
    <d v="2016-12-04T00:00:00"/>
    <d v="2016-12-05T00:00:00"/>
    <s v="First Class"/>
    <s v="BM-11140"/>
    <s v="Becky Martin"/>
    <x v="0"/>
    <x v="0"/>
    <x v="20"/>
    <x v="15"/>
    <n v="10024"/>
    <x v="3"/>
    <s v="OFF-ST-10001418"/>
    <x v="1"/>
    <x v="4"/>
    <s v="Carina Media Storage Towers in Natural &amp; Black"/>
    <x v="1091"/>
    <x v="1"/>
    <n v="0"/>
    <n v="3.6587999999999998"/>
    <x v="4"/>
    <n v="548.81999999999994"/>
    <n v="2"/>
  </r>
  <r>
    <n v="1228"/>
    <s v="CA-2016-126004"/>
    <d v="2016-12-04T00:00:00"/>
    <d v="2016-12-05T00:00:00"/>
    <s v="First Class"/>
    <s v="BM-11140"/>
    <s v="Becky Martin"/>
    <x v="0"/>
    <x v="0"/>
    <x v="20"/>
    <x v="15"/>
    <n v="10024"/>
    <x v="3"/>
    <s v="OFF-ST-10000676"/>
    <x v="1"/>
    <x v="4"/>
    <s v="Fellowes Econo/Stor Drawers"/>
    <x v="1092"/>
    <x v="0"/>
    <n v="0"/>
    <n v="11.631600000000001"/>
    <x v="4"/>
    <n v="387.72"/>
    <n v="6"/>
  </r>
  <r>
    <n v="1229"/>
    <s v="CA-2017-100013"/>
    <d v="2017-11-06T00:00:00"/>
    <d v="2017-11-11T00:00:00"/>
    <s v="Standard Class"/>
    <s v="ZC-21910"/>
    <s v="Zuschuss Carroll"/>
    <x v="0"/>
    <x v="0"/>
    <x v="1"/>
    <x v="1"/>
    <n v="90045"/>
    <x v="1"/>
    <s v="OFF-EN-10001219"/>
    <x v="1"/>
    <x v="12"/>
    <s v="#10- 4 1/8&quot; x 9 1/2&quot; Security-Tint Envelopes"/>
    <x v="764"/>
    <x v="0"/>
    <n v="0"/>
    <n v="7.4871999999999996"/>
    <x v="0"/>
    <n v="30.56"/>
    <n v="49"/>
  </r>
  <r>
    <n v="1230"/>
    <s v="CA-2017-100013"/>
    <d v="2017-11-06T00:00:00"/>
    <d v="2017-11-11T00:00:00"/>
    <s v="Standard Class"/>
    <s v="ZC-21910"/>
    <s v="Zuschuss Carroll"/>
    <x v="0"/>
    <x v="0"/>
    <x v="1"/>
    <x v="1"/>
    <n v="90045"/>
    <x v="1"/>
    <s v="FUR-FU-10001424"/>
    <x v="0"/>
    <x v="5"/>
    <s v="Dax Clear Box Frame"/>
    <x v="984"/>
    <x v="7"/>
    <n v="0"/>
    <n v="2.9681999999999999"/>
    <x v="0"/>
    <n v="8.73"/>
    <n v="34"/>
  </r>
  <r>
    <n v="1231"/>
    <s v="CA-2017-100013"/>
    <d v="2017-11-06T00:00:00"/>
    <d v="2017-11-11T00:00:00"/>
    <s v="Standard Class"/>
    <s v="ZC-21910"/>
    <s v="Zuschuss Carroll"/>
    <x v="0"/>
    <x v="0"/>
    <x v="1"/>
    <x v="1"/>
    <n v="90045"/>
    <x v="1"/>
    <s v="OFF-AR-10001022"/>
    <x v="1"/>
    <x v="6"/>
    <s v="SANFORD Liquid Accent Tank-Style Highlighters"/>
    <x v="1093"/>
    <x v="0"/>
    <n v="0"/>
    <n v="1.7607999999999999"/>
    <x v="0"/>
    <n v="11.36"/>
    <n v="31"/>
  </r>
  <r>
    <n v="1232"/>
    <s v="CA-2015-132570"/>
    <d v="2015-10-31T00:00:00"/>
    <d v="2015-11-02T00:00:00"/>
    <s v="Second Class"/>
    <s v="KT-16480"/>
    <s v="Kean Thornton"/>
    <x v="0"/>
    <x v="0"/>
    <x v="198"/>
    <x v="15"/>
    <n v="14215"/>
    <x v="3"/>
    <s v="OFF-AR-10000369"/>
    <x v="1"/>
    <x v="6"/>
    <s v="Design Ebony Sketching Pencil"/>
    <x v="1094"/>
    <x v="0"/>
    <n v="0"/>
    <n v="0.7228"/>
    <x v="2"/>
    <n v="5.56"/>
    <n v="26"/>
  </r>
  <r>
    <n v="1233"/>
    <s v="CA-2015-132570"/>
    <d v="2015-10-31T00:00:00"/>
    <d v="2015-11-02T00:00:00"/>
    <s v="Second Class"/>
    <s v="KT-16480"/>
    <s v="Kean Thornton"/>
    <x v="0"/>
    <x v="0"/>
    <x v="198"/>
    <x v="15"/>
    <n v="14215"/>
    <x v="3"/>
    <s v="OFF-EN-10003055"/>
    <x v="1"/>
    <x v="12"/>
    <s v="Blue String-Tie &amp; Button Interoffice Envelopes, 10 x 13"/>
    <x v="1095"/>
    <x v="0"/>
    <n v="0"/>
    <n v="35.981999999999999"/>
    <x v="2"/>
    <n v="159.91999999999999"/>
    <n v="45"/>
  </r>
  <r>
    <n v="1234"/>
    <s v="CA-2016-153682"/>
    <d v="2016-05-30T00:00:00"/>
    <d v="2016-06-01T00:00:00"/>
    <s v="First Class"/>
    <s v="BG-11695"/>
    <s v="Brooke Gillingham"/>
    <x v="1"/>
    <x v="0"/>
    <x v="74"/>
    <x v="24"/>
    <n v="45231"/>
    <x v="3"/>
    <s v="TEC-CO-10001046"/>
    <x v="2"/>
    <x v="16"/>
    <s v="Canon Imageclass D680 Copier / Fax"/>
    <x v="1096"/>
    <x v="0"/>
    <n v="0.4"/>
    <n v="69.998999999999995"/>
    <x v="5"/>
    <n v="1679.9760000000001"/>
    <n v="8.3333333333333321"/>
  </r>
  <r>
    <n v="1235"/>
    <s v="CA-2016-144344"/>
    <d v="2016-10-28T00:00:00"/>
    <d v="2016-10-28T00:00:00"/>
    <s v="Same Day"/>
    <s v="PG-18820"/>
    <s v="Patrick Gardner"/>
    <x v="0"/>
    <x v="0"/>
    <x v="199"/>
    <x v="2"/>
    <n v="33437"/>
    <x v="0"/>
    <s v="FUR-FU-10000076"/>
    <x v="0"/>
    <x v="5"/>
    <s v="24-Hour Round Wall Clock"/>
    <x v="1097"/>
    <x v="1"/>
    <n v="0.2"/>
    <n v="13.786199999999999"/>
    <x v="2"/>
    <n v="143.85599999999999"/>
    <n v="28.749999999999996"/>
  </r>
  <r>
    <n v="1236"/>
    <s v="CA-2016-144344"/>
    <d v="2016-10-28T00:00:00"/>
    <d v="2016-10-28T00:00:00"/>
    <s v="Same Day"/>
    <s v="PG-18820"/>
    <s v="Patrick Gardner"/>
    <x v="0"/>
    <x v="0"/>
    <x v="199"/>
    <x v="2"/>
    <n v="33437"/>
    <x v="0"/>
    <s v="OFF-BI-10003719"/>
    <x v="1"/>
    <x v="8"/>
    <s v="Large Capacity Hanging Post Binders"/>
    <x v="1098"/>
    <x v="2"/>
    <n v="0.7"/>
    <n v="-29.94"/>
    <x v="2"/>
    <n v="187.125"/>
    <n v="-80"/>
  </r>
  <r>
    <n v="1237"/>
    <s v="CA-2016-144344"/>
    <d v="2016-10-28T00:00:00"/>
    <d v="2016-10-28T00:00:00"/>
    <s v="Same Day"/>
    <s v="PG-18820"/>
    <s v="Patrick Gardner"/>
    <x v="0"/>
    <x v="0"/>
    <x v="199"/>
    <x v="2"/>
    <n v="33437"/>
    <x v="0"/>
    <s v="FUR-FU-10003268"/>
    <x v="0"/>
    <x v="5"/>
    <s v="Eldon Radial Chair Mat for Low to Medium Pile Carpets"/>
    <x v="1099"/>
    <x v="0"/>
    <n v="0.2"/>
    <n v="0"/>
    <x v="2"/>
    <n v="127.93600000000001"/>
    <n v="0"/>
  </r>
  <r>
    <n v="1238"/>
    <s v="CA-2016-144344"/>
    <d v="2016-10-28T00:00:00"/>
    <d v="2016-10-28T00:00:00"/>
    <s v="Same Day"/>
    <s v="PG-18820"/>
    <s v="Patrick Gardner"/>
    <x v="0"/>
    <x v="0"/>
    <x v="199"/>
    <x v="2"/>
    <n v="33437"/>
    <x v="0"/>
    <s v="FUR-FU-10003553"/>
    <x v="0"/>
    <x v="5"/>
    <s v="Howard Miller 13-1/2&quot; Diameter Rosebrook Wall Clock"/>
    <x v="1100"/>
    <x v="1"/>
    <n v="0.2"/>
    <n v="41.262"/>
    <x v="2"/>
    <n v="495.14400000000001"/>
    <n v="25"/>
  </r>
  <r>
    <n v="1239"/>
    <s v="CA-2014-127012"/>
    <d v="2014-08-11T00:00:00"/>
    <d v="2014-08-15T00:00:00"/>
    <s v="Standard Class"/>
    <s v="GM-14680"/>
    <s v="Greg Matthias"/>
    <x v="0"/>
    <x v="0"/>
    <x v="4"/>
    <x v="4"/>
    <n v="98105"/>
    <x v="1"/>
    <s v="FUR-FU-10003691"/>
    <x v="0"/>
    <x v="5"/>
    <s v="Eldon Image Series Desk Accessories, Ebony"/>
    <x v="1101"/>
    <x v="7"/>
    <n v="0"/>
    <n v="5.4340000000000002"/>
    <x v="6"/>
    <n v="12.35"/>
    <n v="44"/>
  </r>
  <r>
    <n v="1240"/>
    <s v="CA-2014-127012"/>
    <d v="2014-08-11T00:00:00"/>
    <d v="2014-08-15T00:00:00"/>
    <s v="Standard Class"/>
    <s v="GM-14680"/>
    <s v="Greg Matthias"/>
    <x v="0"/>
    <x v="0"/>
    <x v="4"/>
    <x v="4"/>
    <n v="98105"/>
    <x v="1"/>
    <s v="OFF-AR-10003903"/>
    <x v="1"/>
    <x v="6"/>
    <s v="Sanford 52201 APSCO Electric Pencil Sharpener"/>
    <x v="1102"/>
    <x v="7"/>
    <n v="0"/>
    <n v="10.652200000000001"/>
    <x v="6"/>
    <n v="40.97"/>
    <n v="26"/>
  </r>
  <r>
    <n v="1241"/>
    <s v="CA-2014-127012"/>
    <d v="2014-08-11T00:00:00"/>
    <d v="2014-08-15T00:00:00"/>
    <s v="Standard Class"/>
    <s v="GM-14680"/>
    <s v="Greg Matthias"/>
    <x v="0"/>
    <x v="0"/>
    <x v="4"/>
    <x v="4"/>
    <n v="98105"/>
    <x v="1"/>
    <s v="OFF-FA-10004854"/>
    <x v="1"/>
    <x v="13"/>
    <s v="Vinyl Coated Wire Paper Clips in Organizer Box, 800/Box"/>
    <x v="1003"/>
    <x v="0"/>
    <n v="0"/>
    <n v="10.7912"/>
    <x v="6"/>
    <n v="45.92"/>
    <n v="47"/>
  </r>
  <r>
    <n v="1242"/>
    <s v="CA-2016-128727"/>
    <d v="2016-08-29T00:00:00"/>
    <d v="2016-09-04T00:00:00"/>
    <s v="Standard Class"/>
    <s v="MO-17800"/>
    <s v="Meg O'Connel"/>
    <x v="2"/>
    <x v="0"/>
    <x v="20"/>
    <x v="15"/>
    <n v="10024"/>
    <x v="3"/>
    <s v="TEC-PH-10003442"/>
    <x v="2"/>
    <x v="7"/>
    <s v="Samsung Replacement EH64AVFWE Premium Headset"/>
    <x v="1103"/>
    <x v="4"/>
    <n v="0"/>
    <n v="5.5"/>
    <x v="6"/>
    <n v="88"/>
    <n v="25"/>
  </r>
  <r>
    <n v="1243"/>
    <s v="US-2016-162859"/>
    <d v="2016-02-15T00:00:00"/>
    <d v="2016-02-22T00:00:00"/>
    <s v="Standard Class"/>
    <s v="PG-18820"/>
    <s v="Patrick Gardner"/>
    <x v="0"/>
    <x v="0"/>
    <x v="20"/>
    <x v="15"/>
    <n v="10009"/>
    <x v="3"/>
    <s v="OFF-BI-10004519"/>
    <x v="1"/>
    <x v="8"/>
    <s v="GBC DocuBind P100 Manual Binding Machine"/>
    <x v="1104"/>
    <x v="1"/>
    <n v="0.2"/>
    <n v="124.485"/>
    <x v="11"/>
    <n v="1195.056"/>
    <n v="31.25"/>
  </r>
  <r>
    <n v="1244"/>
    <s v="US-2016-162859"/>
    <d v="2016-02-15T00:00:00"/>
    <d v="2016-02-22T00:00:00"/>
    <s v="Standard Class"/>
    <s v="PG-18820"/>
    <s v="Patrick Gardner"/>
    <x v="0"/>
    <x v="0"/>
    <x v="20"/>
    <x v="15"/>
    <n v="10009"/>
    <x v="3"/>
    <s v="OFF-FA-10000304"/>
    <x v="1"/>
    <x v="13"/>
    <s v="Advantus Push Pins"/>
    <x v="521"/>
    <x v="4"/>
    <n v="0"/>
    <n v="3.5752000000000002"/>
    <x v="11"/>
    <n v="34.880000000000003"/>
    <n v="41"/>
  </r>
  <r>
    <n v="1245"/>
    <s v="CA-2017-133641"/>
    <d v="2017-05-14T00:00:00"/>
    <d v="2017-05-21T00:00:00"/>
    <s v="Standard Class"/>
    <s v="EJ-14155"/>
    <s v="Eva Jacobs"/>
    <x v="0"/>
    <x v="0"/>
    <x v="200"/>
    <x v="35"/>
    <n v="39503"/>
    <x v="0"/>
    <s v="OFF-EN-10004955"/>
    <x v="1"/>
    <x v="12"/>
    <s v="Fashion Color Clasp Envelopes"/>
    <x v="1105"/>
    <x v="6"/>
    <n v="0"/>
    <n v="23.8581"/>
    <x v="5"/>
    <n v="438.21"/>
    <n v="49.000000000000007"/>
  </r>
  <r>
    <n v="1246"/>
    <s v="CA-2014-168494"/>
    <d v="2014-12-12T00:00:00"/>
    <d v="2014-12-14T00:00:00"/>
    <s v="Second Class"/>
    <s v="NP-18700"/>
    <s v="Nora Preis"/>
    <x v="0"/>
    <x v="0"/>
    <x v="201"/>
    <x v="1"/>
    <n v="93727"/>
    <x v="1"/>
    <s v="FUR-TA-10004619"/>
    <x v="0"/>
    <x v="3"/>
    <s v="Hon Non-Folding Utility Tables"/>
    <x v="1106"/>
    <x v="5"/>
    <n v="0.2"/>
    <n v="95.585999999999999"/>
    <x v="4"/>
    <n v="4588.1279999999997"/>
    <n v="12.5"/>
  </r>
  <r>
    <n v="1247"/>
    <s v="CA-2014-168494"/>
    <d v="2014-12-12T00:00:00"/>
    <d v="2014-12-14T00:00:00"/>
    <s v="Second Class"/>
    <s v="NP-18700"/>
    <s v="Nora Preis"/>
    <x v="0"/>
    <x v="0"/>
    <x v="201"/>
    <x v="1"/>
    <n v="93727"/>
    <x v="1"/>
    <s v="FUR-TA-10003473"/>
    <x v="0"/>
    <x v="3"/>
    <s v="Bretford Rectangular Conference Table Tops"/>
    <x v="1107"/>
    <x v="13"/>
    <n v="0.2"/>
    <n v="135.4068"/>
    <x v="4"/>
    <n v="43330.175999999999"/>
    <n v="3.75"/>
  </r>
  <r>
    <n v="1248"/>
    <s v="CA-2014-168494"/>
    <d v="2014-12-12T00:00:00"/>
    <d v="2014-12-14T00:00:00"/>
    <s v="Second Class"/>
    <s v="NP-18700"/>
    <s v="Nora Preis"/>
    <x v="0"/>
    <x v="0"/>
    <x v="201"/>
    <x v="1"/>
    <n v="93727"/>
    <x v="1"/>
    <s v="FUR-BO-10004467"/>
    <x v="0"/>
    <x v="0"/>
    <s v="Bestar Classic Bookcase"/>
    <x v="1108"/>
    <x v="1"/>
    <n v="0.15"/>
    <n v="11.998799999999999"/>
    <x v="4"/>
    <n v="764.92349999999999"/>
    <n v="4.7058823529411766"/>
  </r>
  <r>
    <n v="1249"/>
    <s v="CA-2017-115602"/>
    <d v="2017-12-18T00:00:00"/>
    <d v="2017-12-24T00:00:00"/>
    <s v="Standard Class"/>
    <s v="DJ-13630"/>
    <s v="Doug Jacobs"/>
    <x v="0"/>
    <x v="0"/>
    <x v="20"/>
    <x v="15"/>
    <n v="10009"/>
    <x v="3"/>
    <s v="OFF-AR-10002280"/>
    <x v="1"/>
    <x v="6"/>
    <s v="Staples in misc. colors"/>
    <x v="1109"/>
    <x v="5"/>
    <n v="0"/>
    <n v="17.469000000000001"/>
    <x v="4"/>
    <n v="232.92000000000002"/>
    <n v="45"/>
  </r>
  <r>
    <n v="1250"/>
    <s v="CA-2017-115602"/>
    <d v="2017-12-18T00:00:00"/>
    <d v="2017-12-24T00:00:00"/>
    <s v="Standard Class"/>
    <s v="DJ-13630"/>
    <s v="Doug Jacobs"/>
    <x v="0"/>
    <x v="0"/>
    <x v="20"/>
    <x v="15"/>
    <n v="10009"/>
    <x v="3"/>
    <s v="FUR-CH-10001708"/>
    <x v="0"/>
    <x v="1"/>
    <s v="Office Star - Contemporary Swivel Chair with Padded Adjustable Arms and Flex Back"/>
    <x v="1110"/>
    <x v="6"/>
    <n v="0.1"/>
    <n v="139.5702"/>
    <x v="4"/>
    <n v="10277.442000000001"/>
    <n v="12.22222222222222"/>
  </r>
  <r>
    <n v="1251"/>
    <s v="CA-2017-115602"/>
    <d v="2017-12-18T00:00:00"/>
    <d v="2017-12-24T00:00:00"/>
    <s v="Standard Class"/>
    <s v="DJ-13630"/>
    <s v="Doug Jacobs"/>
    <x v="0"/>
    <x v="0"/>
    <x v="20"/>
    <x v="15"/>
    <n v="10009"/>
    <x v="3"/>
    <s v="OFF-AP-10000891"/>
    <x v="1"/>
    <x v="9"/>
    <s v="Kensington 7 Outlet MasterPiece HOMEOFFICE Power Control Center"/>
    <x v="1111"/>
    <x v="11"/>
    <n v="0"/>
    <n v="511.36799999999999"/>
    <x v="4"/>
    <n v="22159.279999999999"/>
    <n v="30"/>
  </r>
  <r>
    <n v="1252"/>
    <s v="CA-2017-115602"/>
    <d v="2017-12-18T00:00:00"/>
    <d v="2017-12-24T00:00:00"/>
    <s v="Standard Class"/>
    <s v="DJ-13630"/>
    <s v="Doug Jacobs"/>
    <x v="0"/>
    <x v="0"/>
    <x v="20"/>
    <x v="15"/>
    <n v="10009"/>
    <x v="3"/>
    <s v="OFF-AR-10000462"/>
    <x v="1"/>
    <x v="6"/>
    <s v="Sanford Pocket Accent Highlighters"/>
    <x v="1112"/>
    <x v="0"/>
    <n v="0"/>
    <n v="1.3759999999999999"/>
    <x v="4"/>
    <n v="6.4"/>
    <n v="42.999999999999993"/>
  </r>
  <r>
    <n v="1253"/>
    <s v="CA-2015-154956"/>
    <d v="2015-07-04T00:00:00"/>
    <d v="2015-07-09T00:00:00"/>
    <s v="Standard Class"/>
    <s v="IM-15070"/>
    <s v="Irene Maddox"/>
    <x v="0"/>
    <x v="0"/>
    <x v="158"/>
    <x v="6"/>
    <n v="53209"/>
    <x v="2"/>
    <s v="TEC-PH-10004165"/>
    <x v="2"/>
    <x v="7"/>
    <s v="Mitel MiVoice 5330e IP Phone"/>
    <x v="1113"/>
    <x v="4"/>
    <n v="0"/>
    <n v="285.9896"/>
    <x v="7"/>
    <n v="4399.84"/>
    <n v="26"/>
  </r>
  <r>
    <n v="1254"/>
    <s v="CA-2017-144638"/>
    <d v="2017-03-10T00:00:00"/>
    <d v="2017-03-14T00:00:00"/>
    <s v="Standard Class"/>
    <s v="MH-18115"/>
    <s v="Mick Hernandez"/>
    <x v="2"/>
    <x v="0"/>
    <x v="142"/>
    <x v="9"/>
    <n v="19013"/>
    <x v="3"/>
    <s v="OFF-AR-10003958"/>
    <x v="1"/>
    <x v="6"/>
    <s v="Newell 337"/>
    <x v="791"/>
    <x v="0"/>
    <n v="0.2"/>
    <n v="0.59040000000000004"/>
    <x v="10"/>
    <n v="10.496"/>
    <n v="11.25"/>
  </r>
  <r>
    <n v="1255"/>
    <s v="CA-2017-144638"/>
    <d v="2017-03-10T00:00:00"/>
    <d v="2017-03-14T00:00:00"/>
    <s v="Standard Class"/>
    <s v="MH-18115"/>
    <s v="Mick Hernandez"/>
    <x v="2"/>
    <x v="0"/>
    <x v="142"/>
    <x v="9"/>
    <n v="19013"/>
    <x v="3"/>
    <s v="TEC-PH-10000149"/>
    <x v="2"/>
    <x v="7"/>
    <s v="Cisco SPA525G2 IP Phone - Wireless"/>
    <x v="382"/>
    <x v="1"/>
    <n v="0.4"/>
    <n v="-8.3789999999999996"/>
    <x v="10"/>
    <n v="107.72999999999999"/>
    <n v="-23.333333333333332"/>
  </r>
  <r>
    <n v="1256"/>
    <s v="CA-2017-144638"/>
    <d v="2017-03-10T00:00:00"/>
    <d v="2017-03-14T00:00:00"/>
    <s v="Standard Class"/>
    <s v="MH-18115"/>
    <s v="Mick Hernandez"/>
    <x v="2"/>
    <x v="0"/>
    <x v="142"/>
    <x v="9"/>
    <n v="19013"/>
    <x v="3"/>
    <s v="FUR-FU-10003724"/>
    <x v="0"/>
    <x v="5"/>
    <s v="Westinghouse Clip-On Gooseneck Lamps"/>
    <x v="1114"/>
    <x v="7"/>
    <n v="0.2"/>
    <n v="0.50219999999999998"/>
    <x v="10"/>
    <n v="6.6959999999999997"/>
    <n v="7.5"/>
  </r>
  <r>
    <n v="1257"/>
    <s v="CA-2017-144638"/>
    <d v="2017-03-10T00:00:00"/>
    <d v="2017-03-14T00:00:00"/>
    <s v="Standard Class"/>
    <s v="MH-18115"/>
    <s v="Mick Hernandez"/>
    <x v="2"/>
    <x v="0"/>
    <x v="142"/>
    <x v="9"/>
    <n v="19013"/>
    <x v="3"/>
    <s v="FUR-FU-10003535"/>
    <x v="0"/>
    <x v="5"/>
    <s v="Howard Miller Distant Time Traveler Alarm Clock"/>
    <x v="1115"/>
    <x v="0"/>
    <n v="0.2"/>
    <n v="11.516400000000001"/>
    <x v="10"/>
    <n v="87.744"/>
    <n v="26.25"/>
  </r>
  <r>
    <n v="1258"/>
    <s v="US-2016-168620"/>
    <d v="2016-12-24T00:00:00"/>
    <d v="2016-12-28T00:00:00"/>
    <s v="Second Class"/>
    <s v="RB-19795"/>
    <s v="Ross Baird"/>
    <x v="2"/>
    <x v="0"/>
    <x v="35"/>
    <x v="3"/>
    <n v="28205"/>
    <x v="0"/>
    <s v="OFF-BI-10001575"/>
    <x v="1"/>
    <x v="8"/>
    <s v="GBC Linen Binding Covers"/>
    <x v="1116"/>
    <x v="1"/>
    <n v="0.7"/>
    <n v="-20.4468"/>
    <x v="4"/>
    <n v="83.646000000000001"/>
    <n v="-73.333333333333329"/>
  </r>
  <r>
    <n v="1259"/>
    <s v="US-2016-168620"/>
    <d v="2016-12-24T00:00:00"/>
    <d v="2016-12-28T00:00:00"/>
    <s v="Second Class"/>
    <s v="RB-19795"/>
    <s v="Ross Baird"/>
    <x v="2"/>
    <x v="0"/>
    <x v="35"/>
    <x v="3"/>
    <n v="28205"/>
    <x v="0"/>
    <s v="OFF-ST-10003716"/>
    <x v="1"/>
    <x v="4"/>
    <s v="Tennsco Double-Tier Lockers"/>
    <x v="1117"/>
    <x v="1"/>
    <n v="0.2"/>
    <n v="-47.254199999999997"/>
    <x v="4"/>
    <n v="1620.144"/>
    <n v="-8.75"/>
  </r>
  <r>
    <n v="1260"/>
    <s v="US-2016-168620"/>
    <d v="2016-12-24T00:00:00"/>
    <d v="2016-12-28T00:00:00"/>
    <s v="Second Class"/>
    <s v="RB-19795"/>
    <s v="Ross Baird"/>
    <x v="2"/>
    <x v="0"/>
    <x v="35"/>
    <x v="3"/>
    <n v="28205"/>
    <x v="0"/>
    <s v="TEC-AC-10004469"/>
    <x v="2"/>
    <x v="11"/>
    <s v="Microsoft Sculpt Comfort Mouse"/>
    <x v="1118"/>
    <x v="8"/>
    <n v="0.2"/>
    <n v="76.703999999999994"/>
    <x v="4"/>
    <n v="2045.44"/>
    <n v="30"/>
  </r>
  <r>
    <n v="1261"/>
    <s v="CA-2017-117079"/>
    <d v="2017-10-23T00:00:00"/>
    <d v="2017-10-27T00:00:00"/>
    <s v="Standard Class"/>
    <s v="JR-15700"/>
    <s v="Jocasta Rupert"/>
    <x v="0"/>
    <x v="0"/>
    <x v="108"/>
    <x v="2"/>
    <n v="32216"/>
    <x v="0"/>
    <s v="TEC-PH-10004586"/>
    <x v="2"/>
    <x v="7"/>
    <s v="Wilson SignalBoost 841262 DB PRO Amplifier Kit"/>
    <x v="1119"/>
    <x v="1"/>
    <n v="0.2"/>
    <n v="107.985"/>
    <x v="2"/>
    <n v="2591.64"/>
    <n v="12.5"/>
  </r>
  <r>
    <n v="1262"/>
    <s v="US-2016-144393"/>
    <d v="2016-10-28T00:00:00"/>
    <d v="2016-11-04T00:00:00"/>
    <s v="Standard Class"/>
    <s v="SM-20950"/>
    <s v="Suzanne McNair"/>
    <x v="1"/>
    <x v="0"/>
    <x v="202"/>
    <x v="3"/>
    <n v="27834"/>
    <x v="0"/>
    <s v="OFF-BI-10004236"/>
    <x v="1"/>
    <x v="8"/>
    <s v="XtraLife ClearVue Slant-D Ring Binder, White, 3&quot;"/>
    <x v="1120"/>
    <x v="4"/>
    <n v="0.7"/>
    <n v="-14.0928"/>
    <x v="2"/>
    <n v="70.463999999999999"/>
    <n v="-80"/>
  </r>
  <r>
    <n v="1263"/>
    <s v="CA-2017-105053"/>
    <d v="2017-07-07T00:00:00"/>
    <d v="2017-07-09T00:00:00"/>
    <s v="Second Class"/>
    <s v="CS-12355"/>
    <s v="Christine Sundaresam"/>
    <x v="0"/>
    <x v="0"/>
    <x v="85"/>
    <x v="15"/>
    <n v="11561"/>
    <x v="3"/>
    <s v="OFF-BI-10001634"/>
    <x v="1"/>
    <x v="8"/>
    <s v="Wilson Jones Active Use Binders"/>
    <x v="1121"/>
    <x v="1"/>
    <n v="0.2"/>
    <n v="6.3335999999999997"/>
    <x v="7"/>
    <n v="52.416000000000004"/>
    <n v="36.249999999999993"/>
  </r>
  <r>
    <n v="1264"/>
    <s v="CA-2016-155992"/>
    <d v="2016-10-01T00:00:00"/>
    <d v="2016-10-02T00:00:00"/>
    <s v="First Class"/>
    <s v="CC-12220"/>
    <s v="Chris Cortes"/>
    <x v="0"/>
    <x v="0"/>
    <x v="189"/>
    <x v="14"/>
    <n v="46350"/>
    <x v="2"/>
    <s v="TEC-PH-10000215"/>
    <x v="2"/>
    <x v="7"/>
    <s v="Plantronics Cordless Phone Headset with In-line Volume - M214C"/>
    <x v="1122"/>
    <x v="0"/>
    <n v="0"/>
    <n v="18.873000000000001"/>
    <x v="2"/>
    <n v="139.80000000000001"/>
    <n v="27"/>
  </r>
  <r>
    <n v="1265"/>
    <s v="CA-2016-155992"/>
    <d v="2016-10-01T00:00:00"/>
    <d v="2016-10-02T00:00:00"/>
    <s v="First Class"/>
    <s v="CC-12220"/>
    <s v="Chris Cortes"/>
    <x v="0"/>
    <x v="0"/>
    <x v="189"/>
    <x v="14"/>
    <n v="46350"/>
    <x v="2"/>
    <s v="FUR-FU-10003724"/>
    <x v="0"/>
    <x v="5"/>
    <s v="Westinghouse Clip-On Gooseneck Lamps"/>
    <x v="1123"/>
    <x v="2"/>
    <n v="0"/>
    <n v="10.881"/>
    <x v="2"/>
    <n v="209.25"/>
    <n v="26"/>
  </r>
  <r>
    <n v="1266"/>
    <s v="CA-2017-110380"/>
    <d v="2017-09-02T00:00:00"/>
    <d v="2017-09-07T00:00:00"/>
    <s v="Standard Class"/>
    <s v="PF-19225"/>
    <s v="Phillip Flathmann"/>
    <x v="0"/>
    <x v="0"/>
    <x v="8"/>
    <x v="1"/>
    <n v="94122"/>
    <x v="1"/>
    <s v="OFF-AR-10000422"/>
    <x v="1"/>
    <x v="6"/>
    <s v="Pencil and Crayon Sharpener"/>
    <x v="1124"/>
    <x v="1"/>
    <n v="0"/>
    <n v="1.7739"/>
    <x v="8"/>
    <n v="19.71"/>
    <n v="27"/>
  </r>
  <r>
    <n v="1267"/>
    <s v="US-2014-167738"/>
    <d v="2014-12-24T00:00:00"/>
    <d v="2014-12-29T00:00:00"/>
    <s v="Standard Class"/>
    <s v="JC-16105"/>
    <s v="Julie Creighton"/>
    <x v="1"/>
    <x v="0"/>
    <x v="1"/>
    <x v="1"/>
    <n v="90045"/>
    <x v="1"/>
    <s v="OFF-ST-10003306"/>
    <x v="1"/>
    <x v="4"/>
    <s v="Letter Size Cart"/>
    <x v="1125"/>
    <x v="7"/>
    <n v="0"/>
    <n v="41.429400000000001"/>
    <x v="4"/>
    <n v="142.86000000000001"/>
    <n v="28.999999999999996"/>
  </r>
  <r>
    <n v="1268"/>
    <s v="US-2014-167738"/>
    <d v="2014-12-24T00:00:00"/>
    <d v="2014-12-29T00:00:00"/>
    <s v="Standard Class"/>
    <s v="JC-16105"/>
    <s v="Julie Creighton"/>
    <x v="1"/>
    <x v="0"/>
    <x v="1"/>
    <x v="1"/>
    <n v="90045"/>
    <x v="1"/>
    <s v="FUR-CH-10001146"/>
    <x v="0"/>
    <x v="1"/>
    <s v="Global Value Mid-Back Manager's Chair, Gray"/>
    <x v="1126"/>
    <x v="5"/>
    <n v="0.2"/>
    <n v="18.266999999999999"/>
    <x v="4"/>
    <n v="1753.6320000000001"/>
    <n v="6.25"/>
  </r>
  <r>
    <n v="1269"/>
    <s v="CA-2017-121412"/>
    <d v="2017-09-23T00:00:00"/>
    <d v="2017-09-27T00:00:00"/>
    <s v="Standard Class"/>
    <s v="BG-11695"/>
    <s v="Brooke Gillingham"/>
    <x v="1"/>
    <x v="0"/>
    <x v="103"/>
    <x v="22"/>
    <n v="80027"/>
    <x v="1"/>
    <s v="FUR-FU-10000246"/>
    <x v="0"/>
    <x v="5"/>
    <s v="Aluminum Document Frame"/>
    <x v="1127"/>
    <x v="1"/>
    <n v="0.2"/>
    <n v="3.6659999999999999"/>
    <x v="8"/>
    <n v="87.983999999999995"/>
    <n v="12.5"/>
  </r>
  <r>
    <n v="1270"/>
    <s v="CA-2017-100426"/>
    <d v="2017-06-04T00:00:00"/>
    <d v="2017-06-08T00:00:00"/>
    <s v="Standard Class"/>
    <s v="DC-12850"/>
    <s v="Dan Campbell"/>
    <x v="0"/>
    <x v="0"/>
    <x v="159"/>
    <x v="19"/>
    <n v="35630"/>
    <x v="0"/>
    <s v="OFF-PA-10002870"/>
    <x v="1"/>
    <x v="10"/>
    <s v="Ampad Phone Message Book, Recycled, 400 Message Capacity, 5 ¾” x 11”"/>
    <x v="1128"/>
    <x v="0"/>
    <n v="0"/>
    <n v="5.6159999999999997"/>
    <x v="1"/>
    <n v="24.96"/>
    <n v="44.999999999999993"/>
  </r>
  <r>
    <n v="1271"/>
    <s v="US-2016-103646"/>
    <d v="2016-04-21T00:00:00"/>
    <d v="2016-04-26T00:00:00"/>
    <s v="Standard Class"/>
    <s v="SP-20545"/>
    <s v="Sibella Parks"/>
    <x v="1"/>
    <x v="0"/>
    <x v="22"/>
    <x v="10"/>
    <n v="60623"/>
    <x v="2"/>
    <s v="OFF-ST-10000563"/>
    <x v="1"/>
    <x v="4"/>
    <s v="Fellowes Bankers Box Stor/Drawer Steel Plus"/>
    <x v="1129"/>
    <x v="4"/>
    <n v="0.2"/>
    <n v="-12.792"/>
    <x v="3"/>
    <n v="409.34399999999999"/>
    <n v="-12.5"/>
  </r>
  <r>
    <n v="1272"/>
    <s v="US-2016-103646"/>
    <d v="2016-04-21T00:00:00"/>
    <d v="2016-04-26T00:00:00"/>
    <s v="Standard Class"/>
    <s v="SP-20545"/>
    <s v="Sibella Parks"/>
    <x v="1"/>
    <x v="0"/>
    <x v="22"/>
    <x v="10"/>
    <n v="60623"/>
    <x v="2"/>
    <s v="OFF-AP-10004487"/>
    <x v="1"/>
    <x v="9"/>
    <s v="Kensington 4 Outlet MasterPiece Compact Power Control Center"/>
    <x v="1130"/>
    <x v="1"/>
    <n v="0.8"/>
    <n v="-126.8592"/>
    <x v="3"/>
    <n v="146.376"/>
    <n v="-260"/>
  </r>
  <r>
    <n v="1273"/>
    <s v="US-2016-103646"/>
    <d v="2016-04-21T00:00:00"/>
    <d v="2016-04-26T00:00:00"/>
    <s v="Standard Class"/>
    <s v="SP-20545"/>
    <s v="Sibella Parks"/>
    <x v="1"/>
    <x v="0"/>
    <x v="22"/>
    <x v="10"/>
    <n v="60623"/>
    <x v="2"/>
    <s v="OFF-BI-10002854"/>
    <x v="1"/>
    <x v="8"/>
    <s v="Performers Binder/Pad Holder, Black"/>
    <x v="1131"/>
    <x v="8"/>
    <n v="0.8"/>
    <n v="-67.272000000000006"/>
    <x v="3"/>
    <n v="358.78399999999999"/>
    <n v="-150.00000000000003"/>
  </r>
  <r>
    <n v="1274"/>
    <s v="CA-2016-119186"/>
    <d v="2016-05-26T00:00:00"/>
    <d v="2016-05-26T00:00:00"/>
    <s v="Same Day"/>
    <s v="MS-17710"/>
    <s v="Maurice Satty"/>
    <x v="0"/>
    <x v="0"/>
    <x v="5"/>
    <x v="5"/>
    <n v="76106"/>
    <x v="2"/>
    <s v="OFF-PA-10004621"/>
    <x v="1"/>
    <x v="10"/>
    <s v="Xerox 212"/>
    <x v="559"/>
    <x v="0"/>
    <n v="0.2"/>
    <n v="3.6288"/>
    <x v="5"/>
    <n v="20.736000000000001"/>
    <n v="35"/>
  </r>
  <r>
    <n v="1275"/>
    <s v="CA-2016-119186"/>
    <d v="2016-05-26T00:00:00"/>
    <d v="2016-05-26T00:00:00"/>
    <s v="Same Day"/>
    <s v="MS-17710"/>
    <s v="Maurice Satty"/>
    <x v="0"/>
    <x v="0"/>
    <x v="5"/>
    <x v="5"/>
    <n v="76106"/>
    <x v="2"/>
    <s v="FUR-CH-10001973"/>
    <x v="0"/>
    <x v="1"/>
    <s v="Office Star Flex Back Scooter Chair with White Frame"/>
    <x v="1132"/>
    <x v="2"/>
    <n v="0.3"/>
    <n v="-88.784000000000006"/>
    <x v="5"/>
    <n v="1942.15"/>
    <n v="-22.857142857142858"/>
  </r>
  <r>
    <n v="1276"/>
    <s v="CA-2016-119186"/>
    <d v="2016-05-26T00:00:00"/>
    <d v="2016-05-26T00:00:00"/>
    <s v="Same Day"/>
    <s v="MS-17710"/>
    <s v="Maurice Satty"/>
    <x v="0"/>
    <x v="0"/>
    <x v="5"/>
    <x v="5"/>
    <n v="76106"/>
    <x v="2"/>
    <s v="OFF-PA-10004040"/>
    <x v="1"/>
    <x v="10"/>
    <s v="Universal Premium White Copier/Laser Paper (20Lb. and 87 Bright)"/>
    <x v="642"/>
    <x v="1"/>
    <n v="0.2"/>
    <n v="5.2026000000000003"/>
    <x v="5"/>
    <n v="43.055999999999997"/>
    <n v="36.25"/>
  </r>
  <r>
    <n v="1277"/>
    <s v="CA-2016-119186"/>
    <d v="2016-05-26T00:00:00"/>
    <d v="2016-05-26T00:00:00"/>
    <s v="Same Day"/>
    <s v="MS-17710"/>
    <s v="Maurice Satty"/>
    <x v="0"/>
    <x v="0"/>
    <x v="5"/>
    <x v="5"/>
    <n v="76106"/>
    <x v="2"/>
    <s v="TEC-AC-10000580"/>
    <x v="2"/>
    <x v="11"/>
    <s v="Logitech G13 Programmable Gameboard with LCD Display"/>
    <x v="1133"/>
    <x v="7"/>
    <n v="0.2"/>
    <n v="-7.1990999999999996"/>
    <x v="5"/>
    <n v="63.991999999999997"/>
    <n v="-11.25"/>
  </r>
  <r>
    <n v="1278"/>
    <s v="CA-2016-148698"/>
    <d v="2016-05-02T00:00:00"/>
    <d v="2016-05-07T00:00:00"/>
    <s v="Standard Class"/>
    <s v="BD-11770"/>
    <s v="Bryan Davis"/>
    <x v="0"/>
    <x v="0"/>
    <x v="12"/>
    <x v="5"/>
    <n v="77070"/>
    <x v="2"/>
    <s v="OFF-AR-10004022"/>
    <x v="1"/>
    <x v="6"/>
    <s v="Panasonic KP-380BK Classic Electric Pencil Sharpener"/>
    <x v="1134"/>
    <x v="1"/>
    <n v="0.2"/>
    <n v="5.3970000000000002"/>
    <x v="5"/>
    <n v="259.05600000000004"/>
    <n v="6.25"/>
  </r>
  <r>
    <n v="1279"/>
    <s v="CA-2014-163293"/>
    <d v="2014-09-08T00:00:00"/>
    <d v="2014-09-11T00:00:00"/>
    <s v="First Class"/>
    <s v="KC-16255"/>
    <s v="Karen Carlisle"/>
    <x v="1"/>
    <x v="0"/>
    <x v="203"/>
    <x v="32"/>
    <n v="31204"/>
    <x v="0"/>
    <s v="TEC-AC-10004209"/>
    <x v="2"/>
    <x v="11"/>
    <s v="Memorex Froggy Flash Drive 4 GB"/>
    <x v="1135"/>
    <x v="1"/>
    <n v="0"/>
    <n v="12.8583"/>
    <x v="8"/>
    <n v="98.91"/>
    <n v="39"/>
  </r>
  <r>
    <n v="1280"/>
    <s v="CA-2014-163293"/>
    <d v="2014-09-08T00:00:00"/>
    <d v="2014-09-11T00:00:00"/>
    <s v="First Class"/>
    <s v="KC-16255"/>
    <s v="Karen Carlisle"/>
    <x v="1"/>
    <x v="0"/>
    <x v="203"/>
    <x v="32"/>
    <n v="31204"/>
    <x v="0"/>
    <s v="TEC-AC-10000023"/>
    <x v="2"/>
    <x v="11"/>
    <s v="Maxell 74 Minute CD-R Spindle, 50/Pack"/>
    <x v="1136"/>
    <x v="4"/>
    <n v="0"/>
    <n v="30.1968"/>
    <x v="8"/>
    <n v="335.52"/>
    <n v="36.000000000000007"/>
  </r>
  <r>
    <n v="1281"/>
    <s v="CA-2016-160815"/>
    <d v="2016-09-05T00:00:00"/>
    <d v="2016-09-06T00:00:00"/>
    <s v="First Class"/>
    <s v="TR-21325"/>
    <s v="Toby Ritter"/>
    <x v="0"/>
    <x v="0"/>
    <x v="204"/>
    <x v="23"/>
    <n v="52402"/>
    <x v="2"/>
    <s v="TEC-PH-10003505"/>
    <x v="2"/>
    <x v="7"/>
    <s v="Geemarc AmpliPOWER60"/>
    <x v="1137"/>
    <x v="1"/>
    <n v="0"/>
    <n v="80.736000000000004"/>
    <x v="8"/>
    <n v="835.19999999999993"/>
    <n v="29.000000000000004"/>
  </r>
  <r>
    <n v="1282"/>
    <s v="CA-2017-122154"/>
    <d v="2017-04-09T00:00:00"/>
    <d v="2017-04-11T00:00:00"/>
    <s v="First Class"/>
    <s v="SA-20830"/>
    <s v="Sue Ann Reed"/>
    <x v="0"/>
    <x v="0"/>
    <x v="108"/>
    <x v="2"/>
    <n v="32216"/>
    <x v="0"/>
    <s v="OFF-LA-10000121"/>
    <x v="1"/>
    <x v="2"/>
    <s v="Avery 48"/>
    <x v="1138"/>
    <x v="1"/>
    <n v="0.2"/>
    <n v="4.9139999999999997"/>
    <x v="3"/>
    <n v="45.36"/>
    <n v="32.5"/>
  </r>
  <r>
    <n v="1283"/>
    <s v="CA-2017-122154"/>
    <d v="2017-04-09T00:00:00"/>
    <d v="2017-04-11T00:00:00"/>
    <s v="First Class"/>
    <s v="SA-20830"/>
    <s v="Sue Ann Reed"/>
    <x v="0"/>
    <x v="0"/>
    <x v="108"/>
    <x v="2"/>
    <n v="32216"/>
    <x v="0"/>
    <s v="OFF-BI-10002026"/>
    <x v="1"/>
    <x v="8"/>
    <s v="Avery Arch Ring Binders"/>
    <x v="1139"/>
    <x v="7"/>
    <n v="0.7"/>
    <n v="-13.363"/>
    <x v="3"/>
    <n v="17.43"/>
    <n v="-76.666666666666657"/>
  </r>
  <r>
    <n v="1284"/>
    <s v="CA-2017-122154"/>
    <d v="2017-04-09T00:00:00"/>
    <d v="2017-04-11T00:00:00"/>
    <s v="First Class"/>
    <s v="SA-20830"/>
    <s v="Sue Ann Reed"/>
    <x v="0"/>
    <x v="0"/>
    <x v="108"/>
    <x v="2"/>
    <n v="32216"/>
    <x v="0"/>
    <s v="OFF-PA-10000994"/>
    <x v="1"/>
    <x v="10"/>
    <s v="Xerox 1915"/>
    <x v="1140"/>
    <x v="1"/>
    <n v="0.2"/>
    <n v="88.073999999999998"/>
    <x v="3"/>
    <n v="754.92"/>
    <n v="35"/>
  </r>
  <r>
    <n v="1285"/>
    <s v="US-2015-149692"/>
    <d v="2015-12-06T00:00:00"/>
    <d v="2015-12-12T00:00:00"/>
    <s v="Standard Class"/>
    <s v="KW-16435"/>
    <s v="Katrina Willman"/>
    <x v="0"/>
    <x v="0"/>
    <x v="89"/>
    <x v="5"/>
    <n v="78745"/>
    <x v="2"/>
    <s v="OFF-BI-10002813"/>
    <x v="1"/>
    <x v="8"/>
    <s v="Avery Reinforcements for Hole-Punch Pages"/>
    <x v="1141"/>
    <x v="3"/>
    <n v="0.8"/>
    <n v="-4.851"/>
    <x v="4"/>
    <n v="19.404"/>
    <n v="-175.00000000000003"/>
  </r>
  <r>
    <n v="1286"/>
    <s v="CA-2016-119445"/>
    <d v="2016-06-26T00:00:00"/>
    <d v="2016-07-03T00:00:00"/>
    <s v="Standard Class"/>
    <s v="GM-14500"/>
    <s v="Gene McClure"/>
    <x v="0"/>
    <x v="0"/>
    <x v="205"/>
    <x v="34"/>
    <n v="2908"/>
    <x v="3"/>
    <s v="OFF-ST-10000617"/>
    <x v="1"/>
    <x v="4"/>
    <s v="Woodgrain Magazine Files by Perma"/>
    <x v="81"/>
    <x v="2"/>
    <n v="0"/>
    <n v="1.0429999999999999"/>
    <x v="1"/>
    <n v="74.5"/>
    <n v="6.9999999999999991"/>
  </r>
  <r>
    <n v="1287"/>
    <s v="CA-2015-124268"/>
    <d v="2015-07-04T00:00:00"/>
    <d v="2015-07-08T00:00:00"/>
    <s v="Standard Class"/>
    <s v="AD-10180"/>
    <s v="Alan Dominguez"/>
    <x v="2"/>
    <x v="0"/>
    <x v="20"/>
    <x v="15"/>
    <n v="10035"/>
    <x v="3"/>
    <s v="OFF-AR-10004817"/>
    <x v="1"/>
    <x v="6"/>
    <s v="Colorific Watercolor Pencils"/>
    <x v="1142"/>
    <x v="1"/>
    <n v="0"/>
    <n v="4.4892000000000003"/>
    <x v="7"/>
    <n v="46.44"/>
    <n v="29.000000000000004"/>
  </r>
  <r>
    <n v="1288"/>
    <s v="CA-2016-154711"/>
    <d v="2016-11-22T00:00:00"/>
    <d v="2016-11-26T00:00:00"/>
    <s v="Standard Class"/>
    <s v="TB-21355"/>
    <s v="Todd Boyes"/>
    <x v="1"/>
    <x v="0"/>
    <x v="20"/>
    <x v="15"/>
    <n v="10009"/>
    <x v="3"/>
    <s v="FUR-FU-10000397"/>
    <x v="0"/>
    <x v="5"/>
    <s v="Luxo Economy Swing Arm Lamp"/>
    <x v="1143"/>
    <x v="0"/>
    <n v="0"/>
    <n v="11.166399999999999"/>
    <x v="0"/>
    <n v="79.760000000000005"/>
    <n v="27.999999999999996"/>
  </r>
  <r>
    <n v="1289"/>
    <s v="CA-2016-154711"/>
    <d v="2016-11-22T00:00:00"/>
    <d v="2016-11-26T00:00:00"/>
    <s v="Standard Class"/>
    <s v="TB-21355"/>
    <s v="Todd Boyes"/>
    <x v="1"/>
    <x v="0"/>
    <x v="20"/>
    <x v="15"/>
    <n v="10009"/>
    <x v="3"/>
    <s v="OFF-BI-10000605"/>
    <x v="1"/>
    <x v="8"/>
    <s v="Acco Pressboard Covers with Storage Hooks, 9 1/2&quot; x 11&quot;, Executive Red"/>
    <x v="848"/>
    <x v="4"/>
    <n v="0.2"/>
    <n v="4.1147999999999998"/>
    <x v="0"/>
    <n v="48.768000000000001"/>
    <n v="33.75"/>
  </r>
  <r>
    <n v="1290"/>
    <s v="CA-2016-154711"/>
    <d v="2016-11-22T00:00:00"/>
    <d v="2016-11-26T00:00:00"/>
    <s v="Standard Class"/>
    <s v="TB-21355"/>
    <s v="Todd Boyes"/>
    <x v="1"/>
    <x v="0"/>
    <x v="20"/>
    <x v="15"/>
    <n v="10009"/>
    <x v="3"/>
    <s v="OFF-AR-10001860"/>
    <x v="1"/>
    <x v="6"/>
    <s v="BIC Liqua Brite Liner"/>
    <x v="1144"/>
    <x v="1"/>
    <n v="0"/>
    <n v="7.4951999999999996"/>
    <x v="0"/>
    <n v="62.46"/>
    <n v="36"/>
  </r>
  <r>
    <n v="1291"/>
    <s v="CA-2016-163384"/>
    <d v="2016-11-10T00:00:00"/>
    <d v="2016-11-12T00:00:00"/>
    <s v="First Class"/>
    <s v="CC-12430"/>
    <s v="Chuck Clark"/>
    <x v="2"/>
    <x v="0"/>
    <x v="8"/>
    <x v="1"/>
    <n v="94122"/>
    <x v="1"/>
    <s v="OFF-BI-10004970"/>
    <x v="1"/>
    <x v="8"/>
    <s v="ACCOHIDE 3-Ring Binder, Blue, 1&quot;"/>
    <x v="1145"/>
    <x v="4"/>
    <n v="0.2"/>
    <n v="4.4603999999999999"/>
    <x v="0"/>
    <n v="52.863999999999997"/>
    <n v="33.75"/>
  </r>
  <r>
    <n v="1292"/>
    <s v="CA-2016-163384"/>
    <d v="2016-11-10T00:00:00"/>
    <d v="2016-11-12T00:00:00"/>
    <s v="First Class"/>
    <s v="CC-12430"/>
    <s v="Chuck Clark"/>
    <x v="2"/>
    <x v="0"/>
    <x v="8"/>
    <x v="1"/>
    <n v="94122"/>
    <x v="1"/>
    <s v="OFF-PA-10003172"/>
    <x v="1"/>
    <x v="10"/>
    <s v="Xerox 1996"/>
    <x v="56"/>
    <x v="2"/>
    <n v="0"/>
    <n v="15.552"/>
    <x v="0"/>
    <n v="162"/>
    <n v="48"/>
  </r>
  <r>
    <n v="1293"/>
    <s v="CA-2015-101707"/>
    <d v="2015-08-27T00:00:00"/>
    <d v="2015-09-01T00:00:00"/>
    <s v="Standard Class"/>
    <s v="PF-19165"/>
    <s v="Philip Fox"/>
    <x v="0"/>
    <x v="0"/>
    <x v="70"/>
    <x v="1"/>
    <n v="92105"/>
    <x v="1"/>
    <s v="OFF-SU-10001218"/>
    <x v="1"/>
    <x v="14"/>
    <s v="Fiskars Softgrip Scissors"/>
    <x v="1146"/>
    <x v="1"/>
    <n v="0"/>
    <n v="9.2232000000000003"/>
    <x v="6"/>
    <n v="98.82"/>
    <n v="28.000000000000004"/>
  </r>
  <r>
    <n v="1294"/>
    <s v="CA-2015-101707"/>
    <d v="2015-08-27T00:00:00"/>
    <d v="2015-09-01T00:00:00"/>
    <s v="Standard Class"/>
    <s v="PF-19165"/>
    <s v="Philip Fox"/>
    <x v="0"/>
    <x v="0"/>
    <x v="70"/>
    <x v="1"/>
    <n v="92105"/>
    <x v="1"/>
    <s v="OFF-PA-10002968"/>
    <x v="1"/>
    <x v="10"/>
    <s v="Xerox 1973"/>
    <x v="1147"/>
    <x v="2"/>
    <n v="0"/>
    <n v="52.531999999999996"/>
    <x v="6"/>
    <n v="571"/>
    <n v="46"/>
  </r>
  <r>
    <n v="1295"/>
    <s v="CA-2015-101707"/>
    <d v="2015-08-27T00:00:00"/>
    <d v="2015-09-01T00:00:00"/>
    <s v="Standard Class"/>
    <s v="PF-19165"/>
    <s v="Philip Fox"/>
    <x v="0"/>
    <x v="0"/>
    <x v="70"/>
    <x v="1"/>
    <n v="92105"/>
    <x v="1"/>
    <s v="OFF-LA-10000134"/>
    <x v="1"/>
    <x v="2"/>
    <s v="Avery 511"/>
    <x v="1148"/>
    <x v="7"/>
    <n v="0"/>
    <n v="1.4783999999999999"/>
    <x v="6"/>
    <n v="3.08"/>
    <n v="48"/>
  </r>
  <r>
    <n v="1296"/>
    <s v="CA-2015-138898"/>
    <d v="2015-05-25T00:00:00"/>
    <d v="2015-05-29T00:00:00"/>
    <s v="Standard Class"/>
    <s v="JH-16180"/>
    <s v="Justin Hirsh"/>
    <x v="0"/>
    <x v="0"/>
    <x v="206"/>
    <x v="22"/>
    <n v="81001"/>
    <x v="1"/>
    <s v="OFF-AP-10004487"/>
    <x v="1"/>
    <x v="9"/>
    <s v="Kensington 4 Outlet MasterPiece Compact Power Control Center"/>
    <x v="1149"/>
    <x v="11"/>
    <n v="0.2"/>
    <n v="84.572800000000001"/>
    <x v="5"/>
    <n v="10994.464"/>
    <n v="10"/>
  </r>
  <r>
    <n v="1297"/>
    <s v="CA-2017-115427"/>
    <d v="2017-12-30T00:00:00"/>
    <d v="2018-01-03T00:00:00"/>
    <s v="Standard Class"/>
    <s v="EB-13975"/>
    <s v="Erica Bern"/>
    <x v="1"/>
    <x v="0"/>
    <x v="54"/>
    <x v="1"/>
    <n v="94533"/>
    <x v="1"/>
    <s v="OFF-BI-10002103"/>
    <x v="1"/>
    <x v="8"/>
    <s v="Cardinal Slant-D Ring Binder, Heavy Gauge Vinyl"/>
    <x v="1150"/>
    <x v="0"/>
    <n v="0.2"/>
    <n v="4.5187999999999997"/>
    <x v="4"/>
    <n v="27.808"/>
    <n v="32.499999999999993"/>
  </r>
  <r>
    <n v="1298"/>
    <s v="CA-2017-115427"/>
    <d v="2017-12-30T00:00:00"/>
    <d v="2018-01-03T00:00:00"/>
    <s v="Standard Class"/>
    <s v="EB-13975"/>
    <s v="Erica Bern"/>
    <x v="1"/>
    <x v="0"/>
    <x v="54"/>
    <x v="1"/>
    <n v="94533"/>
    <x v="1"/>
    <s v="OFF-BI-10004632"/>
    <x v="1"/>
    <x v="8"/>
    <s v="GBC Binding covers"/>
    <x v="1151"/>
    <x v="0"/>
    <n v="0.2"/>
    <n v="6.4749999999999996"/>
    <x v="4"/>
    <n v="41.44"/>
    <n v="31.25"/>
  </r>
  <r>
    <n v="1299"/>
    <s v="CA-2016-134425"/>
    <d v="2016-12-08T00:00:00"/>
    <d v="2016-12-12T00:00:00"/>
    <s v="Second Class"/>
    <s v="QJ-19255"/>
    <s v="Quincy Jones"/>
    <x v="1"/>
    <x v="0"/>
    <x v="33"/>
    <x v="11"/>
    <n v="55106"/>
    <x v="2"/>
    <s v="TEC-PH-10003555"/>
    <x v="2"/>
    <x v="7"/>
    <s v="Motorola HK250 Universal Bluetooth Headset"/>
    <x v="1152"/>
    <x v="2"/>
    <n v="0"/>
    <n v="2.2989999999999999"/>
    <x v="4"/>
    <n v="574.75"/>
    <n v="2"/>
  </r>
  <r>
    <n v="1300"/>
    <s v="CA-2015-121391"/>
    <d v="2015-10-04T00:00:00"/>
    <d v="2015-10-07T00:00:00"/>
    <s v="First Class"/>
    <s v="AA-10315"/>
    <s v="Alex Avila"/>
    <x v="0"/>
    <x v="0"/>
    <x v="8"/>
    <x v="1"/>
    <n v="94109"/>
    <x v="1"/>
    <s v="OFF-ST-10001590"/>
    <x v="1"/>
    <x v="4"/>
    <s v="Tenex Personal Project File with Scoop Front Design, Black"/>
    <x v="1153"/>
    <x v="0"/>
    <n v="0"/>
    <n v="7.0095999999999998"/>
    <x v="2"/>
    <n v="53.92"/>
    <n v="26"/>
  </r>
  <r>
    <n v="1301"/>
    <s v="CA-2016-137043"/>
    <d v="2016-12-23T00:00:00"/>
    <d v="2016-12-25T00:00:00"/>
    <s v="Second Class"/>
    <s v="LC-17140"/>
    <s v="Logan Currie"/>
    <x v="0"/>
    <x v="0"/>
    <x v="24"/>
    <x v="17"/>
    <n v="22153"/>
    <x v="0"/>
    <s v="FUR-FU-10003664"/>
    <x v="0"/>
    <x v="5"/>
    <s v="Electrix Architect's Clamp-On Swing Arm Lamp, Black"/>
    <x v="1154"/>
    <x v="5"/>
    <n v="0"/>
    <n v="166.10040000000001"/>
    <x v="4"/>
    <n v="3436.56"/>
    <n v="29.000000000000004"/>
  </r>
  <r>
    <n v="1302"/>
    <s v="CA-2016-137043"/>
    <d v="2016-12-23T00:00:00"/>
    <d v="2016-12-25T00:00:00"/>
    <s v="Second Class"/>
    <s v="LC-17140"/>
    <s v="Logan Currie"/>
    <x v="0"/>
    <x v="0"/>
    <x v="24"/>
    <x v="17"/>
    <n v="22153"/>
    <x v="0"/>
    <s v="FUR-FU-10003664"/>
    <x v="0"/>
    <x v="5"/>
    <s v="Electrix Architect's Clamp-On Swing Arm Lamp, Black"/>
    <x v="1155"/>
    <x v="1"/>
    <n v="0"/>
    <n v="83.050200000000004"/>
    <x v="4"/>
    <n v="859.14"/>
    <n v="29.000000000000004"/>
  </r>
  <r>
    <n v="1303"/>
    <s v="CA-2015-115847"/>
    <d v="2015-09-19T00:00:00"/>
    <d v="2015-09-24T00:00:00"/>
    <s v="Second Class"/>
    <s v="TC-21535"/>
    <s v="Tracy Collins"/>
    <x v="2"/>
    <x v="0"/>
    <x v="81"/>
    <x v="17"/>
    <n v="22204"/>
    <x v="0"/>
    <s v="FUR-BO-10003433"/>
    <x v="0"/>
    <x v="0"/>
    <s v="Sauder Cornerstone Collection Library"/>
    <x v="1156"/>
    <x v="0"/>
    <n v="0"/>
    <n v="4.3372000000000002"/>
    <x v="8"/>
    <n v="123.92"/>
    <n v="7.0000000000000009"/>
  </r>
  <r>
    <n v="1304"/>
    <s v="US-2017-126179"/>
    <d v="2017-07-03T00:00:00"/>
    <d v="2017-07-07T00:00:00"/>
    <s v="Standard Class"/>
    <s v="CS-12460"/>
    <s v="Chuck Sachs"/>
    <x v="0"/>
    <x v="0"/>
    <x v="38"/>
    <x v="32"/>
    <n v="31907"/>
    <x v="0"/>
    <s v="FUR-FU-10002554"/>
    <x v="0"/>
    <x v="5"/>
    <s v="Westinghouse Floor Lamp with Metal Mesh Shade, Black"/>
    <x v="1157"/>
    <x v="7"/>
    <n v="0"/>
    <n v="5.5176999999999996"/>
    <x v="7"/>
    <n v="23.99"/>
    <n v="23"/>
  </r>
  <r>
    <n v="1305"/>
    <s v="US-2017-126179"/>
    <d v="2017-07-03T00:00:00"/>
    <d v="2017-07-07T00:00:00"/>
    <s v="Standard Class"/>
    <s v="CS-12460"/>
    <s v="Chuck Sachs"/>
    <x v="0"/>
    <x v="0"/>
    <x v="38"/>
    <x v="32"/>
    <n v="31907"/>
    <x v="0"/>
    <s v="TEC-PH-10001557"/>
    <x v="2"/>
    <x v="7"/>
    <s v="Pyle PMP37LED"/>
    <x v="1158"/>
    <x v="1"/>
    <n v="0"/>
    <n v="77.751900000000006"/>
    <x v="7"/>
    <n v="863.91000000000008"/>
    <n v="27"/>
  </r>
  <r>
    <n v="1306"/>
    <s v="CA-2016-101966"/>
    <d v="2016-07-14T00:00:00"/>
    <d v="2016-07-16T00:00:00"/>
    <s v="Second Class"/>
    <s v="BM-11785"/>
    <s v="Bryan Mills"/>
    <x v="0"/>
    <x v="0"/>
    <x v="12"/>
    <x v="5"/>
    <n v="77036"/>
    <x v="2"/>
    <s v="TEC-PH-10003437"/>
    <x v="2"/>
    <x v="7"/>
    <s v="Blue Parrot B250XT Professional Grade Wireless Bluetooth Headset with"/>
    <x v="1159"/>
    <x v="3"/>
    <n v="0.2"/>
    <n v="52.493000000000002"/>
    <x v="7"/>
    <n v="2939.6080000000002"/>
    <n v="12.5"/>
  </r>
  <r>
    <n v="1307"/>
    <s v="CA-2016-141397"/>
    <d v="2016-06-20T00:00:00"/>
    <d v="2016-06-21T00:00:00"/>
    <s v="First Class"/>
    <s v="RC-19825"/>
    <s v="Roy Collins"/>
    <x v="0"/>
    <x v="0"/>
    <x v="45"/>
    <x v="1"/>
    <n v="91104"/>
    <x v="1"/>
    <s v="OFF-PA-10002986"/>
    <x v="1"/>
    <x v="10"/>
    <s v="Xerox 1898"/>
    <x v="1160"/>
    <x v="3"/>
    <n v="0"/>
    <n v="22.444800000000001"/>
    <x v="1"/>
    <n v="327.32"/>
    <n v="48.000000000000007"/>
  </r>
  <r>
    <n v="1308"/>
    <s v="CA-2016-141397"/>
    <d v="2016-06-20T00:00:00"/>
    <d v="2016-06-21T00:00:00"/>
    <s v="First Class"/>
    <s v="RC-19825"/>
    <s v="Roy Collins"/>
    <x v="0"/>
    <x v="0"/>
    <x v="45"/>
    <x v="1"/>
    <n v="91104"/>
    <x v="1"/>
    <s v="OFF-BI-10000320"/>
    <x v="1"/>
    <x v="8"/>
    <s v="GBC Plastic Binding Combs"/>
    <x v="1161"/>
    <x v="1"/>
    <n v="0.2"/>
    <n v="6.4206000000000003"/>
    <x v="1"/>
    <n v="53.135999999999996"/>
    <n v="36.250000000000007"/>
  </r>
  <r>
    <n v="1309"/>
    <s v="CA-2016-141397"/>
    <d v="2016-06-20T00:00:00"/>
    <d v="2016-06-21T00:00:00"/>
    <s v="First Class"/>
    <s v="RC-19825"/>
    <s v="Roy Collins"/>
    <x v="0"/>
    <x v="0"/>
    <x v="45"/>
    <x v="1"/>
    <n v="91104"/>
    <x v="1"/>
    <s v="OFF-AP-10003971"/>
    <x v="1"/>
    <x v="9"/>
    <s v="Belkin 6 Outlet Metallic Surge Strip"/>
    <x v="1162"/>
    <x v="0"/>
    <n v="0"/>
    <n v="5.6627999999999998"/>
    <x v="1"/>
    <n v="43.56"/>
    <n v="25.999999999999996"/>
  </r>
  <r>
    <n v="1310"/>
    <s v="CA-2016-141397"/>
    <d v="2016-06-20T00:00:00"/>
    <d v="2016-06-21T00:00:00"/>
    <s v="First Class"/>
    <s v="RC-19825"/>
    <s v="Roy Collins"/>
    <x v="0"/>
    <x v="0"/>
    <x v="45"/>
    <x v="1"/>
    <n v="91104"/>
    <x v="1"/>
    <s v="OFF-ST-10001469"/>
    <x v="1"/>
    <x v="4"/>
    <s v="Fellowes Bankers Box Recycled Super Stor/Drawer"/>
    <x v="424"/>
    <x v="1"/>
    <n v="0"/>
    <n v="9.7164000000000001"/>
    <x v="1"/>
    <n v="485.82"/>
    <n v="6.0000000000000009"/>
  </r>
  <r>
    <n v="1311"/>
    <s v="CA-2016-141397"/>
    <d v="2016-06-20T00:00:00"/>
    <d v="2016-06-21T00:00:00"/>
    <s v="First Class"/>
    <s v="RC-19825"/>
    <s v="Roy Collins"/>
    <x v="0"/>
    <x v="0"/>
    <x v="45"/>
    <x v="1"/>
    <n v="91104"/>
    <x v="1"/>
    <s v="FUR-CH-10003846"/>
    <x v="0"/>
    <x v="1"/>
    <s v="Hon Valutask Swivel Chairs"/>
    <x v="224"/>
    <x v="0"/>
    <n v="0.2"/>
    <n v="-8.0784000000000002"/>
    <x v="1"/>
    <n v="323.13600000000002"/>
    <n v="-5"/>
  </r>
  <r>
    <n v="1312"/>
    <s v="CA-2016-141082"/>
    <d v="2016-12-09T00:00:00"/>
    <d v="2016-12-13T00:00:00"/>
    <s v="Standard Class"/>
    <s v="FM-14380"/>
    <s v="Fred McMath"/>
    <x v="0"/>
    <x v="0"/>
    <x v="104"/>
    <x v="31"/>
    <n v="1841"/>
    <x v="3"/>
    <s v="OFF-LA-10001404"/>
    <x v="1"/>
    <x v="2"/>
    <s v="Avery 517"/>
    <x v="1163"/>
    <x v="7"/>
    <n v="0"/>
    <n v="1.7343"/>
    <x v="4"/>
    <n v="3.69"/>
    <n v="47"/>
  </r>
  <r>
    <n v="1313"/>
    <s v="CA-2016-141082"/>
    <d v="2016-12-09T00:00:00"/>
    <d v="2016-12-13T00:00:00"/>
    <s v="Standard Class"/>
    <s v="FM-14380"/>
    <s v="Fred McMath"/>
    <x v="0"/>
    <x v="0"/>
    <x v="104"/>
    <x v="31"/>
    <n v="1841"/>
    <x v="3"/>
    <s v="OFF-LA-10001474"/>
    <x v="1"/>
    <x v="2"/>
    <s v="Avery 477"/>
    <x v="1164"/>
    <x v="4"/>
    <n v="0"/>
    <n v="56.175199999999997"/>
    <x v="4"/>
    <n v="488.48"/>
    <n v="46"/>
  </r>
  <r>
    <n v="1314"/>
    <s v="US-2016-134488"/>
    <d v="2016-09-24T00:00:00"/>
    <d v="2016-10-01T00:00:00"/>
    <s v="Standard Class"/>
    <s v="PK-19075"/>
    <s v="Pete Kriz"/>
    <x v="0"/>
    <x v="0"/>
    <x v="38"/>
    <x v="24"/>
    <n v="43229"/>
    <x v="3"/>
    <s v="FUR-CH-10003199"/>
    <x v="0"/>
    <x v="1"/>
    <s v="Office Star - Contemporary Task Swivel Chair"/>
    <x v="1165"/>
    <x v="0"/>
    <n v="0.3"/>
    <n v="-13.317600000000001"/>
    <x v="8"/>
    <n v="310.74400000000003"/>
    <n v="-8.5714285714285712"/>
  </r>
  <r>
    <n v="1315"/>
    <s v="CA-2016-145919"/>
    <d v="2016-12-18T00:00:00"/>
    <d v="2016-12-23T00:00:00"/>
    <s v="Standard Class"/>
    <s v="HG-14965"/>
    <s v="Henry Goldwyn"/>
    <x v="1"/>
    <x v="0"/>
    <x v="1"/>
    <x v="1"/>
    <n v="90032"/>
    <x v="1"/>
    <s v="OFF-PA-10003072"/>
    <x v="1"/>
    <x v="10"/>
    <s v="Eureka Recycled Copy Paper 8 1/2&quot; x 11&quot;, Ream"/>
    <x v="783"/>
    <x v="5"/>
    <n v="0"/>
    <n v="18.662400000000002"/>
    <x v="4"/>
    <n v="233.28000000000003"/>
    <n v="48.000000000000007"/>
  </r>
  <r>
    <n v="1316"/>
    <s v="CA-2016-145919"/>
    <d v="2016-12-18T00:00:00"/>
    <d v="2016-12-23T00:00:00"/>
    <s v="Standard Class"/>
    <s v="HG-14965"/>
    <s v="Henry Goldwyn"/>
    <x v="1"/>
    <x v="0"/>
    <x v="1"/>
    <x v="1"/>
    <n v="90032"/>
    <x v="1"/>
    <s v="FUR-FU-10004960"/>
    <x v="0"/>
    <x v="5"/>
    <s v="Seth Thomas 12&quot; Clock w/ Goldtone Case"/>
    <x v="1166"/>
    <x v="8"/>
    <n v="0"/>
    <n v="62.505600000000001"/>
    <x v="4"/>
    <n v="1470.72"/>
    <n v="34"/>
  </r>
  <r>
    <n v="1317"/>
    <s v="CA-2016-145919"/>
    <d v="2016-12-18T00:00:00"/>
    <d v="2016-12-23T00:00:00"/>
    <s v="Standard Class"/>
    <s v="HG-14965"/>
    <s v="Henry Goldwyn"/>
    <x v="1"/>
    <x v="0"/>
    <x v="1"/>
    <x v="1"/>
    <n v="90032"/>
    <x v="1"/>
    <s v="OFF-SU-10003505"/>
    <x v="1"/>
    <x v="14"/>
    <s v="Premier Electric Letter Opener"/>
    <x v="1167"/>
    <x v="2"/>
    <n v="0"/>
    <n v="28.965"/>
    <x v="4"/>
    <n v="2896.5"/>
    <n v="5"/>
  </r>
  <r>
    <n v="1318"/>
    <s v="CA-2017-157651"/>
    <d v="2017-12-10T00:00:00"/>
    <d v="2017-12-14T00:00:00"/>
    <s v="Standard Class"/>
    <s v="HA-14920"/>
    <s v="Helen Andreada"/>
    <x v="0"/>
    <x v="0"/>
    <x v="10"/>
    <x v="9"/>
    <n v="19120"/>
    <x v="3"/>
    <s v="TEC-AC-10003116"/>
    <x v="2"/>
    <x v="11"/>
    <s v="Memorex Froggy Flash Drive 8 GB"/>
    <x v="1168"/>
    <x v="7"/>
    <n v="0.2"/>
    <n v="3.3725000000000001"/>
    <x v="4"/>
    <n v="14.2"/>
    <n v="23.75"/>
  </r>
  <r>
    <n v="1319"/>
    <s v="CA-2014-160773"/>
    <d v="2014-07-01T00:00:00"/>
    <d v="2014-07-05T00:00:00"/>
    <s v="Standard Class"/>
    <s v="LW-16825"/>
    <s v="Laurel Workman"/>
    <x v="1"/>
    <x v="0"/>
    <x v="207"/>
    <x v="2"/>
    <n v="32725"/>
    <x v="0"/>
    <s v="TEC-PH-10004586"/>
    <x v="2"/>
    <x v="7"/>
    <s v="Wilson SignalBoost 841262 DB PRO Amplifier Kit"/>
    <x v="1169"/>
    <x v="0"/>
    <n v="0.2"/>
    <n v="71.989999999999995"/>
    <x v="7"/>
    <n v="1151.8399999999999"/>
    <n v="12.5"/>
  </r>
  <r>
    <n v="1320"/>
    <s v="CA-2014-160773"/>
    <d v="2014-07-01T00:00:00"/>
    <d v="2014-07-05T00:00:00"/>
    <s v="Standard Class"/>
    <s v="LW-16825"/>
    <s v="Laurel Workman"/>
    <x v="1"/>
    <x v="0"/>
    <x v="207"/>
    <x v="2"/>
    <n v="32725"/>
    <x v="0"/>
    <s v="OFF-BI-10000546"/>
    <x v="1"/>
    <x v="8"/>
    <s v="Avery Durable Binders"/>
    <x v="1170"/>
    <x v="5"/>
    <n v="0.7"/>
    <n v="-3.6288"/>
    <x v="7"/>
    <n v="31.103999999999999"/>
    <n v="-70"/>
  </r>
  <r>
    <n v="1321"/>
    <s v="CA-2017-167703"/>
    <d v="2017-02-03T00:00:00"/>
    <d v="2017-02-08T00:00:00"/>
    <s v="Standard Class"/>
    <s v="MC-17575"/>
    <s v="Matt Collins"/>
    <x v="0"/>
    <x v="0"/>
    <x v="74"/>
    <x v="24"/>
    <n v="45231"/>
    <x v="3"/>
    <s v="OFF-BI-10002071"/>
    <x v="1"/>
    <x v="8"/>
    <s v="Fellowes Black Plastic Comb Bindings"/>
    <x v="1171"/>
    <x v="1"/>
    <n v="0.7"/>
    <n v="-4.1832000000000003"/>
    <x v="11"/>
    <n v="15.687000000000001"/>
    <n v="-80"/>
  </r>
  <r>
    <n v="1322"/>
    <s v="CA-2017-167703"/>
    <d v="2017-02-03T00:00:00"/>
    <d v="2017-02-08T00:00:00"/>
    <s v="Standard Class"/>
    <s v="MC-17575"/>
    <s v="Matt Collins"/>
    <x v="0"/>
    <x v="0"/>
    <x v="74"/>
    <x v="24"/>
    <n v="45231"/>
    <x v="3"/>
    <s v="OFF-ST-10001490"/>
    <x v="1"/>
    <x v="4"/>
    <s v="Hot File 7-Pocket, Floor Stand"/>
    <x v="1172"/>
    <x v="0"/>
    <n v="0.2"/>
    <n v="35.694000000000003"/>
    <x v="11"/>
    <n v="571.10400000000004"/>
    <n v="12.5"/>
  </r>
  <r>
    <n v="1323"/>
    <s v="CA-2017-121804"/>
    <d v="2017-03-03T00:00:00"/>
    <d v="2017-03-08T00:00:00"/>
    <s v="Standard Class"/>
    <s v="LP-17095"/>
    <s v="Liz Preis"/>
    <x v="0"/>
    <x v="0"/>
    <x v="208"/>
    <x v="0"/>
    <n v="42071"/>
    <x v="0"/>
    <s v="OFF-AP-10004859"/>
    <x v="1"/>
    <x v="9"/>
    <s v="Acco 6 Outlet Guardian Premium Surge Suppressor"/>
    <x v="1173"/>
    <x v="2"/>
    <n v="0"/>
    <n v="19.655999999999999"/>
    <x v="10"/>
    <n v="364"/>
    <n v="27"/>
  </r>
  <r>
    <n v="1324"/>
    <s v="CA-2017-162635"/>
    <d v="2017-10-09T00:00:00"/>
    <d v="2017-10-10T00:00:00"/>
    <s v="First Class"/>
    <s v="EB-14170"/>
    <s v="Evan Bailliet"/>
    <x v="0"/>
    <x v="0"/>
    <x v="40"/>
    <x v="3"/>
    <n v="28403"/>
    <x v="0"/>
    <s v="OFF-PA-10002659"/>
    <x v="1"/>
    <x v="10"/>
    <s v="Avoid Verbal Orders Carbonless Minifold Book"/>
    <x v="1174"/>
    <x v="4"/>
    <n v="0.2"/>
    <n v="3.5152000000000001"/>
    <x v="2"/>
    <n v="43.264000000000003"/>
    <n v="32.5"/>
  </r>
  <r>
    <n v="1325"/>
    <s v="CA-2014-107153"/>
    <d v="2014-09-28T00:00:00"/>
    <d v="2014-10-03T00:00:00"/>
    <s v="Standard Class"/>
    <s v="GZ-14545"/>
    <s v="George Zrebassa"/>
    <x v="1"/>
    <x v="0"/>
    <x v="104"/>
    <x v="31"/>
    <n v="1841"/>
    <x v="3"/>
    <s v="OFF-ST-10001321"/>
    <x v="1"/>
    <x v="4"/>
    <s v="Decoflex Hanging Personal Folder File, Blue"/>
    <x v="193"/>
    <x v="1"/>
    <n v="0"/>
    <n v="12.4902"/>
    <x v="8"/>
    <n v="138.78"/>
    <n v="27"/>
  </r>
  <r>
    <n v="1326"/>
    <s v="US-2014-117058"/>
    <d v="2014-05-27T00:00:00"/>
    <d v="2014-05-30T00:00:00"/>
    <s v="First Class"/>
    <s v="LE-16810"/>
    <s v="Laurel Elliston"/>
    <x v="0"/>
    <x v="0"/>
    <x v="22"/>
    <x v="10"/>
    <n v="60653"/>
    <x v="2"/>
    <s v="OFF-BI-10004139"/>
    <x v="1"/>
    <x v="8"/>
    <s v="Fellowes Presentation Covers for Comb Binding Machines"/>
    <x v="45"/>
    <x v="5"/>
    <n v="0.8"/>
    <n v="-30.555"/>
    <x v="5"/>
    <n v="104.76"/>
    <n v="-175"/>
  </r>
  <r>
    <n v="1327"/>
    <s v="CA-2015-120439"/>
    <d v="2015-06-14T00:00:00"/>
    <d v="2015-06-18T00:00:00"/>
    <s v="Standard Class"/>
    <s v="AD-10180"/>
    <s v="Alan Dominguez"/>
    <x v="2"/>
    <x v="0"/>
    <x v="10"/>
    <x v="9"/>
    <n v="19120"/>
    <x v="3"/>
    <s v="FUR-FU-10001867"/>
    <x v="0"/>
    <x v="5"/>
    <s v="Eldon Expressions Punched Metal &amp; Wood Desk Accessories, Pewter &amp; Cherry"/>
    <x v="1175"/>
    <x v="5"/>
    <n v="0.2"/>
    <n v="5.1071999999999997"/>
    <x v="1"/>
    <n v="306.43200000000002"/>
    <n v="10"/>
  </r>
  <r>
    <n v="1328"/>
    <s v="CA-2016-128258"/>
    <d v="2016-03-30T00:00:00"/>
    <d v="2016-04-01T00:00:00"/>
    <s v="First Class"/>
    <s v="CP-12085"/>
    <s v="Cathy Prescott"/>
    <x v="1"/>
    <x v="0"/>
    <x v="165"/>
    <x v="29"/>
    <n v="6360"/>
    <x v="3"/>
    <s v="OFF-PA-10004156"/>
    <x v="1"/>
    <x v="10"/>
    <s v="Xerox 188"/>
    <x v="1176"/>
    <x v="7"/>
    <n v="0"/>
    <n v="5.5566000000000004"/>
    <x v="10"/>
    <n v="11.34"/>
    <n v="49.000000000000007"/>
  </r>
  <r>
    <n v="1329"/>
    <s v="CA-2017-106033"/>
    <d v="2017-10-15T00:00:00"/>
    <d v="2017-10-18T00:00:00"/>
    <s v="Second Class"/>
    <s v="FG-14260"/>
    <s v="Frank Gastineau"/>
    <x v="2"/>
    <x v="0"/>
    <x v="8"/>
    <x v="1"/>
    <n v="94110"/>
    <x v="1"/>
    <s v="OFF-AR-10002818"/>
    <x v="1"/>
    <x v="6"/>
    <s v="Panasonic KP-310 Heavy-Duty Electric Pencil Sharpener"/>
    <x v="1177"/>
    <x v="4"/>
    <n v="0"/>
    <n v="26.376000000000001"/>
    <x v="2"/>
    <n v="351.68"/>
    <n v="30"/>
  </r>
  <r>
    <n v="1330"/>
    <s v="CA-2016-142762"/>
    <d v="2016-05-23T00:00:00"/>
    <d v="2016-05-27T00:00:00"/>
    <s v="Standard Class"/>
    <s v="LD-17005"/>
    <s v="Lisa DeCherney"/>
    <x v="0"/>
    <x v="0"/>
    <x v="8"/>
    <x v="1"/>
    <n v="94109"/>
    <x v="1"/>
    <s v="FUR-FU-10003691"/>
    <x v="0"/>
    <x v="5"/>
    <s v="Eldon Image Series Desk Accessories, Ebony"/>
    <x v="1178"/>
    <x v="1"/>
    <n v="0"/>
    <n v="16.302"/>
    <x v="5"/>
    <n v="111.14999999999999"/>
    <n v="44"/>
  </r>
  <r>
    <n v="1331"/>
    <s v="CA-2017-127705"/>
    <d v="2017-06-02T00:00:00"/>
    <d v="2017-06-06T00:00:00"/>
    <s v="Standard Class"/>
    <s v="AB-10255"/>
    <s v="Alejandro Ballentine"/>
    <x v="2"/>
    <x v="0"/>
    <x v="160"/>
    <x v="24"/>
    <n v="44052"/>
    <x v="3"/>
    <s v="TEC-PH-10000347"/>
    <x v="2"/>
    <x v="7"/>
    <s v="Cush Cases Heavy Duty Rugged Cover Case for Samsung Galaxy S5 - Purple"/>
    <x v="1179"/>
    <x v="7"/>
    <n v="0.4"/>
    <n v="-0.64349999999999996"/>
    <x v="1"/>
    <n v="2.97"/>
    <n v="-21.666666666666664"/>
  </r>
  <r>
    <n v="1332"/>
    <s v="CA-2017-127705"/>
    <d v="2017-06-02T00:00:00"/>
    <d v="2017-06-06T00:00:00"/>
    <s v="Standard Class"/>
    <s v="AB-10255"/>
    <s v="Alejandro Ballentine"/>
    <x v="2"/>
    <x v="0"/>
    <x v="160"/>
    <x v="24"/>
    <n v="44052"/>
    <x v="3"/>
    <s v="OFF-ST-10004507"/>
    <x v="1"/>
    <x v="4"/>
    <s v="Advantus Rolling Storage Box"/>
    <x v="1180"/>
    <x v="0"/>
    <n v="0.2"/>
    <n v="2.4009999999999998"/>
    <x v="1"/>
    <n v="54.88"/>
    <n v="8.75"/>
  </r>
  <r>
    <n v="1333"/>
    <s v="CA-2014-122567"/>
    <d v="2014-02-16T00:00:00"/>
    <d v="2014-02-21T00:00:00"/>
    <s v="Standard Class"/>
    <s v="MN-17935"/>
    <s v="Michael Nguyen"/>
    <x v="0"/>
    <x v="0"/>
    <x v="61"/>
    <x v="5"/>
    <n v="75220"/>
    <x v="2"/>
    <s v="OFF-BI-10002012"/>
    <x v="1"/>
    <x v="8"/>
    <s v="Wilson Jones Easy Flow II Sheet Lifters"/>
    <x v="879"/>
    <x v="1"/>
    <n v="0.8"/>
    <n v="-1.728"/>
    <x v="11"/>
    <n v="3.24"/>
    <n v="-160"/>
  </r>
  <r>
    <n v="1334"/>
    <s v="CA-2014-122567"/>
    <d v="2014-02-16T00:00:00"/>
    <d v="2014-02-21T00:00:00"/>
    <s v="Standard Class"/>
    <s v="MN-17935"/>
    <s v="Michael Nguyen"/>
    <x v="0"/>
    <x v="0"/>
    <x v="61"/>
    <x v="5"/>
    <n v="75220"/>
    <x v="2"/>
    <s v="OFF-AP-10001303"/>
    <x v="1"/>
    <x v="9"/>
    <s v="Holmes Cool Mist Humidifier for the Whole House with 8-Gallon Output per Day, Extended Life Filter"/>
    <x v="1181"/>
    <x v="0"/>
    <n v="0.8"/>
    <n v="-13.93"/>
    <x v="11"/>
    <n v="15.92"/>
    <n v="-175"/>
  </r>
  <r>
    <n v="1335"/>
    <s v="CA-2014-121664"/>
    <d v="2014-05-06T00:00:00"/>
    <d v="2014-05-10T00:00:00"/>
    <s v="Standard Class"/>
    <s v="HP-14815"/>
    <s v="Harold Pawlan"/>
    <x v="2"/>
    <x v="0"/>
    <x v="1"/>
    <x v="1"/>
    <n v="90049"/>
    <x v="1"/>
    <s v="OFF-BI-10003684"/>
    <x v="1"/>
    <x v="8"/>
    <s v="Wilson Jones Legal Size Ring Binders"/>
    <x v="1182"/>
    <x v="8"/>
    <n v="0.2"/>
    <n v="52.776000000000003"/>
    <x v="5"/>
    <n v="1125.8879999999999"/>
    <n v="37.500000000000007"/>
  </r>
  <r>
    <n v="1336"/>
    <s v="CA-2016-122133"/>
    <d v="2016-05-16T00:00:00"/>
    <d v="2016-05-23T00:00:00"/>
    <s v="Standard Class"/>
    <s v="JR-15670"/>
    <s v="Jim Radford"/>
    <x v="0"/>
    <x v="0"/>
    <x v="209"/>
    <x v="29"/>
    <n v="6457"/>
    <x v="3"/>
    <s v="OFF-ST-10002574"/>
    <x v="1"/>
    <x v="4"/>
    <s v="SAFCO Commercial Wire Shelving, Black"/>
    <x v="1183"/>
    <x v="4"/>
    <n v="0"/>
    <n v="0"/>
    <x v="5"/>
    <n v="2210.2399999999998"/>
    <n v="0"/>
  </r>
  <r>
    <n v="1337"/>
    <s v="US-2017-123281"/>
    <d v="2017-04-02T00:00:00"/>
    <d v="2017-04-07T00:00:00"/>
    <s v="Standard Class"/>
    <s v="JF-15190"/>
    <s v="Jamie Frazer"/>
    <x v="0"/>
    <x v="0"/>
    <x v="1"/>
    <x v="1"/>
    <n v="90008"/>
    <x v="1"/>
    <s v="FUR-FU-10003724"/>
    <x v="0"/>
    <x v="5"/>
    <s v="Westinghouse Clip-On Gooseneck Lamps"/>
    <x v="1184"/>
    <x v="1"/>
    <n v="0"/>
    <n v="6.5286"/>
    <x v="3"/>
    <n v="75.33"/>
    <n v="26"/>
  </r>
  <r>
    <n v="1338"/>
    <s v="CA-2017-100524"/>
    <d v="2017-03-31T00:00:00"/>
    <d v="2017-04-02T00:00:00"/>
    <s v="Second Class"/>
    <s v="CM-12115"/>
    <s v="Chad McGuire"/>
    <x v="0"/>
    <x v="0"/>
    <x v="20"/>
    <x v="15"/>
    <n v="10011"/>
    <x v="3"/>
    <s v="FUR-FU-10004018"/>
    <x v="0"/>
    <x v="5"/>
    <s v="Tensor Computer Mounted Lamp"/>
    <x v="1185"/>
    <x v="0"/>
    <n v="0"/>
    <n v="8.0405999999999995"/>
    <x v="10"/>
    <n v="59.56"/>
    <n v="26.999999999999996"/>
  </r>
  <r>
    <n v="1339"/>
    <s v="CA-2017-100524"/>
    <d v="2017-03-31T00:00:00"/>
    <d v="2017-04-02T00:00:00"/>
    <s v="Second Class"/>
    <s v="CM-12115"/>
    <s v="Chad McGuire"/>
    <x v="0"/>
    <x v="0"/>
    <x v="20"/>
    <x v="15"/>
    <n v="10011"/>
    <x v="3"/>
    <s v="TEC-PH-10002549"/>
    <x v="2"/>
    <x v="7"/>
    <s v="Polycom SoundPoint IP 450 VoIP phone"/>
    <x v="1186"/>
    <x v="1"/>
    <n v="0"/>
    <n v="176.17080000000001"/>
    <x v="10"/>
    <n v="2032.7400000000002"/>
    <n v="26"/>
  </r>
  <r>
    <n v="1340"/>
    <s v="CA-2017-100524"/>
    <d v="2017-03-31T00:00:00"/>
    <d v="2017-04-02T00:00:00"/>
    <s v="Second Class"/>
    <s v="CM-12115"/>
    <s v="Chad McGuire"/>
    <x v="0"/>
    <x v="0"/>
    <x v="20"/>
    <x v="15"/>
    <n v="10011"/>
    <x v="3"/>
    <s v="OFF-PA-10004911"/>
    <x v="1"/>
    <x v="10"/>
    <s v="Rediform S.O.S. 1-Up Phone Message Bk, 4-1/4x3-1/16 Bk, 1 Form/Pg, 40 Messages/Bk, 3/Pk"/>
    <x v="1187"/>
    <x v="8"/>
    <n v="0"/>
    <n v="36.019199999999998"/>
    <x v="10"/>
    <n v="600.32000000000005"/>
    <n v="47.999999999999993"/>
  </r>
  <r>
    <n v="1341"/>
    <s v="CA-2017-113481"/>
    <d v="2017-01-02T00:00:00"/>
    <d v="2017-01-04T00:00:00"/>
    <s v="First Class"/>
    <s v="AS-10045"/>
    <s v="Aaron Smayling"/>
    <x v="1"/>
    <x v="0"/>
    <x v="108"/>
    <x v="3"/>
    <n v="28540"/>
    <x v="0"/>
    <s v="TEC-MA-10002178"/>
    <x v="2"/>
    <x v="15"/>
    <s v="Cisco CP-7937G Unified IP Conference Station Phone"/>
    <x v="1188"/>
    <x v="0"/>
    <n v="0.5"/>
    <n v="-27.827999999999999"/>
    <x v="9"/>
    <n v="1391.4"/>
    <n v="-3.9999999999999996"/>
  </r>
  <r>
    <n v="1342"/>
    <s v="CA-2017-113481"/>
    <d v="2017-01-02T00:00:00"/>
    <d v="2017-01-04T00:00:00"/>
    <s v="First Class"/>
    <s v="AS-10045"/>
    <s v="Aaron Smayling"/>
    <x v="1"/>
    <x v="0"/>
    <x v="108"/>
    <x v="3"/>
    <n v="28540"/>
    <x v="0"/>
    <s v="OFF-BI-10003694"/>
    <x v="1"/>
    <x v="8"/>
    <s v="Avery 3 1/2&quot; Diskette Storage Pages, 10/Pack"/>
    <x v="1189"/>
    <x v="2"/>
    <n v="0.7"/>
    <n v="-12.528"/>
    <x v="9"/>
    <n v="78.3"/>
    <n v="-80"/>
  </r>
  <r>
    <n v="1343"/>
    <s v="CA-2017-113481"/>
    <d v="2017-01-02T00:00:00"/>
    <d v="2017-01-04T00:00:00"/>
    <s v="First Class"/>
    <s v="AS-10045"/>
    <s v="Aaron Smayling"/>
    <x v="1"/>
    <x v="0"/>
    <x v="108"/>
    <x v="3"/>
    <n v="28540"/>
    <x v="0"/>
    <s v="OFF-BI-10000474"/>
    <x v="1"/>
    <x v="8"/>
    <s v="Avery Recycled Flexi-View Covers for Binding Systems"/>
    <x v="1190"/>
    <x v="5"/>
    <n v="0.7"/>
    <n v="-21.159600000000001"/>
    <x v="9"/>
    <n v="173.124"/>
    <n v="-73.333333333333343"/>
  </r>
  <r>
    <n v="1344"/>
    <s v="CA-2015-131758"/>
    <d v="2015-05-28T00:00:00"/>
    <d v="2015-06-01T00:00:00"/>
    <s v="Standard Class"/>
    <s v="KB-16315"/>
    <s v="Karl Braun"/>
    <x v="0"/>
    <x v="0"/>
    <x v="210"/>
    <x v="15"/>
    <n v="11520"/>
    <x v="3"/>
    <s v="OFF-AR-10000411"/>
    <x v="1"/>
    <x v="6"/>
    <s v="Boston 16701 Slimline Battery Pencil Sharpener"/>
    <x v="1191"/>
    <x v="1"/>
    <n v="0"/>
    <n v="14.346"/>
    <x v="5"/>
    <n v="143.46"/>
    <n v="30"/>
  </r>
  <r>
    <n v="1345"/>
    <s v="CA-2015-131758"/>
    <d v="2015-05-28T00:00:00"/>
    <d v="2015-06-01T00:00:00"/>
    <s v="Standard Class"/>
    <s v="KB-16315"/>
    <s v="Karl Braun"/>
    <x v="0"/>
    <x v="0"/>
    <x v="210"/>
    <x v="15"/>
    <n v="11520"/>
    <x v="3"/>
    <s v="OFF-LA-10000262"/>
    <x v="1"/>
    <x v="2"/>
    <s v="Avery 494"/>
    <x v="1192"/>
    <x v="2"/>
    <n v="0"/>
    <n v="6.0030000000000001"/>
    <x v="5"/>
    <n v="65.25"/>
    <n v="46"/>
  </r>
  <r>
    <n v="1346"/>
    <s v="CA-2014-118339"/>
    <d v="2014-03-17T00:00:00"/>
    <d v="2014-03-24T00:00:00"/>
    <s v="Standard Class"/>
    <s v="BN-11515"/>
    <s v="Bradley Nguyen"/>
    <x v="0"/>
    <x v="0"/>
    <x v="69"/>
    <x v="11"/>
    <n v="55044"/>
    <x v="2"/>
    <s v="OFF-AP-10001154"/>
    <x v="1"/>
    <x v="9"/>
    <s v="Bionaire Personal Warm Mist Humidifier/Vaporizer"/>
    <x v="1193"/>
    <x v="0"/>
    <n v="0"/>
    <n v="36.574199999999998"/>
    <x v="10"/>
    <n v="187.56"/>
    <n v="38.999999999999993"/>
  </r>
  <r>
    <n v="1347"/>
    <s v="CA-2014-118339"/>
    <d v="2014-03-17T00:00:00"/>
    <d v="2014-03-24T00:00:00"/>
    <s v="Standard Class"/>
    <s v="BN-11515"/>
    <s v="Bradley Nguyen"/>
    <x v="0"/>
    <x v="0"/>
    <x v="69"/>
    <x v="11"/>
    <n v="55044"/>
    <x v="2"/>
    <s v="OFF-PA-10000466"/>
    <x v="1"/>
    <x v="10"/>
    <s v="Memo Book, 100 Message Capacity, 5 3/8” x 11”"/>
    <x v="1194"/>
    <x v="3"/>
    <n v="0"/>
    <n v="23.59"/>
    <x v="10"/>
    <n v="330.26"/>
    <n v="50"/>
  </r>
  <r>
    <n v="1348"/>
    <s v="CA-2014-118339"/>
    <d v="2014-03-17T00:00:00"/>
    <d v="2014-03-24T00:00:00"/>
    <s v="Standard Class"/>
    <s v="BN-11515"/>
    <s v="Bradley Nguyen"/>
    <x v="0"/>
    <x v="0"/>
    <x v="69"/>
    <x v="11"/>
    <n v="55044"/>
    <x v="2"/>
    <s v="OFF-AR-10003829"/>
    <x v="1"/>
    <x v="6"/>
    <s v="Newell 35"/>
    <x v="1195"/>
    <x v="5"/>
    <n v="0"/>
    <n v="5.7072000000000003"/>
    <x v="10"/>
    <n v="118.08"/>
    <n v="29.000000000000004"/>
  </r>
  <r>
    <n v="1349"/>
    <s v="CA-2014-118339"/>
    <d v="2014-03-17T00:00:00"/>
    <d v="2014-03-24T00:00:00"/>
    <s v="Standard Class"/>
    <s v="BN-11515"/>
    <s v="Bradley Nguyen"/>
    <x v="0"/>
    <x v="0"/>
    <x v="69"/>
    <x v="11"/>
    <n v="55044"/>
    <x v="2"/>
    <s v="OFF-BI-10001758"/>
    <x v="1"/>
    <x v="8"/>
    <s v="Wilson Jones 14 Line Acrylic Coated Pressboard Data Binders"/>
    <x v="1196"/>
    <x v="12"/>
    <n v="0"/>
    <n v="25.097999999999999"/>
    <x v="10"/>
    <n v="534"/>
    <n v="47"/>
  </r>
  <r>
    <n v="1350"/>
    <s v="CA-2014-118339"/>
    <d v="2014-03-17T00:00:00"/>
    <d v="2014-03-24T00:00:00"/>
    <s v="Standard Class"/>
    <s v="BN-11515"/>
    <s v="Bradley Nguyen"/>
    <x v="0"/>
    <x v="0"/>
    <x v="69"/>
    <x v="11"/>
    <n v="55044"/>
    <x v="2"/>
    <s v="OFF-BI-10000136"/>
    <x v="1"/>
    <x v="8"/>
    <s v="Avery Non-Stick Heavy Duty View Round Locking Ring Binders"/>
    <x v="1197"/>
    <x v="5"/>
    <n v="0"/>
    <n v="17.2224"/>
    <x v="10"/>
    <n v="215.28000000000003"/>
    <n v="48"/>
  </r>
  <r>
    <n v="1351"/>
    <s v="CA-2014-153976"/>
    <d v="2014-10-03T00:00:00"/>
    <d v="2014-10-08T00:00:00"/>
    <s v="Second Class"/>
    <s v="BP-11290"/>
    <s v="Beth Paige"/>
    <x v="0"/>
    <x v="0"/>
    <x v="148"/>
    <x v="10"/>
    <n v="60201"/>
    <x v="2"/>
    <s v="FUR-CH-10002880"/>
    <x v="0"/>
    <x v="1"/>
    <s v="Global High-Back Leather Tilter, Burgundy"/>
    <x v="1198"/>
    <x v="1"/>
    <n v="0.3"/>
    <n v="-70.104299999999995"/>
    <x v="2"/>
    <n v="774.83699999999999"/>
    <n v="-27.142857142857142"/>
  </r>
  <r>
    <n v="1352"/>
    <s v="CA-2016-162901"/>
    <d v="2016-03-28T00:00:00"/>
    <d v="2016-03-31T00:00:00"/>
    <s v="First Class"/>
    <s v="AS-10045"/>
    <s v="Aaron Smayling"/>
    <x v="1"/>
    <x v="0"/>
    <x v="81"/>
    <x v="17"/>
    <n v="22204"/>
    <x v="0"/>
    <s v="OFF-ST-10000649"/>
    <x v="1"/>
    <x v="4"/>
    <s v="Hanging Personal Folder File"/>
    <x v="809"/>
    <x v="0"/>
    <n v="0"/>
    <n v="7.85"/>
    <x v="10"/>
    <n v="62.8"/>
    <n v="25"/>
  </r>
  <r>
    <n v="1353"/>
    <s v="CA-2017-162978"/>
    <d v="2017-05-04T00:00:00"/>
    <d v="2017-05-09T00:00:00"/>
    <s v="Standard Class"/>
    <s v="LW-16990"/>
    <s v="Lindsay Williams"/>
    <x v="1"/>
    <x v="0"/>
    <x v="8"/>
    <x v="1"/>
    <n v="94109"/>
    <x v="1"/>
    <s v="TEC-PH-10003092"/>
    <x v="2"/>
    <x v="7"/>
    <s v="Motorola L804"/>
    <x v="1199"/>
    <x v="2"/>
    <n v="0.2"/>
    <n v="20.695499999999999"/>
    <x v="5"/>
    <n v="919.80000000000007"/>
    <n v="11.249999999999998"/>
  </r>
  <r>
    <n v="1354"/>
    <s v="CA-2017-162978"/>
    <d v="2017-05-04T00:00:00"/>
    <d v="2017-05-09T00:00:00"/>
    <s v="Standard Class"/>
    <s v="LW-16990"/>
    <s v="Lindsay Williams"/>
    <x v="1"/>
    <x v="0"/>
    <x v="8"/>
    <x v="1"/>
    <n v="94109"/>
    <x v="1"/>
    <s v="OFF-PA-10002250"/>
    <x v="1"/>
    <x v="10"/>
    <s v="Things To Do Today Pad"/>
    <x v="1200"/>
    <x v="1"/>
    <n v="0"/>
    <n v="8.4527999999999999"/>
    <x v="5"/>
    <n v="52.83"/>
    <n v="48"/>
  </r>
  <r>
    <n v="1355"/>
    <s v="CA-2017-162978"/>
    <d v="2017-05-04T00:00:00"/>
    <d v="2017-05-09T00:00:00"/>
    <s v="Standard Class"/>
    <s v="LW-16990"/>
    <s v="Lindsay Williams"/>
    <x v="1"/>
    <x v="0"/>
    <x v="8"/>
    <x v="1"/>
    <n v="94109"/>
    <x v="1"/>
    <s v="FUR-TA-10003473"/>
    <x v="0"/>
    <x v="3"/>
    <s v="Bretford Rectangular Conference Table Tops"/>
    <x v="1201"/>
    <x v="7"/>
    <n v="0.2"/>
    <n v="11.283899999999999"/>
    <x v="5"/>
    <n v="300.904"/>
    <n v="3.75"/>
  </r>
  <r>
    <n v="1356"/>
    <s v="US-2014-160444"/>
    <d v="2014-07-05T00:00:00"/>
    <d v="2014-07-05T00:00:00"/>
    <s v="Same Day"/>
    <s v="DC-12850"/>
    <s v="Dan Campbell"/>
    <x v="0"/>
    <x v="0"/>
    <x v="12"/>
    <x v="5"/>
    <n v="77036"/>
    <x v="2"/>
    <s v="OFF-ST-10001522"/>
    <x v="1"/>
    <x v="4"/>
    <s v="Gould Plastics 18-Pocket Panel Bin, 34w x 5-1/4d x 20-1/2h"/>
    <x v="1202"/>
    <x v="1"/>
    <n v="0.2"/>
    <n v="-44.155200000000001"/>
    <x v="7"/>
    <n v="662.32799999999997"/>
    <n v="-20"/>
  </r>
  <r>
    <n v="1357"/>
    <s v="US-2014-160444"/>
    <d v="2014-07-05T00:00:00"/>
    <d v="2014-07-05T00:00:00"/>
    <s v="Same Day"/>
    <s v="DC-12850"/>
    <s v="Dan Campbell"/>
    <x v="0"/>
    <x v="0"/>
    <x v="12"/>
    <x v="5"/>
    <n v="77036"/>
    <x v="2"/>
    <s v="OFF-ST-10000563"/>
    <x v="1"/>
    <x v="4"/>
    <s v="Fellowes Bankers Box Stor/Drawer Steel Plus"/>
    <x v="1203"/>
    <x v="10"/>
    <n v="0.2"/>
    <n v="-35.177999999999997"/>
    <x v="7"/>
    <n v="3095.6639999999998"/>
    <n v="-12.5"/>
  </r>
  <r>
    <n v="1358"/>
    <s v="CA-2016-145247"/>
    <d v="2016-05-05T00:00:00"/>
    <d v="2016-05-07T00:00:00"/>
    <s v="First Class"/>
    <s v="ND-18370"/>
    <s v="Natalie DeCherney"/>
    <x v="0"/>
    <x v="0"/>
    <x v="103"/>
    <x v="0"/>
    <n v="40214"/>
    <x v="0"/>
    <s v="OFF-PA-10003641"/>
    <x v="1"/>
    <x v="10"/>
    <s v="Xerox 1909"/>
    <x v="1204"/>
    <x v="1"/>
    <n v="0"/>
    <n v="36.404400000000003"/>
    <x v="5"/>
    <n v="237.42000000000002"/>
    <n v="46"/>
  </r>
  <r>
    <n v="1359"/>
    <s v="CA-2017-160045"/>
    <d v="2017-04-26T00:00:00"/>
    <d v="2017-04-27T00:00:00"/>
    <s v="First Class"/>
    <s v="LB-16735"/>
    <s v="Larry Blacks"/>
    <x v="0"/>
    <x v="0"/>
    <x v="5"/>
    <x v="5"/>
    <n v="76106"/>
    <x v="2"/>
    <s v="FUR-FU-10000010"/>
    <x v="0"/>
    <x v="5"/>
    <s v="DAX Value U-Channel Document Frames, Easel Back"/>
    <x v="1205"/>
    <x v="7"/>
    <n v="0.6"/>
    <n v="-1.4413"/>
    <x v="3"/>
    <n v="1.988"/>
    <n v="-72.5"/>
  </r>
  <r>
    <n v="1360"/>
    <s v="US-2014-151925"/>
    <d v="2014-09-26T00:00:00"/>
    <d v="2014-10-01T00:00:00"/>
    <s v="Second Class"/>
    <s v="KT-16465"/>
    <s v="Kean Takahito"/>
    <x v="0"/>
    <x v="0"/>
    <x v="1"/>
    <x v="1"/>
    <n v="90049"/>
    <x v="1"/>
    <s v="FUR-CH-10002961"/>
    <x v="0"/>
    <x v="1"/>
    <s v="Leather Task Chair, Black"/>
    <x v="1206"/>
    <x v="0"/>
    <n v="0.2"/>
    <n v="0"/>
    <x v="8"/>
    <n v="291.13600000000002"/>
    <n v="0"/>
  </r>
  <r>
    <n v="1361"/>
    <s v="CA-2017-125199"/>
    <d v="2017-10-19T00:00:00"/>
    <d v="2017-10-25T00:00:00"/>
    <s v="Standard Class"/>
    <s v="HM-14860"/>
    <s v="Harry Marie"/>
    <x v="1"/>
    <x v="0"/>
    <x v="10"/>
    <x v="9"/>
    <n v="19120"/>
    <x v="3"/>
    <s v="OFF-AR-10002956"/>
    <x v="1"/>
    <x v="6"/>
    <s v="Boston 16801 Nautilus Battery Pencil Sharpener"/>
    <x v="1207"/>
    <x v="3"/>
    <n v="0.2"/>
    <n v="9.2441999999999993"/>
    <x v="2"/>
    <n v="862.79200000000003"/>
    <n v="7.5"/>
  </r>
  <r>
    <n v="1362"/>
    <s v="CA-2017-125199"/>
    <d v="2017-10-19T00:00:00"/>
    <d v="2017-10-25T00:00:00"/>
    <s v="Standard Class"/>
    <s v="HM-14860"/>
    <s v="Harry Marie"/>
    <x v="1"/>
    <x v="0"/>
    <x v="10"/>
    <x v="9"/>
    <n v="19120"/>
    <x v="3"/>
    <s v="OFF-PA-10004041"/>
    <x v="1"/>
    <x v="10"/>
    <s v="It's Hot Message Books with Stickers, 2 3/4&quot; x 5&quot;"/>
    <x v="208"/>
    <x v="4"/>
    <n v="0.2"/>
    <n v="7.4"/>
    <x v="2"/>
    <n v="94.72"/>
    <n v="31.25"/>
  </r>
  <r>
    <n v="1363"/>
    <s v="CA-2017-125199"/>
    <d v="2017-10-19T00:00:00"/>
    <d v="2017-10-25T00:00:00"/>
    <s v="Standard Class"/>
    <s v="HM-14860"/>
    <s v="Harry Marie"/>
    <x v="1"/>
    <x v="0"/>
    <x v="10"/>
    <x v="9"/>
    <n v="19120"/>
    <x v="3"/>
    <s v="TEC-PH-10001336"/>
    <x v="2"/>
    <x v="7"/>
    <s v="Digium D40 VoIP phone"/>
    <x v="1208"/>
    <x v="4"/>
    <n v="0.4"/>
    <n v="-56.755600000000001"/>
    <x v="2"/>
    <n v="1238.3040000000001"/>
    <n v="-18.333333333333332"/>
  </r>
  <r>
    <n v="1364"/>
    <s v="US-2017-155425"/>
    <d v="2017-11-10T00:00:00"/>
    <d v="2017-11-11T00:00:00"/>
    <s v="First Class"/>
    <s v="AB-10600"/>
    <s v="Ann Blume"/>
    <x v="1"/>
    <x v="0"/>
    <x v="93"/>
    <x v="16"/>
    <n v="85705"/>
    <x v="1"/>
    <s v="OFF-BI-10001036"/>
    <x v="1"/>
    <x v="8"/>
    <s v="Cardinal EasyOpen D-Ring Binders"/>
    <x v="1209"/>
    <x v="9"/>
    <n v="0.7"/>
    <n v="-25.591999999999999"/>
    <x v="0"/>
    <n v="537.43200000000002"/>
    <n v="-66.666666666666657"/>
  </r>
  <r>
    <n v="1365"/>
    <s v="US-2017-155425"/>
    <d v="2017-11-10T00:00:00"/>
    <d v="2017-11-11T00:00:00"/>
    <s v="First Class"/>
    <s v="AB-10600"/>
    <s v="Ann Blume"/>
    <x v="1"/>
    <x v="0"/>
    <x v="93"/>
    <x v="16"/>
    <n v="85705"/>
    <x v="1"/>
    <s v="TEC-MA-10003183"/>
    <x v="2"/>
    <x v="15"/>
    <s v="DYMO CardScan Personal V9 Business Card Scanner"/>
    <x v="1210"/>
    <x v="0"/>
    <n v="0.7"/>
    <n v="-63.996000000000002"/>
    <x v="0"/>
    <n v="191.988"/>
    <n v="-66.666666666666671"/>
  </r>
  <r>
    <n v="1366"/>
    <s v="US-2017-155425"/>
    <d v="2017-11-10T00:00:00"/>
    <d v="2017-11-11T00:00:00"/>
    <s v="First Class"/>
    <s v="AB-10600"/>
    <s v="Ann Blume"/>
    <x v="1"/>
    <x v="0"/>
    <x v="93"/>
    <x v="16"/>
    <n v="85705"/>
    <x v="1"/>
    <s v="TEC-AC-10001314"/>
    <x v="2"/>
    <x v="11"/>
    <s v="Case Logic 2.4GHz Wireless Keyboard"/>
    <x v="1211"/>
    <x v="5"/>
    <n v="0.2"/>
    <n v="-35.992800000000003"/>
    <x v="0"/>
    <n v="1439.712"/>
    <n v="-15.000000000000002"/>
  </r>
  <r>
    <n v="1367"/>
    <s v="US-2017-155425"/>
    <d v="2017-11-10T00:00:00"/>
    <d v="2017-11-11T00:00:00"/>
    <s v="First Class"/>
    <s v="AB-10600"/>
    <s v="Ann Blume"/>
    <x v="1"/>
    <x v="0"/>
    <x v="93"/>
    <x v="16"/>
    <n v="85705"/>
    <x v="1"/>
    <s v="TEC-PH-10002563"/>
    <x v="2"/>
    <x v="7"/>
    <s v="Adtran 1202752G1"/>
    <x v="1212"/>
    <x v="0"/>
    <n v="0.2"/>
    <n v="15.1188"/>
    <x v="0"/>
    <n v="403.16800000000001"/>
    <n v="7.5"/>
  </r>
  <r>
    <n v="1368"/>
    <s v="US-2017-155425"/>
    <d v="2017-11-10T00:00:00"/>
    <d v="2017-11-11T00:00:00"/>
    <s v="First Class"/>
    <s v="AB-10600"/>
    <s v="Ann Blume"/>
    <x v="1"/>
    <x v="0"/>
    <x v="93"/>
    <x v="16"/>
    <n v="85705"/>
    <x v="1"/>
    <s v="FUR-CH-10003312"/>
    <x v="0"/>
    <x v="1"/>
    <s v="Hon 2090 “Pillow Soft” Series Mid Back Swivel/Tilt Chairs"/>
    <x v="185"/>
    <x v="4"/>
    <n v="0.2"/>
    <n v="-146.1096"/>
    <x v="0"/>
    <n v="3596.5439999999999"/>
    <n v="-16.25"/>
  </r>
  <r>
    <n v="1369"/>
    <s v="CA-2017-133249"/>
    <d v="2017-07-08T00:00:00"/>
    <d v="2017-07-11T00:00:00"/>
    <s v="First Class"/>
    <s v="SZ-20035"/>
    <s v="Sam Zeldin"/>
    <x v="2"/>
    <x v="0"/>
    <x v="211"/>
    <x v="1"/>
    <n v="90660"/>
    <x v="1"/>
    <s v="FUR-FU-10001588"/>
    <x v="0"/>
    <x v="5"/>
    <s v="Deflect-o SuperTray Unbreakable Stackable Tray, Letter, Black"/>
    <x v="1213"/>
    <x v="2"/>
    <n v="0"/>
    <n v="62.737000000000002"/>
    <x v="7"/>
    <n v="729.5"/>
    <n v="43"/>
  </r>
  <r>
    <n v="1370"/>
    <s v="US-2015-103471"/>
    <d v="2015-12-24T00:00:00"/>
    <d v="2015-12-28T00:00:00"/>
    <s v="Standard Class"/>
    <s v="JR-15670"/>
    <s v="Jim Radford"/>
    <x v="0"/>
    <x v="0"/>
    <x v="77"/>
    <x v="22"/>
    <n v="80906"/>
    <x v="1"/>
    <s v="FUR-BO-10002613"/>
    <x v="0"/>
    <x v="0"/>
    <s v="Atlantic Metals Mobile 4-Shelf Bookcases, Custom Colors"/>
    <x v="1214"/>
    <x v="3"/>
    <n v="0.7"/>
    <n v="-786.74400000000003"/>
    <x v="4"/>
    <n v="4130.4059999999999"/>
    <n v="-133.33333333333334"/>
  </r>
  <r>
    <n v="1371"/>
    <s v="US-2015-103471"/>
    <d v="2015-12-24T00:00:00"/>
    <d v="2015-12-28T00:00:00"/>
    <s v="Standard Class"/>
    <s v="JR-15670"/>
    <s v="Jim Radford"/>
    <x v="0"/>
    <x v="0"/>
    <x v="77"/>
    <x v="22"/>
    <n v="80906"/>
    <x v="1"/>
    <s v="OFF-AR-10003405"/>
    <x v="1"/>
    <x v="6"/>
    <s v="Dixon My First Ticonderoga Pencil, #2"/>
    <x v="1215"/>
    <x v="1"/>
    <n v="0.2"/>
    <n v="1.5794999999999999"/>
    <x v="4"/>
    <n v="42.12"/>
    <n v="11.25"/>
  </r>
  <r>
    <n v="1372"/>
    <s v="CA-2017-136672"/>
    <d v="2017-03-07T00:00:00"/>
    <d v="2017-03-12T00:00:00"/>
    <s v="Standard Class"/>
    <s v="MG-17890"/>
    <s v="Michael Granlund"/>
    <x v="2"/>
    <x v="0"/>
    <x v="183"/>
    <x v="39"/>
    <n v="20735"/>
    <x v="3"/>
    <s v="TEC-AC-10004510"/>
    <x v="2"/>
    <x v="11"/>
    <s v="Logitech Desktop MK120 Mouse and keyboard Combo"/>
    <x v="1216"/>
    <x v="1"/>
    <n v="0"/>
    <n v="4.9080000000000004"/>
    <x v="10"/>
    <n v="147.24"/>
    <n v="10"/>
  </r>
  <r>
    <n v="1373"/>
    <s v="US-2014-157021"/>
    <d v="2014-04-01T00:00:00"/>
    <d v="2014-04-06T00:00:00"/>
    <s v="Second Class"/>
    <s v="KM-16720"/>
    <s v="Kunst Miller"/>
    <x v="0"/>
    <x v="0"/>
    <x v="132"/>
    <x v="1"/>
    <n v="94591"/>
    <x v="1"/>
    <s v="OFF-LA-10002312"/>
    <x v="1"/>
    <x v="2"/>
    <s v="Avery 490"/>
    <x v="458"/>
    <x v="0"/>
    <n v="0"/>
    <n v="14.8"/>
    <x v="3"/>
    <n v="59.2"/>
    <n v="50"/>
  </r>
  <r>
    <n v="1374"/>
    <s v="US-2014-157021"/>
    <d v="2014-04-01T00:00:00"/>
    <d v="2014-04-06T00:00:00"/>
    <s v="Second Class"/>
    <s v="KM-16720"/>
    <s v="Kunst Miller"/>
    <x v="0"/>
    <x v="0"/>
    <x v="132"/>
    <x v="1"/>
    <n v="94591"/>
    <x v="1"/>
    <s v="OFF-BI-10000042"/>
    <x v="1"/>
    <x v="8"/>
    <s v="Pressboard Data Binder, Crimson, 12&quot; X 8 1/2&quot;"/>
    <x v="1217"/>
    <x v="4"/>
    <n v="0.2"/>
    <n v="5.5536000000000003"/>
    <x v="3"/>
    <n v="68.352000000000004"/>
    <n v="32.5"/>
  </r>
  <r>
    <n v="1375"/>
    <s v="CA-2015-120362"/>
    <d v="2015-09-14T00:00:00"/>
    <d v="2015-09-19T00:00:00"/>
    <s v="Standard Class"/>
    <s v="CA-12265"/>
    <s v="Christina Anderson"/>
    <x v="0"/>
    <x v="0"/>
    <x v="212"/>
    <x v="7"/>
    <n v="84604"/>
    <x v="1"/>
    <s v="FUR-TA-10003008"/>
    <x v="0"/>
    <x v="3"/>
    <s v="Lesro Round Back Collection Coffee Table, End Table"/>
    <x v="1218"/>
    <x v="2"/>
    <n v="0"/>
    <n v="118.6575"/>
    <x v="8"/>
    <n v="4563.75"/>
    <n v="13"/>
  </r>
  <r>
    <n v="1376"/>
    <s v="CA-2014-126361"/>
    <d v="2014-08-04T00:00:00"/>
    <d v="2014-08-09T00:00:00"/>
    <s v="Second Class"/>
    <s v="VD-21670"/>
    <s v="Valerie Dominguez"/>
    <x v="0"/>
    <x v="0"/>
    <x v="213"/>
    <x v="7"/>
    <n v="84062"/>
    <x v="1"/>
    <s v="OFF-AP-10003590"/>
    <x v="1"/>
    <x v="9"/>
    <s v="Hoover WindTunnel Plus Canister Vacuum"/>
    <x v="1219"/>
    <x v="1"/>
    <n v="0"/>
    <n v="305.13"/>
    <x v="6"/>
    <n v="3269.25"/>
    <n v="27.999999999999996"/>
  </r>
  <r>
    <n v="1377"/>
    <s v="CA-2014-126361"/>
    <d v="2014-08-04T00:00:00"/>
    <d v="2014-08-09T00:00:00"/>
    <s v="Second Class"/>
    <s v="VD-21670"/>
    <s v="Valerie Dominguez"/>
    <x v="0"/>
    <x v="0"/>
    <x v="213"/>
    <x v="7"/>
    <n v="84062"/>
    <x v="1"/>
    <s v="OFF-PA-10000806"/>
    <x v="1"/>
    <x v="10"/>
    <s v="Xerox 1934"/>
    <x v="982"/>
    <x v="8"/>
    <n v="0"/>
    <n v="219.44159999999999"/>
    <x v="6"/>
    <n v="3582.72"/>
    <n v="49"/>
  </r>
  <r>
    <n v="1378"/>
    <s v="CA-2014-126361"/>
    <d v="2014-08-04T00:00:00"/>
    <d v="2014-08-09T00:00:00"/>
    <s v="Second Class"/>
    <s v="VD-21670"/>
    <s v="Valerie Dominguez"/>
    <x v="0"/>
    <x v="0"/>
    <x v="213"/>
    <x v="7"/>
    <n v="84062"/>
    <x v="1"/>
    <s v="OFF-AR-10000896"/>
    <x v="1"/>
    <x v="6"/>
    <s v="Newell 329"/>
    <x v="1220"/>
    <x v="2"/>
    <n v="0"/>
    <n v="4.2640000000000002"/>
    <x v="6"/>
    <n v="82"/>
    <n v="26.000000000000007"/>
  </r>
  <r>
    <n v="1379"/>
    <s v="CA-2014-126361"/>
    <d v="2014-08-04T00:00:00"/>
    <d v="2014-08-09T00:00:00"/>
    <s v="Second Class"/>
    <s v="VD-21670"/>
    <s v="Valerie Dominguez"/>
    <x v="0"/>
    <x v="0"/>
    <x v="213"/>
    <x v="7"/>
    <n v="84062"/>
    <x v="1"/>
    <s v="TEC-PH-10002310"/>
    <x v="2"/>
    <x v="7"/>
    <s v="Panasonic KX T7731-B Digital phone"/>
    <x v="1221"/>
    <x v="2"/>
    <n v="0.2"/>
    <n v="34.996499999999997"/>
    <x v="6"/>
    <n v="1999.8"/>
    <n v="8.75"/>
  </r>
  <r>
    <n v="1380"/>
    <s v="CA-2014-126361"/>
    <d v="2014-08-04T00:00:00"/>
    <d v="2014-08-09T00:00:00"/>
    <s v="Second Class"/>
    <s v="VD-21670"/>
    <s v="Valerie Dominguez"/>
    <x v="0"/>
    <x v="0"/>
    <x v="213"/>
    <x v="7"/>
    <n v="84062"/>
    <x v="1"/>
    <s v="OFF-ST-10002289"/>
    <x v="1"/>
    <x v="4"/>
    <s v="Safco Wire Cube Shelving System, For Use as 4 or 5 14&quot; Cubes, Black"/>
    <x v="1222"/>
    <x v="2"/>
    <n v="0"/>
    <n v="7.9450000000000003"/>
    <x v="6"/>
    <n v="794.5"/>
    <n v="5"/>
  </r>
  <r>
    <n v="1381"/>
    <s v="CA-2014-126361"/>
    <d v="2014-08-04T00:00:00"/>
    <d v="2014-08-09T00:00:00"/>
    <s v="Second Class"/>
    <s v="VD-21670"/>
    <s v="Valerie Dominguez"/>
    <x v="0"/>
    <x v="0"/>
    <x v="213"/>
    <x v="7"/>
    <n v="84062"/>
    <x v="1"/>
    <s v="OFF-BI-10002852"/>
    <x v="1"/>
    <x v="8"/>
    <s v="Ibico Standard Transparent Covers"/>
    <x v="1223"/>
    <x v="7"/>
    <n v="0.2"/>
    <n v="4.7792000000000003"/>
    <x v="6"/>
    <n v="13.183999999999999"/>
    <n v="36.250000000000007"/>
  </r>
  <r>
    <n v="1382"/>
    <s v="US-2016-100566"/>
    <d v="2016-09-03T00:00:00"/>
    <d v="2016-09-09T00:00:00"/>
    <s v="Standard Class"/>
    <s v="JK-16120"/>
    <s v="Julie Kriz"/>
    <x v="2"/>
    <x v="0"/>
    <x v="34"/>
    <x v="10"/>
    <n v="60505"/>
    <x v="2"/>
    <s v="FUR-FU-10003394"/>
    <x v="0"/>
    <x v="5"/>
    <s v="Tenex &quot;The Solids&quot; Textured Chair Mats"/>
    <x v="1224"/>
    <x v="1"/>
    <n v="0.6"/>
    <n v="-90.248400000000004"/>
    <x v="8"/>
    <n v="251.85599999999999"/>
    <n v="-107.50000000000001"/>
  </r>
  <r>
    <n v="1383"/>
    <s v="US-2016-108504"/>
    <d v="2016-02-05T00:00:00"/>
    <d v="2016-02-05T00:00:00"/>
    <s v="Same Day"/>
    <s v="PP-18955"/>
    <s v="Paul Prost"/>
    <x v="2"/>
    <x v="0"/>
    <x v="214"/>
    <x v="32"/>
    <n v="30080"/>
    <x v="0"/>
    <s v="OFF-ST-10002344"/>
    <x v="1"/>
    <x v="4"/>
    <s v="Carina 42&quot;Hx23 3/4&quot;W Media Storage Unit"/>
    <x v="1225"/>
    <x v="7"/>
    <n v="0"/>
    <n v="1.6195999999999999"/>
    <x v="11"/>
    <n v="80.98"/>
    <n v="1.9999999999999998"/>
  </r>
  <r>
    <n v="1384"/>
    <s v="US-2016-108504"/>
    <d v="2016-02-05T00:00:00"/>
    <d v="2016-02-05T00:00:00"/>
    <s v="Same Day"/>
    <s v="PP-18955"/>
    <s v="Paul Prost"/>
    <x v="2"/>
    <x v="0"/>
    <x v="214"/>
    <x v="32"/>
    <n v="30080"/>
    <x v="0"/>
    <s v="OFF-PA-10001289"/>
    <x v="1"/>
    <x v="10"/>
    <s v="White Computer Printout Paper by Universal"/>
    <x v="1226"/>
    <x v="6"/>
    <n v="0"/>
    <n v="170.9316"/>
    <x v="11"/>
    <n v="3139.56"/>
    <n v="49.000000000000007"/>
  </r>
  <r>
    <n v="1385"/>
    <s v="US-2016-108504"/>
    <d v="2016-02-05T00:00:00"/>
    <d v="2016-02-05T00:00:00"/>
    <s v="Same Day"/>
    <s v="PP-18955"/>
    <s v="Paul Prost"/>
    <x v="2"/>
    <x v="0"/>
    <x v="214"/>
    <x v="32"/>
    <n v="30080"/>
    <x v="0"/>
    <s v="OFF-FA-10000053"/>
    <x v="1"/>
    <x v="13"/>
    <s v="Revere Boxed Rubber Bands by Revere"/>
    <x v="1227"/>
    <x v="2"/>
    <n v="0"/>
    <n v="0.189"/>
    <x v="11"/>
    <n v="47.25"/>
    <n v="2"/>
  </r>
  <r>
    <n v="1386"/>
    <s v="US-2016-108504"/>
    <d v="2016-02-05T00:00:00"/>
    <d v="2016-02-05T00:00:00"/>
    <s v="Same Day"/>
    <s v="PP-18955"/>
    <s v="Paul Prost"/>
    <x v="2"/>
    <x v="0"/>
    <x v="214"/>
    <x v="32"/>
    <n v="30080"/>
    <x v="0"/>
    <s v="FUR-FU-10004091"/>
    <x v="0"/>
    <x v="5"/>
    <s v="Eldon 200 Class Desk Accessories, Black"/>
    <x v="605"/>
    <x v="1"/>
    <n v="0"/>
    <n v="7.1592000000000002"/>
    <x v="11"/>
    <n v="56.519999999999996"/>
    <n v="38"/>
  </r>
  <r>
    <n v="1387"/>
    <s v="US-2016-108504"/>
    <d v="2016-02-05T00:00:00"/>
    <d v="2016-02-05T00:00:00"/>
    <s v="Same Day"/>
    <s v="PP-18955"/>
    <s v="Paul Prost"/>
    <x v="2"/>
    <x v="0"/>
    <x v="214"/>
    <x v="32"/>
    <n v="30080"/>
    <x v="0"/>
    <s v="FUR-BO-10004015"/>
    <x v="0"/>
    <x v="0"/>
    <s v="Bush Andora Bookcase, Maple/Graphite Gray Finish"/>
    <x v="1228"/>
    <x v="0"/>
    <n v="0"/>
    <n v="52.7956"/>
    <x v="11"/>
    <n v="479.96"/>
    <n v="22"/>
  </r>
  <r>
    <n v="1388"/>
    <s v="US-2016-108504"/>
    <d v="2016-02-05T00:00:00"/>
    <d v="2016-02-05T00:00:00"/>
    <s v="Same Day"/>
    <s v="PP-18955"/>
    <s v="Paul Prost"/>
    <x v="2"/>
    <x v="0"/>
    <x v="214"/>
    <x v="32"/>
    <n v="30080"/>
    <x v="0"/>
    <s v="OFF-EN-10003001"/>
    <x v="1"/>
    <x v="12"/>
    <s v="Ames Color-File Green Diamond Border X-ray Mailers"/>
    <x v="1229"/>
    <x v="0"/>
    <n v="0"/>
    <n v="78.941199999999995"/>
    <x v="11"/>
    <n v="335.92"/>
    <n v="47"/>
  </r>
  <r>
    <n v="1389"/>
    <s v="US-2016-108504"/>
    <d v="2016-02-05T00:00:00"/>
    <d v="2016-02-05T00:00:00"/>
    <s v="Same Day"/>
    <s v="PP-18955"/>
    <s v="Paul Prost"/>
    <x v="2"/>
    <x v="0"/>
    <x v="214"/>
    <x v="32"/>
    <n v="30080"/>
    <x v="0"/>
    <s v="TEC-PH-10000215"/>
    <x v="2"/>
    <x v="7"/>
    <s v="Plantronics Cordless Phone Headset with In-line Volume - M214C"/>
    <x v="1230"/>
    <x v="1"/>
    <n v="0"/>
    <n v="28.3095"/>
    <x v="11"/>
    <n v="314.54999999999995"/>
    <n v="27"/>
  </r>
  <r>
    <n v="1390"/>
    <s v="US-2016-108504"/>
    <d v="2016-02-05T00:00:00"/>
    <d v="2016-02-05T00:00:00"/>
    <s v="Same Day"/>
    <s v="PP-18955"/>
    <s v="Paul Prost"/>
    <x v="2"/>
    <x v="0"/>
    <x v="214"/>
    <x v="32"/>
    <n v="30080"/>
    <x v="0"/>
    <s v="TEC-PH-10003645"/>
    <x v="2"/>
    <x v="7"/>
    <s v="Aastra 57i VoIP phone"/>
    <x v="1231"/>
    <x v="1"/>
    <n v="0"/>
    <n v="126.0558"/>
    <x v="11"/>
    <n v="1454.49"/>
    <n v="26"/>
  </r>
  <r>
    <n v="1391"/>
    <s v="US-2016-108504"/>
    <d v="2016-02-05T00:00:00"/>
    <d v="2016-02-05T00:00:00"/>
    <s v="Same Day"/>
    <s v="PP-18955"/>
    <s v="Paul Prost"/>
    <x v="2"/>
    <x v="0"/>
    <x v="214"/>
    <x v="32"/>
    <n v="30080"/>
    <x v="0"/>
    <s v="OFF-PA-10000357"/>
    <x v="1"/>
    <x v="10"/>
    <s v="White Dual Perf Computer Printout Paper, 2700 Sheets, 1 Part, Heavyweight, 20 lbs., 14 7/8 x 11"/>
    <x v="1232"/>
    <x v="1"/>
    <n v="0"/>
    <n v="60.255299999999998"/>
    <x v="11"/>
    <n v="368.90999999999997"/>
    <n v="49"/>
  </r>
  <r>
    <n v="1392"/>
    <s v="US-2016-108504"/>
    <d v="2016-02-05T00:00:00"/>
    <d v="2016-02-05T00:00:00"/>
    <s v="Same Day"/>
    <s v="PP-18955"/>
    <s v="Paul Prost"/>
    <x v="2"/>
    <x v="0"/>
    <x v="214"/>
    <x v="32"/>
    <n v="30080"/>
    <x v="0"/>
    <s v="OFF-ST-10004804"/>
    <x v="1"/>
    <x v="4"/>
    <s v="Belkin 19&quot; Vented Equipment Shelf, Black"/>
    <x v="1233"/>
    <x v="1"/>
    <n v="0"/>
    <n v="1.5444"/>
    <x v="11"/>
    <n v="463.32"/>
    <n v="1"/>
  </r>
  <r>
    <n v="1393"/>
    <s v="US-2016-108504"/>
    <d v="2016-02-05T00:00:00"/>
    <d v="2016-02-05T00:00:00"/>
    <s v="Same Day"/>
    <s v="PP-18955"/>
    <s v="Paul Prost"/>
    <x v="2"/>
    <x v="0"/>
    <x v="214"/>
    <x v="32"/>
    <n v="30080"/>
    <x v="0"/>
    <s v="OFF-PA-10003892"/>
    <x v="1"/>
    <x v="10"/>
    <s v="Xerox 1943"/>
    <x v="1234"/>
    <x v="3"/>
    <n v="0"/>
    <n v="160.91390000000001"/>
    <x v="11"/>
    <n v="2396.59"/>
    <n v="47"/>
  </r>
  <r>
    <n v="1394"/>
    <s v="CA-2017-124828"/>
    <d v="2017-07-03T00:00:00"/>
    <d v="2017-07-04T00:00:00"/>
    <s v="First Class"/>
    <s v="YS-21880"/>
    <s v="Yana Sorensen"/>
    <x v="1"/>
    <x v="0"/>
    <x v="140"/>
    <x v="3"/>
    <n v="27217"/>
    <x v="0"/>
    <s v="OFF-AR-10003514"/>
    <x v="1"/>
    <x v="6"/>
    <s v="4009 Highlighters by Sanford"/>
    <x v="1235"/>
    <x v="1"/>
    <n v="0.2"/>
    <n v="1.5522"/>
    <x v="7"/>
    <n v="28.655999999999999"/>
    <n v="16.25"/>
  </r>
  <r>
    <n v="1395"/>
    <s v="US-2017-117247"/>
    <d v="2017-10-09T00:00:00"/>
    <d v="2017-10-14T00:00:00"/>
    <s v="Standard Class"/>
    <s v="CK-12760"/>
    <s v="Cyma Kinney"/>
    <x v="1"/>
    <x v="0"/>
    <x v="34"/>
    <x v="10"/>
    <n v="60505"/>
    <x v="2"/>
    <s v="FUR-TA-10002958"/>
    <x v="0"/>
    <x v="3"/>
    <s v="Bevis Oval Conference Table, Walnut"/>
    <x v="1236"/>
    <x v="2"/>
    <n v="0.5"/>
    <n v="-430.61700000000002"/>
    <x v="2"/>
    <n v="3262.25"/>
    <n v="-66"/>
  </r>
  <r>
    <n v="1396"/>
    <s v="US-2017-117247"/>
    <d v="2017-10-09T00:00:00"/>
    <d v="2017-10-14T00:00:00"/>
    <s v="Standard Class"/>
    <s v="CK-12760"/>
    <s v="Cyma Kinney"/>
    <x v="1"/>
    <x v="0"/>
    <x v="34"/>
    <x v="10"/>
    <n v="60505"/>
    <x v="2"/>
    <s v="FUR-TA-10001676"/>
    <x v="0"/>
    <x v="3"/>
    <s v="Hon 61000 Series Interactive Training Tables"/>
    <x v="1237"/>
    <x v="1"/>
    <n v="0.5"/>
    <n v="-42.652799999999999"/>
    <x v="2"/>
    <n v="199.935"/>
    <n v="-64"/>
  </r>
  <r>
    <n v="1397"/>
    <s v="CA-2016-124485"/>
    <d v="2016-11-24T00:00:00"/>
    <d v="2016-11-26T00:00:00"/>
    <s v="First Class"/>
    <s v="NC-18340"/>
    <s v="Nat Carroll"/>
    <x v="0"/>
    <x v="0"/>
    <x v="20"/>
    <x v="15"/>
    <n v="10035"/>
    <x v="3"/>
    <s v="OFF-BI-10000822"/>
    <x v="1"/>
    <x v="8"/>
    <s v="Acco PRESSTEX Data Binder with Storage Hooks, Light Blue, 9 1/2&quot; X 11&quot;"/>
    <x v="1238"/>
    <x v="4"/>
    <n v="0.2"/>
    <n v="6.0255999999999998"/>
    <x v="0"/>
    <n v="68.864000000000004"/>
    <n v="35"/>
  </r>
  <r>
    <n v="1398"/>
    <s v="CA-2016-124485"/>
    <d v="2016-11-24T00:00:00"/>
    <d v="2016-11-26T00:00:00"/>
    <s v="First Class"/>
    <s v="NC-18340"/>
    <s v="Nat Carroll"/>
    <x v="0"/>
    <x v="0"/>
    <x v="20"/>
    <x v="15"/>
    <n v="10035"/>
    <x v="3"/>
    <s v="OFF-PA-10004971"/>
    <x v="1"/>
    <x v="10"/>
    <s v="Xerox 196"/>
    <x v="1049"/>
    <x v="0"/>
    <n v="0"/>
    <n v="5.6643999999999997"/>
    <x v="0"/>
    <n v="23.12"/>
    <n v="48.999999999999993"/>
  </r>
  <r>
    <n v="1399"/>
    <s v="CA-2016-124485"/>
    <d v="2016-11-24T00:00:00"/>
    <d v="2016-11-26T00:00:00"/>
    <s v="First Class"/>
    <s v="NC-18340"/>
    <s v="Nat Carroll"/>
    <x v="0"/>
    <x v="0"/>
    <x v="20"/>
    <x v="15"/>
    <n v="10035"/>
    <x v="3"/>
    <s v="TEC-AC-10002323"/>
    <x v="2"/>
    <x v="11"/>
    <s v="SanDisk Ultra 32 GB MicroSDHC Class 10 Memory Card"/>
    <x v="1239"/>
    <x v="4"/>
    <n v="0"/>
    <n v="11.492000000000001"/>
    <x v="0"/>
    <n v="353.6"/>
    <n v="13"/>
  </r>
  <r>
    <n v="1400"/>
    <s v="CA-2016-124485"/>
    <d v="2016-11-24T00:00:00"/>
    <d v="2016-11-26T00:00:00"/>
    <s v="First Class"/>
    <s v="NC-18340"/>
    <s v="Nat Carroll"/>
    <x v="0"/>
    <x v="0"/>
    <x v="20"/>
    <x v="15"/>
    <n v="10035"/>
    <x v="3"/>
    <s v="OFF-PA-10004888"/>
    <x v="1"/>
    <x v="10"/>
    <s v="Xerox 217"/>
    <x v="90"/>
    <x v="7"/>
    <n v="0"/>
    <n v="3.1103999999999998"/>
    <x v="0"/>
    <n v="6.48"/>
    <n v="47.999999999999993"/>
  </r>
  <r>
    <n v="1401"/>
    <s v="CA-2016-159212"/>
    <d v="2016-11-01T00:00:00"/>
    <d v="2016-11-05T00:00:00"/>
    <s v="Standard Class"/>
    <s v="KM-16375"/>
    <s v="Katherine Murray"/>
    <x v="2"/>
    <x v="0"/>
    <x v="127"/>
    <x v="17"/>
    <n v="24153"/>
    <x v="0"/>
    <s v="TEC-PH-10003988"/>
    <x v="2"/>
    <x v="7"/>
    <s v="LF Elite 3D Dazzle Designer Hard Case Cover, Lf Stylus Pen and Wiper For Apple Iphone 5c Mini Lite"/>
    <x v="48"/>
    <x v="0"/>
    <n v="0"/>
    <n v="6.1040000000000001"/>
    <x v="0"/>
    <n v="43.6"/>
    <n v="27.999999999999996"/>
  </r>
  <r>
    <n v="1402"/>
    <s v="CA-2016-159212"/>
    <d v="2016-11-01T00:00:00"/>
    <d v="2016-11-05T00:00:00"/>
    <s v="Standard Class"/>
    <s v="KM-16375"/>
    <s v="Katherine Murray"/>
    <x v="2"/>
    <x v="0"/>
    <x v="127"/>
    <x v="17"/>
    <n v="24153"/>
    <x v="0"/>
    <s v="OFF-EN-10002230"/>
    <x v="1"/>
    <x v="12"/>
    <s v="Airmail Envelopes"/>
    <x v="1240"/>
    <x v="1"/>
    <n v="0"/>
    <n v="118.3413"/>
    <x v="0"/>
    <n v="755.37"/>
    <n v="47"/>
  </r>
  <r>
    <n v="1403"/>
    <s v="US-2016-161396"/>
    <d v="2016-04-19T00:00:00"/>
    <d v="2016-04-25T00:00:00"/>
    <s v="Standard Class"/>
    <s v="GM-14455"/>
    <s v="Gary Mitchum"/>
    <x v="2"/>
    <x v="0"/>
    <x v="38"/>
    <x v="24"/>
    <n v="43229"/>
    <x v="3"/>
    <s v="FUR-TA-10002622"/>
    <x v="0"/>
    <x v="3"/>
    <s v="Bush Andora Conference Table, Maple/Graphite Gray Finish"/>
    <x v="1241"/>
    <x v="0"/>
    <n v="0.4"/>
    <n v="-58.133200000000002"/>
    <x v="3"/>
    <n v="410.35199999999998"/>
    <n v="-28.333333333333339"/>
  </r>
  <r>
    <n v="1404"/>
    <s v="US-2016-161396"/>
    <d v="2016-04-19T00:00:00"/>
    <d v="2016-04-25T00:00:00"/>
    <s v="Standard Class"/>
    <s v="GM-14455"/>
    <s v="Gary Mitchum"/>
    <x v="2"/>
    <x v="0"/>
    <x v="38"/>
    <x v="24"/>
    <n v="43229"/>
    <x v="3"/>
    <s v="OFF-PA-10000418"/>
    <x v="1"/>
    <x v="10"/>
    <s v="Xerox 189"/>
    <x v="1242"/>
    <x v="2"/>
    <n v="0.2"/>
    <n v="146.79"/>
    <x v="3"/>
    <n v="2097"/>
    <n v="35"/>
  </r>
  <r>
    <n v="1405"/>
    <s v="US-2014-118486"/>
    <d v="2014-04-06T00:00:00"/>
    <d v="2014-04-08T00:00:00"/>
    <s v="First Class"/>
    <s v="SD-20485"/>
    <s v="Shirley Daniels"/>
    <x v="2"/>
    <x v="0"/>
    <x v="10"/>
    <x v="9"/>
    <n v="19143"/>
    <x v="3"/>
    <s v="OFF-SU-10004498"/>
    <x v="1"/>
    <x v="14"/>
    <s v="Martin-Yale Premier Letter Opener"/>
    <x v="1243"/>
    <x v="7"/>
    <n v="0.2"/>
    <n v="-2.1896"/>
    <x v="3"/>
    <n v="10.304"/>
    <n v="-21.25"/>
  </r>
  <r>
    <n v="1406"/>
    <s v="US-2014-118486"/>
    <d v="2014-04-06T00:00:00"/>
    <d v="2014-04-08T00:00:00"/>
    <s v="First Class"/>
    <s v="SD-20485"/>
    <s v="Shirley Daniels"/>
    <x v="2"/>
    <x v="0"/>
    <x v="10"/>
    <x v="9"/>
    <n v="19143"/>
    <x v="3"/>
    <s v="FUR-TA-10001039"/>
    <x v="0"/>
    <x v="3"/>
    <s v="KI Adjustable-Height Table"/>
    <x v="1244"/>
    <x v="1"/>
    <n v="0.4"/>
    <n v="-36.111600000000003"/>
    <x v="3"/>
    <n v="464.29200000000003"/>
    <n v="-23.333333333333332"/>
  </r>
  <r>
    <n v="1407"/>
    <s v="US-2014-118486"/>
    <d v="2014-04-06T00:00:00"/>
    <d v="2014-04-08T00:00:00"/>
    <s v="First Class"/>
    <s v="SD-20485"/>
    <s v="Shirley Daniels"/>
    <x v="2"/>
    <x v="0"/>
    <x v="10"/>
    <x v="9"/>
    <n v="19143"/>
    <x v="3"/>
    <s v="TEC-AC-10004659"/>
    <x v="2"/>
    <x v="11"/>
    <s v="Imation Secure+ Hardware Encrypted USB 2.0 Flash Drive; 16GB"/>
    <x v="1245"/>
    <x v="0"/>
    <n v="0.2"/>
    <n v="21.896999999999998"/>
    <x v="3"/>
    <n v="233.56800000000001"/>
    <n v="18.749999999999996"/>
  </r>
  <r>
    <n v="1408"/>
    <s v="CA-2016-130407"/>
    <d v="2016-09-02T00:00:00"/>
    <d v="2016-09-06T00:00:00"/>
    <s v="Standard Class"/>
    <s v="KD-16270"/>
    <s v="Karen Daniels"/>
    <x v="0"/>
    <x v="0"/>
    <x v="20"/>
    <x v="15"/>
    <n v="10024"/>
    <x v="3"/>
    <s v="OFF-AR-10002240"/>
    <x v="1"/>
    <x v="6"/>
    <s v="Panasonic KP-150 Electric Pencil Sharpener"/>
    <x v="1246"/>
    <x v="0"/>
    <n v="0"/>
    <n v="19.6248"/>
    <x v="8"/>
    <n v="150.96"/>
    <n v="26"/>
  </r>
  <r>
    <n v="1409"/>
    <s v="CA-2016-130407"/>
    <d v="2016-09-02T00:00:00"/>
    <d v="2016-09-06T00:00:00"/>
    <s v="Standard Class"/>
    <s v="KD-16270"/>
    <s v="Karen Daniels"/>
    <x v="0"/>
    <x v="0"/>
    <x v="20"/>
    <x v="15"/>
    <n v="10024"/>
    <x v="3"/>
    <s v="FUR-FU-10001967"/>
    <x v="0"/>
    <x v="5"/>
    <s v="Telescoping Adjustable Floor Lamp"/>
    <x v="369"/>
    <x v="0"/>
    <n v="0"/>
    <n v="9.9949999999999992"/>
    <x v="8"/>
    <n v="79.959999999999994"/>
    <n v="25"/>
  </r>
  <r>
    <n v="1410"/>
    <s v="US-2016-122245"/>
    <d v="2016-09-25T00:00:00"/>
    <d v="2016-09-30T00:00:00"/>
    <s v="Standard Class"/>
    <s v="AB-10105"/>
    <s v="Adrian Barton"/>
    <x v="0"/>
    <x v="0"/>
    <x v="42"/>
    <x v="16"/>
    <n v="85023"/>
    <x v="1"/>
    <s v="FUR-TA-10002356"/>
    <x v="0"/>
    <x v="3"/>
    <s v="Bevis Boat-Shaped Conference Table"/>
    <x v="859"/>
    <x v="1"/>
    <n v="0.5"/>
    <n v="-204.44579999999999"/>
    <x v="8"/>
    <n v="1179.4950000000001"/>
    <n v="-51.999999999999993"/>
  </r>
  <r>
    <n v="1411"/>
    <s v="CA-2017-105144"/>
    <d v="2017-11-04T00:00:00"/>
    <d v="2017-11-11T00:00:00"/>
    <s v="Standard Class"/>
    <s v="SZ-20035"/>
    <s v="Sam Zeldin"/>
    <x v="2"/>
    <x v="0"/>
    <x v="55"/>
    <x v="5"/>
    <n v="75051"/>
    <x v="2"/>
    <s v="OFF-LA-10003923"/>
    <x v="1"/>
    <x v="2"/>
    <s v="Alphabetical Labels for Top Tab Filing"/>
    <x v="208"/>
    <x v="0"/>
    <n v="0.2"/>
    <n v="8.8800000000000008"/>
    <x v="0"/>
    <n v="47.36"/>
    <n v="37.500000000000007"/>
  </r>
  <r>
    <n v="1412"/>
    <s v="CA-2016-136329"/>
    <d v="2016-07-09T00:00:00"/>
    <d v="2016-07-13T00:00:00"/>
    <s v="Standard Class"/>
    <s v="JD-15895"/>
    <s v="Jonathan Doherty"/>
    <x v="1"/>
    <x v="0"/>
    <x v="20"/>
    <x v="15"/>
    <n v="10035"/>
    <x v="3"/>
    <s v="FUR-CH-10002335"/>
    <x v="0"/>
    <x v="1"/>
    <s v="Hon GuestStacker Chair"/>
    <x v="1247"/>
    <x v="0"/>
    <n v="0.1"/>
    <n v="72.534400000000005"/>
    <x v="7"/>
    <n v="816.01199999999994"/>
    <n v="17.777777777777782"/>
  </r>
  <r>
    <n v="1413"/>
    <s v="CA-2016-136329"/>
    <d v="2016-07-09T00:00:00"/>
    <d v="2016-07-13T00:00:00"/>
    <s v="Standard Class"/>
    <s v="JD-15895"/>
    <s v="Jonathan Doherty"/>
    <x v="1"/>
    <x v="0"/>
    <x v="20"/>
    <x v="15"/>
    <n v="10035"/>
    <x v="3"/>
    <s v="FUR-FU-10000723"/>
    <x v="0"/>
    <x v="5"/>
    <s v="Deflect-o EconoMat Studded, No Bevel Mat for Low Pile Carpeting"/>
    <x v="1248"/>
    <x v="4"/>
    <n v="0"/>
    <n v="14.8752"/>
    <x v="7"/>
    <n v="661.12"/>
    <n v="9"/>
  </r>
  <r>
    <n v="1414"/>
    <s v="CA-2014-146640"/>
    <d v="2014-06-30T00:00:00"/>
    <d v="2014-07-05T00:00:00"/>
    <s v="Standard Class"/>
    <s v="HA-14905"/>
    <s v="Helen Abelman"/>
    <x v="0"/>
    <x v="0"/>
    <x v="20"/>
    <x v="15"/>
    <n v="10024"/>
    <x v="3"/>
    <s v="OFF-BI-10002867"/>
    <x v="1"/>
    <x v="8"/>
    <s v="GBC Recycled Regency Composition Covers"/>
    <x v="1249"/>
    <x v="3"/>
    <n v="0.2"/>
    <n v="108.7996"/>
    <x v="1"/>
    <n v="2343.3759999999997"/>
    <n v="32.5"/>
  </r>
  <r>
    <n v="1415"/>
    <s v="CA-2017-115994"/>
    <d v="2017-01-28T00:00:00"/>
    <d v="2017-01-31T00:00:00"/>
    <s v="Second Class"/>
    <s v="BT-11305"/>
    <s v="Beth Thompson"/>
    <x v="2"/>
    <x v="0"/>
    <x v="116"/>
    <x v="1"/>
    <n v="92627"/>
    <x v="1"/>
    <s v="TEC-AC-10000580"/>
    <x v="2"/>
    <x v="11"/>
    <s v="Logitech G13 Programmable Gameboard with LCD Display"/>
    <x v="758"/>
    <x v="1"/>
    <n v="0"/>
    <n v="26.396699999999999"/>
    <x v="9"/>
    <n v="719.91"/>
    <n v="11"/>
  </r>
  <r>
    <n v="1416"/>
    <s v="CA-2017-115994"/>
    <d v="2017-01-28T00:00:00"/>
    <d v="2017-01-31T00:00:00"/>
    <s v="Second Class"/>
    <s v="BT-11305"/>
    <s v="Beth Thompson"/>
    <x v="2"/>
    <x v="0"/>
    <x v="116"/>
    <x v="1"/>
    <n v="92627"/>
    <x v="1"/>
    <s v="FUR-FU-10003976"/>
    <x v="0"/>
    <x v="5"/>
    <s v="DAX Executive Solid Wood Document Frame, Desktop or Hang, Mahogany, 5 x 7"/>
    <x v="1250"/>
    <x v="1"/>
    <n v="0"/>
    <n v="12.8316"/>
    <x v="9"/>
    <n v="113.22"/>
    <n v="34"/>
  </r>
  <r>
    <n v="1417"/>
    <s v="CA-2015-126697"/>
    <d v="2015-09-21T00:00:00"/>
    <d v="2015-09-24T00:00:00"/>
    <s v="First Class"/>
    <s v="SV-20815"/>
    <s v="Stuart Van"/>
    <x v="1"/>
    <x v="0"/>
    <x v="12"/>
    <x v="5"/>
    <n v="77041"/>
    <x v="2"/>
    <s v="TEC-PH-10002922"/>
    <x v="2"/>
    <x v="7"/>
    <s v="ShoreTel ShorePhone IP 230 VoIP phone"/>
    <x v="1251"/>
    <x v="3"/>
    <n v="0.2"/>
    <n v="118.29300000000001"/>
    <x v="8"/>
    <n v="6624.4080000000004"/>
    <n v="12.5"/>
  </r>
  <r>
    <n v="1418"/>
    <s v="CA-2015-126697"/>
    <d v="2015-09-21T00:00:00"/>
    <d v="2015-09-24T00:00:00"/>
    <s v="First Class"/>
    <s v="SV-20815"/>
    <s v="Stuart Van"/>
    <x v="1"/>
    <x v="0"/>
    <x v="12"/>
    <x v="5"/>
    <n v="77041"/>
    <x v="2"/>
    <s v="TEC-AC-10004353"/>
    <x v="2"/>
    <x v="11"/>
    <s v="Hypercom P1300 Pinpad"/>
    <x v="1252"/>
    <x v="1"/>
    <n v="0.2"/>
    <n v="32.130000000000003"/>
    <x v="8"/>
    <n v="453.59999999999997"/>
    <n v="21.250000000000004"/>
  </r>
  <r>
    <n v="1419"/>
    <s v="CA-2015-126697"/>
    <d v="2015-09-21T00:00:00"/>
    <d v="2015-09-24T00:00:00"/>
    <s v="First Class"/>
    <s v="SV-20815"/>
    <s v="Stuart Van"/>
    <x v="1"/>
    <x v="0"/>
    <x v="12"/>
    <x v="5"/>
    <n v="77041"/>
    <x v="2"/>
    <s v="FUR-FU-10001706"/>
    <x v="0"/>
    <x v="5"/>
    <s v="Longer-Life Soft White Bulbs"/>
    <x v="1253"/>
    <x v="4"/>
    <n v="0.6"/>
    <n v="-1.4783999999999999"/>
    <x v="8"/>
    <n v="19.712"/>
    <n v="-30"/>
  </r>
  <r>
    <n v="1420"/>
    <s v="CA-2015-124800"/>
    <d v="2015-09-26T00:00:00"/>
    <d v="2015-09-30T00:00:00"/>
    <s v="Standard Class"/>
    <s v="RW-19540"/>
    <s v="Rick Wilson"/>
    <x v="1"/>
    <x v="0"/>
    <x v="123"/>
    <x v="16"/>
    <n v="85204"/>
    <x v="1"/>
    <s v="OFF-PA-10000501"/>
    <x v="1"/>
    <x v="10"/>
    <s v="Petty Cash Envelope"/>
    <x v="1254"/>
    <x v="4"/>
    <n v="0.2"/>
    <n v="31.273599999999998"/>
    <x v="8"/>
    <n v="345.08800000000002"/>
    <n v="36.249999999999993"/>
  </r>
  <r>
    <n v="1421"/>
    <s v="CA-2015-124800"/>
    <d v="2015-09-26T00:00:00"/>
    <d v="2015-09-30T00:00:00"/>
    <s v="Standard Class"/>
    <s v="RW-19540"/>
    <s v="Rick Wilson"/>
    <x v="1"/>
    <x v="0"/>
    <x v="123"/>
    <x v="16"/>
    <n v="85204"/>
    <x v="1"/>
    <s v="OFF-BI-10000778"/>
    <x v="1"/>
    <x v="8"/>
    <s v="GBC VeloBinder Electric Binding Machine"/>
    <x v="1255"/>
    <x v="0"/>
    <n v="0.7"/>
    <n v="-48.392000000000003"/>
    <x v="8"/>
    <n v="145.17599999999999"/>
    <n v="-66.666666666666671"/>
  </r>
  <r>
    <n v="1422"/>
    <s v="CA-2015-124800"/>
    <d v="2015-09-26T00:00:00"/>
    <d v="2015-09-30T00:00:00"/>
    <s v="Standard Class"/>
    <s v="RW-19540"/>
    <s v="Rick Wilson"/>
    <x v="1"/>
    <x v="0"/>
    <x v="123"/>
    <x v="16"/>
    <n v="85204"/>
    <x v="1"/>
    <s v="OFF-AP-10004980"/>
    <x v="1"/>
    <x v="9"/>
    <s v="3M Replacement Filter for Office Air Cleaner for 20' x 33' Room"/>
    <x v="1256"/>
    <x v="0"/>
    <n v="0.2"/>
    <n v="14.409599999999999"/>
    <x v="8"/>
    <n v="121.34399999999999"/>
    <n v="23.75"/>
  </r>
  <r>
    <n v="1423"/>
    <s v="CA-2015-124800"/>
    <d v="2015-09-26T00:00:00"/>
    <d v="2015-09-30T00:00:00"/>
    <s v="Standard Class"/>
    <s v="RW-19540"/>
    <s v="Rick Wilson"/>
    <x v="1"/>
    <x v="0"/>
    <x v="123"/>
    <x v="16"/>
    <n v="85204"/>
    <x v="1"/>
    <s v="OFF-BI-10003984"/>
    <x v="1"/>
    <x v="8"/>
    <s v="Lock-Up Easel 'Spel-Binder'"/>
    <x v="1257"/>
    <x v="6"/>
    <n v="0.7"/>
    <n v="-59.057099999999998"/>
    <x v="8"/>
    <n v="693.279"/>
    <n v="-76.666666666666657"/>
  </r>
  <r>
    <n v="1424"/>
    <s v="CA-2015-124800"/>
    <d v="2015-09-26T00:00:00"/>
    <d v="2015-09-30T00:00:00"/>
    <s v="Standard Class"/>
    <s v="RW-19540"/>
    <s v="Rick Wilson"/>
    <x v="1"/>
    <x v="0"/>
    <x v="123"/>
    <x v="16"/>
    <n v="85204"/>
    <x v="1"/>
    <s v="OFF-ST-10000798"/>
    <x v="1"/>
    <x v="4"/>
    <s v="2300 Heavy-Duty Transfer File Systems by Perma"/>
    <x v="1258"/>
    <x v="5"/>
    <n v="0.2"/>
    <n v="-1.4987999999999999"/>
    <x v="8"/>
    <n v="719.42399999999998"/>
    <n v="-1.25"/>
  </r>
  <r>
    <n v="1425"/>
    <s v="CA-2015-124800"/>
    <d v="2015-09-26T00:00:00"/>
    <d v="2015-09-30T00:00:00"/>
    <s v="Standard Class"/>
    <s v="RW-19540"/>
    <s v="Rick Wilson"/>
    <x v="1"/>
    <x v="0"/>
    <x v="123"/>
    <x v="16"/>
    <n v="85204"/>
    <x v="1"/>
    <s v="TEC-PH-10001750"/>
    <x v="2"/>
    <x v="7"/>
    <s v="Samsung Rugby III"/>
    <x v="1259"/>
    <x v="2"/>
    <n v="0.2"/>
    <n v="23.096499999999999"/>
    <x v="8"/>
    <n v="1319.8"/>
    <n v="8.75"/>
  </r>
  <r>
    <n v="1426"/>
    <s v="CA-2015-124800"/>
    <d v="2015-09-26T00:00:00"/>
    <d v="2015-09-30T00:00:00"/>
    <s v="Standard Class"/>
    <s v="RW-19540"/>
    <s v="Rick Wilson"/>
    <x v="1"/>
    <x v="0"/>
    <x v="123"/>
    <x v="16"/>
    <n v="85204"/>
    <x v="1"/>
    <s v="OFF-ST-10002743"/>
    <x v="1"/>
    <x v="4"/>
    <s v="SAFCO Boltless Steel Shelving"/>
    <x v="1260"/>
    <x v="4"/>
    <n v="0.2"/>
    <n v="-86.366399999999999"/>
    <x v="8"/>
    <n v="1454.5920000000001"/>
    <n v="-23.75"/>
  </r>
  <r>
    <n v="1427"/>
    <s v="US-2015-164448"/>
    <d v="2015-10-31T00:00:00"/>
    <d v="2015-11-04T00:00:00"/>
    <s v="Second Class"/>
    <s v="DK-12835"/>
    <s v="Damala Kotsonis"/>
    <x v="1"/>
    <x v="0"/>
    <x v="162"/>
    <x v="1"/>
    <n v="93905"/>
    <x v="1"/>
    <s v="OFF-BI-10002949"/>
    <x v="1"/>
    <x v="8"/>
    <s v="Prestige Round Ring Binders"/>
    <x v="1261"/>
    <x v="0"/>
    <n v="0.2"/>
    <n v="3.2831999999999999"/>
    <x v="2"/>
    <n v="19.456"/>
    <n v="33.75"/>
  </r>
  <r>
    <n v="1428"/>
    <s v="US-2015-164448"/>
    <d v="2015-10-31T00:00:00"/>
    <d v="2015-11-04T00:00:00"/>
    <s v="Second Class"/>
    <s v="DK-12835"/>
    <s v="Damala Kotsonis"/>
    <x v="1"/>
    <x v="0"/>
    <x v="162"/>
    <x v="1"/>
    <n v="93905"/>
    <x v="1"/>
    <s v="OFF-EN-10002600"/>
    <x v="1"/>
    <x v="12"/>
    <s v="Redi-Strip #10 Envelopes, 4 1/8 x 9 1/2"/>
    <x v="1262"/>
    <x v="2"/>
    <n v="0"/>
    <n v="7.08"/>
    <x v="2"/>
    <n v="73.75"/>
    <n v="48"/>
  </r>
  <r>
    <n v="1429"/>
    <s v="US-2015-164448"/>
    <d v="2015-10-31T00:00:00"/>
    <d v="2015-11-04T00:00:00"/>
    <s v="Second Class"/>
    <s v="DK-12835"/>
    <s v="Damala Kotsonis"/>
    <x v="1"/>
    <x v="0"/>
    <x v="162"/>
    <x v="1"/>
    <n v="93905"/>
    <x v="1"/>
    <s v="OFF-BI-10003708"/>
    <x v="1"/>
    <x v="8"/>
    <s v="Acco Four Pocket Poly Ring Binder with Label Holder, Smoke, 1&quot;"/>
    <x v="1263"/>
    <x v="2"/>
    <n v="0.2"/>
    <n v="9.3125"/>
    <x v="2"/>
    <n v="149"/>
    <n v="31.25"/>
  </r>
  <r>
    <n v="1430"/>
    <s v="US-2015-164448"/>
    <d v="2015-10-31T00:00:00"/>
    <d v="2015-11-04T00:00:00"/>
    <s v="Second Class"/>
    <s v="DK-12835"/>
    <s v="Damala Kotsonis"/>
    <x v="1"/>
    <x v="0"/>
    <x v="162"/>
    <x v="1"/>
    <n v="93905"/>
    <x v="1"/>
    <s v="OFF-LA-10003510"/>
    <x v="1"/>
    <x v="2"/>
    <s v="Avery 4027 File Folder Labels for Dot Matrix Printers, 5000 Labels per Box, White"/>
    <x v="1264"/>
    <x v="9"/>
    <n v="0"/>
    <n v="196.61320000000001"/>
    <x v="2"/>
    <n v="5983.88"/>
    <n v="46"/>
  </r>
  <r>
    <n v="1431"/>
    <s v="CA-2017-122700"/>
    <d v="2017-11-26T00:00:00"/>
    <d v="2017-11-30T00:00:00"/>
    <s v="Standard Class"/>
    <s v="LT-17110"/>
    <s v="Liz Thompson"/>
    <x v="0"/>
    <x v="0"/>
    <x v="38"/>
    <x v="24"/>
    <n v="43229"/>
    <x v="3"/>
    <s v="TEC-PH-10003092"/>
    <x v="2"/>
    <x v="7"/>
    <s v="Motorola L804"/>
    <x v="1265"/>
    <x v="8"/>
    <n v="0.4"/>
    <n v="-40.471200000000003"/>
    <x v="0"/>
    <n v="1766.0160000000001"/>
    <n v="-18.333333333333336"/>
  </r>
  <r>
    <n v="1432"/>
    <s v="CA-2014-120768"/>
    <d v="2014-12-19T00:00:00"/>
    <d v="2014-12-21T00:00:00"/>
    <s v="Second Class"/>
    <s v="IM-15070"/>
    <s v="Irene Maddox"/>
    <x v="0"/>
    <x v="0"/>
    <x v="159"/>
    <x v="19"/>
    <n v="35630"/>
    <x v="0"/>
    <s v="OFF-BI-10001191"/>
    <x v="1"/>
    <x v="8"/>
    <s v="Canvas Sectional Post Binders"/>
    <x v="1266"/>
    <x v="5"/>
    <n v="0"/>
    <n v="74.852400000000003"/>
    <x v="4"/>
    <n v="916.56"/>
    <n v="49.000000000000007"/>
  </r>
  <r>
    <n v="1433"/>
    <s v="CA-2014-120768"/>
    <d v="2014-12-19T00:00:00"/>
    <d v="2014-12-21T00:00:00"/>
    <s v="Second Class"/>
    <s v="IM-15070"/>
    <s v="Irene Maddox"/>
    <x v="0"/>
    <x v="0"/>
    <x v="159"/>
    <x v="19"/>
    <n v="35630"/>
    <x v="0"/>
    <s v="OFF-SU-10004115"/>
    <x v="1"/>
    <x v="14"/>
    <s v="Acme Stainless Steel Office Snips"/>
    <x v="1267"/>
    <x v="7"/>
    <n v="0"/>
    <n v="1.9629000000000001"/>
    <x v="4"/>
    <n v="7.27"/>
    <n v="27"/>
  </r>
  <r>
    <n v="1434"/>
    <s v="CA-2014-120768"/>
    <d v="2014-12-19T00:00:00"/>
    <d v="2014-12-21T00:00:00"/>
    <s v="Second Class"/>
    <s v="IM-15070"/>
    <s v="Irene Maddox"/>
    <x v="0"/>
    <x v="0"/>
    <x v="159"/>
    <x v="19"/>
    <n v="35630"/>
    <x v="0"/>
    <s v="FUR-CH-10000513"/>
    <x v="0"/>
    <x v="1"/>
    <s v="High-Back Leather Manager's Chair"/>
    <x v="1268"/>
    <x v="9"/>
    <n v="0"/>
    <n v="163.78739999999999"/>
    <x v="4"/>
    <n v="25478.039999999997"/>
    <n v="9"/>
  </r>
  <r>
    <n v="1435"/>
    <s v="US-2016-153129"/>
    <d v="2016-12-26T00:00:00"/>
    <d v="2016-12-30T00:00:00"/>
    <s v="Standard Class"/>
    <s v="FP-14320"/>
    <s v="Frank Preis"/>
    <x v="0"/>
    <x v="0"/>
    <x v="4"/>
    <x v="4"/>
    <n v="98105"/>
    <x v="1"/>
    <s v="OFF-PA-10003673"/>
    <x v="1"/>
    <x v="10"/>
    <s v="Strathmore Photo Mount Cards"/>
    <x v="1269"/>
    <x v="2"/>
    <n v="0"/>
    <n v="15.593999999999999"/>
    <x v="4"/>
    <n v="169.5"/>
    <n v="46"/>
  </r>
  <r>
    <n v="1436"/>
    <s v="CA-2017-106852"/>
    <d v="2017-06-20T00:00:00"/>
    <d v="2017-06-27T00:00:00"/>
    <s v="Standard Class"/>
    <s v="ST-20530"/>
    <s v="Shui Tom"/>
    <x v="0"/>
    <x v="0"/>
    <x v="215"/>
    <x v="24"/>
    <n v="44134"/>
    <x v="3"/>
    <s v="OFF-PA-10001639"/>
    <x v="1"/>
    <x v="10"/>
    <s v="Xerox 203"/>
    <x v="276"/>
    <x v="5"/>
    <n v="0.2"/>
    <n v="10.8864"/>
    <x v="1"/>
    <n v="186.624"/>
    <n v="35"/>
  </r>
  <r>
    <n v="1437"/>
    <s v="CA-2017-106852"/>
    <d v="2017-06-20T00:00:00"/>
    <d v="2017-06-27T00:00:00"/>
    <s v="Standard Class"/>
    <s v="ST-20530"/>
    <s v="Shui Tom"/>
    <x v="0"/>
    <x v="0"/>
    <x v="215"/>
    <x v="24"/>
    <n v="44134"/>
    <x v="3"/>
    <s v="OFF-AR-10003829"/>
    <x v="1"/>
    <x v="6"/>
    <s v="Newell 35"/>
    <x v="791"/>
    <x v="0"/>
    <n v="0.2"/>
    <n v="0.59040000000000004"/>
    <x v="1"/>
    <n v="10.496"/>
    <n v="11.25"/>
  </r>
  <r>
    <n v="1438"/>
    <s v="CA-2015-139731"/>
    <d v="2015-10-15T00:00:00"/>
    <d v="2015-10-15T00:00:00"/>
    <s v="Same Day"/>
    <s v="JE-15745"/>
    <s v="Joel Eaton"/>
    <x v="0"/>
    <x v="0"/>
    <x v="112"/>
    <x v="5"/>
    <n v="79109"/>
    <x v="2"/>
    <s v="TEC-AC-10004975"/>
    <x v="2"/>
    <x v="11"/>
    <s v="Plantronics Audio 995 Wireless Stereo Headset"/>
    <x v="425"/>
    <x v="1"/>
    <n v="0.2"/>
    <n v="42.880499999999998"/>
    <x v="2"/>
    <n v="791.64"/>
    <n v="16.25"/>
  </r>
  <r>
    <n v="1439"/>
    <s v="CA-2015-139731"/>
    <d v="2015-10-15T00:00:00"/>
    <d v="2015-10-15T00:00:00"/>
    <s v="Same Day"/>
    <s v="JE-15745"/>
    <s v="Joel Eaton"/>
    <x v="0"/>
    <x v="0"/>
    <x v="112"/>
    <x v="5"/>
    <n v="79109"/>
    <x v="2"/>
    <s v="FUR-CH-10002024"/>
    <x v="0"/>
    <x v="1"/>
    <s v="HON 5400 Series Task Chairs for Big and Tall"/>
    <x v="1270"/>
    <x v="2"/>
    <n v="0.3"/>
    <n v="-350.49"/>
    <x v="2"/>
    <n v="12267.15"/>
    <n v="-14.285714285714288"/>
  </r>
  <r>
    <n v="1440"/>
    <s v="CA-2017-122735"/>
    <d v="2017-04-12T00:00:00"/>
    <d v="2017-04-15T00:00:00"/>
    <s v="Second Class"/>
    <s v="BD-11320"/>
    <s v="Bill Donatelli"/>
    <x v="0"/>
    <x v="0"/>
    <x v="205"/>
    <x v="34"/>
    <n v="2908"/>
    <x v="3"/>
    <s v="OFF-BI-10004364"/>
    <x v="1"/>
    <x v="8"/>
    <s v="Storex Dura Pro Binders"/>
    <x v="1271"/>
    <x v="2"/>
    <n v="0"/>
    <n v="13.365"/>
    <x v="3"/>
    <n v="148.5"/>
    <n v="45"/>
  </r>
  <r>
    <n v="1441"/>
    <s v="CA-2017-122735"/>
    <d v="2017-04-12T00:00:00"/>
    <d v="2017-04-15T00:00:00"/>
    <s v="Second Class"/>
    <s v="BD-11320"/>
    <s v="Bill Donatelli"/>
    <x v="0"/>
    <x v="0"/>
    <x v="205"/>
    <x v="34"/>
    <n v="2908"/>
    <x v="3"/>
    <s v="OFF-PA-10001712"/>
    <x v="1"/>
    <x v="10"/>
    <s v="Xerox 1948"/>
    <x v="786"/>
    <x v="4"/>
    <n v="0"/>
    <n v="17.981999999999999"/>
    <x v="3"/>
    <n v="159.84"/>
    <n v="44.999999999999993"/>
  </r>
  <r>
    <n v="1442"/>
    <s v="CA-2017-128160"/>
    <d v="2017-12-19T00:00:00"/>
    <d v="2017-12-24T00:00:00"/>
    <s v="Second Class"/>
    <s v="MM-17920"/>
    <s v="Michael Moore"/>
    <x v="0"/>
    <x v="0"/>
    <x v="8"/>
    <x v="1"/>
    <n v="94110"/>
    <x v="1"/>
    <s v="OFF-BI-10001510"/>
    <x v="1"/>
    <x v="8"/>
    <s v="Deluxe Heavy-Duty Vinyl Round Ring Binder"/>
    <x v="1272"/>
    <x v="0"/>
    <n v="0.2"/>
    <n v="11.46"/>
    <x v="4"/>
    <n v="73.343999999999994"/>
    <n v="31.250000000000007"/>
  </r>
  <r>
    <n v="1443"/>
    <s v="CA-2017-117695"/>
    <d v="2017-08-05T00:00:00"/>
    <d v="2017-08-08T00:00:00"/>
    <s v="First Class"/>
    <s v="PW-19030"/>
    <s v="Pauline Webber"/>
    <x v="1"/>
    <x v="0"/>
    <x v="102"/>
    <x v="0"/>
    <n v="40475"/>
    <x v="0"/>
    <s v="OFF-PA-10002713"/>
    <x v="1"/>
    <x v="10"/>
    <s v="Adams Phone Message Book, 200 Message Capacity, 8 1/16” x 11”"/>
    <x v="1273"/>
    <x v="0"/>
    <n v="0"/>
    <n v="6.3296000000000001"/>
    <x v="6"/>
    <n v="27.52"/>
    <n v="46"/>
  </r>
  <r>
    <n v="1444"/>
    <s v="CA-2015-166135"/>
    <d v="2015-10-01T00:00:00"/>
    <d v="2015-10-06T00:00:00"/>
    <s v="Standard Class"/>
    <s v="SC-20440"/>
    <s v="Shaun Chance"/>
    <x v="1"/>
    <x v="0"/>
    <x v="34"/>
    <x v="22"/>
    <n v="80013"/>
    <x v="1"/>
    <s v="OFF-ST-10002974"/>
    <x v="1"/>
    <x v="4"/>
    <s v="Trav-L-File Heavy-Duty Shuttle II, Black"/>
    <x v="1274"/>
    <x v="4"/>
    <n v="0.2"/>
    <n v="17.428000000000001"/>
    <x v="2"/>
    <n v="557.69600000000003"/>
    <n v="12.5"/>
  </r>
  <r>
    <n v="1445"/>
    <s v="CA-2016-133725"/>
    <d v="2016-05-23T00:00:00"/>
    <d v="2016-05-28T00:00:00"/>
    <s v="Standard Class"/>
    <s v="KL-16645"/>
    <s v="Ken Lonsdale"/>
    <x v="0"/>
    <x v="0"/>
    <x v="22"/>
    <x v="10"/>
    <n v="60623"/>
    <x v="2"/>
    <s v="TEC-PH-10004165"/>
    <x v="2"/>
    <x v="7"/>
    <s v="Mitel MiVoice 5330e IP Phone"/>
    <x v="1275"/>
    <x v="6"/>
    <n v="0.2"/>
    <n v="148.49459999999999"/>
    <x v="5"/>
    <n v="17819.352000000003"/>
    <n v="7.5"/>
  </r>
  <r>
    <n v="1446"/>
    <s v="CA-2017-102337"/>
    <d v="2017-06-13T00:00:00"/>
    <d v="2017-06-16T00:00:00"/>
    <s v="First Class"/>
    <s v="SD-20485"/>
    <s v="Shirley Daniels"/>
    <x v="2"/>
    <x v="0"/>
    <x v="22"/>
    <x v="10"/>
    <n v="60653"/>
    <x v="2"/>
    <s v="OFF-ST-10004804"/>
    <x v="1"/>
    <x v="4"/>
    <s v="Belkin 19&quot; Vented Equipment Shelf, Black"/>
    <x v="1276"/>
    <x v="4"/>
    <n v="0.2"/>
    <n v="-39.1248"/>
    <x v="1"/>
    <n v="658.94399999999996"/>
    <n v="-23.75"/>
  </r>
  <r>
    <n v="1447"/>
    <s v="CA-2017-102337"/>
    <d v="2017-06-13T00:00:00"/>
    <d v="2017-06-16T00:00:00"/>
    <s v="First Class"/>
    <s v="SD-20485"/>
    <s v="Shirley Daniels"/>
    <x v="2"/>
    <x v="0"/>
    <x v="22"/>
    <x v="10"/>
    <n v="60653"/>
    <x v="2"/>
    <s v="FUR-CH-10004289"/>
    <x v="0"/>
    <x v="1"/>
    <s v="Global Super Steno Chair"/>
    <x v="1277"/>
    <x v="3"/>
    <n v="0.3"/>
    <n v="-87.341800000000006"/>
    <x v="1"/>
    <n v="3292.114"/>
    <n v="-18.571428571428573"/>
  </r>
  <r>
    <n v="1448"/>
    <s v="CA-2017-102337"/>
    <d v="2017-06-13T00:00:00"/>
    <d v="2017-06-16T00:00:00"/>
    <s v="First Class"/>
    <s v="SD-20485"/>
    <s v="Shirley Daniels"/>
    <x v="2"/>
    <x v="0"/>
    <x v="22"/>
    <x v="10"/>
    <n v="60653"/>
    <x v="2"/>
    <s v="TEC-PH-10002564"/>
    <x v="2"/>
    <x v="7"/>
    <s v="OtterBox Defender Series Case - Samsung Galaxy S4"/>
    <x v="730"/>
    <x v="0"/>
    <n v="0.2"/>
    <n v="5.9980000000000002"/>
    <x v="1"/>
    <n v="95.968000000000004"/>
    <n v="12.5"/>
  </r>
  <r>
    <n v="1449"/>
    <s v="US-2014-112564"/>
    <d v="2014-04-23T00:00:00"/>
    <d v="2014-04-24T00:00:00"/>
    <s v="First Class"/>
    <s v="TS-21160"/>
    <s v="Theresa Swint"/>
    <x v="1"/>
    <x v="0"/>
    <x v="10"/>
    <x v="9"/>
    <n v="19134"/>
    <x v="3"/>
    <s v="OFF-BI-10004876"/>
    <x v="1"/>
    <x v="8"/>
    <s v="Wilson Jones Suede Grain Vinyl Binders"/>
    <x v="1278"/>
    <x v="1"/>
    <n v="0.7"/>
    <n v="-1.7514000000000001"/>
    <x v="3"/>
    <n v="7.5059999999999993"/>
    <n v="-70"/>
  </r>
  <r>
    <n v="1450"/>
    <s v="CA-2015-145821"/>
    <d v="2015-05-01T00:00:00"/>
    <d v="2015-05-07T00:00:00"/>
    <s v="Standard Class"/>
    <s v="JB-15400"/>
    <s v="Jennifer Braxton"/>
    <x v="1"/>
    <x v="0"/>
    <x v="1"/>
    <x v="1"/>
    <n v="90008"/>
    <x v="1"/>
    <s v="TEC-PH-10004348"/>
    <x v="2"/>
    <x v="7"/>
    <s v="OtterBox Defender Series Case - iPhone 5c"/>
    <x v="1279"/>
    <x v="1"/>
    <n v="0.2"/>
    <n v="11.093999999999999"/>
    <x v="5"/>
    <n v="266.25599999999997"/>
    <n v="12.5"/>
  </r>
  <r>
    <n v="1451"/>
    <s v="US-2015-160150"/>
    <d v="2015-07-19T00:00:00"/>
    <d v="2015-07-20T00:00:00"/>
    <s v="First Class"/>
    <s v="TS-21085"/>
    <s v="Thais Sissman"/>
    <x v="0"/>
    <x v="0"/>
    <x v="42"/>
    <x v="16"/>
    <n v="85023"/>
    <x v="1"/>
    <s v="OFF-BI-10004352"/>
    <x v="1"/>
    <x v="8"/>
    <s v="Wilson Jones DublLock D-Ring Binders"/>
    <x v="1280"/>
    <x v="7"/>
    <n v="0.7"/>
    <n v="-1.35"/>
    <x v="7"/>
    <n v="2.0249999999999999"/>
    <n v="-66.666666666666671"/>
  </r>
  <r>
    <n v="1452"/>
    <s v="CA-2016-133711"/>
    <d v="2016-11-26T00:00:00"/>
    <d v="2016-11-29T00:00:00"/>
    <s v="First Class"/>
    <s v="MC-17425"/>
    <s v="Mark Cousins"/>
    <x v="1"/>
    <x v="0"/>
    <x v="216"/>
    <x v="19"/>
    <n v="36608"/>
    <x v="0"/>
    <s v="OFF-PA-10001685"/>
    <x v="1"/>
    <x v="10"/>
    <s v="Easy-staple paper"/>
    <x v="554"/>
    <x v="3"/>
    <n v="0"/>
    <n v="34.780200000000001"/>
    <x v="0"/>
    <n v="496.86"/>
    <n v="49"/>
  </r>
  <r>
    <n v="1453"/>
    <s v="CA-2016-133711"/>
    <d v="2016-11-26T00:00:00"/>
    <d v="2016-11-29T00:00:00"/>
    <s v="First Class"/>
    <s v="MC-17425"/>
    <s v="Mark Cousins"/>
    <x v="1"/>
    <x v="0"/>
    <x v="216"/>
    <x v="19"/>
    <n v="36608"/>
    <x v="0"/>
    <s v="OFF-BI-10000666"/>
    <x v="1"/>
    <x v="8"/>
    <s v="Surelock Post Binders"/>
    <x v="1281"/>
    <x v="1"/>
    <n v="0"/>
    <n v="45.84"/>
    <x v="0"/>
    <n v="275.04000000000002"/>
    <n v="50"/>
  </r>
  <r>
    <n v="1454"/>
    <s v="CA-2016-133711"/>
    <d v="2016-11-26T00:00:00"/>
    <d v="2016-11-29T00:00:00"/>
    <s v="First Class"/>
    <s v="MC-17425"/>
    <s v="Mark Cousins"/>
    <x v="1"/>
    <x v="0"/>
    <x v="216"/>
    <x v="19"/>
    <n v="36608"/>
    <x v="0"/>
    <s v="OFF-BI-10004352"/>
    <x v="1"/>
    <x v="8"/>
    <s v="Wilson Jones DublLock D-Ring Binders"/>
    <x v="1282"/>
    <x v="2"/>
    <n v="0"/>
    <n v="16.875"/>
    <x v="0"/>
    <n v="168.75"/>
    <n v="50"/>
  </r>
  <r>
    <n v="1455"/>
    <s v="CA-2016-133711"/>
    <d v="2016-11-26T00:00:00"/>
    <d v="2016-11-29T00:00:00"/>
    <s v="First Class"/>
    <s v="MC-17425"/>
    <s v="Mark Cousins"/>
    <x v="1"/>
    <x v="0"/>
    <x v="216"/>
    <x v="19"/>
    <n v="36608"/>
    <x v="0"/>
    <s v="TEC-MA-10000010"/>
    <x v="2"/>
    <x v="15"/>
    <s v="Hewlett-Packard Deskjet 3050a All-in-One Color Inkjet Printer"/>
    <x v="1283"/>
    <x v="8"/>
    <n v="0"/>
    <n v="1459.2"/>
    <x v="0"/>
    <n v="24320"/>
    <n v="48.000000000000007"/>
  </r>
  <r>
    <n v="1456"/>
    <s v="CA-2017-148474"/>
    <d v="2017-06-12T00:00:00"/>
    <d v="2017-06-19T00:00:00"/>
    <s v="Standard Class"/>
    <s v="ME-17320"/>
    <s v="Maria Etezadi"/>
    <x v="2"/>
    <x v="0"/>
    <x v="38"/>
    <x v="32"/>
    <n v="31907"/>
    <x v="0"/>
    <s v="OFF-BI-10000977"/>
    <x v="1"/>
    <x v="8"/>
    <s v="Ibico Plastic Spiral Binding Combs"/>
    <x v="1284"/>
    <x v="1"/>
    <n v="0"/>
    <n v="41.951999999999998"/>
    <x v="1"/>
    <n v="273.60000000000002"/>
    <n v="46"/>
  </r>
  <r>
    <n v="1457"/>
    <s v="CA-2017-148474"/>
    <d v="2017-06-12T00:00:00"/>
    <d v="2017-06-19T00:00:00"/>
    <s v="Standard Class"/>
    <s v="ME-17320"/>
    <s v="Maria Etezadi"/>
    <x v="2"/>
    <x v="0"/>
    <x v="38"/>
    <x v="32"/>
    <n v="31907"/>
    <x v="0"/>
    <s v="FUR-TA-10002530"/>
    <x v="0"/>
    <x v="3"/>
    <s v="Iceberg OfficeWorks 42&quot; Round Tables"/>
    <x v="1285"/>
    <x v="1"/>
    <n v="0"/>
    <n v="67.941000000000003"/>
    <x v="1"/>
    <n v="1358.82"/>
    <n v="15"/>
  </r>
  <r>
    <n v="1458"/>
    <s v="CA-2015-111297"/>
    <d v="2015-08-17T00:00:00"/>
    <d v="2015-08-21T00:00:00"/>
    <s v="Standard Class"/>
    <s v="SC-20440"/>
    <s v="Shaun Chance"/>
    <x v="1"/>
    <x v="0"/>
    <x v="217"/>
    <x v="31"/>
    <n v="2740"/>
    <x v="3"/>
    <s v="OFF-BI-10002412"/>
    <x v="1"/>
    <x v="8"/>
    <s v="Wilson Jones “Snap” Scratch Pad Binder Tool for Ring Binders"/>
    <x v="1286"/>
    <x v="6"/>
    <n v="0"/>
    <n v="23.49"/>
    <x v="6"/>
    <n v="469.8"/>
    <n v="44.999999999999993"/>
  </r>
  <r>
    <n v="1459"/>
    <s v="CA-2016-123722"/>
    <d v="2016-09-25T00:00:00"/>
    <d v="2016-10-01T00:00:00"/>
    <s v="Standard Class"/>
    <s v="NH-18610"/>
    <s v="Nicole Hansen"/>
    <x v="1"/>
    <x v="0"/>
    <x v="218"/>
    <x v="5"/>
    <n v="75061"/>
    <x v="2"/>
    <s v="OFF-LA-10001569"/>
    <x v="1"/>
    <x v="2"/>
    <s v="Avery 499"/>
    <x v="795"/>
    <x v="4"/>
    <n v="0.2"/>
    <n v="5.1791999999999998"/>
    <x v="8"/>
    <n v="63.744"/>
    <n v="32.5"/>
  </r>
  <r>
    <n v="1460"/>
    <s v="CA-2014-155271"/>
    <d v="2014-05-04T00:00:00"/>
    <d v="2014-05-04T00:00:00"/>
    <s v="Same Day"/>
    <s v="AA-10480"/>
    <s v="Andrew Allen"/>
    <x v="0"/>
    <x v="0"/>
    <x v="209"/>
    <x v="29"/>
    <n v="6457"/>
    <x v="3"/>
    <s v="FUR-FU-10001473"/>
    <x v="0"/>
    <x v="5"/>
    <s v="DAX Wood Document Frame"/>
    <x v="1287"/>
    <x v="0"/>
    <n v="0"/>
    <n v="9.8856000000000002"/>
    <x v="5"/>
    <n v="54.92"/>
    <n v="36"/>
  </r>
  <r>
    <n v="1461"/>
    <s v="CA-2015-119907"/>
    <d v="2015-12-01T00:00:00"/>
    <d v="2015-12-08T00:00:00"/>
    <s v="Standard Class"/>
    <s v="LC-17140"/>
    <s v="Logan Currie"/>
    <x v="0"/>
    <x v="0"/>
    <x v="4"/>
    <x v="4"/>
    <n v="98103"/>
    <x v="1"/>
    <s v="OFF-BI-10001765"/>
    <x v="1"/>
    <x v="8"/>
    <s v="Wilson Jones Heavy-Duty Casebound Ring Binders with Metal Hinges"/>
    <x v="1288"/>
    <x v="0"/>
    <n v="0.2"/>
    <n v="19.398399999999999"/>
    <x v="4"/>
    <n v="110.848"/>
    <n v="35"/>
  </r>
  <r>
    <n v="1462"/>
    <s v="US-2016-128902"/>
    <d v="2016-03-11T00:00:00"/>
    <d v="2016-03-15T00:00:00"/>
    <s v="Standard Class"/>
    <s v="MB-18085"/>
    <s v="Mick Brown"/>
    <x v="0"/>
    <x v="0"/>
    <x v="219"/>
    <x v="30"/>
    <n v="8360"/>
    <x v="3"/>
    <s v="FUR-TA-10001095"/>
    <x v="0"/>
    <x v="3"/>
    <s v="Chromcraft Round Conference Tables"/>
    <x v="1289"/>
    <x v="0"/>
    <n v="0.3"/>
    <n v="-31.372199999999999"/>
    <x v="10"/>
    <n v="488.012"/>
    <n v="-12.857142857142856"/>
  </r>
  <r>
    <n v="1463"/>
    <s v="CA-2016-152289"/>
    <d v="2016-08-26T00:00:00"/>
    <d v="2016-08-28T00:00:00"/>
    <s v="First Class"/>
    <s v="LC-16930"/>
    <s v="Linda Cazamias"/>
    <x v="1"/>
    <x v="0"/>
    <x v="45"/>
    <x v="5"/>
    <n v="77506"/>
    <x v="2"/>
    <s v="TEC-AC-10004571"/>
    <x v="2"/>
    <x v="11"/>
    <s v="Logitech G700s Rechargeable Gaming Mouse"/>
    <x v="1290"/>
    <x v="0"/>
    <n v="0.2"/>
    <n v="43.995600000000003"/>
    <x v="6"/>
    <n v="319.96800000000002"/>
    <n v="27.500000000000004"/>
  </r>
  <r>
    <n v="1464"/>
    <s v="CA-2016-152289"/>
    <d v="2016-08-26T00:00:00"/>
    <d v="2016-08-28T00:00:00"/>
    <s v="First Class"/>
    <s v="LC-16930"/>
    <s v="Linda Cazamias"/>
    <x v="1"/>
    <x v="0"/>
    <x v="45"/>
    <x v="5"/>
    <n v="77506"/>
    <x v="2"/>
    <s v="FUR-CH-10002126"/>
    <x v="0"/>
    <x v="1"/>
    <s v="Hon Deluxe Fabric Upholstered Stacking Chairs"/>
    <x v="1291"/>
    <x v="5"/>
    <n v="0.3"/>
    <n v="-29.2776"/>
    <x v="6"/>
    <n v="6148.2959999999994"/>
    <n v="-2.8571428571428572"/>
  </r>
  <r>
    <n v="1465"/>
    <s v="US-2016-104794"/>
    <d v="2016-12-16T00:00:00"/>
    <d v="2016-12-19T00:00:00"/>
    <s v="First Class"/>
    <s v="KD-16495"/>
    <s v="Keith Dawkins"/>
    <x v="1"/>
    <x v="0"/>
    <x v="20"/>
    <x v="15"/>
    <n v="10009"/>
    <x v="3"/>
    <s v="OFF-FA-10001754"/>
    <x v="1"/>
    <x v="13"/>
    <s v="Stockwell Gold Paper Clips"/>
    <x v="1292"/>
    <x v="0"/>
    <n v="0"/>
    <n v="1.8031999999999999"/>
    <x v="4"/>
    <n v="7.36"/>
    <n v="48.999999999999993"/>
  </r>
  <r>
    <n v="1466"/>
    <s v="CA-2014-151708"/>
    <d v="2014-08-08T00:00:00"/>
    <d v="2014-08-14T00:00:00"/>
    <s v="Standard Class"/>
    <s v="MB-17305"/>
    <s v="Maria Bertelson"/>
    <x v="0"/>
    <x v="0"/>
    <x v="220"/>
    <x v="16"/>
    <n v="85301"/>
    <x v="1"/>
    <s v="FUR-FU-10001602"/>
    <x v="0"/>
    <x v="5"/>
    <s v="Eldon Delta Triangular Chair Mat, 52&quot; x 58&quot;, Clear"/>
    <x v="1293"/>
    <x v="4"/>
    <n v="0.2"/>
    <n v="-3.0344000000000002"/>
    <x v="6"/>
    <n v="485.50400000000002"/>
    <n v="-2.5"/>
  </r>
  <r>
    <n v="1467"/>
    <s v="CA-2014-151708"/>
    <d v="2014-08-08T00:00:00"/>
    <d v="2014-08-14T00:00:00"/>
    <s v="Standard Class"/>
    <s v="MB-17305"/>
    <s v="Maria Bertelson"/>
    <x v="0"/>
    <x v="0"/>
    <x v="220"/>
    <x v="16"/>
    <n v="85301"/>
    <x v="1"/>
    <s v="TEC-AC-10001767"/>
    <x v="2"/>
    <x v="11"/>
    <s v="SanDisk Ultra 64 GB MicroSDHC Class 10 Memory Card"/>
    <x v="98"/>
    <x v="1"/>
    <n v="0.2"/>
    <n v="-10.7973"/>
    <x v="6"/>
    <n v="287.928"/>
    <n v="-11.25"/>
  </r>
  <r>
    <n v="1468"/>
    <s v="CA-2015-100769"/>
    <d v="2015-05-16T00:00:00"/>
    <d v="2015-05-16T00:00:00"/>
    <s v="Same Day"/>
    <s v="TH-21550"/>
    <s v="Tracy Hopkins"/>
    <x v="2"/>
    <x v="0"/>
    <x v="108"/>
    <x v="2"/>
    <n v="32216"/>
    <x v="0"/>
    <s v="TEC-AC-10002402"/>
    <x v="2"/>
    <x v="11"/>
    <s v="Razer Kraken PRO Over Ear PC and Music Headset"/>
    <x v="1294"/>
    <x v="4"/>
    <n v="0.2"/>
    <n v="31.995999999999999"/>
    <x v="5"/>
    <n v="1023.872"/>
    <n v="12.5"/>
  </r>
  <r>
    <n v="1469"/>
    <s v="CA-2017-139199"/>
    <d v="2017-12-09T00:00:00"/>
    <d v="2017-12-13T00:00:00"/>
    <s v="Standard Class"/>
    <s v="DK-12835"/>
    <s v="Damala Kotsonis"/>
    <x v="1"/>
    <x v="0"/>
    <x v="66"/>
    <x v="12"/>
    <n v="48234"/>
    <x v="2"/>
    <s v="FUR-CH-10000847"/>
    <x v="0"/>
    <x v="1"/>
    <s v="Global Executive Mid-Back Manager's Chair"/>
    <x v="1295"/>
    <x v="1"/>
    <n v="0"/>
    <n v="226.96440000000001"/>
    <x v="4"/>
    <n v="2618.8200000000002"/>
    <n v="26"/>
  </r>
  <r>
    <n v="1470"/>
    <s v="CA-2017-139199"/>
    <d v="2017-12-09T00:00:00"/>
    <d v="2017-12-13T00:00:00"/>
    <s v="Standard Class"/>
    <s v="DK-12835"/>
    <s v="Damala Kotsonis"/>
    <x v="1"/>
    <x v="0"/>
    <x v="66"/>
    <x v="12"/>
    <n v="48234"/>
    <x v="2"/>
    <s v="OFF-BI-10003982"/>
    <x v="1"/>
    <x v="8"/>
    <s v="Wilson Jones Century Plastic Molded Ring Binders"/>
    <x v="1296"/>
    <x v="0"/>
    <n v="0"/>
    <n v="19.523800000000001"/>
    <x v="4"/>
    <n v="83.08"/>
    <n v="47"/>
  </r>
  <r>
    <n v="1471"/>
    <s v="CA-2017-139199"/>
    <d v="2017-12-09T00:00:00"/>
    <d v="2017-12-13T00:00:00"/>
    <s v="Standard Class"/>
    <s v="DK-12835"/>
    <s v="Damala Kotsonis"/>
    <x v="1"/>
    <x v="0"/>
    <x v="66"/>
    <x v="12"/>
    <n v="48234"/>
    <x v="2"/>
    <s v="OFF-PA-10001293"/>
    <x v="1"/>
    <x v="10"/>
    <s v="Xerox 1946"/>
    <x v="91"/>
    <x v="0"/>
    <n v="0"/>
    <n v="6.2207999999999997"/>
    <x v="4"/>
    <n v="25.92"/>
    <n v="47.999999999999993"/>
  </r>
  <r>
    <n v="1472"/>
    <s v="US-2015-161466"/>
    <d v="2015-09-24T00:00:00"/>
    <d v="2015-09-27T00:00:00"/>
    <s v="Second Class"/>
    <s v="ON-18715"/>
    <s v="Odella Nelson"/>
    <x v="1"/>
    <x v="0"/>
    <x v="10"/>
    <x v="9"/>
    <n v="19120"/>
    <x v="3"/>
    <s v="OFF-AR-10000634"/>
    <x v="1"/>
    <x v="6"/>
    <s v="Newell 320"/>
    <x v="1297"/>
    <x v="0"/>
    <n v="0.2"/>
    <n v="0.59919999999999995"/>
    <x v="8"/>
    <n v="13.696"/>
    <n v="8.75"/>
  </r>
  <r>
    <n v="1473"/>
    <s v="CA-2017-164959"/>
    <d v="2017-07-11T00:00:00"/>
    <d v="2017-07-15T00:00:00"/>
    <s v="Standard Class"/>
    <s v="KN-16390"/>
    <s v="Katherine Nockton"/>
    <x v="1"/>
    <x v="0"/>
    <x v="1"/>
    <x v="1"/>
    <n v="90004"/>
    <x v="1"/>
    <s v="OFF-LA-10004272"/>
    <x v="1"/>
    <x v="2"/>
    <s v="Avery 482"/>
    <x v="1298"/>
    <x v="1"/>
    <n v="0"/>
    <n v="4.0749000000000004"/>
    <x v="7"/>
    <n v="26.009999999999998"/>
    <n v="47"/>
  </r>
  <r>
    <n v="1474"/>
    <s v="US-2015-105676"/>
    <d v="2015-12-01T00:00:00"/>
    <d v="2015-12-02T00:00:00"/>
    <s v="Same Day"/>
    <s v="NM-18520"/>
    <s v="Neoma Murray"/>
    <x v="0"/>
    <x v="0"/>
    <x v="12"/>
    <x v="5"/>
    <n v="77036"/>
    <x v="2"/>
    <s v="FUR-FU-10004270"/>
    <x v="0"/>
    <x v="5"/>
    <s v="Eldon Image Series Desk Accessories, Burgundy"/>
    <x v="1299"/>
    <x v="4"/>
    <n v="0.6"/>
    <n v="-4.0128000000000004"/>
    <x v="4"/>
    <n v="26.751999999999999"/>
    <n v="-60.000000000000007"/>
  </r>
  <r>
    <n v="1475"/>
    <s v="CA-2016-113138"/>
    <d v="2016-11-19T00:00:00"/>
    <d v="2016-11-25T00:00:00"/>
    <s v="Standard Class"/>
    <s v="NP-18685"/>
    <s v="Nora Pelletier"/>
    <x v="2"/>
    <x v="0"/>
    <x v="221"/>
    <x v="15"/>
    <n v="14304"/>
    <x v="3"/>
    <s v="OFF-AR-10003770"/>
    <x v="1"/>
    <x v="6"/>
    <s v="Newell 340"/>
    <x v="1300"/>
    <x v="5"/>
    <n v="0"/>
    <n v="5.0111999999999997"/>
    <x v="0"/>
    <n v="103.68"/>
    <n v="28.999999999999996"/>
  </r>
  <r>
    <n v="1476"/>
    <s v="CA-2016-113138"/>
    <d v="2016-11-19T00:00:00"/>
    <d v="2016-11-25T00:00:00"/>
    <s v="Standard Class"/>
    <s v="NP-18685"/>
    <s v="Nora Pelletier"/>
    <x v="2"/>
    <x v="0"/>
    <x v="221"/>
    <x v="15"/>
    <n v="14304"/>
    <x v="3"/>
    <s v="OFF-BI-10000320"/>
    <x v="1"/>
    <x v="8"/>
    <s v="GBC Plastic Binding Combs"/>
    <x v="1161"/>
    <x v="1"/>
    <n v="0.2"/>
    <n v="6.4206000000000003"/>
    <x v="0"/>
    <n v="53.135999999999996"/>
    <n v="36.250000000000007"/>
  </r>
  <r>
    <n v="1477"/>
    <s v="US-2017-104955"/>
    <d v="2017-03-19T00:00:00"/>
    <d v="2017-03-24T00:00:00"/>
    <s v="Standard Class"/>
    <s v="CG-12040"/>
    <s v="Catherine Glotzbach"/>
    <x v="2"/>
    <x v="0"/>
    <x v="20"/>
    <x v="15"/>
    <n v="10024"/>
    <x v="3"/>
    <s v="OFF-LA-10003121"/>
    <x v="1"/>
    <x v="2"/>
    <s v="Avery 506"/>
    <x v="1301"/>
    <x v="3"/>
    <n v="0"/>
    <n v="13.2986"/>
    <x v="10"/>
    <n v="202.37"/>
    <n v="46"/>
  </r>
  <r>
    <n v="1478"/>
    <s v="CA-2016-121958"/>
    <d v="2016-11-13T00:00:00"/>
    <d v="2016-11-17T00:00:00"/>
    <s v="Standard Class"/>
    <s v="CS-12505"/>
    <s v="Cindy Stewart"/>
    <x v="0"/>
    <x v="0"/>
    <x v="222"/>
    <x v="3"/>
    <n v="27360"/>
    <x v="0"/>
    <s v="OFF-SU-10000381"/>
    <x v="1"/>
    <x v="14"/>
    <s v="Acme Forged Steel Scissors with Black Enamel Handles"/>
    <x v="1302"/>
    <x v="3"/>
    <n v="0.2"/>
    <n v="5.8653000000000004"/>
    <x v="0"/>
    <n v="364.952"/>
    <n v="11.25"/>
  </r>
  <r>
    <n v="1479"/>
    <s v="CA-2017-121468"/>
    <d v="2017-11-19T00:00:00"/>
    <d v="2017-11-20T00:00:00"/>
    <s v="First Class"/>
    <s v="KD-16345"/>
    <s v="Katherine Ducich"/>
    <x v="0"/>
    <x v="0"/>
    <x v="223"/>
    <x v="1"/>
    <n v="92683"/>
    <x v="1"/>
    <s v="TEC-PH-10000376"/>
    <x v="2"/>
    <x v="7"/>
    <s v="Square Credit Card Reader"/>
    <x v="1303"/>
    <x v="4"/>
    <n v="0.2"/>
    <n v="2.3976000000000002"/>
    <x v="0"/>
    <n v="127.872"/>
    <n v="7.5000000000000009"/>
  </r>
  <r>
    <n v="1480"/>
    <s v="US-2016-108455"/>
    <d v="2016-12-02T00:00:00"/>
    <d v="2016-12-08T00:00:00"/>
    <s v="Standard Class"/>
    <s v="MK-18160"/>
    <s v="Mike Kennedy"/>
    <x v="0"/>
    <x v="0"/>
    <x v="8"/>
    <x v="1"/>
    <n v="94122"/>
    <x v="1"/>
    <s v="OFF-PA-10002262"/>
    <x v="1"/>
    <x v="10"/>
    <s v="Xerox 192"/>
    <x v="233"/>
    <x v="4"/>
    <n v="0"/>
    <n v="12.441599999999999"/>
    <x v="4"/>
    <n v="103.68"/>
    <n v="47.999999999999993"/>
  </r>
  <r>
    <n v="1481"/>
    <s v="US-2016-108455"/>
    <d v="2016-12-02T00:00:00"/>
    <d v="2016-12-08T00:00:00"/>
    <s v="Standard Class"/>
    <s v="MK-18160"/>
    <s v="Mike Kennedy"/>
    <x v="0"/>
    <x v="0"/>
    <x v="8"/>
    <x v="1"/>
    <n v="94122"/>
    <x v="1"/>
    <s v="OFF-PA-10002464"/>
    <x v="1"/>
    <x v="10"/>
    <s v="HP Office Recycled Paper (20Lb. and 87 Bright)"/>
    <x v="1304"/>
    <x v="3"/>
    <n v="0"/>
    <n v="19.825399999999998"/>
    <x v="4"/>
    <n v="283.22000000000003"/>
    <n v="48.999999999999993"/>
  </r>
  <r>
    <n v="1482"/>
    <s v="US-2016-108455"/>
    <d v="2016-12-02T00:00:00"/>
    <d v="2016-12-08T00:00:00"/>
    <s v="Standard Class"/>
    <s v="MK-18160"/>
    <s v="Mike Kennedy"/>
    <x v="0"/>
    <x v="0"/>
    <x v="8"/>
    <x v="1"/>
    <n v="94122"/>
    <x v="1"/>
    <s v="OFF-ST-10002214"/>
    <x v="1"/>
    <x v="4"/>
    <s v="X-Rack File for Hanging Folders"/>
    <x v="1305"/>
    <x v="1"/>
    <n v="0"/>
    <n v="8.8062000000000005"/>
    <x v="4"/>
    <n v="101.60999999999999"/>
    <n v="26"/>
  </r>
  <r>
    <n v="1483"/>
    <s v="CA-2017-101210"/>
    <d v="2017-08-25T00:00:00"/>
    <d v="2017-08-28T00:00:00"/>
    <s v="Second Class"/>
    <s v="DW-13540"/>
    <s v="Don Weiss"/>
    <x v="0"/>
    <x v="0"/>
    <x v="25"/>
    <x v="18"/>
    <n v="38301"/>
    <x v="0"/>
    <s v="OFF-AR-10003560"/>
    <x v="1"/>
    <x v="6"/>
    <s v="Zebra Zazzle Fluorescent Highlighters"/>
    <x v="1261"/>
    <x v="0"/>
    <n v="0.2"/>
    <n v="1.7023999999999999"/>
    <x v="6"/>
    <n v="19.456"/>
    <n v="17.5"/>
  </r>
  <r>
    <n v="1484"/>
    <s v="CA-2017-101210"/>
    <d v="2017-08-25T00:00:00"/>
    <d v="2017-08-28T00:00:00"/>
    <s v="Second Class"/>
    <s v="DW-13540"/>
    <s v="Don Weiss"/>
    <x v="0"/>
    <x v="0"/>
    <x v="25"/>
    <x v="18"/>
    <n v="38301"/>
    <x v="0"/>
    <s v="OFF-PA-10000130"/>
    <x v="1"/>
    <x v="10"/>
    <s v="Xerox 199"/>
    <x v="1306"/>
    <x v="7"/>
    <n v="0.2"/>
    <n v="1.07"/>
    <x v="6"/>
    <n v="3.4239999999999999"/>
    <n v="31.25"/>
  </r>
  <r>
    <n v="1485"/>
    <s v="US-2016-108098"/>
    <d v="2016-10-14T00:00:00"/>
    <d v="2016-10-18T00:00:00"/>
    <s v="Standard Class"/>
    <s v="CP-12340"/>
    <s v="Christine Phan"/>
    <x v="1"/>
    <x v="0"/>
    <x v="4"/>
    <x v="4"/>
    <n v="98115"/>
    <x v="1"/>
    <s v="TEC-AC-10000865"/>
    <x v="2"/>
    <x v="11"/>
    <s v="WD My Passport Ultra 500GB Portable External Hard Drive"/>
    <x v="1307"/>
    <x v="1"/>
    <n v="0"/>
    <n v="30.09"/>
    <x v="2"/>
    <n v="531"/>
    <n v="17"/>
  </r>
  <r>
    <n v="1486"/>
    <s v="CA-2014-119032"/>
    <d v="2014-11-27T00:00:00"/>
    <d v="2014-12-03T00:00:00"/>
    <s v="Standard Class"/>
    <s v="MS-17770"/>
    <s v="Maxwell Schwartz"/>
    <x v="0"/>
    <x v="0"/>
    <x v="20"/>
    <x v="15"/>
    <n v="10035"/>
    <x v="3"/>
    <s v="OFF-FA-10003021"/>
    <x v="1"/>
    <x v="13"/>
    <s v="Staples"/>
    <x v="1053"/>
    <x v="0"/>
    <n v="0"/>
    <n v="1.3160000000000001"/>
    <x v="0"/>
    <n v="7.52"/>
    <n v="35"/>
  </r>
  <r>
    <n v="1487"/>
    <s v="CA-2015-140410"/>
    <d v="2015-11-03T00:00:00"/>
    <d v="2015-11-07T00:00:00"/>
    <s v="Standard Class"/>
    <s v="CM-12655"/>
    <s v="Corinna Mitchell"/>
    <x v="2"/>
    <x v="0"/>
    <x v="1"/>
    <x v="1"/>
    <n v="90008"/>
    <x v="1"/>
    <s v="TEC-PH-10003580"/>
    <x v="2"/>
    <x v="7"/>
    <s v="Cisco IP Phone 7961G-GE VoIP phone"/>
    <x v="1308"/>
    <x v="3"/>
    <n v="0.2"/>
    <n v="106.1242"/>
    <x v="0"/>
    <n v="8489.9359999999997"/>
    <n v="8.75"/>
  </r>
  <r>
    <n v="1488"/>
    <s v="CA-2015-140410"/>
    <d v="2015-11-03T00:00:00"/>
    <d v="2015-11-07T00:00:00"/>
    <s v="Standard Class"/>
    <s v="CM-12655"/>
    <s v="Corinna Mitchell"/>
    <x v="2"/>
    <x v="0"/>
    <x v="1"/>
    <x v="1"/>
    <n v="90008"/>
    <x v="1"/>
    <s v="TEC-AC-10001109"/>
    <x v="2"/>
    <x v="11"/>
    <s v="Logitech Trackman Marble Mouse"/>
    <x v="1309"/>
    <x v="1"/>
    <n v="0"/>
    <n v="37.787399999999998"/>
    <x v="0"/>
    <n v="269.90999999999997"/>
    <n v="42"/>
  </r>
  <r>
    <n v="1489"/>
    <s v="CA-2015-140410"/>
    <d v="2015-11-03T00:00:00"/>
    <d v="2015-11-07T00:00:00"/>
    <s v="Standard Class"/>
    <s v="CM-12655"/>
    <s v="Corinna Mitchell"/>
    <x v="2"/>
    <x v="0"/>
    <x v="1"/>
    <x v="1"/>
    <n v="90008"/>
    <x v="1"/>
    <s v="FUR-FU-10003347"/>
    <x v="0"/>
    <x v="5"/>
    <s v="Coloredge Poster Frame"/>
    <x v="528"/>
    <x v="1"/>
    <n v="0"/>
    <n v="16.614000000000001"/>
    <x v="0"/>
    <n v="127.80000000000001"/>
    <n v="39"/>
  </r>
  <r>
    <n v="1490"/>
    <s v="CA-2014-136280"/>
    <d v="2014-11-29T00:00:00"/>
    <d v="2014-12-06T00:00:00"/>
    <s v="Standard Class"/>
    <s v="Co-12640"/>
    <s v="Corey-Lock"/>
    <x v="0"/>
    <x v="0"/>
    <x v="10"/>
    <x v="9"/>
    <n v="19143"/>
    <x v="3"/>
    <s v="OFF-LA-10000452"/>
    <x v="1"/>
    <x v="2"/>
    <s v="Avery 488"/>
    <x v="1310"/>
    <x v="0"/>
    <n v="0.2"/>
    <n v="1.764"/>
    <x v="0"/>
    <n v="10.08"/>
    <n v="35"/>
  </r>
  <r>
    <n v="1491"/>
    <s v="CA-2017-151911"/>
    <d v="2017-04-30T00:00:00"/>
    <d v="2017-05-05T00:00:00"/>
    <s v="Second Class"/>
    <s v="DL-13495"/>
    <s v="Dionis Lloyd"/>
    <x v="1"/>
    <x v="0"/>
    <x v="20"/>
    <x v="15"/>
    <n v="10024"/>
    <x v="3"/>
    <s v="OFF-EN-10002986"/>
    <x v="1"/>
    <x v="12"/>
    <s v="#10-4 1/8&quot; x 9 1/2&quot; Premium Diagonal Seam Envelopes"/>
    <x v="1311"/>
    <x v="4"/>
    <n v="0"/>
    <n v="28.332000000000001"/>
    <x v="3"/>
    <n v="251.84"/>
    <n v="45"/>
  </r>
  <r>
    <n v="1492"/>
    <s v="CA-2017-166436"/>
    <d v="2017-11-24T00:00:00"/>
    <d v="2017-11-28T00:00:00"/>
    <s v="Standard Class"/>
    <s v="TS-21370"/>
    <s v="Todd Sumrall"/>
    <x v="1"/>
    <x v="0"/>
    <x v="20"/>
    <x v="15"/>
    <n v="10035"/>
    <x v="3"/>
    <s v="OFF-PA-10001838"/>
    <x v="1"/>
    <x v="10"/>
    <s v="Adams Telephone Message Book W/Dividers/Space For Phone Numbers, 5 1/4&quot;X8 1/2&quot;, 300/Messages"/>
    <x v="486"/>
    <x v="7"/>
    <n v="0"/>
    <n v="2.8812000000000002"/>
    <x v="0"/>
    <n v="5.88"/>
    <n v="49.000000000000007"/>
  </r>
  <r>
    <n v="1493"/>
    <s v="CA-2017-166436"/>
    <d v="2017-11-24T00:00:00"/>
    <d v="2017-11-28T00:00:00"/>
    <s v="Standard Class"/>
    <s v="TS-21370"/>
    <s v="Todd Sumrall"/>
    <x v="1"/>
    <x v="0"/>
    <x v="20"/>
    <x v="15"/>
    <n v="10035"/>
    <x v="3"/>
    <s v="FUR-CH-10000785"/>
    <x v="0"/>
    <x v="1"/>
    <s v="Global Ergonomic Managers Chair"/>
    <x v="1312"/>
    <x v="5"/>
    <n v="0.1"/>
    <n v="173.74080000000001"/>
    <x v="0"/>
    <n v="5863.7520000000004"/>
    <n v="17.777777777777779"/>
  </r>
  <r>
    <n v="1494"/>
    <s v="CA-2017-139661"/>
    <d v="2017-10-30T00:00:00"/>
    <d v="2017-11-03T00:00:00"/>
    <s v="Standard Class"/>
    <s v="JW-15220"/>
    <s v="Jane Waco"/>
    <x v="1"/>
    <x v="0"/>
    <x v="137"/>
    <x v="4"/>
    <n v="98661"/>
    <x v="1"/>
    <s v="FUR-FU-10002885"/>
    <x v="0"/>
    <x v="5"/>
    <s v="Magna Visual Magnetic Picture Hangers"/>
    <x v="1313"/>
    <x v="0"/>
    <n v="0"/>
    <n v="3.6631999999999998"/>
    <x v="2"/>
    <n v="19.28"/>
    <n v="37.999999999999993"/>
  </r>
  <r>
    <n v="1495"/>
    <s v="CA-2014-123925"/>
    <d v="2014-12-17T00:00:00"/>
    <d v="2014-12-19T00:00:00"/>
    <s v="Second Class"/>
    <s v="RF-19840"/>
    <s v="Roy Französisch"/>
    <x v="0"/>
    <x v="0"/>
    <x v="38"/>
    <x v="32"/>
    <n v="31907"/>
    <x v="0"/>
    <s v="OFF-AR-10002952"/>
    <x v="1"/>
    <x v="6"/>
    <s v="Stanley Contemporary Battery Pencil Sharpeners"/>
    <x v="1314"/>
    <x v="1"/>
    <n v="0"/>
    <n v="11.214"/>
    <x v="4"/>
    <n v="120.14999999999999"/>
    <n v="28.000000000000004"/>
  </r>
  <r>
    <n v="1496"/>
    <s v="CA-2017-152485"/>
    <d v="2017-09-04T00:00:00"/>
    <d v="2017-09-08T00:00:00"/>
    <s v="Standard Class"/>
    <s v="JD-15790"/>
    <s v="John Dryer"/>
    <x v="0"/>
    <x v="0"/>
    <x v="224"/>
    <x v="5"/>
    <n v="75019"/>
    <x v="2"/>
    <s v="OFF-AR-10003759"/>
    <x v="1"/>
    <x v="6"/>
    <s v="Crayola Anti Dust Chalk, 12/Pack"/>
    <x v="1315"/>
    <x v="3"/>
    <n v="0.2"/>
    <n v="3.1850000000000001"/>
    <x v="8"/>
    <n v="71.343999999999994"/>
    <n v="31.25"/>
  </r>
  <r>
    <n v="1497"/>
    <s v="CA-2017-152485"/>
    <d v="2017-09-04T00:00:00"/>
    <d v="2017-09-08T00:00:00"/>
    <s v="Standard Class"/>
    <s v="JD-15790"/>
    <s v="John Dryer"/>
    <x v="0"/>
    <x v="0"/>
    <x v="224"/>
    <x v="5"/>
    <n v="75019"/>
    <x v="2"/>
    <s v="OFF-ST-10004950"/>
    <x v="1"/>
    <x v="4"/>
    <s v="Acco Perma 3000 Stacking Storage Drawers"/>
    <x v="1316"/>
    <x v="7"/>
    <n v="0.2"/>
    <n v="-0.20979999999999999"/>
    <x v="8"/>
    <n v="16.783999999999999"/>
    <n v="-1.25"/>
  </r>
  <r>
    <n v="1498"/>
    <s v="CA-2017-152485"/>
    <d v="2017-09-04T00:00:00"/>
    <d v="2017-09-08T00:00:00"/>
    <s v="Standard Class"/>
    <s v="JD-15790"/>
    <s v="John Dryer"/>
    <x v="0"/>
    <x v="0"/>
    <x v="224"/>
    <x v="5"/>
    <n v="75019"/>
    <x v="2"/>
    <s v="OFF-AR-10001940"/>
    <x v="1"/>
    <x v="6"/>
    <s v="Sanford Colorific Eraseable Coloring Pencils, 12 Count"/>
    <x v="1317"/>
    <x v="2"/>
    <n v="0.2"/>
    <n v="3.7719999999999998"/>
    <x v="8"/>
    <n v="65.599999999999994"/>
    <n v="28.749999999999996"/>
  </r>
  <r>
    <n v="1499"/>
    <s v="CA-2016-141586"/>
    <d v="2016-10-17T00:00:00"/>
    <d v="2016-10-20T00:00:00"/>
    <s v="First Class"/>
    <s v="NK-18490"/>
    <s v="Neil Knudson"/>
    <x v="2"/>
    <x v="0"/>
    <x v="8"/>
    <x v="1"/>
    <n v="94122"/>
    <x v="1"/>
    <s v="OFF-BI-10003981"/>
    <x v="1"/>
    <x v="8"/>
    <s v="Avery Durable Plastic 1&quot; Binders"/>
    <x v="1318"/>
    <x v="2"/>
    <n v="0.2"/>
    <n v="6.5830000000000002"/>
    <x v="2"/>
    <n v="90.8"/>
    <n v="36.25"/>
  </r>
  <r>
    <n v="1500"/>
    <s v="CA-2017-130386"/>
    <d v="2017-11-12T00:00:00"/>
    <d v="2017-11-18T00:00:00"/>
    <s v="Standard Class"/>
    <s v="NG-18430"/>
    <s v="Nathan Gelder"/>
    <x v="0"/>
    <x v="0"/>
    <x v="89"/>
    <x v="5"/>
    <n v="78745"/>
    <x v="2"/>
    <s v="OFF-PA-10002749"/>
    <x v="1"/>
    <x v="10"/>
    <s v="Wirebound Message Books, 5-1/2 x 4 Forms, 2 or 4 Forms per Page"/>
    <x v="195"/>
    <x v="1"/>
    <n v="0.2"/>
    <n v="5.8202999999999996"/>
    <x v="0"/>
    <n v="48.168000000000006"/>
    <n v="36.249999999999993"/>
  </r>
  <r>
    <n v="1501"/>
    <s v="CA-2017-130386"/>
    <d v="2017-11-12T00:00:00"/>
    <d v="2017-11-18T00:00:00"/>
    <s v="Standard Class"/>
    <s v="NG-18430"/>
    <s v="Nathan Gelder"/>
    <x v="0"/>
    <x v="0"/>
    <x v="89"/>
    <x v="5"/>
    <n v="78745"/>
    <x v="2"/>
    <s v="OFF-PA-10003823"/>
    <x v="1"/>
    <x v="10"/>
    <s v="Xerox 197"/>
    <x v="1319"/>
    <x v="6"/>
    <n v="0.2"/>
    <n v="69.704999999999998"/>
    <x v="0"/>
    <n v="2007.5040000000001"/>
    <n v="31.25"/>
  </r>
  <r>
    <n v="1502"/>
    <s v="CA-2017-130386"/>
    <d v="2017-11-12T00:00:00"/>
    <d v="2017-11-18T00:00:00"/>
    <s v="Standard Class"/>
    <s v="NG-18430"/>
    <s v="Nathan Gelder"/>
    <x v="0"/>
    <x v="0"/>
    <x v="89"/>
    <x v="5"/>
    <n v="78745"/>
    <x v="2"/>
    <s v="OFF-ST-10003716"/>
    <x v="1"/>
    <x v="4"/>
    <s v="Tennsco Double-Tier Lockers"/>
    <x v="1117"/>
    <x v="1"/>
    <n v="0.2"/>
    <n v="-47.254199999999997"/>
    <x v="0"/>
    <n v="1620.144"/>
    <n v="-8.75"/>
  </r>
  <r>
    <n v="1503"/>
    <s v="CA-2016-100468"/>
    <d v="2016-11-24T00:00:00"/>
    <d v="2016-12-01T00:00:00"/>
    <s v="Standard Class"/>
    <s v="AT-10435"/>
    <s v="Alyssa Tate"/>
    <x v="2"/>
    <x v="0"/>
    <x v="1"/>
    <x v="1"/>
    <n v="90045"/>
    <x v="1"/>
    <s v="TEC-PH-10001300"/>
    <x v="2"/>
    <x v="7"/>
    <s v="iKross Bluetooth Portable Keyboard + Cell Phone Stand Holder + Brush for Apple iPhone 5S 5C 5, 4S 4"/>
    <x v="1320"/>
    <x v="0"/>
    <n v="0.2"/>
    <n v="3.3519999999999999"/>
    <x v="0"/>
    <n v="67.040000000000006"/>
    <n v="10"/>
  </r>
  <r>
    <n v="1504"/>
    <s v="CA-2016-100468"/>
    <d v="2016-11-24T00:00:00"/>
    <d v="2016-12-01T00:00:00"/>
    <s v="Standard Class"/>
    <s v="AT-10435"/>
    <s v="Alyssa Tate"/>
    <x v="2"/>
    <x v="0"/>
    <x v="1"/>
    <x v="1"/>
    <n v="90045"/>
    <x v="1"/>
    <s v="FUR-FU-10000010"/>
    <x v="0"/>
    <x v="5"/>
    <s v="DAX Value U-Channel Document Frames, Easel Back"/>
    <x v="583"/>
    <x v="0"/>
    <n v="0"/>
    <n v="3.0813999999999999"/>
    <x v="0"/>
    <n v="19.88"/>
    <n v="31"/>
  </r>
  <r>
    <n v="1505"/>
    <s v="CA-2015-153388"/>
    <d v="2015-08-01T00:00:00"/>
    <d v="2015-08-07T00:00:00"/>
    <s v="Standard Class"/>
    <s v="PC-19000"/>
    <s v="Pauline Chand"/>
    <x v="2"/>
    <x v="0"/>
    <x v="1"/>
    <x v="1"/>
    <n v="90004"/>
    <x v="1"/>
    <s v="OFF-AR-10001868"/>
    <x v="1"/>
    <x v="6"/>
    <s v="Prang Dustless Chalk Sticks"/>
    <x v="944"/>
    <x v="4"/>
    <n v="0"/>
    <n v="3.36"/>
    <x v="6"/>
    <n v="26.88"/>
    <n v="50"/>
  </r>
  <r>
    <n v="1506"/>
    <s v="CA-2015-153388"/>
    <d v="2015-08-01T00:00:00"/>
    <d v="2015-08-07T00:00:00"/>
    <s v="Standard Class"/>
    <s v="PC-19000"/>
    <s v="Pauline Chand"/>
    <x v="2"/>
    <x v="0"/>
    <x v="1"/>
    <x v="1"/>
    <n v="90004"/>
    <x v="1"/>
    <s v="FUR-TA-10003715"/>
    <x v="0"/>
    <x v="3"/>
    <s v="Hon 2111 Invitation Series Corner Table"/>
    <x v="1321"/>
    <x v="5"/>
    <n v="0.2"/>
    <n v="-175.8708"/>
    <x v="6"/>
    <n v="6029.8559999999998"/>
    <n v="-17.5"/>
  </r>
  <r>
    <n v="1507"/>
    <s v="CA-2017-154935"/>
    <d v="2017-12-24T00:00:00"/>
    <d v="2017-12-29T00:00:00"/>
    <s v="Standard Class"/>
    <s v="AR-10540"/>
    <s v="Andy Reiter"/>
    <x v="0"/>
    <x v="0"/>
    <x v="20"/>
    <x v="15"/>
    <n v="10024"/>
    <x v="3"/>
    <s v="OFF-BI-10003708"/>
    <x v="1"/>
    <x v="8"/>
    <s v="Acco Four Pocket Poly Ring Binder with Label Holder, Smoke, 1&quot;"/>
    <x v="598"/>
    <x v="1"/>
    <n v="0.2"/>
    <n v="5.5875000000000004"/>
    <x v="4"/>
    <n v="53.64"/>
    <n v="31.250000000000007"/>
  </r>
  <r>
    <n v="1508"/>
    <s v="CA-2016-134208"/>
    <d v="2016-09-17T00:00:00"/>
    <d v="2016-09-23T00:00:00"/>
    <s v="Standard Class"/>
    <s v="CS-12505"/>
    <s v="Cindy Stewart"/>
    <x v="0"/>
    <x v="0"/>
    <x v="38"/>
    <x v="32"/>
    <n v="31907"/>
    <x v="0"/>
    <s v="TEC-MA-10004458"/>
    <x v="2"/>
    <x v="15"/>
    <s v="Lexmark X 9575 Professional All-in-One Color Printer"/>
    <x v="1322"/>
    <x v="4"/>
    <n v="0"/>
    <n v="190.08"/>
    <x v="8"/>
    <n v="1584"/>
    <n v="48.000000000000007"/>
  </r>
  <r>
    <n v="1509"/>
    <s v="CA-2017-108294"/>
    <d v="2017-12-10T00:00:00"/>
    <d v="2017-12-10T00:00:00"/>
    <s v="Same Day"/>
    <s v="LS-16975"/>
    <s v="Lindsay Shagiari"/>
    <x v="2"/>
    <x v="0"/>
    <x v="155"/>
    <x v="8"/>
    <n v="68104"/>
    <x v="2"/>
    <s v="OFF-BI-10004965"/>
    <x v="1"/>
    <x v="8"/>
    <s v="Ibico Covers for Plastic or Wire Binding Elements"/>
    <x v="1323"/>
    <x v="1"/>
    <n v="0"/>
    <n v="15.525"/>
    <x v="4"/>
    <n v="103.5"/>
    <n v="45"/>
  </r>
  <r>
    <n v="1510"/>
    <s v="CA-2017-103611"/>
    <d v="2017-09-12T00:00:00"/>
    <d v="2017-09-15T00:00:00"/>
    <s v="First Class"/>
    <s v="JM-15535"/>
    <s v="Jessica Myrick"/>
    <x v="0"/>
    <x v="0"/>
    <x v="1"/>
    <x v="1"/>
    <n v="90036"/>
    <x v="1"/>
    <s v="FUR-FU-10004270"/>
    <x v="0"/>
    <x v="5"/>
    <s v="Eldon Image Series Desk Accessories, Burgundy"/>
    <x v="1324"/>
    <x v="0"/>
    <n v="0"/>
    <n v="3.0095999999999998"/>
    <x v="8"/>
    <n v="16.72"/>
    <n v="36"/>
  </r>
  <r>
    <n v="1511"/>
    <s v="CA-2017-100384"/>
    <d v="2017-06-24T00:00:00"/>
    <d v="2017-07-01T00:00:00"/>
    <s v="Standard Class"/>
    <s v="NH-18610"/>
    <s v="Nicole Hansen"/>
    <x v="1"/>
    <x v="0"/>
    <x v="225"/>
    <x v="1"/>
    <n v="91767"/>
    <x v="1"/>
    <s v="OFF-AR-10002135"/>
    <x v="1"/>
    <x v="6"/>
    <s v="Boston Heavy-Duty Trimline Electric Pencil Sharpeners"/>
    <x v="1325"/>
    <x v="8"/>
    <n v="0"/>
    <n v="111.824"/>
    <x v="1"/>
    <n v="3084.8"/>
    <n v="28.999999999999996"/>
  </r>
  <r>
    <n v="1512"/>
    <s v="CA-2017-100384"/>
    <d v="2017-06-24T00:00:00"/>
    <d v="2017-07-01T00:00:00"/>
    <s v="Standard Class"/>
    <s v="NH-18610"/>
    <s v="Nicole Hansen"/>
    <x v="1"/>
    <x v="0"/>
    <x v="225"/>
    <x v="1"/>
    <n v="91767"/>
    <x v="1"/>
    <s v="OFF-AR-10003514"/>
    <x v="1"/>
    <x v="6"/>
    <s v="4009 Highlighters by Sanford"/>
    <x v="1326"/>
    <x v="6"/>
    <n v="0"/>
    <n v="11.820600000000001"/>
    <x v="1"/>
    <n v="322.38"/>
    <n v="33"/>
  </r>
  <r>
    <n v="1513"/>
    <s v="CA-2017-112809"/>
    <d v="2017-08-18T00:00:00"/>
    <d v="2017-08-22T00:00:00"/>
    <s v="Standard Class"/>
    <s v="RA-19915"/>
    <s v="Russell Applegate"/>
    <x v="0"/>
    <x v="0"/>
    <x v="61"/>
    <x v="5"/>
    <n v="75220"/>
    <x v="2"/>
    <s v="OFF-ST-10002276"/>
    <x v="1"/>
    <x v="4"/>
    <s v="Safco Steel Mobile File Cart"/>
    <x v="1327"/>
    <x v="1"/>
    <n v="0.2"/>
    <n v="12.504"/>
    <x v="6"/>
    <n v="600.19200000000001"/>
    <n v="6.25"/>
  </r>
  <r>
    <n v="1514"/>
    <s v="CA-2017-112809"/>
    <d v="2017-08-18T00:00:00"/>
    <d v="2017-08-22T00:00:00"/>
    <s v="Standard Class"/>
    <s v="RA-19915"/>
    <s v="Russell Applegate"/>
    <x v="0"/>
    <x v="0"/>
    <x v="61"/>
    <x v="5"/>
    <n v="75220"/>
    <x v="2"/>
    <s v="OFF-BI-10001098"/>
    <x v="1"/>
    <x v="8"/>
    <s v="Acco D-Ring Binder w/DublLock"/>
    <x v="1328"/>
    <x v="2"/>
    <n v="0.8"/>
    <n v="-33.139000000000003"/>
    <x v="6"/>
    <n v="106.89999999999999"/>
    <n v="-155.00000000000003"/>
  </r>
  <r>
    <n v="1515"/>
    <s v="CA-2017-112809"/>
    <d v="2017-08-18T00:00:00"/>
    <d v="2017-08-22T00:00:00"/>
    <s v="Standard Class"/>
    <s v="RA-19915"/>
    <s v="Russell Applegate"/>
    <x v="0"/>
    <x v="0"/>
    <x v="61"/>
    <x v="5"/>
    <n v="75220"/>
    <x v="2"/>
    <s v="OFF-BI-10001636"/>
    <x v="1"/>
    <x v="8"/>
    <s v="Ibico Plastic and Wire Spiral Binding Combs"/>
    <x v="1329"/>
    <x v="4"/>
    <n v="0.8"/>
    <n v="-11.4648"/>
    <x v="6"/>
    <n v="26.975999999999999"/>
    <n v="-170.00000000000003"/>
  </r>
  <r>
    <n v="1516"/>
    <s v="US-2017-160759"/>
    <d v="2017-12-11T00:00:00"/>
    <d v="2017-12-17T00:00:00"/>
    <s v="Standard Class"/>
    <s v="AI-10855"/>
    <s v="Arianne Irving"/>
    <x v="0"/>
    <x v="0"/>
    <x v="10"/>
    <x v="9"/>
    <n v="19120"/>
    <x v="3"/>
    <s v="FUR-CH-10002961"/>
    <x v="0"/>
    <x v="1"/>
    <s v="Leather Task Chair, Black"/>
    <x v="1330"/>
    <x v="7"/>
    <n v="0.3"/>
    <n v="-9.0980000000000008"/>
    <x v="4"/>
    <n v="63.686"/>
    <n v="-14.285714285714288"/>
  </r>
  <r>
    <n v="1517"/>
    <s v="CA-2017-148446"/>
    <d v="2017-12-10T00:00:00"/>
    <d v="2017-12-14T00:00:00"/>
    <s v="Second Class"/>
    <s v="MC-17845"/>
    <s v="Michael Chen"/>
    <x v="0"/>
    <x v="0"/>
    <x v="226"/>
    <x v="33"/>
    <n v="89031"/>
    <x v="1"/>
    <s v="FUR-TA-10004256"/>
    <x v="0"/>
    <x v="3"/>
    <s v="Bretford “Just In Time” Height-Adjustable Multi-Task Work Tables"/>
    <x v="1331"/>
    <x v="4"/>
    <n v="0"/>
    <n v="116.872"/>
    <x v="4"/>
    <n v="6678.4"/>
    <n v="7.0000000000000009"/>
  </r>
  <r>
    <n v="1518"/>
    <s v="CA-2014-111059"/>
    <d v="2014-02-03T00:00:00"/>
    <d v="2014-02-06T00:00:00"/>
    <s v="Second Class"/>
    <s v="TB-21400"/>
    <s v="Tom Boeckenhauer"/>
    <x v="0"/>
    <x v="0"/>
    <x v="4"/>
    <x v="4"/>
    <n v="98105"/>
    <x v="1"/>
    <s v="OFF-BI-10004593"/>
    <x v="1"/>
    <x v="8"/>
    <s v="Ibico Laser Imprintable Binding System Covers"/>
    <x v="1332"/>
    <x v="0"/>
    <n v="0.2"/>
    <n v="27.248000000000001"/>
    <x v="11"/>
    <n v="167.68"/>
    <n v="32.5"/>
  </r>
  <r>
    <n v="1519"/>
    <s v="CA-2014-111059"/>
    <d v="2014-02-03T00:00:00"/>
    <d v="2014-02-06T00:00:00"/>
    <s v="Second Class"/>
    <s v="TB-21400"/>
    <s v="Tom Boeckenhauer"/>
    <x v="0"/>
    <x v="0"/>
    <x v="4"/>
    <x v="4"/>
    <n v="98105"/>
    <x v="1"/>
    <s v="OFF-BI-10002827"/>
    <x v="1"/>
    <x v="8"/>
    <s v="Avery Durable Poly Binders"/>
    <x v="1333"/>
    <x v="1"/>
    <n v="0.2"/>
    <n v="4.3133999999999997"/>
    <x v="11"/>
    <n v="39.816000000000003"/>
    <n v="32.499999999999993"/>
  </r>
  <r>
    <n v="1520"/>
    <s v="CA-2017-116204"/>
    <d v="2017-02-11T00:00:00"/>
    <d v="2017-02-14T00:00:00"/>
    <s v="Second Class"/>
    <s v="VW-21775"/>
    <s v="Victoria Wilson"/>
    <x v="1"/>
    <x v="0"/>
    <x v="8"/>
    <x v="1"/>
    <n v="94110"/>
    <x v="1"/>
    <s v="OFF-BI-10001759"/>
    <x v="1"/>
    <x v="8"/>
    <s v="Acco Pressboard Covers with Storage Hooks, 14 7/8&quot; x 11&quot;, Dark Blue"/>
    <x v="1334"/>
    <x v="3"/>
    <n v="0.2"/>
    <n v="7.7343000000000002"/>
    <x v="11"/>
    <n v="149.35199999999998"/>
    <n v="36.250000000000007"/>
  </r>
  <r>
    <n v="1521"/>
    <s v="CA-2017-109946"/>
    <d v="2017-04-16T00:00:00"/>
    <d v="2017-04-21T00:00:00"/>
    <s v="Standard Class"/>
    <s v="PL-18925"/>
    <s v="Paul Lucas"/>
    <x v="2"/>
    <x v="0"/>
    <x v="22"/>
    <x v="10"/>
    <n v="60610"/>
    <x v="2"/>
    <s v="OFF-AR-10001419"/>
    <x v="1"/>
    <x v="6"/>
    <s v="Newell 325"/>
    <x v="1045"/>
    <x v="2"/>
    <n v="0.2"/>
    <n v="2.0649999999999999"/>
    <x v="3"/>
    <n v="82.6"/>
    <n v="12.5"/>
  </r>
  <r>
    <n v="1522"/>
    <s v="CA-2015-144806"/>
    <d v="2015-12-06T00:00:00"/>
    <d v="2015-12-11T00:00:00"/>
    <s v="Standard Class"/>
    <s v="GH-14425"/>
    <s v="Gary Hwang"/>
    <x v="0"/>
    <x v="0"/>
    <x v="93"/>
    <x v="16"/>
    <n v="85705"/>
    <x v="1"/>
    <s v="FUR-FU-10002253"/>
    <x v="0"/>
    <x v="5"/>
    <s v="Howard Miller 13&quot; Diameter Pewter Finish Round Wall Clock"/>
    <x v="1335"/>
    <x v="5"/>
    <n v="0.2"/>
    <n v="48.951599999999999"/>
    <x v="4"/>
    <n v="1236.672"/>
    <n v="23.75"/>
  </r>
  <r>
    <n v="1523"/>
    <s v="CA-2015-144806"/>
    <d v="2015-12-06T00:00:00"/>
    <d v="2015-12-11T00:00:00"/>
    <s v="Standard Class"/>
    <s v="GH-14425"/>
    <s v="Gary Hwang"/>
    <x v="0"/>
    <x v="0"/>
    <x v="93"/>
    <x v="16"/>
    <n v="85705"/>
    <x v="1"/>
    <s v="OFF-PA-10002586"/>
    <x v="1"/>
    <x v="10"/>
    <s v="Xerox 1970"/>
    <x v="544"/>
    <x v="2"/>
    <n v="0.2"/>
    <n v="6.7229999999999999"/>
    <x v="4"/>
    <n v="99.600000000000009"/>
    <n v="33.75"/>
  </r>
  <r>
    <n v="1524"/>
    <s v="CA-2015-144806"/>
    <d v="2015-12-06T00:00:00"/>
    <d v="2015-12-11T00:00:00"/>
    <s v="Standard Class"/>
    <s v="GH-14425"/>
    <s v="Gary Hwang"/>
    <x v="0"/>
    <x v="0"/>
    <x v="93"/>
    <x v="16"/>
    <n v="85705"/>
    <x v="1"/>
    <s v="OFF-PA-10003039"/>
    <x v="1"/>
    <x v="10"/>
    <s v="Xerox 1960"/>
    <x v="654"/>
    <x v="8"/>
    <n v="0.2"/>
    <n v="61.96"/>
    <x v="4"/>
    <n v="1586.1759999999999"/>
    <n v="31.25"/>
  </r>
  <r>
    <n v="1525"/>
    <s v="CA-2015-144806"/>
    <d v="2015-12-06T00:00:00"/>
    <d v="2015-12-11T00:00:00"/>
    <s v="Standard Class"/>
    <s v="GH-14425"/>
    <s v="Gary Hwang"/>
    <x v="0"/>
    <x v="0"/>
    <x v="93"/>
    <x v="16"/>
    <n v="85705"/>
    <x v="1"/>
    <s v="OFF-ST-10004804"/>
    <x v="1"/>
    <x v="4"/>
    <s v="Belkin 19&quot; Vented Equipment Shelf, Black"/>
    <x v="1336"/>
    <x v="5"/>
    <n v="0.2"/>
    <n v="-58.687199999999997"/>
    <x v="4"/>
    <n v="1482.624"/>
    <n v="-23.75"/>
  </r>
  <r>
    <n v="1526"/>
    <s v="CA-2015-144806"/>
    <d v="2015-12-06T00:00:00"/>
    <d v="2015-12-11T00:00:00"/>
    <s v="Standard Class"/>
    <s v="GH-14425"/>
    <s v="Gary Hwang"/>
    <x v="0"/>
    <x v="0"/>
    <x v="93"/>
    <x v="16"/>
    <n v="85705"/>
    <x v="1"/>
    <s v="OFF-AR-10004042"/>
    <x v="1"/>
    <x v="6"/>
    <s v="BOSTON Model 1800 Electric Pencil Sharpeners, Putty/Woodgrain"/>
    <x v="31"/>
    <x v="5"/>
    <n v="0.2"/>
    <n v="9.7091999999999992"/>
    <x v="4"/>
    <n v="517.82400000000007"/>
    <n v="11.249999999999998"/>
  </r>
  <r>
    <n v="1527"/>
    <s v="CA-2016-122392"/>
    <d v="2016-07-22T00:00:00"/>
    <d v="2016-07-27T00:00:00"/>
    <s v="Standard Class"/>
    <s v="CJ-12010"/>
    <s v="Caroline Jumper"/>
    <x v="0"/>
    <x v="0"/>
    <x v="227"/>
    <x v="9"/>
    <n v="18103"/>
    <x v="3"/>
    <s v="OFF-AR-10002221"/>
    <x v="1"/>
    <x v="6"/>
    <s v="12 Colored Short Pencils"/>
    <x v="1337"/>
    <x v="0"/>
    <n v="0.2"/>
    <n v="0.36399999999999999"/>
    <x v="7"/>
    <n v="8.32"/>
    <n v="8.75"/>
  </r>
  <r>
    <n v="1528"/>
    <s v="CA-2016-122392"/>
    <d v="2016-07-22T00:00:00"/>
    <d v="2016-07-27T00:00:00"/>
    <s v="Standard Class"/>
    <s v="CJ-12010"/>
    <s v="Caroline Jumper"/>
    <x v="0"/>
    <x v="0"/>
    <x v="227"/>
    <x v="9"/>
    <n v="18103"/>
    <x v="3"/>
    <s v="FUR-FU-10002456"/>
    <x v="0"/>
    <x v="5"/>
    <s v="Master Caster Door Stop, Large Neon Orange"/>
    <x v="25"/>
    <x v="0"/>
    <n v="0.2"/>
    <n v="3.3488000000000002"/>
    <x v="7"/>
    <n v="23.295999999999999"/>
    <n v="28.750000000000004"/>
  </r>
  <r>
    <n v="1529"/>
    <s v="CA-2015-148432"/>
    <d v="2015-11-07T00:00:00"/>
    <d v="2015-11-10T00:00:00"/>
    <s v="Second Class"/>
    <s v="MC-18130"/>
    <s v="Mike Caudle"/>
    <x v="1"/>
    <x v="0"/>
    <x v="46"/>
    <x v="13"/>
    <n v="19711"/>
    <x v="3"/>
    <s v="OFF-FA-10004968"/>
    <x v="1"/>
    <x v="13"/>
    <s v="Rubber Band Ball"/>
    <x v="1338"/>
    <x v="3"/>
    <n v="0"/>
    <n v="0.52359999999999995"/>
    <x v="0"/>
    <n v="183.26"/>
    <n v="1.9999999999999998"/>
  </r>
  <r>
    <n v="1530"/>
    <s v="CA-2015-148432"/>
    <d v="2015-11-07T00:00:00"/>
    <d v="2015-11-10T00:00:00"/>
    <s v="Second Class"/>
    <s v="MC-18130"/>
    <s v="Mike Caudle"/>
    <x v="1"/>
    <x v="0"/>
    <x v="46"/>
    <x v="13"/>
    <n v="19711"/>
    <x v="3"/>
    <s v="OFF-PA-10001274"/>
    <x v="1"/>
    <x v="10"/>
    <s v="Loose Memo Sheets"/>
    <x v="545"/>
    <x v="0"/>
    <n v="0"/>
    <n v="3.431"/>
    <x v="0"/>
    <n v="14.6"/>
    <n v="47"/>
  </r>
  <r>
    <n v="1531"/>
    <s v="CA-2015-103793"/>
    <d v="2015-03-26T00:00:00"/>
    <d v="2015-03-31T00:00:00"/>
    <s v="Standard Class"/>
    <s v="BV-11245"/>
    <s v="Benjamin Venier"/>
    <x v="1"/>
    <x v="0"/>
    <x v="100"/>
    <x v="2"/>
    <n v="33142"/>
    <x v="0"/>
    <s v="OFF-PA-10001125"/>
    <x v="1"/>
    <x v="10"/>
    <s v="Xerox 1988"/>
    <x v="1339"/>
    <x v="1"/>
    <n v="0.2"/>
    <n v="23.234999999999999"/>
    <x v="10"/>
    <n v="223.05600000000001"/>
    <n v="31.25"/>
  </r>
  <r>
    <n v="1532"/>
    <s v="CA-2017-159884"/>
    <d v="2017-08-31T00:00:00"/>
    <d v="2017-09-05T00:00:00"/>
    <s v="Standard Class"/>
    <s v="JF-15490"/>
    <s v="Jeremy Farry"/>
    <x v="0"/>
    <x v="0"/>
    <x v="228"/>
    <x v="16"/>
    <n v="85281"/>
    <x v="1"/>
    <s v="OFF-ST-10000344"/>
    <x v="1"/>
    <x v="4"/>
    <s v="Neat Ideas Personal Hanging Folder Files, Black"/>
    <x v="1340"/>
    <x v="7"/>
    <n v="0.2"/>
    <n v="0.80579999999999996"/>
    <x v="6"/>
    <n v="10.744"/>
    <n v="7.5"/>
  </r>
  <r>
    <n v="1533"/>
    <s v="CA-2017-159884"/>
    <d v="2017-08-31T00:00:00"/>
    <d v="2017-09-05T00:00:00"/>
    <s v="Standard Class"/>
    <s v="JF-15490"/>
    <s v="Jeremy Farry"/>
    <x v="0"/>
    <x v="0"/>
    <x v="228"/>
    <x v="16"/>
    <n v="85281"/>
    <x v="1"/>
    <s v="OFF-FA-10000585"/>
    <x v="1"/>
    <x v="13"/>
    <s v="OIC Bulk Pack Metal Binder Clips"/>
    <x v="1341"/>
    <x v="1"/>
    <n v="0.2"/>
    <n v="2.7222"/>
    <x v="6"/>
    <n v="25.128"/>
    <n v="32.5"/>
  </r>
  <r>
    <n v="1534"/>
    <s v="CA-2016-139885"/>
    <d v="2016-12-04T00:00:00"/>
    <d v="2016-12-08T00:00:00"/>
    <s v="Standard Class"/>
    <s v="EB-13840"/>
    <s v="Ellis Ballard"/>
    <x v="1"/>
    <x v="0"/>
    <x v="20"/>
    <x v="15"/>
    <n v="10035"/>
    <x v="3"/>
    <s v="OFF-ST-10003324"/>
    <x v="1"/>
    <x v="4"/>
    <s v="Belkin OmniView SE Rackmount Kit"/>
    <x v="1342"/>
    <x v="5"/>
    <n v="0"/>
    <n v="0"/>
    <x v="4"/>
    <n v="1277.28"/>
    <n v="0"/>
  </r>
  <r>
    <n v="1535"/>
    <s v="CA-2017-124086"/>
    <d v="2017-02-10T00:00:00"/>
    <d v="2017-02-14T00:00:00"/>
    <s v="Standard Class"/>
    <s v="MP-18175"/>
    <s v="Mike Pelletier"/>
    <x v="2"/>
    <x v="0"/>
    <x v="229"/>
    <x v="1"/>
    <n v="92677"/>
    <x v="1"/>
    <s v="FUR-BO-10004015"/>
    <x v="0"/>
    <x v="0"/>
    <s v="Bush Andora Bookcase, Maple/Graphite Gray Finish"/>
    <x v="1343"/>
    <x v="0"/>
    <n v="0.15"/>
    <n v="16.7986"/>
    <x v="11"/>
    <n v="407.96600000000001"/>
    <n v="8.235294117647058"/>
  </r>
  <r>
    <n v="1536"/>
    <s v="CA-2016-112389"/>
    <d v="2016-10-29T00:00:00"/>
    <d v="2016-11-02T00:00:00"/>
    <s v="Standard Class"/>
    <s v="JM-15655"/>
    <s v="Jim Mitchum"/>
    <x v="1"/>
    <x v="0"/>
    <x v="230"/>
    <x v="30"/>
    <n v="8302"/>
    <x v="3"/>
    <s v="OFF-ST-10000419"/>
    <x v="1"/>
    <x v="4"/>
    <s v="Rogers Jumbo File, Granite"/>
    <x v="1344"/>
    <x v="1"/>
    <n v="0"/>
    <n v="0.40739999999999998"/>
    <x v="2"/>
    <n v="122.22"/>
    <n v="0.99999999999999989"/>
  </r>
  <r>
    <n v="1537"/>
    <s v="CA-2016-112389"/>
    <d v="2016-10-29T00:00:00"/>
    <d v="2016-11-02T00:00:00"/>
    <s v="Standard Class"/>
    <s v="JM-15655"/>
    <s v="Jim Mitchum"/>
    <x v="1"/>
    <x v="0"/>
    <x v="230"/>
    <x v="30"/>
    <n v="8302"/>
    <x v="3"/>
    <s v="OFF-AP-10001626"/>
    <x v="1"/>
    <x v="9"/>
    <s v="Commercial WindTunnel Clean Air Upright Vacuum, Replacement Belts, Filtration Bags"/>
    <x v="1345"/>
    <x v="1"/>
    <n v="0"/>
    <n v="3.0341999999999998"/>
    <x v="2"/>
    <n v="35.01"/>
    <n v="26"/>
  </r>
  <r>
    <n v="1538"/>
    <s v="CA-2017-121888"/>
    <d v="2017-09-15T00:00:00"/>
    <d v="2017-09-17T00:00:00"/>
    <s v="Second Class"/>
    <s v="CL-11890"/>
    <s v="Carl Ludwig"/>
    <x v="0"/>
    <x v="0"/>
    <x v="231"/>
    <x v="31"/>
    <n v="2149"/>
    <x v="3"/>
    <s v="TEC-PH-10000439"/>
    <x v="2"/>
    <x v="7"/>
    <s v="GE DSL Phone Line Filter"/>
    <x v="1346"/>
    <x v="7"/>
    <n v="0"/>
    <n v="11.597099999999999"/>
    <x v="8"/>
    <n v="39.99"/>
    <n v="28.999999999999996"/>
  </r>
  <r>
    <n v="1539"/>
    <s v="CA-2017-121888"/>
    <d v="2017-09-15T00:00:00"/>
    <d v="2017-09-17T00:00:00"/>
    <s v="Second Class"/>
    <s v="CL-11890"/>
    <s v="Carl Ludwig"/>
    <x v="0"/>
    <x v="0"/>
    <x v="231"/>
    <x v="31"/>
    <n v="2149"/>
    <x v="3"/>
    <s v="OFF-AR-10003478"/>
    <x v="1"/>
    <x v="6"/>
    <s v="Avery Hi-Liter EverBold Pen Style Fluorescent Highlighters, 4/Pack"/>
    <x v="1347"/>
    <x v="0"/>
    <n v="0"/>
    <n v="6.5119999999999996"/>
    <x v="8"/>
    <n v="32.56"/>
    <n v="40"/>
  </r>
  <r>
    <n v="1540"/>
    <s v="CA-2017-121888"/>
    <d v="2017-09-15T00:00:00"/>
    <d v="2017-09-17T00:00:00"/>
    <s v="Second Class"/>
    <s v="CL-11890"/>
    <s v="Carl Ludwig"/>
    <x v="0"/>
    <x v="0"/>
    <x v="231"/>
    <x v="31"/>
    <n v="2149"/>
    <x v="3"/>
    <s v="FUR-BO-10002545"/>
    <x v="0"/>
    <x v="0"/>
    <s v="Atlantic Metals Mobile 3-Shelf Bookcases, Custom Colors"/>
    <x v="1348"/>
    <x v="1"/>
    <n v="0"/>
    <n v="203.56440000000001"/>
    <x v="8"/>
    <n v="2348.8200000000002"/>
    <n v="26"/>
  </r>
  <r>
    <n v="1541"/>
    <s v="CA-2017-121888"/>
    <d v="2017-09-15T00:00:00"/>
    <d v="2017-09-17T00:00:00"/>
    <s v="Second Class"/>
    <s v="CL-11890"/>
    <s v="Carl Ludwig"/>
    <x v="0"/>
    <x v="0"/>
    <x v="231"/>
    <x v="31"/>
    <n v="2149"/>
    <x v="3"/>
    <s v="OFF-BI-10001765"/>
    <x v="1"/>
    <x v="8"/>
    <s v="Wilson Jones Heavy-Duty Casebound Ring Binders with Metal Hinges"/>
    <x v="1349"/>
    <x v="3"/>
    <n v="0"/>
    <n v="116.3904"/>
    <x v="8"/>
    <n v="1697.36"/>
    <n v="48.000000000000007"/>
  </r>
  <r>
    <n v="1542"/>
    <s v="CA-2014-166884"/>
    <d v="2014-03-11T00:00:00"/>
    <d v="2014-03-16T00:00:00"/>
    <s v="Second Class"/>
    <s v="CK-12205"/>
    <s v="Chloris Kastensmidt"/>
    <x v="0"/>
    <x v="0"/>
    <x v="38"/>
    <x v="24"/>
    <n v="43229"/>
    <x v="3"/>
    <s v="FUR-FU-10003981"/>
    <x v="0"/>
    <x v="5"/>
    <s v="Eldon Wave Desk Accessories"/>
    <x v="1350"/>
    <x v="2"/>
    <n v="0.2"/>
    <n v="2.2879999999999998"/>
    <x v="10"/>
    <n v="41.6"/>
    <n v="27.499999999999996"/>
  </r>
  <r>
    <n v="1543"/>
    <s v="CA-2014-166884"/>
    <d v="2014-03-11T00:00:00"/>
    <d v="2014-03-16T00:00:00"/>
    <s v="Second Class"/>
    <s v="CK-12205"/>
    <s v="Chloris Kastensmidt"/>
    <x v="0"/>
    <x v="0"/>
    <x v="38"/>
    <x v="24"/>
    <n v="43229"/>
    <x v="3"/>
    <s v="OFF-FA-10001561"/>
    <x v="1"/>
    <x v="13"/>
    <s v="Stockwell Push Pins"/>
    <x v="1351"/>
    <x v="5"/>
    <n v="0.2"/>
    <n v="1.7003999999999999"/>
    <x v="10"/>
    <n v="62.784000000000006"/>
    <n v="16.249999999999996"/>
  </r>
  <r>
    <n v="1544"/>
    <s v="CA-2014-107181"/>
    <d v="2014-02-04T00:00:00"/>
    <d v="2014-02-08T00:00:00"/>
    <s v="Standard Class"/>
    <s v="DB-13270"/>
    <s v="Deborah Brumfield"/>
    <x v="2"/>
    <x v="0"/>
    <x v="70"/>
    <x v="1"/>
    <n v="92024"/>
    <x v="1"/>
    <s v="OFF-BI-10004230"/>
    <x v="1"/>
    <x v="8"/>
    <s v="GBC Recycled Grain Textured Covers"/>
    <x v="1352"/>
    <x v="1"/>
    <n v="0.2"/>
    <n v="29.0136"/>
    <x v="11"/>
    <n v="248.68799999999999"/>
    <n v="35"/>
  </r>
  <r>
    <n v="1545"/>
    <s v="CA-2014-107181"/>
    <d v="2014-02-04T00:00:00"/>
    <d v="2014-02-08T00:00:00"/>
    <s v="Standard Class"/>
    <s v="DB-13270"/>
    <s v="Deborah Brumfield"/>
    <x v="2"/>
    <x v="0"/>
    <x v="70"/>
    <x v="1"/>
    <n v="92024"/>
    <x v="1"/>
    <s v="OFF-PA-10000350"/>
    <x v="1"/>
    <x v="10"/>
    <s v="Message Book, Standard Line &quot;While You Were Out&quot;, 5 1/2&quot; X 4&quot;, 200 Sets/Book"/>
    <x v="1353"/>
    <x v="4"/>
    <n v="0"/>
    <n v="16.0928"/>
    <x v="11"/>
    <n v="136.96"/>
    <n v="47"/>
  </r>
  <r>
    <n v="1546"/>
    <s v="CA-2014-150245"/>
    <d v="2014-12-31T00:00:00"/>
    <d v="2015-01-04T00:00:00"/>
    <s v="Second Class"/>
    <s v="PC-18745"/>
    <s v="Pamela Coakley"/>
    <x v="1"/>
    <x v="0"/>
    <x v="232"/>
    <x v="15"/>
    <n v="13601"/>
    <x v="3"/>
    <s v="FUR-BO-10002613"/>
    <x v="0"/>
    <x v="0"/>
    <s v="Atlantic Metals Mobile 4-Shelf Bookcases, Custom Colors"/>
    <x v="1354"/>
    <x v="3"/>
    <n v="0.2"/>
    <n v="196.68600000000001"/>
    <x v="4"/>
    <n v="11014.416000000001"/>
    <n v="12.5"/>
  </r>
  <r>
    <n v="1547"/>
    <s v="CA-2015-111395"/>
    <d v="2015-11-23T00:00:00"/>
    <d v="2015-11-27T00:00:00"/>
    <s v="Standard Class"/>
    <s v="VB-21745"/>
    <s v="Victoria Brennan"/>
    <x v="1"/>
    <x v="0"/>
    <x v="52"/>
    <x v="5"/>
    <n v="78207"/>
    <x v="2"/>
    <s v="OFF-PA-10000994"/>
    <x v="1"/>
    <x v="10"/>
    <s v="Xerox 1915"/>
    <x v="757"/>
    <x v="4"/>
    <n v="0.2"/>
    <n v="117.432"/>
    <x v="0"/>
    <n v="1342.08"/>
    <n v="35"/>
  </r>
  <r>
    <n v="1548"/>
    <s v="CA-2015-111395"/>
    <d v="2015-11-23T00:00:00"/>
    <d v="2015-11-27T00:00:00"/>
    <s v="Standard Class"/>
    <s v="VB-21745"/>
    <s v="Victoria Brennan"/>
    <x v="1"/>
    <x v="0"/>
    <x v="52"/>
    <x v="5"/>
    <n v="78207"/>
    <x v="2"/>
    <s v="OFF-BI-10002867"/>
    <x v="1"/>
    <x v="8"/>
    <s v="GBC Recycled Regency Composition Covers"/>
    <x v="1355"/>
    <x v="0"/>
    <n v="0.8"/>
    <n v="-40.650399999999998"/>
    <x v="0"/>
    <n v="47.823999999999998"/>
    <n v="-170"/>
  </r>
  <r>
    <n v="1549"/>
    <s v="CA-2015-111395"/>
    <d v="2015-11-23T00:00:00"/>
    <d v="2015-11-27T00:00:00"/>
    <s v="Standard Class"/>
    <s v="VB-21745"/>
    <s v="Victoria Brennan"/>
    <x v="1"/>
    <x v="0"/>
    <x v="52"/>
    <x v="5"/>
    <n v="78207"/>
    <x v="2"/>
    <s v="OFF-ST-10001291"/>
    <x v="1"/>
    <x v="4"/>
    <s v="Tenex Personal Self-Stacking Standard File Box, Black/Gray"/>
    <x v="1356"/>
    <x v="0"/>
    <n v="0.2"/>
    <n v="2.3673999999999999"/>
    <x v="0"/>
    <n v="54.112000000000002"/>
    <n v="8.75"/>
  </r>
  <r>
    <n v="1550"/>
    <s v="CA-2014-134278"/>
    <d v="2014-07-06T00:00:00"/>
    <d v="2014-07-08T00:00:00"/>
    <s v="First Class"/>
    <s v="EP-13915"/>
    <s v="Emily Phan"/>
    <x v="0"/>
    <x v="0"/>
    <x v="20"/>
    <x v="15"/>
    <n v="10011"/>
    <x v="3"/>
    <s v="TEC-CO-10001046"/>
    <x v="2"/>
    <x v="16"/>
    <s v="Canon Imageclass D680 Copier / Fax"/>
    <x v="1357"/>
    <x v="7"/>
    <n v="0.2"/>
    <n v="174.9975"/>
    <x v="7"/>
    <n v="559.99199999999996"/>
    <n v="31.25"/>
  </r>
  <r>
    <n v="1551"/>
    <s v="US-2017-124926"/>
    <d v="2017-11-13T00:00:00"/>
    <d v="2017-11-18T00:00:00"/>
    <s v="Second Class"/>
    <s v="ME-17320"/>
    <s v="Maria Etezadi"/>
    <x v="2"/>
    <x v="0"/>
    <x v="12"/>
    <x v="5"/>
    <n v="77095"/>
    <x v="2"/>
    <s v="OFF-AP-10004868"/>
    <x v="1"/>
    <x v="9"/>
    <s v="Hoover Commercial Soft Guard Upright Vacuum And Disposable Filtration Bags"/>
    <x v="1358"/>
    <x v="5"/>
    <n v="0.8"/>
    <n v="-24.708600000000001"/>
    <x v="0"/>
    <n v="55.944000000000003"/>
    <n v="-265"/>
  </r>
  <r>
    <n v="1552"/>
    <s v="CA-2016-159345"/>
    <d v="2016-06-17T00:00:00"/>
    <d v="2016-06-22T00:00:00"/>
    <s v="Standard Class"/>
    <s v="IG-15085"/>
    <s v="Ivan Gibson"/>
    <x v="0"/>
    <x v="0"/>
    <x v="70"/>
    <x v="1"/>
    <n v="92024"/>
    <x v="1"/>
    <s v="OFF-PA-10000806"/>
    <x v="1"/>
    <x v="10"/>
    <s v="Xerox 1934"/>
    <x v="1359"/>
    <x v="0"/>
    <n v="0"/>
    <n v="54.860399999999998"/>
    <x v="1"/>
    <n v="223.92"/>
    <n v="49"/>
  </r>
  <r>
    <n v="1553"/>
    <s v="CA-2014-130274"/>
    <d v="2014-05-03T00:00:00"/>
    <d v="2014-05-05T00:00:00"/>
    <s v="First Class"/>
    <s v="JS-15940"/>
    <s v="Joni Sundaresam"/>
    <x v="2"/>
    <x v="0"/>
    <x v="233"/>
    <x v="6"/>
    <n v="54915"/>
    <x v="2"/>
    <s v="OFF-LA-10002195"/>
    <x v="1"/>
    <x v="2"/>
    <s v="Avery 481"/>
    <x v="742"/>
    <x v="3"/>
    <n v="0"/>
    <n v="10.348800000000001"/>
    <x v="5"/>
    <n v="150.91999999999999"/>
    <n v="48.000000000000007"/>
  </r>
  <r>
    <n v="1554"/>
    <s v="CA-2017-158386"/>
    <d v="2017-10-16T00:00:00"/>
    <d v="2017-10-21T00:00:00"/>
    <s v="Standard Class"/>
    <s v="BO-11425"/>
    <s v="Bobby Odegard"/>
    <x v="0"/>
    <x v="0"/>
    <x v="102"/>
    <x v="0"/>
    <n v="40475"/>
    <x v="0"/>
    <s v="OFF-BI-10003719"/>
    <x v="1"/>
    <x v="8"/>
    <s v="Large Capacity Hanging Post Binders"/>
    <x v="1360"/>
    <x v="2"/>
    <n v="0"/>
    <n v="57.384999999999998"/>
    <x v="2"/>
    <n v="623.75"/>
    <n v="46"/>
  </r>
  <r>
    <n v="1555"/>
    <s v="CA-2015-111507"/>
    <d v="2015-02-06T00:00:00"/>
    <d v="2015-02-13T00:00:00"/>
    <s v="Standard Class"/>
    <s v="VW-21775"/>
    <s v="Victoria Wilson"/>
    <x v="1"/>
    <x v="0"/>
    <x v="234"/>
    <x v="4"/>
    <n v="98006"/>
    <x v="1"/>
    <s v="OFF-AR-10001315"/>
    <x v="1"/>
    <x v="6"/>
    <s v="Newell 310"/>
    <x v="266"/>
    <x v="1"/>
    <n v="0"/>
    <n v="1.5311999999999999"/>
    <x v="11"/>
    <n v="15.84"/>
    <n v="28.999999999999996"/>
  </r>
  <r>
    <n v="1556"/>
    <s v="CA-2017-120761"/>
    <d v="2017-09-04T00:00:00"/>
    <d v="2017-09-08T00:00:00"/>
    <s v="Standard Class"/>
    <s v="AB-10150"/>
    <s v="Aimee Bixby"/>
    <x v="0"/>
    <x v="0"/>
    <x v="85"/>
    <x v="15"/>
    <n v="11561"/>
    <x v="3"/>
    <s v="TEC-AC-10000171"/>
    <x v="2"/>
    <x v="11"/>
    <s v="Verbatim 25 GB 6x Blu-ray Single Layer Recordable Disc, 25/Pack"/>
    <x v="1361"/>
    <x v="4"/>
    <n v="0"/>
    <n v="39.5428"/>
    <x v="8"/>
    <n v="367.84"/>
    <n v="43.000000000000007"/>
  </r>
  <r>
    <n v="1557"/>
    <s v="CA-2016-109176"/>
    <d v="2016-05-09T00:00:00"/>
    <d v="2016-05-15T00:00:00"/>
    <s v="Standard Class"/>
    <s v="JW-16075"/>
    <s v="Julia West"/>
    <x v="0"/>
    <x v="0"/>
    <x v="10"/>
    <x v="9"/>
    <n v="19140"/>
    <x v="3"/>
    <s v="OFF-EN-10003134"/>
    <x v="1"/>
    <x v="12"/>
    <s v="Staple envelope"/>
    <x v="560"/>
    <x v="7"/>
    <n v="0.2"/>
    <n v="3.504"/>
    <x v="5"/>
    <n v="9.3439999999999994"/>
    <n v="37.5"/>
  </r>
  <r>
    <n v="1558"/>
    <s v="CA-2016-109176"/>
    <d v="2016-05-09T00:00:00"/>
    <d v="2016-05-15T00:00:00"/>
    <s v="Standard Class"/>
    <s v="JW-16075"/>
    <s v="Julia West"/>
    <x v="0"/>
    <x v="0"/>
    <x v="10"/>
    <x v="9"/>
    <n v="19140"/>
    <x v="3"/>
    <s v="OFF-AR-10001955"/>
    <x v="1"/>
    <x v="6"/>
    <s v="Newell 319"/>
    <x v="1362"/>
    <x v="2"/>
    <n v="0.2"/>
    <n v="9.92"/>
    <x v="5"/>
    <n v="396.8"/>
    <n v="12.5"/>
  </r>
  <r>
    <n v="1559"/>
    <s v="CA-2015-112116"/>
    <d v="2015-03-16T00:00:00"/>
    <d v="2015-03-18T00:00:00"/>
    <s v="Second Class"/>
    <s v="JE-15475"/>
    <s v="Jeremy Ellison"/>
    <x v="0"/>
    <x v="0"/>
    <x v="4"/>
    <x v="4"/>
    <n v="98103"/>
    <x v="1"/>
    <s v="FUR-TA-10001039"/>
    <x v="0"/>
    <x v="3"/>
    <s v="KI Adjustable-Height Table"/>
    <x v="1363"/>
    <x v="0"/>
    <n v="0"/>
    <n v="44.709600000000002"/>
    <x v="10"/>
    <n v="343.92"/>
    <n v="26"/>
  </r>
  <r>
    <n v="1560"/>
    <s v="CA-2016-126809"/>
    <d v="2016-04-09T00:00:00"/>
    <d v="2016-04-13T00:00:00"/>
    <s v="Standard Class"/>
    <s v="EB-13750"/>
    <s v="Edward Becker"/>
    <x v="1"/>
    <x v="0"/>
    <x v="4"/>
    <x v="4"/>
    <n v="98103"/>
    <x v="1"/>
    <s v="OFF-BI-10003712"/>
    <x v="1"/>
    <x v="8"/>
    <s v="Acco Pressboard Covers with Storage Hooks, 14 7/8&quot; x 11&quot;, Light Blue"/>
    <x v="1364"/>
    <x v="6"/>
    <n v="0.2"/>
    <n v="12.815099999999999"/>
    <x v="3"/>
    <n v="318.16799999999995"/>
    <n v="36.25"/>
  </r>
  <r>
    <n v="1561"/>
    <s v="CA-2014-105172"/>
    <d v="2014-04-04T00:00:00"/>
    <d v="2014-04-09T00:00:00"/>
    <s v="Standard Class"/>
    <s v="PK-18910"/>
    <s v="Paul Knutson"/>
    <x v="2"/>
    <x v="0"/>
    <x v="8"/>
    <x v="1"/>
    <n v="94109"/>
    <x v="1"/>
    <s v="OFF-LA-10001641"/>
    <x v="1"/>
    <x v="2"/>
    <s v="Avery 518"/>
    <x v="1365"/>
    <x v="5"/>
    <n v="0"/>
    <n v="9.0719999999999992"/>
    <x v="3"/>
    <n v="113.39999999999999"/>
    <n v="48"/>
  </r>
  <r>
    <n v="1562"/>
    <s v="CA-2017-107293"/>
    <d v="2017-09-05T00:00:00"/>
    <d v="2017-09-06T00:00:00"/>
    <s v="First Class"/>
    <s v="CS-12400"/>
    <s v="Christopher Schild"/>
    <x v="2"/>
    <x v="0"/>
    <x v="4"/>
    <x v="4"/>
    <n v="98115"/>
    <x v="1"/>
    <s v="OFF-AR-10003732"/>
    <x v="1"/>
    <x v="6"/>
    <s v="Newell 333"/>
    <x v="1094"/>
    <x v="7"/>
    <n v="0"/>
    <n v="0.7228"/>
    <x v="8"/>
    <n v="2.78"/>
    <n v="26"/>
  </r>
  <r>
    <n v="1563"/>
    <s v="US-2017-102890"/>
    <d v="2017-06-30T00:00:00"/>
    <d v="2017-06-30T00:00:00"/>
    <s v="Same Day"/>
    <s v="SG-20470"/>
    <s v="Sheri Gordon"/>
    <x v="0"/>
    <x v="0"/>
    <x v="20"/>
    <x v="15"/>
    <n v="10011"/>
    <x v="3"/>
    <s v="FUR-TA-10000577"/>
    <x v="0"/>
    <x v="3"/>
    <s v="Bretford CR4500 Series Slim Rectangular Table"/>
    <x v="24"/>
    <x v="2"/>
    <n v="0.4"/>
    <n v="-295.9785"/>
    <x v="1"/>
    <n v="5223.1500000000005"/>
    <n v="-28.333333333333332"/>
  </r>
  <r>
    <n v="1564"/>
    <s v="CA-2015-158554"/>
    <d v="2015-11-09T00:00:00"/>
    <d v="2015-11-09T00:00:00"/>
    <s v="Same Day"/>
    <s v="CM-12190"/>
    <s v="Charlotte Melton"/>
    <x v="0"/>
    <x v="0"/>
    <x v="10"/>
    <x v="9"/>
    <n v="19134"/>
    <x v="3"/>
    <s v="OFF-PA-10004000"/>
    <x v="1"/>
    <x v="10"/>
    <s v="While You Were Out Pads, 50 per Pad, 4 x 5 1/4, Green Cycle"/>
    <x v="1366"/>
    <x v="1"/>
    <n v="0.2"/>
    <n v="4.1151"/>
    <x v="0"/>
    <n v="34.055999999999997"/>
    <n v="36.25"/>
  </r>
  <r>
    <n v="1565"/>
    <s v="CA-2014-116239"/>
    <d v="2014-03-04T00:00:00"/>
    <d v="2014-03-04T00:00:00"/>
    <s v="Same Day"/>
    <s v="CL-12565"/>
    <s v="Clay Ludtke"/>
    <x v="0"/>
    <x v="0"/>
    <x v="29"/>
    <x v="20"/>
    <n v="29203"/>
    <x v="0"/>
    <s v="OFF-ST-10001370"/>
    <x v="1"/>
    <x v="4"/>
    <s v="Sensible Storage WireTech Storage Systems"/>
    <x v="1367"/>
    <x v="2"/>
    <n v="0"/>
    <n v="17.745000000000001"/>
    <x v="10"/>
    <n v="1774.5"/>
    <n v="5"/>
  </r>
  <r>
    <n v="1566"/>
    <s v="CA-2015-132101"/>
    <d v="2015-03-19T00:00:00"/>
    <d v="2015-03-25T00:00:00"/>
    <s v="Standard Class"/>
    <s v="JO-15550"/>
    <s v="Jesus Ocampo"/>
    <x v="2"/>
    <x v="0"/>
    <x v="4"/>
    <x v="4"/>
    <n v="98105"/>
    <x v="1"/>
    <s v="TEC-PH-10004539"/>
    <x v="2"/>
    <x v="7"/>
    <s v="Wireless Extenders zBoost YX545 SOHO Signal Booster"/>
    <x v="1368"/>
    <x v="1"/>
    <n v="0.2"/>
    <n v="39.687899999999999"/>
    <x v="10"/>
    <n v="1360.7280000000001"/>
    <n v="8.75"/>
  </r>
  <r>
    <n v="1567"/>
    <s v="CA-2015-129112"/>
    <d v="2015-11-29T00:00:00"/>
    <d v="2015-11-30T00:00:00"/>
    <s v="First Class"/>
    <s v="AW-10840"/>
    <s v="Anthony Witt"/>
    <x v="0"/>
    <x v="0"/>
    <x v="235"/>
    <x v="5"/>
    <n v="75002"/>
    <x v="2"/>
    <s v="TEC-AC-10003038"/>
    <x v="2"/>
    <x v="11"/>
    <s v="Kingston Digital DataTraveler 16GB USB 2.0"/>
    <x v="1369"/>
    <x v="1"/>
    <n v="0.2"/>
    <n v="-0.26850000000000002"/>
    <x v="0"/>
    <n v="64.44"/>
    <n v="-1.25"/>
  </r>
  <r>
    <n v="1568"/>
    <s v="CA-2015-129112"/>
    <d v="2015-11-29T00:00:00"/>
    <d v="2015-11-30T00:00:00"/>
    <s v="First Class"/>
    <s v="AW-10840"/>
    <s v="Anthony Witt"/>
    <x v="0"/>
    <x v="0"/>
    <x v="235"/>
    <x v="5"/>
    <n v="75002"/>
    <x v="2"/>
    <s v="OFF-BI-10000088"/>
    <x v="1"/>
    <x v="8"/>
    <s v="GBC Imprintable Covers"/>
    <x v="1370"/>
    <x v="4"/>
    <n v="0.8"/>
    <n v="-13.6152"/>
    <x v="0"/>
    <n v="35.136000000000003"/>
    <n v="-154.99999999999997"/>
  </r>
  <r>
    <n v="1569"/>
    <s v="US-2017-152002"/>
    <d v="2017-06-11T00:00:00"/>
    <d v="2017-06-11T00:00:00"/>
    <s v="Same Day"/>
    <s v="DV-13465"/>
    <s v="Dianna Vittorini"/>
    <x v="0"/>
    <x v="0"/>
    <x v="1"/>
    <x v="1"/>
    <n v="90004"/>
    <x v="1"/>
    <s v="OFF-PA-10000357"/>
    <x v="1"/>
    <x v="10"/>
    <s v="White Dual Perf Computer Printout Paper, 2700 Sheets, 1 Part, Heavyweight, 20 lbs., 14 7/8 x 11"/>
    <x v="1232"/>
    <x v="1"/>
    <n v="0"/>
    <n v="60.255299999999998"/>
    <x v="1"/>
    <n v="368.90999999999997"/>
    <n v="49"/>
  </r>
  <r>
    <n v="1570"/>
    <s v="CA-2017-165029"/>
    <d v="2017-11-26T00:00:00"/>
    <d v="2017-11-30T00:00:00"/>
    <s v="Standard Class"/>
    <s v="AH-10075"/>
    <s v="Adam Hart"/>
    <x v="1"/>
    <x v="0"/>
    <x v="118"/>
    <x v="32"/>
    <n v="30318"/>
    <x v="0"/>
    <s v="OFF-AR-10003504"/>
    <x v="1"/>
    <x v="6"/>
    <s v="Newell 347"/>
    <x v="1371"/>
    <x v="1"/>
    <n v="0"/>
    <n v="3.7235999999999998"/>
    <x v="0"/>
    <n v="38.519999999999996"/>
    <n v="28.999999999999996"/>
  </r>
  <r>
    <n v="1571"/>
    <s v="US-2014-157385"/>
    <d v="2014-11-23T00:00:00"/>
    <d v="2014-11-25T00:00:00"/>
    <s v="First Class"/>
    <s v="SC-20095"/>
    <s v="Sanjit Chand"/>
    <x v="0"/>
    <x v="0"/>
    <x v="1"/>
    <x v="1"/>
    <n v="90004"/>
    <x v="1"/>
    <s v="FUR-CH-10000863"/>
    <x v="0"/>
    <x v="1"/>
    <s v="Novimex Swivel Fabric Task Chair"/>
    <x v="884"/>
    <x v="2"/>
    <n v="0.2"/>
    <n v="-67.941000000000003"/>
    <x v="0"/>
    <n v="3019.6"/>
    <n v="-11.250000000000002"/>
  </r>
  <r>
    <n v="1572"/>
    <s v="US-2014-157385"/>
    <d v="2014-11-23T00:00:00"/>
    <d v="2014-11-25T00:00:00"/>
    <s v="First Class"/>
    <s v="SC-20095"/>
    <s v="Sanjit Chand"/>
    <x v="0"/>
    <x v="0"/>
    <x v="1"/>
    <x v="1"/>
    <n v="90004"/>
    <x v="1"/>
    <s v="OFF-EN-10003160"/>
    <x v="1"/>
    <x v="12"/>
    <s v="Pastel Pink Envelopes"/>
    <x v="1372"/>
    <x v="1"/>
    <n v="0"/>
    <n v="10.4832"/>
    <x v="0"/>
    <n v="65.52"/>
    <n v="48"/>
  </r>
  <r>
    <n v="1573"/>
    <s v="US-2014-157385"/>
    <d v="2014-11-23T00:00:00"/>
    <d v="2014-11-25T00:00:00"/>
    <s v="First Class"/>
    <s v="SC-20095"/>
    <s v="Sanjit Chand"/>
    <x v="0"/>
    <x v="0"/>
    <x v="1"/>
    <x v="1"/>
    <n v="90004"/>
    <x v="1"/>
    <s v="TEC-AC-10003280"/>
    <x v="2"/>
    <x v="11"/>
    <s v="Belkin F8E887 USB Wired Ergonomic Keyboard"/>
    <x v="803"/>
    <x v="7"/>
    <n v="0"/>
    <n v="6.2979000000000003"/>
    <x v="0"/>
    <n v="29.99"/>
    <n v="21.000000000000004"/>
  </r>
  <r>
    <n v="1574"/>
    <s v="US-2014-157385"/>
    <d v="2014-11-23T00:00:00"/>
    <d v="2014-11-25T00:00:00"/>
    <s v="First Class"/>
    <s v="SC-20095"/>
    <s v="Sanjit Chand"/>
    <x v="0"/>
    <x v="0"/>
    <x v="1"/>
    <x v="1"/>
    <n v="90004"/>
    <x v="1"/>
    <s v="FUR-CH-10000595"/>
    <x v="0"/>
    <x v="1"/>
    <s v="Safco Contoured Stacking Chairs"/>
    <x v="1373"/>
    <x v="0"/>
    <n v="0.2"/>
    <n v="23.84"/>
    <x v="0"/>
    <n v="762.88"/>
    <n v="6.25"/>
  </r>
  <r>
    <n v="1575"/>
    <s v="CA-2014-101602"/>
    <d v="2014-12-15T00:00:00"/>
    <d v="2014-12-18T00:00:00"/>
    <s v="First Class"/>
    <s v="MC-18100"/>
    <s v="Mick Crebagga"/>
    <x v="0"/>
    <x v="0"/>
    <x v="236"/>
    <x v="5"/>
    <n v="79907"/>
    <x v="2"/>
    <s v="TEC-PH-10000169"/>
    <x v="2"/>
    <x v="7"/>
    <s v="ARKON Windshield Dashboard Air Vent Car Mount Holder"/>
    <x v="1374"/>
    <x v="1"/>
    <n v="0.2"/>
    <n v="-9.1530000000000005"/>
    <x v="4"/>
    <n v="122.03999999999999"/>
    <n v="-22.5"/>
  </r>
  <r>
    <n v="1576"/>
    <s v="CA-2014-101602"/>
    <d v="2014-12-15T00:00:00"/>
    <d v="2014-12-18T00:00:00"/>
    <s v="First Class"/>
    <s v="MC-18100"/>
    <s v="Mick Crebagga"/>
    <x v="0"/>
    <x v="0"/>
    <x v="236"/>
    <x v="5"/>
    <n v="79907"/>
    <x v="2"/>
    <s v="FUR-CH-10004675"/>
    <x v="0"/>
    <x v="1"/>
    <s v="Lifetime Advantage Folding Chairs, 4/Carton"/>
    <x v="1375"/>
    <x v="2"/>
    <n v="0.3"/>
    <n v="-21.808"/>
    <x v="4"/>
    <n v="3816.3999999999996"/>
    <n v="-2.8571428571428572"/>
  </r>
  <r>
    <n v="1577"/>
    <s v="CA-2016-109057"/>
    <d v="2016-04-22T00:00:00"/>
    <d v="2016-04-27T00:00:00"/>
    <s v="Standard Class"/>
    <s v="TT-21460"/>
    <s v="Tonja Turnell"/>
    <x v="2"/>
    <x v="0"/>
    <x v="34"/>
    <x v="10"/>
    <n v="60505"/>
    <x v="2"/>
    <s v="OFF-ST-10002406"/>
    <x v="1"/>
    <x v="4"/>
    <s v="Pizazz Global Quick File"/>
    <x v="1376"/>
    <x v="0"/>
    <n v="0.2"/>
    <n v="2.3952"/>
    <x v="3"/>
    <n v="47.904000000000003"/>
    <n v="10"/>
  </r>
  <r>
    <n v="1578"/>
    <s v="CA-2016-154403"/>
    <d v="2016-05-23T00:00:00"/>
    <d v="2016-05-27T00:00:00"/>
    <s v="Standard Class"/>
    <s v="AP-10720"/>
    <s v="Anne Pryor"/>
    <x v="2"/>
    <x v="0"/>
    <x v="159"/>
    <x v="19"/>
    <n v="35630"/>
    <x v="0"/>
    <s v="OFF-PA-10001526"/>
    <x v="1"/>
    <x v="10"/>
    <s v="Xerox 1949"/>
    <x v="1377"/>
    <x v="7"/>
    <n v="0"/>
    <n v="2.4401999999999999"/>
    <x v="5"/>
    <n v="4.9800000000000004"/>
    <n v="48.999999999999993"/>
  </r>
  <r>
    <n v="1579"/>
    <s v="CA-2016-102456"/>
    <d v="2016-02-27T00:00:00"/>
    <d v="2016-03-01T00:00:00"/>
    <s v="First Class"/>
    <s v="DL-12865"/>
    <s v="Dan Lawera"/>
    <x v="0"/>
    <x v="0"/>
    <x v="20"/>
    <x v="15"/>
    <n v="10011"/>
    <x v="3"/>
    <s v="OFF-AP-10004336"/>
    <x v="1"/>
    <x v="9"/>
    <s v="Conquest 14 Commercial Heavy-Duty Upright Vacuum, Collection System, Accessory Kit"/>
    <x v="1378"/>
    <x v="1"/>
    <n v="0"/>
    <n v="49.555199999999999"/>
    <x v="11"/>
    <n v="512.64"/>
    <n v="28.999999999999996"/>
  </r>
  <r>
    <n v="1580"/>
    <s v="CA-2015-131338"/>
    <d v="2015-08-09T00:00:00"/>
    <d v="2015-08-12T00:00:00"/>
    <s v="First Class"/>
    <s v="NP-18325"/>
    <s v="Naresj Patel"/>
    <x v="0"/>
    <x v="0"/>
    <x v="20"/>
    <x v="15"/>
    <n v="10024"/>
    <x v="3"/>
    <s v="TEC-PH-10003012"/>
    <x v="2"/>
    <x v="7"/>
    <s v="Nortel Meridian M3904 Professional Digital phone"/>
    <x v="669"/>
    <x v="0"/>
    <n v="0"/>
    <n v="89.3142"/>
    <x v="6"/>
    <n v="615.96"/>
    <n v="28.999999999999996"/>
  </r>
  <r>
    <n v="1581"/>
    <s v="CA-2015-131338"/>
    <d v="2015-08-09T00:00:00"/>
    <d v="2015-08-12T00:00:00"/>
    <s v="First Class"/>
    <s v="NP-18325"/>
    <s v="Naresj Patel"/>
    <x v="0"/>
    <x v="0"/>
    <x v="20"/>
    <x v="15"/>
    <n v="10024"/>
    <x v="3"/>
    <s v="FUR-TA-10002607"/>
    <x v="0"/>
    <x v="3"/>
    <s v="KI Conference Tables"/>
    <x v="1379"/>
    <x v="6"/>
    <n v="0.4"/>
    <n v="-153.1224"/>
    <x v="6"/>
    <n v="3445.2539999999999"/>
    <n v="-40"/>
  </r>
  <r>
    <n v="1582"/>
    <s v="CA-2015-131338"/>
    <d v="2015-08-09T00:00:00"/>
    <d v="2015-08-12T00:00:00"/>
    <s v="First Class"/>
    <s v="NP-18325"/>
    <s v="Naresj Patel"/>
    <x v="0"/>
    <x v="0"/>
    <x v="20"/>
    <x v="15"/>
    <n v="10024"/>
    <x v="3"/>
    <s v="OFF-ST-10000642"/>
    <x v="1"/>
    <x v="4"/>
    <s v="Tennsco Lockers, Gray"/>
    <x v="108"/>
    <x v="0"/>
    <n v="0"/>
    <n v="2.9371999999999998"/>
    <x v="6"/>
    <n v="83.92"/>
    <n v="6.9999999999999991"/>
  </r>
  <r>
    <n v="1583"/>
    <s v="CA-2015-131338"/>
    <d v="2015-08-09T00:00:00"/>
    <d v="2015-08-12T00:00:00"/>
    <s v="First Class"/>
    <s v="NP-18325"/>
    <s v="Naresj Patel"/>
    <x v="0"/>
    <x v="0"/>
    <x v="20"/>
    <x v="15"/>
    <n v="10024"/>
    <x v="3"/>
    <s v="OFF-BI-10000545"/>
    <x v="1"/>
    <x v="8"/>
    <s v="GBC Ibimaster 500 Manual ProClick Binding System"/>
    <x v="1380"/>
    <x v="0"/>
    <n v="0.2"/>
    <n v="456.58800000000002"/>
    <x v="6"/>
    <n v="2435.136"/>
    <n v="37.5"/>
  </r>
  <r>
    <n v="1584"/>
    <s v="CA-2015-131338"/>
    <d v="2015-08-09T00:00:00"/>
    <d v="2015-08-12T00:00:00"/>
    <s v="First Class"/>
    <s v="NP-18325"/>
    <s v="Naresj Patel"/>
    <x v="0"/>
    <x v="0"/>
    <x v="20"/>
    <x v="15"/>
    <n v="10024"/>
    <x v="3"/>
    <s v="FUR-FU-10002157"/>
    <x v="0"/>
    <x v="5"/>
    <s v="Artistic Insta-Plaque"/>
    <x v="116"/>
    <x v="1"/>
    <n v="0"/>
    <n v="18.345600000000001"/>
    <x v="6"/>
    <n v="141.12"/>
    <n v="39"/>
  </r>
  <r>
    <n v="1585"/>
    <s v="CA-2015-131338"/>
    <d v="2015-08-09T00:00:00"/>
    <d v="2015-08-12T00:00:00"/>
    <s v="First Class"/>
    <s v="NP-18325"/>
    <s v="Naresj Patel"/>
    <x v="0"/>
    <x v="0"/>
    <x v="20"/>
    <x v="15"/>
    <n v="10024"/>
    <x v="3"/>
    <s v="FUR-FU-10001706"/>
    <x v="0"/>
    <x v="5"/>
    <s v="Longer-Life Soft White Bulbs"/>
    <x v="51"/>
    <x v="0"/>
    <n v="0"/>
    <n v="2.9567999999999999"/>
    <x v="6"/>
    <n v="12.32"/>
    <n v="48"/>
  </r>
  <r>
    <n v="1586"/>
    <s v="CA-2015-131338"/>
    <d v="2015-08-09T00:00:00"/>
    <d v="2015-08-12T00:00:00"/>
    <s v="First Class"/>
    <s v="NP-18325"/>
    <s v="Naresj Patel"/>
    <x v="0"/>
    <x v="0"/>
    <x v="20"/>
    <x v="15"/>
    <n v="10024"/>
    <x v="3"/>
    <s v="TEC-PH-10000984"/>
    <x v="2"/>
    <x v="7"/>
    <s v="Panasonic KX-TG9471B"/>
    <x v="504"/>
    <x v="2"/>
    <n v="0"/>
    <n v="274.38600000000002"/>
    <x v="6"/>
    <n v="4899.75"/>
    <n v="28.000000000000004"/>
  </r>
  <r>
    <n v="1587"/>
    <s v="CA-2015-131338"/>
    <d v="2015-08-09T00:00:00"/>
    <d v="2015-08-12T00:00:00"/>
    <s v="First Class"/>
    <s v="NP-18325"/>
    <s v="Naresj Patel"/>
    <x v="0"/>
    <x v="0"/>
    <x v="20"/>
    <x v="15"/>
    <n v="10024"/>
    <x v="3"/>
    <s v="OFF-PA-10001357"/>
    <x v="1"/>
    <x v="10"/>
    <s v="Xerox 1886"/>
    <x v="140"/>
    <x v="1"/>
    <n v="0"/>
    <n v="68.975999999999999"/>
    <x v="6"/>
    <n v="431.09999999999997"/>
    <n v="48.000000000000007"/>
  </r>
  <r>
    <n v="1588"/>
    <s v="CA-2015-131338"/>
    <d v="2015-08-09T00:00:00"/>
    <d v="2015-08-12T00:00:00"/>
    <s v="First Class"/>
    <s v="NP-18325"/>
    <s v="Naresj Patel"/>
    <x v="0"/>
    <x v="0"/>
    <x v="20"/>
    <x v="15"/>
    <n v="10024"/>
    <x v="3"/>
    <s v="OFF-FA-10000992"/>
    <x v="1"/>
    <x v="13"/>
    <s v="Acco Clips to Go Binder Clips, 24 Clips in Two Sizes"/>
    <x v="1381"/>
    <x v="1"/>
    <n v="0"/>
    <n v="5.0054999999999996"/>
    <x v="6"/>
    <n v="31.950000000000003"/>
    <n v="47"/>
  </r>
  <r>
    <n v="1589"/>
    <s v="CA-2015-131338"/>
    <d v="2015-08-09T00:00:00"/>
    <d v="2015-08-12T00:00:00"/>
    <s v="First Class"/>
    <s v="NP-18325"/>
    <s v="Naresj Patel"/>
    <x v="0"/>
    <x v="0"/>
    <x v="20"/>
    <x v="15"/>
    <n v="10024"/>
    <x v="3"/>
    <s v="TEC-AC-10002600"/>
    <x v="2"/>
    <x v="11"/>
    <s v="Belkin QODE FastFit Bluetooth Keyboard"/>
    <x v="411"/>
    <x v="4"/>
    <n v="0"/>
    <n v="34.692"/>
    <x v="6"/>
    <n v="991.2"/>
    <n v="13.999999999999998"/>
  </r>
  <r>
    <n v="1590"/>
    <s v="CA-2016-109911"/>
    <d v="2016-05-12T00:00:00"/>
    <d v="2016-05-16T00:00:00"/>
    <s v="Standard Class"/>
    <s v="VG-21805"/>
    <s v="Vivek Grady"/>
    <x v="1"/>
    <x v="0"/>
    <x v="173"/>
    <x v="17"/>
    <n v="23464"/>
    <x v="0"/>
    <s v="OFF-AR-10001662"/>
    <x v="1"/>
    <x v="6"/>
    <s v="Rogers Handheld Barrel Pencil Sharpener"/>
    <x v="1382"/>
    <x v="4"/>
    <n v="0"/>
    <n v="2.9592000000000001"/>
    <x v="5"/>
    <n v="43.84"/>
    <n v="26.999999999999996"/>
  </r>
  <r>
    <n v="1591"/>
    <s v="US-2016-132423"/>
    <d v="2016-04-15T00:00:00"/>
    <d v="2016-04-19T00:00:00"/>
    <s v="Standard Class"/>
    <s v="MY-18295"/>
    <s v="Muhammed Yedwab"/>
    <x v="1"/>
    <x v="0"/>
    <x v="237"/>
    <x v="5"/>
    <n v="76051"/>
    <x v="2"/>
    <s v="OFF-AR-10001221"/>
    <x v="1"/>
    <x v="6"/>
    <s v="Dixon Ticonderoga Erasable Colored Pencil Set, 12-Color"/>
    <x v="1383"/>
    <x v="3"/>
    <n v="0.2"/>
    <n v="5.8604000000000003"/>
    <x v="3"/>
    <n v="234.416"/>
    <n v="17.5"/>
  </r>
  <r>
    <n v="1592"/>
    <s v="US-2016-132423"/>
    <d v="2016-04-15T00:00:00"/>
    <d v="2016-04-19T00:00:00"/>
    <s v="Standard Class"/>
    <s v="MY-18295"/>
    <s v="Muhammed Yedwab"/>
    <x v="1"/>
    <x v="0"/>
    <x v="237"/>
    <x v="5"/>
    <n v="76051"/>
    <x v="2"/>
    <s v="OFF-FA-10002988"/>
    <x v="1"/>
    <x v="13"/>
    <s v="Ideal Clamps"/>
    <x v="1384"/>
    <x v="2"/>
    <n v="0.2"/>
    <n v="2.9144999999999999"/>
    <x v="3"/>
    <n v="40.199999999999996"/>
    <n v="36.250000000000007"/>
  </r>
  <r>
    <n v="1593"/>
    <s v="CA-2015-122826"/>
    <d v="2015-06-23T00:00:00"/>
    <d v="2015-06-25T00:00:00"/>
    <s v="Second Class"/>
    <s v="RD-19480"/>
    <s v="Rick Duston"/>
    <x v="0"/>
    <x v="0"/>
    <x v="175"/>
    <x v="4"/>
    <n v="98502"/>
    <x v="1"/>
    <s v="TEC-PH-10004830"/>
    <x v="2"/>
    <x v="7"/>
    <s v="Pyle PRT45 Retro Home Telephone"/>
    <x v="1385"/>
    <x v="4"/>
    <n v="0.2"/>
    <n v="22.676400000000001"/>
    <x v="1"/>
    <n v="806.27200000000005"/>
    <n v="11.25"/>
  </r>
  <r>
    <n v="1594"/>
    <s v="CA-2014-117317"/>
    <d v="2014-10-19T00:00:00"/>
    <d v="2014-10-19T00:00:00"/>
    <s v="Same Day"/>
    <s v="JF-15490"/>
    <s v="Jeremy Farry"/>
    <x v="0"/>
    <x v="0"/>
    <x v="1"/>
    <x v="1"/>
    <n v="90032"/>
    <x v="1"/>
    <s v="OFF-PA-10004519"/>
    <x v="1"/>
    <x v="10"/>
    <s v="Spiral Phone Message Books with Labels by Adams"/>
    <x v="1386"/>
    <x v="1"/>
    <n v="0"/>
    <n v="6.5856000000000003"/>
    <x v="2"/>
    <n v="40.32"/>
    <n v="49.000000000000007"/>
  </r>
  <r>
    <n v="1595"/>
    <s v="CA-2015-118423"/>
    <d v="2015-03-24T00:00:00"/>
    <d v="2015-03-27T00:00:00"/>
    <s v="First Class"/>
    <s v="DP-13390"/>
    <s v="Dennis Pardue"/>
    <x v="2"/>
    <x v="0"/>
    <x v="97"/>
    <x v="10"/>
    <n v="61604"/>
    <x v="2"/>
    <s v="FUR-BO-10000362"/>
    <x v="0"/>
    <x v="0"/>
    <s v="Sauder Inglewood Library Bookcases"/>
    <x v="1387"/>
    <x v="1"/>
    <n v="0.3"/>
    <n v="-35.905799999999999"/>
    <x v="10"/>
    <n v="1077.174"/>
    <n v="-10"/>
  </r>
  <r>
    <n v="1596"/>
    <s v="CA-2017-149181"/>
    <d v="2017-05-08T00:00:00"/>
    <d v="2017-05-12T00:00:00"/>
    <s v="Standard Class"/>
    <s v="MD-17350"/>
    <s v="Maribeth Dona"/>
    <x v="0"/>
    <x v="0"/>
    <x v="38"/>
    <x v="24"/>
    <n v="43229"/>
    <x v="3"/>
    <s v="FUR-CH-10004540"/>
    <x v="0"/>
    <x v="1"/>
    <s v="Global Chrome Stack Chair"/>
    <x v="1388"/>
    <x v="0"/>
    <n v="0.3"/>
    <n v="-2.0568"/>
    <x v="5"/>
    <n v="95.983999999999995"/>
    <n v="-4.2857142857142856"/>
  </r>
  <r>
    <n v="1597"/>
    <s v="CA-2017-132234"/>
    <d v="2017-10-16T00:00:00"/>
    <d v="2017-10-18T00:00:00"/>
    <s v="First Class"/>
    <s v="MY-17380"/>
    <s v="Maribeth Yedwab"/>
    <x v="1"/>
    <x v="0"/>
    <x v="20"/>
    <x v="15"/>
    <n v="10011"/>
    <x v="3"/>
    <s v="FUR-FU-10001290"/>
    <x v="0"/>
    <x v="5"/>
    <s v="Executive Impressions Supervisor Wall Clock"/>
    <x v="1389"/>
    <x v="11"/>
    <n v="0"/>
    <n v="175.136"/>
    <x v="2"/>
    <n v="7114.9"/>
    <n v="32"/>
  </r>
  <r>
    <n v="1598"/>
    <s v="CA-2017-158876"/>
    <d v="2017-11-19T00:00:00"/>
    <d v="2017-11-21T00:00:00"/>
    <s v="Second Class"/>
    <s v="AB-10150"/>
    <s v="Aimee Bixby"/>
    <x v="0"/>
    <x v="0"/>
    <x v="238"/>
    <x v="5"/>
    <n v="75007"/>
    <x v="2"/>
    <s v="OFF-PA-10000308"/>
    <x v="1"/>
    <x v="10"/>
    <s v="Xerox 1901"/>
    <x v="1390"/>
    <x v="4"/>
    <n v="0.2"/>
    <n v="5.28"/>
    <x v="0"/>
    <n v="67.584000000000003"/>
    <n v="31.25"/>
  </r>
  <r>
    <n v="1599"/>
    <s v="CA-2017-158876"/>
    <d v="2017-11-19T00:00:00"/>
    <d v="2017-11-21T00:00:00"/>
    <s v="Second Class"/>
    <s v="AB-10150"/>
    <s v="Aimee Bixby"/>
    <x v="0"/>
    <x v="0"/>
    <x v="238"/>
    <x v="5"/>
    <n v="75007"/>
    <x v="2"/>
    <s v="OFF-SU-10001165"/>
    <x v="1"/>
    <x v="14"/>
    <s v="Acme Elite Stainless Steel Scissors"/>
    <x v="405"/>
    <x v="7"/>
    <n v="0.2"/>
    <n v="0.50039999999999996"/>
    <x v="0"/>
    <n v="6.6719999999999997"/>
    <n v="7.5"/>
  </r>
  <r>
    <n v="1600"/>
    <s v="CA-2017-158876"/>
    <d v="2017-11-19T00:00:00"/>
    <d v="2017-11-21T00:00:00"/>
    <s v="Second Class"/>
    <s v="AB-10150"/>
    <s v="Aimee Bixby"/>
    <x v="0"/>
    <x v="0"/>
    <x v="238"/>
    <x v="5"/>
    <n v="75007"/>
    <x v="2"/>
    <s v="OFF-AR-10003373"/>
    <x v="1"/>
    <x v="6"/>
    <s v="Boston School Pro Electric Pencil Sharpener, 1670"/>
    <x v="304"/>
    <x v="4"/>
    <n v="0.2"/>
    <n v="8.6744000000000003"/>
    <x v="0"/>
    <n v="396.54399999999998"/>
    <n v="8.75"/>
  </r>
  <r>
    <n v="1601"/>
    <s v="CA-2017-158876"/>
    <d v="2017-11-19T00:00:00"/>
    <d v="2017-11-21T00:00:00"/>
    <s v="Second Class"/>
    <s v="AB-10150"/>
    <s v="Aimee Bixby"/>
    <x v="0"/>
    <x v="0"/>
    <x v="238"/>
    <x v="5"/>
    <n v="75007"/>
    <x v="2"/>
    <s v="FUR-FU-10001967"/>
    <x v="0"/>
    <x v="5"/>
    <s v="Telescoping Adjustable Floor Lamp"/>
    <x v="312"/>
    <x v="0"/>
    <n v="0.6"/>
    <n v="-13.993"/>
    <x v="0"/>
    <n v="31.984000000000002"/>
    <n v="-87.5"/>
  </r>
  <r>
    <n v="1602"/>
    <s v="CA-2016-164672"/>
    <d v="2016-05-08T00:00:00"/>
    <d v="2016-05-13T00:00:00"/>
    <s v="Second Class"/>
    <s v="GB-14530"/>
    <s v="George Bell"/>
    <x v="1"/>
    <x v="0"/>
    <x v="18"/>
    <x v="13"/>
    <n v="19901"/>
    <x v="3"/>
    <s v="FUR-FU-10001488"/>
    <x v="0"/>
    <x v="5"/>
    <s v="Tenex 46&quot; x 60&quot; Computer Anti-Static Chairmat, Rectangular Shaped"/>
    <x v="46"/>
    <x v="0"/>
    <n v="0"/>
    <n v="42.392000000000003"/>
    <x v="5"/>
    <n v="423.92"/>
    <n v="20"/>
  </r>
  <r>
    <n v="1603"/>
    <s v="US-2016-132857"/>
    <d v="2016-12-11T00:00:00"/>
    <d v="2016-12-17T00:00:00"/>
    <s v="Standard Class"/>
    <s v="CA-12775"/>
    <s v="Cynthia Arntzen"/>
    <x v="0"/>
    <x v="0"/>
    <x v="214"/>
    <x v="18"/>
    <n v="37167"/>
    <x v="0"/>
    <s v="OFF-AR-10003251"/>
    <x v="1"/>
    <x v="6"/>
    <s v="Prang Drawing Pencil Set"/>
    <x v="405"/>
    <x v="1"/>
    <n v="0.2"/>
    <n v="1.6679999999999999"/>
    <x v="4"/>
    <n v="20.015999999999998"/>
    <n v="25"/>
  </r>
  <r>
    <n v="1604"/>
    <s v="CA-2017-116645"/>
    <d v="2017-11-30T00:00:00"/>
    <d v="2017-12-04T00:00:00"/>
    <s v="Standard Class"/>
    <s v="ME-17725"/>
    <s v="Max Engle"/>
    <x v="0"/>
    <x v="0"/>
    <x v="46"/>
    <x v="13"/>
    <n v="19711"/>
    <x v="3"/>
    <s v="OFF-AR-10001044"/>
    <x v="1"/>
    <x v="6"/>
    <s v="BOSTON Ranger #55 Pencil Sharpener, Black"/>
    <x v="1391"/>
    <x v="5"/>
    <n v="0"/>
    <n v="45.2226"/>
    <x v="0"/>
    <n v="935.64"/>
    <n v="28.999999999999996"/>
  </r>
  <r>
    <n v="1605"/>
    <s v="US-2016-115819"/>
    <d v="2016-04-19T00:00:00"/>
    <d v="2016-04-24T00:00:00"/>
    <s v="Second Class"/>
    <s v="JO-15280"/>
    <s v="Jas O'Carroll"/>
    <x v="0"/>
    <x v="0"/>
    <x v="1"/>
    <x v="1"/>
    <n v="90049"/>
    <x v="1"/>
    <s v="TEC-PH-10004700"/>
    <x v="2"/>
    <x v="7"/>
    <s v="PowerGen Dual USB Car Charger"/>
    <x v="786"/>
    <x v="2"/>
    <n v="0.2"/>
    <n v="12.987"/>
    <x v="3"/>
    <n v="199.8"/>
    <n v="32.5"/>
  </r>
  <r>
    <n v="1606"/>
    <s v="US-2016-115819"/>
    <d v="2016-04-19T00:00:00"/>
    <d v="2016-04-24T00:00:00"/>
    <s v="Second Class"/>
    <s v="JO-15280"/>
    <s v="Jas O'Carroll"/>
    <x v="0"/>
    <x v="0"/>
    <x v="1"/>
    <x v="1"/>
    <n v="90049"/>
    <x v="1"/>
    <s v="OFF-AR-10000823"/>
    <x v="1"/>
    <x v="6"/>
    <s v="Newell 307"/>
    <x v="1392"/>
    <x v="1"/>
    <n v="0"/>
    <n v="1.5287999999999999"/>
    <x v="3"/>
    <n v="16.38"/>
    <n v="27.999999999999996"/>
  </r>
  <r>
    <n v="1607"/>
    <s v="US-2016-115819"/>
    <d v="2016-04-19T00:00:00"/>
    <d v="2016-04-24T00:00:00"/>
    <s v="Second Class"/>
    <s v="JO-15280"/>
    <s v="Jas O'Carroll"/>
    <x v="0"/>
    <x v="0"/>
    <x v="1"/>
    <x v="1"/>
    <n v="90049"/>
    <x v="1"/>
    <s v="OFF-AR-10004456"/>
    <x v="1"/>
    <x v="6"/>
    <s v="Panasonic KP-4ABK Battery-Operated Pencil Sharpener"/>
    <x v="1393"/>
    <x v="2"/>
    <n v="0"/>
    <n v="21.228000000000002"/>
    <x v="3"/>
    <n v="366"/>
    <n v="29.000000000000004"/>
  </r>
  <r>
    <n v="1608"/>
    <s v="US-2016-115819"/>
    <d v="2016-04-19T00:00:00"/>
    <d v="2016-04-24T00:00:00"/>
    <s v="Second Class"/>
    <s v="JO-15280"/>
    <s v="Jas O'Carroll"/>
    <x v="0"/>
    <x v="0"/>
    <x v="1"/>
    <x v="1"/>
    <n v="90049"/>
    <x v="1"/>
    <s v="OFF-BI-10000050"/>
    <x v="1"/>
    <x v="8"/>
    <s v="Angle-D Binders with Locking Rings, Label Holders"/>
    <x v="568"/>
    <x v="7"/>
    <n v="0.2"/>
    <n v="1.9710000000000001"/>
    <x v="3"/>
    <n v="5.84"/>
    <n v="33.75"/>
  </r>
  <r>
    <n v="1609"/>
    <s v="US-2016-115819"/>
    <d v="2016-04-19T00:00:00"/>
    <d v="2016-04-24T00:00:00"/>
    <s v="Second Class"/>
    <s v="JO-15280"/>
    <s v="Jas O'Carroll"/>
    <x v="0"/>
    <x v="0"/>
    <x v="1"/>
    <x v="1"/>
    <n v="90049"/>
    <x v="1"/>
    <s v="OFF-PA-10002377"/>
    <x v="1"/>
    <x v="10"/>
    <s v="Adams Telephone Message Book W/Dividers/Space For Phone Numbers, 5 1/4&quot;X8 1/2&quot;, 200/Messages"/>
    <x v="20"/>
    <x v="4"/>
    <n v="0"/>
    <n v="10.224"/>
    <x v="3"/>
    <n v="90.88"/>
    <n v="45"/>
  </r>
  <r>
    <n v="1610"/>
    <s v="US-2016-115819"/>
    <d v="2016-04-19T00:00:00"/>
    <d v="2016-04-24T00:00:00"/>
    <s v="Second Class"/>
    <s v="JO-15280"/>
    <s v="Jas O'Carroll"/>
    <x v="0"/>
    <x v="0"/>
    <x v="1"/>
    <x v="1"/>
    <n v="90049"/>
    <x v="1"/>
    <s v="OFF-BI-10000591"/>
    <x v="1"/>
    <x v="8"/>
    <s v="Avery Binder Labels"/>
    <x v="1394"/>
    <x v="1"/>
    <n v="0.2"/>
    <n v="3.2675999999999998"/>
    <x v="3"/>
    <n v="28.008000000000003"/>
    <n v="35"/>
  </r>
  <r>
    <n v="1611"/>
    <s v="CA-2014-156349"/>
    <d v="2014-05-26T00:00:00"/>
    <d v="2014-05-30T00:00:00"/>
    <s v="Standard Class"/>
    <s v="ML-17395"/>
    <s v="Marina Lichtenstein"/>
    <x v="1"/>
    <x v="0"/>
    <x v="1"/>
    <x v="1"/>
    <n v="90008"/>
    <x v="1"/>
    <s v="FUR-BO-10000362"/>
    <x v="0"/>
    <x v="0"/>
    <s v="Sauder Inglewood Library Bookcases"/>
    <x v="1395"/>
    <x v="0"/>
    <n v="0.15"/>
    <n v="27.3568"/>
    <x v="5"/>
    <n v="581.33199999999999"/>
    <n v="9.4117647058823533"/>
  </r>
  <r>
    <n v="1612"/>
    <s v="CA-2014-156349"/>
    <d v="2014-05-26T00:00:00"/>
    <d v="2014-05-30T00:00:00"/>
    <s v="Standard Class"/>
    <s v="ML-17395"/>
    <s v="Marina Lichtenstein"/>
    <x v="1"/>
    <x v="0"/>
    <x v="1"/>
    <x v="1"/>
    <n v="90008"/>
    <x v="1"/>
    <s v="TEC-PH-10000441"/>
    <x v="2"/>
    <x v="7"/>
    <s v="VTech DS6151"/>
    <x v="1212"/>
    <x v="0"/>
    <n v="0.2"/>
    <n v="20.1584"/>
    <x v="5"/>
    <n v="403.16800000000001"/>
    <n v="10"/>
  </r>
  <r>
    <n v="1613"/>
    <s v="CA-2014-156349"/>
    <d v="2014-05-26T00:00:00"/>
    <d v="2014-05-30T00:00:00"/>
    <s v="Standard Class"/>
    <s v="ML-17395"/>
    <s v="Marina Lichtenstein"/>
    <x v="1"/>
    <x v="0"/>
    <x v="1"/>
    <x v="1"/>
    <n v="90008"/>
    <x v="1"/>
    <s v="TEC-PH-10002726"/>
    <x v="2"/>
    <x v="7"/>
    <s v="netTALK DUO VoIP Telephone Service"/>
    <x v="1396"/>
    <x v="0"/>
    <n v="0.2"/>
    <n v="31.494"/>
    <x v="5"/>
    <n v="167.96799999999999"/>
    <n v="37.5"/>
  </r>
  <r>
    <n v="1614"/>
    <s v="CA-2017-138380"/>
    <d v="2017-12-21T00:00:00"/>
    <d v="2017-12-25T00:00:00"/>
    <s v="Standard Class"/>
    <s v="YS-21880"/>
    <s v="Yana Sorensen"/>
    <x v="1"/>
    <x v="0"/>
    <x v="182"/>
    <x v="1"/>
    <n v="94601"/>
    <x v="1"/>
    <s v="OFF-ST-10003306"/>
    <x v="1"/>
    <x v="4"/>
    <s v="Letter Size Cart"/>
    <x v="1397"/>
    <x v="3"/>
    <n v="0"/>
    <n v="290.00580000000002"/>
    <x v="4"/>
    <n v="7000.1399999999994"/>
    <n v="29.000000000000004"/>
  </r>
  <r>
    <n v="1615"/>
    <s v="US-2016-113509"/>
    <d v="2016-03-15T00:00:00"/>
    <d v="2016-03-19T00:00:00"/>
    <s v="Standard Class"/>
    <s v="PL-18925"/>
    <s v="Paul Lucas"/>
    <x v="2"/>
    <x v="0"/>
    <x v="10"/>
    <x v="9"/>
    <n v="19143"/>
    <x v="3"/>
    <s v="TEC-AC-10004855"/>
    <x v="2"/>
    <x v="11"/>
    <s v="V7 USB Numeric Keypad"/>
    <x v="364"/>
    <x v="1"/>
    <n v="0.2"/>
    <n v="-13.646100000000001"/>
    <x v="10"/>
    <n v="251.928"/>
    <n v="-16.25"/>
  </r>
  <r>
    <n v="1616"/>
    <s v="CA-2015-130022"/>
    <d v="2015-08-10T00:00:00"/>
    <d v="2015-08-16T00:00:00"/>
    <s v="Standard Class"/>
    <s v="JK-16120"/>
    <s v="Julie Kriz"/>
    <x v="2"/>
    <x v="0"/>
    <x v="16"/>
    <x v="11"/>
    <n v="55122"/>
    <x v="2"/>
    <s v="OFF-LA-10002787"/>
    <x v="1"/>
    <x v="2"/>
    <s v="Avery 480"/>
    <x v="1398"/>
    <x v="7"/>
    <n v="0"/>
    <n v="1.8"/>
    <x v="6"/>
    <n v="3.75"/>
    <n v="48.000000000000007"/>
  </r>
  <r>
    <n v="1617"/>
    <s v="CA-2015-130022"/>
    <d v="2015-08-10T00:00:00"/>
    <d v="2015-08-16T00:00:00"/>
    <s v="Standard Class"/>
    <s v="JK-16120"/>
    <s v="Julie Kriz"/>
    <x v="2"/>
    <x v="0"/>
    <x v="16"/>
    <x v="11"/>
    <n v="55122"/>
    <x v="2"/>
    <s v="OFF-LA-10002043"/>
    <x v="1"/>
    <x v="2"/>
    <s v="Avery 489"/>
    <x v="1399"/>
    <x v="4"/>
    <n v="0"/>
    <n v="19.872"/>
    <x v="6"/>
    <n v="165.6"/>
    <n v="48.000000000000007"/>
  </r>
  <r>
    <n v="1618"/>
    <s v="CA-2015-130022"/>
    <d v="2015-08-10T00:00:00"/>
    <d v="2015-08-16T00:00:00"/>
    <s v="Standard Class"/>
    <s v="JK-16120"/>
    <s v="Julie Kriz"/>
    <x v="2"/>
    <x v="0"/>
    <x v="16"/>
    <x v="11"/>
    <n v="55122"/>
    <x v="2"/>
    <s v="OFF-AR-10001915"/>
    <x v="1"/>
    <x v="6"/>
    <s v="Peel-Off China Markers"/>
    <x v="1400"/>
    <x v="1"/>
    <n v="0"/>
    <n v="12.511799999999999"/>
    <x v="6"/>
    <n v="89.37"/>
    <n v="42"/>
  </r>
  <r>
    <n v="1619"/>
    <s v="US-2016-118780"/>
    <d v="2016-09-10T00:00:00"/>
    <d v="2016-09-14T00:00:00"/>
    <s v="Second Class"/>
    <s v="PN-18775"/>
    <s v="Parhena Norris"/>
    <x v="2"/>
    <x v="0"/>
    <x v="20"/>
    <x v="15"/>
    <n v="10011"/>
    <x v="3"/>
    <s v="OFF-ST-10000352"/>
    <x v="1"/>
    <x v="4"/>
    <s v="Acco Perma 2700 Stacking Storage Drawers"/>
    <x v="1401"/>
    <x v="0"/>
    <n v="0"/>
    <n v="8.9220000000000006"/>
    <x v="8"/>
    <n v="118.96"/>
    <n v="15.000000000000002"/>
  </r>
  <r>
    <n v="1620"/>
    <s v="US-2016-118780"/>
    <d v="2016-09-10T00:00:00"/>
    <d v="2016-09-14T00:00:00"/>
    <s v="Second Class"/>
    <s v="PN-18775"/>
    <s v="Parhena Norris"/>
    <x v="2"/>
    <x v="0"/>
    <x v="20"/>
    <x v="15"/>
    <n v="10011"/>
    <x v="3"/>
    <s v="OFF-PA-10000575"/>
    <x v="1"/>
    <x v="10"/>
    <s v="Wirebound Message Books, Four 2 3/4 x 5 White Forms per Page"/>
    <x v="1402"/>
    <x v="7"/>
    <n v="0"/>
    <n v="3.0773999999999999"/>
    <x v="8"/>
    <n v="6.69"/>
    <n v="46"/>
  </r>
  <r>
    <n v="1621"/>
    <s v="CA-2017-108560"/>
    <d v="2017-07-08T00:00:00"/>
    <d v="2017-07-15T00:00:00"/>
    <s v="Standard Class"/>
    <s v="JC-15385"/>
    <s v="Jenna Caffey"/>
    <x v="0"/>
    <x v="0"/>
    <x v="239"/>
    <x v="4"/>
    <n v="98031"/>
    <x v="1"/>
    <s v="FUR-FU-10002937"/>
    <x v="0"/>
    <x v="5"/>
    <s v="GE 48&quot; Fluorescent Tube, Cool White Energy Saver, 34 Watts, 30/Box"/>
    <x v="1403"/>
    <x v="0"/>
    <n v="0"/>
    <n v="99.23"/>
    <x v="7"/>
    <n v="396.92"/>
    <n v="50"/>
  </r>
  <r>
    <n v="1622"/>
    <s v="CA-2017-108560"/>
    <d v="2017-07-08T00:00:00"/>
    <d v="2017-07-15T00:00:00"/>
    <s v="Standard Class"/>
    <s v="JC-15385"/>
    <s v="Jenna Caffey"/>
    <x v="0"/>
    <x v="0"/>
    <x v="239"/>
    <x v="4"/>
    <n v="98031"/>
    <x v="1"/>
    <s v="OFF-LA-10003930"/>
    <x v="1"/>
    <x v="2"/>
    <s v="Dot Matrix Printer Tape Reel Labels, White, 5000/Box"/>
    <x v="1404"/>
    <x v="8"/>
    <n v="0"/>
    <n v="385.37520000000001"/>
    <x v="7"/>
    <n v="6291.84"/>
    <n v="49"/>
  </r>
  <r>
    <n v="1623"/>
    <s v="CA-2017-108560"/>
    <d v="2017-07-08T00:00:00"/>
    <d v="2017-07-15T00:00:00"/>
    <s v="Standard Class"/>
    <s v="JC-15385"/>
    <s v="Jenna Caffey"/>
    <x v="0"/>
    <x v="0"/>
    <x v="239"/>
    <x v="4"/>
    <n v="98031"/>
    <x v="1"/>
    <s v="OFF-BI-10001107"/>
    <x v="1"/>
    <x v="8"/>
    <s v="GBC White Gloss Covers, Plain Front"/>
    <x v="1405"/>
    <x v="0"/>
    <n v="0.2"/>
    <n v="7.8192000000000004"/>
    <x v="7"/>
    <n v="46.335999999999999"/>
    <n v="33.75"/>
  </r>
  <r>
    <n v="1624"/>
    <s v="CA-2017-108560"/>
    <d v="2017-07-08T00:00:00"/>
    <d v="2017-07-15T00:00:00"/>
    <s v="Standard Class"/>
    <s v="JC-15385"/>
    <s v="Jenna Caffey"/>
    <x v="0"/>
    <x v="0"/>
    <x v="239"/>
    <x v="4"/>
    <n v="98031"/>
    <x v="1"/>
    <s v="TEC-AC-10003063"/>
    <x v="2"/>
    <x v="11"/>
    <s v="Micro Innovations USB RF Wireless Keyboard with Mouse"/>
    <x v="1406"/>
    <x v="0"/>
    <n v="0"/>
    <n v="10.5"/>
    <x v="7"/>
    <n v="100"/>
    <n v="21"/>
  </r>
  <r>
    <n v="1625"/>
    <s v="CA-2015-157084"/>
    <d v="2015-12-19T00:00:00"/>
    <d v="2015-12-24T00:00:00"/>
    <s v="Standard Class"/>
    <s v="JG-15160"/>
    <s v="James Galang"/>
    <x v="0"/>
    <x v="0"/>
    <x v="1"/>
    <x v="1"/>
    <n v="90049"/>
    <x v="1"/>
    <s v="TEC-PH-10002922"/>
    <x v="2"/>
    <x v="7"/>
    <s v="ShoreTel ShorePhone IP 230 VoIP phone"/>
    <x v="1407"/>
    <x v="2"/>
    <n v="0.2"/>
    <n v="84.495000000000005"/>
    <x v="4"/>
    <n v="3379.8"/>
    <n v="12.5"/>
  </r>
  <r>
    <n v="1626"/>
    <s v="CA-2015-157084"/>
    <d v="2015-12-19T00:00:00"/>
    <d v="2015-12-24T00:00:00"/>
    <s v="Standard Class"/>
    <s v="JG-15160"/>
    <s v="James Galang"/>
    <x v="0"/>
    <x v="0"/>
    <x v="1"/>
    <x v="1"/>
    <n v="90049"/>
    <x v="1"/>
    <s v="TEC-AC-10002049"/>
    <x v="2"/>
    <x v="11"/>
    <s v="Plantronics Savi W720 Multi-Device Wireless Headset System"/>
    <x v="1408"/>
    <x v="1"/>
    <n v="0"/>
    <n v="556.97400000000005"/>
    <x v="4"/>
    <n v="3797.5499999999997"/>
    <n v="44.000000000000007"/>
  </r>
  <r>
    <n v="1627"/>
    <s v="CA-2015-164539"/>
    <d v="2015-11-16T00:00:00"/>
    <d v="2015-11-22T00:00:00"/>
    <s v="Standard Class"/>
    <s v="PO-19180"/>
    <s v="Philisse Overcash"/>
    <x v="2"/>
    <x v="0"/>
    <x v="20"/>
    <x v="15"/>
    <n v="10011"/>
    <x v="3"/>
    <s v="OFF-AP-10002457"/>
    <x v="1"/>
    <x v="9"/>
    <s v="Eureka The Boss Plus 12-Amp Hard Box Upright Vacuum, Red"/>
    <x v="1409"/>
    <x v="2"/>
    <n v="0"/>
    <n v="141.2775"/>
    <x v="0"/>
    <n v="2616.25"/>
    <n v="27"/>
  </r>
  <r>
    <n v="1628"/>
    <s v="CA-2015-143119"/>
    <d v="2015-09-24T00:00:00"/>
    <d v="2015-09-30T00:00:00"/>
    <s v="Standard Class"/>
    <s v="MC-17275"/>
    <s v="Marc Crier"/>
    <x v="0"/>
    <x v="0"/>
    <x v="240"/>
    <x v="28"/>
    <n v="70506"/>
    <x v="0"/>
    <s v="FUR-CH-10001270"/>
    <x v="0"/>
    <x v="1"/>
    <s v="Harbour Creations Steel Folding Chair"/>
    <x v="1410"/>
    <x v="5"/>
    <n v="0"/>
    <n v="155.25"/>
    <x v="8"/>
    <n v="3105"/>
    <n v="30"/>
  </r>
  <r>
    <n v="1629"/>
    <s v="CA-2017-101049"/>
    <d v="2017-06-21T00:00:00"/>
    <d v="2017-06-25T00:00:00"/>
    <s v="Second Class"/>
    <s v="AS-10240"/>
    <s v="Alan Shonely"/>
    <x v="0"/>
    <x v="0"/>
    <x v="138"/>
    <x v="24"/>
    <n v="44105"/>
    <x v="3"/>
    <s v="FUR-FU-10004415"/>
    <x v="0"/>
    <x v="5"/>
    <s v="Stacking Tray, Side-Loading, Legal, Smoke"/>
    <x v="1411"/>
    <x v="2"/>
    <n v="0.2"/>
    <n v="2.464"/>
    <x v="1"/>
    <n v="89.600000000000009"/>
    <n v="13.749999999999998"/>
  </r>
  <r>
    <n v="1630"/>
    <s v="CA-2017-101049"/>
    <d v="2017-06-21T00:00:00"/>
    <d v="2017-06-25T00:00:00"/>
    <s v="Second Class"/>
    <s v="AS-10240"/>
    <s v="Alan Shonely"/>
    <x v="0"/>
    <x v="0"/>
    <x v="138"/>
    <x v="24"/>
    <n v="44105"/>
    <x v="3"/>
    <s v="OFF-BI-10001510"/>
    <x v="1"/>
    <x v="8"/>
    <s v="Deluxe Heavy-Duty Vinyl Round Ring Binder"/>
    <x v="1412"/>
    <x v="5"/>
    <n v="0.7"/>
    <n v="-34.380000000000003"/>
    <x v="1"/>
    <n v="247.536"/>
    <n v="-83.333333333333343"/>
  </r>
  <r>
    <n v="1631"/>
    <s v="CA-2016-106530"/>
    <d v="2016-05-08T00:00:00"/>
    <d v="2016-05-08T00:00:00"/>
    <s v="Same Day"/>
    <s v="CL-12565"/>
    <s v="Clay Ludtke"/>
    <x v="0"/>
    <x v="0"/>
    <x v="138"/>
    <x v="24"/>
    <n v="44105"/>
    <x v="3"/>
    <s v="OFF-ST-10002011"/>
    <x v="1"/>
    <x v="4"/>
    <s v="Smead Adjustable Mobile File Trolley with Lockable Top"/>
    <x v="1413"/>
    <x v="1"/>
    <n v="0.2"/>
    <n v="88.029899999999998"/>
    <x v="5"/>
    <n v="3018.1680000000001"/>
    <n v="8.75"/>
  </r>
  <r>
    <n v="1632"/>
    <s v="CA-2016-106530"/>
    <d v="2016-05-08T00:00:00"/>
    <d v="2016-05-08T00:00:00"/>
    <s v="Same Day"/>
    <s v="CL-12565"/>
    <s v="Clay Ludtke"/>
    <x v="0"/>
    <x v="0"/>
    <x v="138"/>
    <x v="24"/>
    <n v="44105"/>
    <x v="3"/>
    <s v="OFF-PA-10002986"/>
    <x v="1"/>
    <x v="10"/>
    <s v="Xerox 1898"/>
    <x v="1414"/>
    <x v="0"/>
    <n v="0.2"/>
    <n v="3.7408000000000001"/>
    <x v="5"/>
    <n v="21.376000000000001"/>
    <n v="35"/>
  </r>
  <r>
    <n v="1633"/>
    <s v="CA-2016-106530"/>
    <d v="2016-05-08T00:00:00"/>
    <d v="2016-05-08T00:00:00"/>
    <s v="Same Day"/>
    <s v="CL-12565"/>
    <s v="Clay Ludtke"/>
    <x v="0"/>
    <x v="0"/>
    <x v="138"/>
    <x v="24"/>
    <n v="44105"/>
    <x v="3"/>
    <s v="OFF-PA-10004451"/>
    <x v="1"/>
    <x v="10"/>
    <s v="Xerox 222"/>
    <x v="559"/>
    <x v="0"/>
    <n v="0.2"/>
    <n v="3.6288"/>
    <x v="5"/>
    <n v="20.736000000000001"/>
    <n v="35"/>
  </r>
  <r>
    <n v="1634"/>
    <s v="CA-2016-106530"/>
    <d v="2016-05-08T00:00:00"/>
    <d v="2016-05-08T00:00:00"/>
    <s v="Same Day"/>
    <s v="CL-12565"/>
    <s v="Clay Ludtke"/>
    <x v="0"/>
    <x v="0"/>
    <x v="138"/>
    <x v="24"/>
    <n v="44105"/>
    <x v="3"/>
    <s v="OFF-ST-10000649"/>
    <x v="1"/>
    <x v="4"/>
    <s v="Hanging Personal Folder File"/>
    <x v="1415"/>
    <x v="0"/>
    <n v="0.2"/>
    <n v="1.57"/>
    <x v="5"/>
    <n v="50.24"/>
    <n v="6.25"/>
  </r>
  <r>
    <n v="1635"/>
    <s v="CA-2016-106530"/>
    <d v="2016-05-08T00:00:00"/>
    <d v="2016-05-08T00:00:00"/>
    <s v="Same Day"/>
    <s v="CL-12565"/>
    <s v="Clay Ludtke"/>
    <x v="0"/>
    <x v="0"/>
    <x v="138"/>
    <x v="24"/>
    <n v="44105"/>
    <x v="3"/>
    <s v="TEC-AC-10001465"/>
    <x v="2"/>
    <x v="11"/>
    <s v="SanDisk Cruzer 64 GB USB Flash Drive"/>
    <x v="514"/>
    <x v="0"/>
    <n v="0.2"/>
    <n v="7.2640000000000002"/>
    <x v="5"/>
    <n v="116.224"/>
    <n v="12.5"/>
  </r>
  <r>
    <n v="1636"/>
    <s v="CA-2014-168984"/>
    <d v="2014-11-26T00:00:00"/>
    <d v="2014-12-02T00:00:00"/>
    <s v="Standard Class"/>
    <s v="NW-18400"/>
    <s v="Natalie Webber"/>
    <x v="0"/>
    <x v="0"/>
    <x v="241"/>
    <x v="21"/>
    <n v="97224"/>
    <x v="1"/>
    <s v="OFF-PA-10001166"/>
    <x v="1"/>
    <x v="10"/>
    <s v="Xerox 2"/>
    <x v="12"/>
    <x v="1"/>
    <n v="0.2"/>
    <n v="5.4432"/>
    <x v="0"/>
    <n v="46.655999999999999"/>
    <n v="35"/>
  </r>
  <r>
    <n v="1637"/>
    <s v="CA-2014-168984"/>
    <d v="2014-11-26T00:00:00"/>
    <d v="2014-12-02T00:00:00"/>
    <s v="Standard Class"/>
    <s v="NW-18400"/>
    <s v="Natalie Webber"/>
    <x v="0"/>
    <x v="0"/>
    <x v="241"/>
    <x v="21"/>
    <n v="97224"/>
    <x v="1"/>
    <s v="OFF-ST-10001097"/>
    <x v="1"/>
    <x v="4"/>
    <s v="Office Impressions Heavy Duty Welded Shelving &amp; Multimedia Storage Drawers"/>
    <x v="1416"/>
    <x v="2"/>
    <n v="0.2"/>
    <n v="-167.27"/>
    <x v="0"/>
    <n v="3345.4"/>
    <n v="-25"/>
  </r>
  <r>
    <n v="1638"/>
    <s v="CA-2014-168984"/>
    <d v="2014-11-26T00:00:00"/>
    <d v="2014-12-02T00:00:00"/>
    <s v="Standard Class"/>
    <s v="NW-18400"/>
    <s v="Natalie Webber"/>
    <x v="0"/>
    <x v="0"/>
    <x v="241"/>
    <x v="21"/>
    <n v="97224"/>
    <x v="1"/>
    <s v="TEC-PH-10000038"/>
    <x v="2"/>
    <x v="7"/>
    <s v="Jawbone MINI JAMBOX Wireless Bluetooth Speaker"/>
    <x v="1417"/>
    <x v="4"/>
    <n v="0.2"/>
    <n v="-87.667199999999994"/>
    <x v="0"/>
    <n v="1753.3440000000001"/>
    <n v="-20"/>
  </r>
  <r>
    <n v="1639"/>
    <s v="CA-2016-157266"/>
    <d v="2016-05-26T00:00:00"/>
    <d v="2016-06-01T00:00:00"/>
    <s v="Standard Class"/>
    <s v="TB-21280"/>
    <s v="Toby Braunhardt"/>
    <x v="0"/>
    <x v="0"/>
    <x v="176"/>
    <x v="40"/>
    <n v="20016"/>
    <x v="3"/>
    <s v="OFF-PA-10002689"/>
    <x v="1"/>
    <x v="10"/>
    <s v="Weyerhaeuser First Choice Laser/Copy Paper (20Lb. and 88 Bright)"/>
    <x v="537"/>
    <x v="1"/>
    <n v="0"/>
    <n v="9.3312000000000008"/>
    <x v="5"/>
    <n v="58.320000000000007"/>
    <n v="48.000000000000007"/>
  </r>
  <r>
    <n v="1640"/>
    <s v="CA-2016-157266"/>
    <d v="2016-05-26T00:00:00"/>
    <d v="2016-06-01T00:00:00"/>
    <s v="Standard Class"/>
    <s v="TB-21280"/>
    <s v="Toby Braunhardt"/>
    <x v="0"/>
    <x v="0"/>
    <x v="176"/>
    <x v="40"/>
    <n v="20016"/>
    <x v="3"/>
    <s v="OFF-BI-10004728"/>
    <x v="1"/>
    <x v="8"/>
    <s v="Wilson Jones Turn Tabs Binder Tool for Ring Binders"/>
    <x v="1313"/>
    <x v="0"/>
    <n v="0"/>
    <n v="4.4344000000000001"/>
    <x v="5"/>
    <n v="19.28"/>
    <n v="46"/>
  </r>
  <r>
    <n v="1641"/>
    <s v="CA-2016-157266"/>
    <d v="2016-05-26T00:00:00"/>
    <d v="2016-06-01T00:00:00"/>
    <s v="Standard Class"/>
    <s v="TB-21280"/>
    <s v="Toby Braunhardt"/>
    <x v="0"/>
    <x v="0"/>
    <x v="176"/>
    <x v="40"/>
    <n v="20016"/>
    <x v="3"/>
    <s v="OFF-PA-10004675"/>
    <x v="1"/>
    <x v="10"/>
    <s v="Telephone Message Books with Fax/Mobile Section, 5 1/2&quot; x 3 3/16&quot;"/>
    <x v="1418"/>
    <x v="0"/>
    <n v="0"/>
    <n v="5.8419999999999996"/>
    <x v="5"/>
    <n v="25.4"/>
    <n v="46"/>
  </r>
  <r>
    <n v="1642"/>
    <s v="CA-2016-157266"/>
    <d v="2016-05-26T00:00:00"/>
    <d v="2016-06-01T00:00:00"/>
    <s v="Standard Class"/>
    <s v="TB-21280"/>
    <s v="Toby Braunhardt"/>
    <x v="0"/>
    <x v="0"/>
    <x v="176"/>
    <x v="40"/>
    <n v="20016"/>
    <x v="3"/>
    <s v="FUR-FU-10000629"/>
    <x v="0"/>
    <x v="5"/>
    <s v="9-3/4 Diameter Round Wall Clock"/>
    <x v="1419"/>
    <x v="1"/>
    <n v="0"/>
    <n v="17.375399999999999"/>
    <x v="5"/>
    <n v="124.10999999999999"/>
    <n v="42"/>
  </r>
  <r>
    <n v="1643"/>
    <s v="US-2014-134712"/>
    <d v="2014-11-29T00:00:00"/>
    <d v="2014-12-04T00:00:00"/>
    <s v="Standard Class"/>
    <s v="BS-11380"/>
    <s v="Bill Stewart"/>
    <x v="1"/>
    <x v="0"/>
    <x v="242"/>
    <x v="10"/>
    <n v="60076"/>
    <x v="2"/>
    <s v="OFF-FA-10003112"/>
    <x v="1"/>
    <x v="13"/>
    <s v="Staples"/>
    <x v="1420"/>
    <x v="0"/>
    <n v="0.2"/>
    <n v="3.9449999999999998"/>
    <x v="0"/>
    <n v="25.248000000000001"/>
    <n v="31.25"/>
  </r>
  <r>
    <n v="1644"/>
    <s v="CA-2015-111829"/>
    <d v="2015-03-19T00:00:00"/>
    <d v="2015-03-20T00:00:00"/>
    <s v="First Class"/>
    <s v="FH-14365"/>
    <s v="Fred Hopkins"/>
    <x v="1"/>
    <x v="0"/>
    <x v="4"/>
    <x v="4"/>
    <n v="98115"/>
    <x v="1"/>
    <s v="OFF-ST-10000142"/>
    <x v="1"/>
    <x v="4"/>
    <s v="Deluxe Rollaway Locking File with Drawer"/>
    <x v="1421"/>
    <x v="1"/>
    <n v="0"/>
    <n v="349.33920000000001"/>
    <x v="10"/>
    <n v="3742.92"/>
    <n v="27.999999999999996"/>
  </r>
  <r>
    <n v="1645"/>
    <s v="CA-2015-111829"/>
    <d v="2015-03-19T00:00:00"/>
    <d v="2015-03-20T00:00:00"/>
    <s v="First Class"/>
    <s v="FH-14365"/>
    <s v="Fred Hopkins"/>
    <x v="1"/>
    <x v="0"/>
    <x v="4"/>
    <x v="4"/>
    <n v="98115"/>
    <x v="1"/>
    <s v="TEC-CO-10001766"/>
    <x v="2"/>
    <x v="16"/>
    <s v="Canon PC940 Copier"/>
    <x v="1422"/>
    <x v="3"/>
    <n v="0"/>
    <n v="1480.4671000000001"/>
    <x v="10"/>
    <n v="22049.51"/>
    <n v="47"/>
  </r>
  <r>
    <n v="1646"/>
    <s v="CA-2015-111829"/>
    <d v="2015-03-19T00:00:00"/>
    <d v="2015-03-20T00:00:00"/>
    <s v="First Class"/>
    <s v="FH-14365"/>
    <s v="Fred Hopkins"/>
    <x v="1"/>
    <x v="0"/>
    <x v="4"/>
    <x v="4"/>
    <n v="98115"/>
    <x v="1"/>
    <s v="OFF-PA-10004359"/>
    <x v="1"/>
    <x v="10"/>
    <s v="Multicolor Computer Printout Paper"/>
    <x v="1423"/>
    <x v="0"/>
    <n v="0"/>
    <n v="100.65600000000001"/>
    <x v="10"/>
    <n v="419.4"/>
    <n v="48.000000000000007"/>
  </r>
  <r>
    <n v="1647"/>
    <s v="CA-2015-105221"/>
    <d v="2015-11-01T00:00:00"/>
    <d v="2015-11-03T00:00:00"/>
    <s v="First Class"/>
    <s v="VM-21685"/>
    <s v="Valerie Mitchum"/>
    <x v="2"/>
    <x v="0"/>
    <x v="10"/>
    <x v="9"/>
    <n v="19140"/>
    <x v="3"/>
    <s v="TEC-AC-10002323"/>
    <x v="2"/>
    <x v="11"/>
    <s v="SanDisk Ultra 32 GB MicroSDHC Class 10 Memory Card"/>
    <x v="1424"/>
    <x v="0"/>
    <n v="0.2"/>
    <n v="-3.0939999999999999"/>
    <x v="0"/>
    <n v="70.72"/>
    <n v="-8.75"/>
  </r>
  <r>
    <n v="1648"/>
    <s v="CA-2015-105221"/>
    <d v="2015-11-01T00:00:00"/>
    <d v="2015-11-03T00:00:00"/>
    <s v="First Class"/>
    <s v="VM-21685"/>
    <s v="Valerie Mitchum"/>
    <x v="2"/>
    <x v="0"/>
    <x v="10"/>
    <x v="9"/>
    <n v="19140"/>
    <x v="3"/>
    <s v="OFF-FA-10001135"/>
    <x v="1"/>
    <x v="13"/>
    <s v="Brites Rubber Bands, 1 1/2 oz. Box"/>
    <x v="754"/>
    <x v="0"/>
    <n v="0.2"/>
    <n v="-0.71279999999999999"/>
    <x v="0"/>
    <n v="6.3360000000000003"/>
    <n v="-22.499999999999996"/>
  </r>
  <r>
    <n v="1649"/>
    <s v="CA-2015-120341"/>
    <d v="2015-09-26T00:00:00"/>
    <d v="2015-09-29T00:00:00"/>
    <s v="Second Class"/>
    <s v="SF-20200"/>
    <s v="Sarah Foster"/>
    <x v="0"/>
    <x v="0"/>
    <x v="10"/>
    <x v="9"/>
    <n v="19143"/>
    <x v="3"/>
    <s v="OFF-BI-10004224"/>
    <x v="1"/>
    <x v="8"/>
    <s v="Catalog Binders with Expanding Posts"/>
    <x v="1425"/>
    <x v="5"/>
    <n v="0.7"/>
    <n v="-100.92"/>
    <x v="8"/>
    <n v="726.62400000000002"/>
    <n v="-83.333333333333343"/>
  </r>
  <r>
    <n v="1650"/>
    <s v="CA-2015-120341"/>
    <d v="2015-09-26T00:00:00"/>
    <d v="2015-09-29T00:00:00"/>
    <s v="Second Class"/>
    <s v="SF-20200"/>
    <s v="Sarah Foster"/>
    <x v="0"/>
    <x v="0"/>
    <x v="10"/>
    <x v="9"/>
    <n v="19143"/>
    <x v="3"/>
    <s v="TEC-PH-10003357"/>
    <x v="2"/>
    <x v="7"/>
    <s v="Grandstream GXP2100 Mainstream Business Phone"/>
    <x v="1426"/>
    <x v="7"/>
    <n v="0.4"/>
    <n v="-9.1788000000000007"/>
    <x v="8"/>
    <n v="45.893999999999998"/>
    <n v="-20"/>
  </r>
  <r>
    <n v="1651"/>
    <s v="CA-2014-135699"/>
    <d v="2014-08-29T00:00:00"/>
    <d v="2014-08-29T00:00:00"/>
    <s v="Same Day"/>
    <s v="HH-15010"/>
    <s v="Hilary Holden"/>
    <x v="1"/>
    <x v="0"/>
    <x v="8"/>
    <x v="1"/>
    <n v="94110"/>
    <x v="1"/>
    <s v="OFF-PA-10004475"/>
    <x v="1"/>
    <x v="10"/>
    <s v="Xerox 1940"/>
    <x v="1427"/>
    <x v="0"/>
    <n v="0"/>
    <n v="53.860799999999998"/>
    <x v="6"/>
    <n v="219.84"/>
    <n v="49"/>
  </r>
  <r>
    <n v="1652"/>
    <s v="CA-2014-135699"/>
    <d v="2014-08-29T00:00:00"/>
    <d v="2014-08-29T00:00:00"/>
    <s v="Same Day"/>
    <s v="HH-15010"/>
    <s v="Hilary Holden"/>
    <x v="1"/>
    <x v="0"/>
    <x v="8"/>
    <x v="1"/>
    <n v="94110"/>
    <x v="1"/>
    <s v="OFF-PA-10003001"/>
    <x v="1"/>
    <x v="10"/>
    <s v="Xerox 1986"/>
    <x v="518"/>
    <x v="0"/>
    <n v="0"/>
    <n v="6.4127999999999998"/>
    <x v="6"/>
    <n v="26.72"/>
    <n v="48"/>
  </r>
  <r>
    <n v="1653"/>
    <s v="US-2017-132444"/>
    <d v="2017-11-18T00:00:00"/>
    <d v="2017-11-21T00:00:00"/>
    <s v="First Class"/>
    <s v="CD-12280"/>
    <s v="Christina DeMoss"/>
    <x v="0"/>
    <x v="0"/>
    <x v="4"/>
    <x v="4"/>
    <n v="98105"/>
    <x v="1"/>
    <s v="OFF-ST-10003442"/>
    <x v="1"/>
    <x v="4"/>
    <s v="Eldon Portable Mobile Manager"/>
    <x v="1428"/>
    <x v="5"/>
    <n v="0"/>
    <n v="45.813600000000001"/>
    <x v="0"/>
    <n v="1018.08"/>
    <n v="27"/>
  </r>
  <r>
    <n v="1654"/>
    <s v="US-2017-132444"/>
    <d v="2017-11-18T00:00:00"/>
    <d v="2017-11-21T00:00:00"/>
    <s v="First Class"/>
    <s v="CD-12280"/>
    <s v="Christina DeMoss"/>
    <x v="0"/>
    <x v="0"/>
    <x v="4"/>
    <x v="4"/>
    <n v="98105"/>
    <x v="1"/>
    <s v="TEC-AC-10003832"/>
    <x v="2"/>
    <x v="11"/>
    <s v="Imation 16GB Mini TravelDrive USB 2.0 Flash Drive"/>
    <x v="608"/>
    <x v="4"/>
    <n v="0"/>
    <n v="54.333199999999998"/>
    <x v="0"/>
    <n v="530.08000000000004"/>
    <n v="41"/>
  </r>
  <r>
    <n v="1655"/>
    <s v="US-2017-132444"/>
    <d v="2017-11-18T00:00:00"/>
    <d v="2017-11-21T00:00:00"/>
    <s v="First Class"/>
    <s v="CD-12280"/>
    <s v="Christina DeMoss"/>
    <x v="0"/>
    <x v="0"/>
    <x v="4"/>
    <x v="4"/>
    <n v="98105"/>
    <x v="1"/>
    <s v="OFF-FA-10000611"/>
    <x v="1"/>
    <x v="13"/>
    <s v="Binder Clips by OIC"/>
    <x v="366"/>
    <x v="0"/>
    <n v="0"/>
    <n v="1.4208000000000001"/>
    <x v="0"/>
    <n v="5.92"/>
    <n v="48.000000000000007"/>
  </r>
  <r>
    <n v="1656"/>
    <s v="US-2017-132444"/>
    <d v="2017-11-18T00:00:00"/>
    <d v="2017-11-21T00:00:00"/>
    <s v="First Class"/>
    <s v="CD-12280"/>
    <s v="Christina DeMoss"/>
    <x v="0"/>
    <x v="0"/>
    <x v="4"/>
    <x v="4"/>
    <n v="98105"/>
    <x v="1"/>
    <s v="OFF-BI-10001116"/>
    <x v="1"/>
    <x v="8"/>
    <s v="Wilson Jones 1&quot; Hanging DublLock Ring Binders"/>
    <x v="578"/>
    <x v="0"/>
    <n v="0.2"/>
    <n v="2.9567999999999999"/>
    <x v="0"/>
    <n v="16.896000000000001"/>
    <n v="35"/>
  </r>
  <r>
    <n v="1657"/>
    <s v="US-2017-132444"/>
    <d v="2017-11-18T00:00:00"/>
    <d v="2017-11-21T00:00:00"/>
    <s v="First Class"/>
    <s v="CD-12280"/>
    <s v="Christina DeMoss"/>
    <x v="0"/>
    <x v="0"/>
    <x v="4"/>
    <x v="4"/>
    <n v="98105"/>
    <x v="1"/>
    <s v="OFF-ST-10000563"/>
    <x v="1"/>
    <x v="4"/>
    <s v="Fellowes Bankers Box Stor/Drawer Steel Plus"/>
    <x v="1429"/>
    <x v="1"/>
    <n v="0"/>
    <n v="9.5939999999999994"/>
    <x v="0"/>
    <n v="287.82"/>
    <n v="10"/>
  </r>
  <r>
    <n v="1658"/>
    <s v="CA-2014-127159"/>
    <d v="2014-05-12T00:00:00"/>
    <d v="2014-05-15T00:00:00"/>
    <s v="First Class"/>
    <s v="HL-15040"/>
    <s v="Hunter Lopez"/>
    <x v="0"/>
    <x v="0"/>
    <x v="158"/>
    <x v="6"/>
    <n v="53209"/>
    <x v="2"/>
    <s v="FUR-FU-10000010"/>
    <x v="0"/>
    <x v="5"/>
    <s v="DAX Value U-Channel Document Frames, Easel Back"/>
    <x v="1430"/>
    <x v="3"/>
    <n v="0"/>
    <n v="10.7849"/>
    <x v="5"/>
    <n v="243.53"/>
    <n v="31"/>
  </r>
  <r>
    <n v="1659"/>
    <s v="CA-2017-161809"/>
    <d v="2017-01-20T00:00:00"/>
    <d v="2017-01-26T00:00:00"/>
    <s v="Standard Class"/>
    <s v="TH-21100"/>
    <s v="Thea Hendricks"/>
    <x v="0"/>
    <x v="0"/>
    <x v="1"/>
    <x v="1"/>
    <n v="90045"/>
    <x v="1"/>
    <s v="TEC-PH-10004922"/>
    <x v="2"/>
    <x v="7"/>
    <s v="RCA Visys Integrated PBX 8-Line Router"/>
    <x v="1431"/>
    <x v="1"/>
    <n v="0.2"/>
    <n v="10.048500000000001"/>
    <x v="9"/>
    <n v="482.32800000000003"/>
    <n v="6.25"/>
  </r>
  <r>
    <n v="1660"/>
    <s v="CA-2017-127285"/>
    <d v="2017-10-30T00:00:00"/>
    <d v="2017-11-06T00:00:00"/>
    <s v="Standard Class"/>
    <s v="MM-18055"/>
    <s v="Michelle Moray"/>
    <x v="0"/>
    <x v="0"/>
    <x v="4"/>
    <x v="4"/>
    <n v="98115"/>
    <x v="1"/>
    <s v="OFF-BI-10004330"/>
    <x v="1"/>
    <x v="8"/>
    <s v="GBC Velobind Prepunched Cover Sets, Regency Series"/>
    <x v="1279"/>
    <x v="1"/>
    <n v="0.2"/>
    <n v="27.734999999999999"/>
    <x v="2"/>
    <n v="266.25599999999997"/>
    <n v="31.25"/>
  </r>
  <r>
    <n v="1661"/>
    <s v="CA-2017-127285"/>
    <d v="2017-10-30T00:00:00"/>
    <d v="2017-11-06T00:00:00"/>
    <s v="Standard Class"/>
    <s v="MM-18055"/>
    <s v="Michelle Moray"/>
    <x v="0"/>
    <x v="0"/>
    <x v="4"/>
    <x v="4"/>
    <n v="98115"/>
    <x v="1"/>
    <s v="OFF-BI-10002072"/>
    <x v="1"/>
    <x v="8"/>
    <s v="Cardinal Slant-D Ring Binders"/>
    <x v="1150"/>
    <x v="0"/>
    <n v="0.2"/>
    <n v="5.2140000000000004"/>
    <x v="2"/>
    <n v="27.808"/>
    <n v="37.500000000000007"/>
  </r>
  <r>
    <n v="1662"/>
    <s v="CA-2017-144526"/>
    <d v="2017-04-30T00:00:00"/>
    <d v="2017-05-06T00:00:00"/>
    <s v="Standard Class"/>
    <s v="QJ-19255"/>
    <s v="Quincy Jones"/>
    <x v="1"/>
    <x v="0"/>
    <x v="10"/>
    <x v="9"/>
    <n v="19143"/>
    <x v="3"/>
    <s v="TEC-PH-10002549"/>
    <x v="2"/>
    <x v="7"/>
    <s v="Polycom SoundPoint IP 450 VoIP phone"/>
    <x v="1186"/>
    <x v="2"/>
    <n v="0.4"/>
    <n v="-158.102"/>
    <x v="3"/>
    <n v="3387.9"/>
    <n v="-23.333333333333332"/>
  </r>
  <r>
    <n v="1663"/>
    <s v="CA-2017-144526"/>
    <d v="2017-04-30T00:00:00"/>
    <d v="2017-05-06T00:00:00"/>
    <s v="Standard Class"/>
    <s v="QJ-19255"/>
    <s v="Quincy Jones"/>
    <x v="1"/>
    <x v="0"/>
    <x v="10"/>
    <x v="9"/>
    <n v="19143"/>
    <x v="3"/>
    <s v="OFF-BI-10002353"/>
    <x v="1"/>
    <x v="8"/>
    <s v="GBC VeloBind Cover Sets"/>
    <x v="1432"/>
    <x v="1"/>
    <n v="0.7"/>
    <n v="-9.2639999999999993"/>
    <x v="3"/>
    <n v="41.688000000000002"/>
    <n v="-66.666666666666657"/>
  </r>
  <r>
    <n v="1664"/>
    <s v="CA-2016-128531"/>
    <d v="2016-11-24T00:00:00"/>
    <d v="2016-11-26T00:00:00"/>
    <s v="Second Class"/>
    <s v="NS-18505"/>
    <s v="Neola Schneider"/>
    <x v="0"/>
    <x v="0"/>
    <x v="61"/>
    <x v="5"/>
    <n v="75217"/>
    <x v="2"/>
    <s v="OFF-ST-10001325"/>
    <x v="1"/>
    <x v="4"/>
    <s v="Sterilite Officeware Hinged File Box"/>
    <x v="1433"/>
    <x v="2"/>
    <n v="0.2"/>
    <n v="3.6680000000000001"/>
    <x v="0"/>
    <n v="209.60000000000002"/>
    <n v="8.75"/>
  </r>
  <r>
    <n v="1665"/>
    <s v="CA-2016-128531"/>
    <d v="2016-11-24T00:00:00"/>
    <d v="2016-11-26T00:00:00"/>
    <s v="Second Class"/>
    <s v="NS-18505"/>
    <s v="Neola Schneider"/>
    <x v="0"/>
    <x v="0"/>
    <x v="61"/>
    <x v="5"/>
    <n v="75217"/>
    <x v="2"/>
    <s v="TEC-AC-10002049"/>
    <x v="2"/>
    <x v="11"/>
    <s v="Logitech G19 Programmable Gaming Keyboard"/>
    <x v="1434"/>
    <x v="1"/>
    <n v="0.2"/>
    <n v="-7.4394"/>
    <x v="0"/>
    <n v="892.72800000000007"/>
    <n v="-2.5"/>
  </r>
  <r>
    <n v="1666"/>
    <s v="CA-2016-128531"/>
    <d v="2016-11-24T00:00:00"/>
    <d v="2016-11-26T00:00:00"/>
    <s v="Second Class"/>
    <s v="NS-18505"/>
    <s v="Neola Schneider"/>
    <x v="0"/>
    <x v="0"/>
    <x v="61"/>
    <x v="5"/>
    <n v="75217"/>
    <x v="2"/>
    <s v="OFF-FA-10002676"/>
    <x v="1"/>
    <x v="13"/>
    <s v="Colored Push Pins"/>
    <x v="1435"/>
    <x v="1"/>
    <n v="0.2"/>
    <n v="0.86880000000000002"/>
    <x v="0"/>
    <n v="13.032"/>
    <n v="20"/>
  </r>
  <r>
    <n v="1667"/>
    <s v="CA-2016-128531"/>
    <d v="2016-11-24T00:00:00"/>
    <d v="2016-11-26T00:00:00"/>
    <s v="Second Class"/>
    <s v="NS-18505"/>
    <s v="Neola Schneider"/>
    <x v="0"/>
    <x v="0"/>
    <x v="61"/>
    <x v="5"/>
    <n v="75217"/>
    <x v="2"/>
    <s v="TEC-AC-10003023"/>
    <x v="2"/>
    <x v="11"/>
    <s v="Logitech G105 Gaming Keyboard"/>
    <x v="1436"/>
    <x v="0"/>
    <n v="0.2"/>
    <n v="-2.3748"/>
    <x v="0"/>
    <n v="189.98400000000001"/>
    <n v="-2.5"/>
  </r>
  <r>
    <n v="1668"/>
    <s v="CA-2016-128531"/>
    <d v="2016-11-24T00:00:00"/>
    <d v="2016-11-26T00:00:00"/>
    <s v="Second Class"/>
    <s v="NS-18505"/>
    <s v="Neola Schneider"/>
    <x v="0"/>
    <x v="0"/>
    <x v="61"/>
    <x v="5"/>
    <n v="75217"/>
    <x v="2"/>
    <s v="OFF-PA-10000167"/>
    <x v="1"/>
    <x v="10"/>
    <s v="Xerox 1925"/>
    <x v="1339"/>
    <x v="1"/>
    <n v="0.2"/>
    <n v="23.234999999999999"/>
    <x v="0"/>
    <n v="223.05600000000001"/>
    <n v="31.25"/>
  </r>
  <r>
    <n v="1669"/>
    <s v="CA-2016-128531"/>
    <d v="2016-11-24T00:00:00"/>
    <d v="2016-11-26T00:00:00"/>
    <s v="Second Class"/>
    <s v="NS-18505"/>
    <s v="Neola Schneider"/>
    <x v="0"/>
    <x v="0"/>
    <x v="61"/>
    <x v="5"/>
    <n v="75217"/>
    <x v="2"/>
    <s v="OFF-AR-10003405"/>
    <x v="1"/>
    <x v="6"/>
    <s v="Dixon My First Ticonderoga Pencil, #2"/>
    <x v="1215"/>
    <x v="1"/>
    <n v="0.2"/>
    <n v="1.5794999999999999"/>
    <x v="0"/>
    <n v="42.12"/>
    <n v="11.25"/>
  </r>
  <r>
    <n v="1670"/>
    <s v="US-2015-157154"/>
    <d v="2015-01-10T00:00:00"/>
    <d v="2015-01-15T00:00:00"/>
    <s v="Standard Class"/>
    <s v="MM-17920"/>
    <s v="Michael Moore"/>
    <x v="0"/>
    <x v="0"/>
    <x v="20"/>
    <x v="15"/>
    <n v="10011"/>
    <x v="3"/>
    <s v="FUR-TA-10001889"/>
    <x v="0"/>
    <x v="3"/>
    <s v="Bush Advantage Collection Racetrack Conference Table"/>
    <x v="1437"/>
    <x v="4"/>
    <n v="0.4"/>
    <n v="-373.3048"/>
    <x v="9"/>
    <n v="4072.4160000000002"/>
    <n v="-36.666666666666664"/>
  </r>
  <r>
    <n v="1671"/>
    <s v="CA-2017-159457"/>
    <d v="2017-10-19T00:00:00"/>
    <d v="2017-10-26T00:00:00"/>
    <s v="Standard Class"/>
    <s v="RD-19480"/>
    <s v="Rick Duston"/>
    <x v="0"/>
    <x v="0"/>
    <x v="12"/>
    <x v="5"/>
    <n v="77095"/>
    <x v="2"/>
    <s v="TEC-PH-10002185"/>
    <x v="2"/>
    <x v="7"/>
    <s v="QVS USB Car Charger 2-Port 2.1Amp for iPod/iPhone/iPad/iPad 2/iPad 3"/>
    <x v="1438"/>
    <x v="1"/>
    <n v="0.2"/>
    <n v="5.2125000000000004"/>
    <x v="2"/>
    <n v="50.04"/>
    <n v="31.25"/>
  </r>
  <r>
    <n v="1672"/>
    <s v="CA-2016-107615"/>
    <d v="2016-03-22T00:00:00"/>
    <d v="2016-03-25T00:00:00"/>
    <s v="First Class"/>
    <s v="RB-19645"/>
    <s v="Robert Barroso"/>
    <x v="1"/>
    <x v="0"/>
    <x v="226"/>
    <x v="33"/>
    <n v="89031"/>
    <x v="1"/>
    <s v="TEC-AC-10001013"/>
    <x v="2"/>
    <x v="11"/>
    <s v="Logitech ClearChat Comfort/USB Headset H390"/>
    <x v="1439"/>
    <x v="0"/>
    <n v="0"/>
    <n v="19.331399999999999"/>
    <x v="10"/>
    <n v="117.16"/>
    <n v="32.999999999999993"/>
  </r>
  <r>
    <n v="1673"/>
    <s v="CA-2017-111647"/>
    <d v="2017-07-03T00:00:00"/>
    <d v="2017-07-07T00:00:00"/>
    <s v="Standard Class"/>
    <s v="RD-19585"/>
    <s v="Rob Dowd"/>
    <x v="0"/>
    <x v="0"/>
    <x v="243"/>
    <x v="5"/>
    <n v="75023"/>
    <x v="2"/>
    <s v="TEC-PH-10002726"/>
    <x v="2"/>
    <x v="7"/>
    <s v="netTALK DUO VoIP Telephone Service"/>
    <x v="68"/>
    <x v="4"/>
    <n v="0.2"/>
    <n v="62.988"/>
    <x v="7"/>
    <n v="671.87199999999996"/>
    <n v="37.5"/>
  </r>
  <r>
    <n v="1674"/>
    <s v="CA-2015-150560"/>
    <d v="2015-12-11T00:00:00"/>
    <d v="2015-12-12T00:00:00"/>
    <s v="First Class"/>
    <s v="SW-20455"/>
    <s v="Shaun Weien"/>
    <x v="0"/>
    <x v="0"/>
    <x v="244"/>
    <x v="17"/>
    <n v="23434"/>
    <x v="0"/>
    <s v="OFF-LA-10003930"/>
    <x v="1"/>
    <x v="2"/>
    <s v="Dot Matrix Printer Tape Reel Labels, White, 5000/Box"/>
    <x v="1440"/>
    <x v="0"/>
    <n v="0"/>
    <n v="96.343800000000002"/>
    <x v="4"/>
    <n v="393.24"/>
    <n v="49"/>
  </r>
  <r>
    <n v="1675"/>
    <s v="CA-2015-143077"/>
    <d v="2015-09-17T00:00:00"/>
    <d v="2015-09-21T00:00:00"/>
    <s v="Standard Class"/>
    <s v="SF-20965"/>
    <s v="Sylvia Foulston"/>
    <x v="1"/>
    <x v="0"/>
    <x v="12"/>
    <x v="5"/>
    <n v="77041"/>
    <x v="2"/>
    <s v="FUR-FU-10003535"/>
    <x v="0"/>
    <x v="5"/>
    <s v="Howard Miller Distant Time Traveler Alarm Clock"/>
    <x v="1441"/>
    <x v="0"/>
    <n v="0.6"/>
    <n v="-10.419600000000001"/>
    <x v="8"/>
    <n v="43.872"/>
    <n v="-47.5"/>
  </r>
  <r>
    <n v="1676"/>
    <s v="CA-2015-143077"/>
    <d v="2015-09-17T00:00:00"/>
    <d v="2015-09-21T00:00:00"/>
    <s v="Standard Class"/>
    <s v="SF-20965"/>
    <s v="Sylvia Foulston"/>
    <x v="1"/>
    <x v="0"/>
    <x v="12"/>
    <x v="5"/>
    <n v="77041"/>
    <x v="2"/>
    <s v="OFF-BI-10000088"/>
    <x v="1"/>
    <x v="8"/>
    <s v="GBC Imprintable Covers"/>
    <x v="1442"/>
    <x v="1"/>
    <n v="0.8"/>
    <n v="-10.211399999999999"/>
    <x v="8"/>
    <n v="19.763999999999999"/>
    <n v="-154.99999999999997"/>
  </r>
  <r>
    <n v="1677"/>
    <s v="CA-2016-122728"/>
    <d v="2016-05-18T00:00:00"/>
    <d v="2016-05-24T00:00:00"/>
    <s v="Standard Class"/>
    <s v="EB-13930"/>
    <s v="Eric Barreto"/>
    <x v="0"/>
    <x v="0"/>
    <x v="8"/>
    <x v="1"/>
    <n v="94110"/>
    <x v="1"/>
    <s v="OFF-ST-10000604"/>
    <x v="1"/>
    <x v="4"/>
    <s v="Home/Office Personal File Carts"/>
    <x v="1443"/>
    <x v="1"/>
    <n v="0"/>
    <n v="26.07"/>
    <x v="5"/>
    <n v="312.84000000000003"/>
    <n v="25"/>
  </r>
  <r>
    <n v="1678"/>
    <s v="CA-2016-122728"/>
    <d v="2016-05-18T00:00:00"/>
    <d v="2016-05-24T00:00:00"/>
    <s v="Standard Class"/>
    <s v="EB-13930"/>
    <s v="Eric Barreto"/>
    <x v="0"/>
    <x v="0"/>
    <x v="8"/>
    <x v="1"/>
    <n v="94110"/>
    <x v="1"/>
    <s v="OFF-PA-10004040"/>
    <x v="1"/>
    <x v="10"/>
    <s v="Universal Premium White Copier/Laser Paper (20Lb. and 87 Bright)"/>
    <x v="1444"/>
    <x v="1"/>
    <n v="0"/>
    <n v="8.7905999999999995"/>
    <x v="5"/>
    <n v="53.820000000000007"/>
    <n v="48.999999999999993"/>
  </r>
  <r>
    <n v="1679"/>
    <s v="CA-2014-122882"/>
    <d v="2014-09-07T00:00:00"/>
    <d v="2014-09-13T00:00:00"/>
    <s v="Standard Class"/>
    <s v="SB-20290"/>
    <s v="Sean Braxton"/>
    <x v="1"/>
    <x v="0"/>
    <x v="10"/>
    <x v="9"/>
    <n v="19134"/>
    <x v="3"/>
    <s v="OFF-ST-10002344"/>
    <x v="1"/>
    <x v="4"/>
    <s v="Carina 42&quot;Hx23 3/4&quot;W Media Storage Unit"/>
    <x v="1445"/>
    <x v="7"/>
    <n v="0.2"/>
    <n v="-14.5764"/>
    <x v="8"/>
    <n v="64.784000000000006"/>
    <n v="-22.499999999999996"/>
  </r>
  <r>
    <n v="1680"/>
    <s v="CA-2014-122882"/>
    <d v="2014-09-07T00:00:00"/>
    <d v="2014-09-13T00:00:00"/>
    <s v="Standard Class"/>
    <s v="SB-20290"/>
    <s v="Sean Braxton"/>
    <x v="1"/>
    <x v="0"/>
    <x v="10"/>
    <x v="9"/>
    <n v="19134"/>
    <x v="3"/>
    <s v="TEC-PH-10003589"/>
    <x v="2"/>
    <x v="7"/>
    <s v="invisibleSHIELD by ZAGG Smudge-Free Screen Protector"/>
    <x v="1446"/>
    <x v="1"/>
    <n v="0.4"/>
    <n v="4.3175999999999997"/>
    <x v="8"/>
    <n v="97.145999999999987"/>
    <n v="13.333333333333334"/>
  </r>
  <r>
    <n v="1681"/>
    <s v="CA-2014-122882"/>
    <d v="2014-09-07T00:00:00"/>
    <d v="2014-09-13T00:00:00"/>
    <s v="Standard Class"/>
    <s v="SB-20290"/>
    <s v="Sean Braxton"/>
    <x v="1"/>
    <x v="0"/>
    <x v="10"/>
    <x v="9"/>
    <n v="19134"/>
    <x v="3"/>
    <s v="FUR-FU-10000758"/>
    <x v="0"/>
    <x v="5"/>
    <s v="DAX Natural Wood-Tone Poster Frame"/>
    <x v="1447"/>
    <x v="0"/>
    <n v="0.2"/>
    <n v="8.4735999999999994"/>
    <x v="8"/>
    <n v="84.736000000000004"/>
    <n v="20"/>
  </r>
  <r>
    <n v="1682"/>
    <s v="CA-2014-122882"/>
    <d v="2014-09-07T00:00:00"/>
    <d v="2014-09-13T00:00:00"/>
    <s v="Standard Class"/>
    <s v="SB-20290"/>
    <s v="Sean Braxton"/>
    <x v="1"/>
    <x v="0"/>
    <x v="10"/>
    <x v="9"/>
    <n v="19134"/>
    <x v="3"/>
    <s v="TEC-MA-10004679"/>
    <x v="2"/>
    <x v="15"/>
    <s v="StarTech.com 10/100 VDSL2 Ethernet Extender Kit"/>
    <x v="1448"/>
    <x v="4"/>
    <n v="0.7"/>
    <n v="-559.35599999999999"/>
    <x v="8"/>
    <n v="1598.16"/>
    <n v="-140"/>
  </r>
  <r>
    <n v="1683"/>
    <s v="US-2016-101497"/>
    <d v="2016-09-29T00:00:00"/>
    <d v="2016-10-01T00:00:00"/>
    <s v="Second Class"/>
    <s v="PS-18760"/>
    <s v="Pamela Stobb"/>
    <x v="0"/>
    <x v="0"/>
    <x v="1"/>
    <x v="1"/>
    <n v="90008"/>
    <x v="1"/>
    <s v="OFF-PA-10000176"/>
    <x v="1"/>
    <x v="10"/>
    <s v="Xerox 1887"/>
    <x v="1449"/>
    <x v="7"/>
    <n v="0"/>
    <n v="9.1056000000000008"/>
    <x v="8"/>
    <n v="18.97"/>
    <n v="48.000000000000007"/>
  </r>
  <r>
    <n v="1684"/>
    <s v="CA-2016-147585"/>
    <d v="2016-11-07T00:00:00"/>
    <d v="2016-11-12T00:00:00"/>
    <s v="Standard Class"/>
    <s v="CB-12535"/>
    <s v="Claudia Bergmann"/>
    <x v="1"/>
    <x v="0"/>
    <x v="8"/>
    <x v="1"/>
    <n v="94110"/>
    <x v="1"/>
    <s v="FUR-FU-10002597"/>
    <x v="0"/>
    <x v="5"/>
    <s v="C-Line Magnetic Cubicle Keepers, Clear Polypropylene"/>
    <x v="1450"/>
    <x v="1"/>
    <n v="0"/>
    <n v="6.2244000000000002"/>
    <x v="0"/>
    <n v="44.46"/>
    <n v="42"/>
  </r>
  <r>
    <n v="1685"/>
    <s v="CA-2017-149489"/>
    <d v="2017-04-24T00:00:00"/>
    <d v="2017-04-27T00:00:00"/>
    <s v="First Class"/>
    <s v="DK-12835"/>
    <s v="Damala Kotsonis"/>
    <x v="1"/>
    <x v="0"/>
    <x v="10"/>
    <x v="9"/>
    <n v="19143"/>
    <x v="3"/>
    <s v="OFF-AP-10002495"/>
    <x v="1"/>
    <x v="9"/>
    <s v="Acco Smartsocket Table Surge Protector, 6 Color-Coded Adapter Outlets"/>
    <x v="1451"/>
    <x v="0"/>
    <n v="0.2"/>
    <n v="12.41"/>
    <x v="3"/>
    <n v="198.56"/>
    <n v="12.5"/>
  </r>
  <r>
    <n v="1686"/>
    <s v="CA-2017-149489"/>
    <d v="2017-04-24T00:00:00"/>
    <d v="2017-04-27T00:00:00"/>
    <s v="First Class"/>
    <s v="DK-12835"/>
    <s v="Damala Kotsonis"/>
    <x v="1"/>
    <x v="0"/>
    <x v="10"/>
    <x v="9"/>
    <n v="19143"/>
    <x v="3"/>
    <s v="OFF-BI-10002813"/>
    <x v="1"/>
    <x v="8"/>
    <s v="Avery Reinforcements for Hole-Punch Pages"/>
    <x v="1452"/>
    <x v="0"/>
    <n v="0.7"/>
    <n v="-0.99"/>
    <x v="3"/>
    <n v="2.3759999999999999"/>
    <n v="-83.333333333333343"/>
  </r>
  <r>
    <n v="1687"/>
    <s v="CA-2017-149489"/>
    <d v="2017-04-24T00:00:00"/>
    <d v="2017-04-27T00:00:00"/>
    <s v="First Class"/>
    <s v="DK-12835"/>
    <s v="Damala Kotsonis"/>
    <x v="1"/>
    <x v="0"/>
    <x v="10"/>
    <x v="9"/>
    <n v="19143"/>
    <x v="3"/>
    <s v="OFF-BI-10002414"/>
    <x v="1"/>
    <x v="8"/>
    <s v="GBC ProClick Spines for 32-Hole Punch"/>
    <x v="1453"/>
    <x v="0"/>
    <n v="0.7"/>
    <n v="-5.7637999999999998"/>
    <x v="3"/>
    <n v="15.036"/>
    <n v="-76.666666666666657"/>
  </r>
  <r>
    <n v="1688"/>
    <s v="CA-2017-143798"/>
    <d v="2017-12-10T00:00:00"/>
    <d v="2017-12-12T00:00:00"/>
    <s v="First Class"/>
    <s v="AW-10840"/>
    <s v="Anthony Witt"/>
    <x v="0"/>
    <x v="0"/>
    <x v="10"/>
    <x v="9"/>
    <n v="19140"/>
    <x v="3"/>
    <s v="OFF-PA-10000788"/>
    <x v="1"/>
    <x v="10"/>
    <s v="Xerox 210"/>
    <x v="559"/>
    <x v="0"/>
    <n v="0.2"/>
    <n v="3.6288"/>
    <x v="4"/>
    <n v="20.736000000000001"/>
    <n v="35"/>
  </r>
  <r>
    <n v="1689"/>
    <s v="CA-2017-143798"/>
    <d v="2017-12-10T00:00:00"/>
    <d v="2017-12-12T00:00:00"/>
    <s v="First Class"/>
    <s v="AW-10840"/>
    <s v="Anthony Witt"/>
    <x v="0"/>
    <x v="0"/>
    <x v="10"/>
    <x v="9"/>
    <n v="19140"/>
    <x v="3"/>
    <s v="FUR-FU-10004306"/>
    <x v="0"/>
    <x v="5"/>
    <s v="Electrix Halogen Magnifier Lamp"/>
    <x v="715"/>
    <x v="0"/>
    <n v="0.2"/>
    <n v="23.315999999999999"/>
    <x v="4"/>
    <n v="621.76"/>
    <n v="7.5"/>
  </r>
  <r>
    <n v="1690"/>
    <s v="CA-2014-142839"/>
    <d v="2014-08-16T00:00:00"/>
    <d v="2014-08-20T00:00:00"/>
    <s v="Standard Class"/>
    <s v="TS-21610"/>
    <s v="Troy Staebel"/>
    <x v="0"/>
    <x v="0"/>
    <x v="10"/>
    <x v="9"/>
    <n v="19143"/>
    <x v="3"/>
    <s v="FUR-TA-10001539"/>
    <x v="0"/>
    <x v="3"/>
    <s v="Chromcraft Rectangular Conference Tables"/>
    <x v="1454"/>
    <x v="5"/>
    <n v="0.4"/>
    <n v="-227.49119999999999"/>
    <x v="6"/>
    <n v="5118.5519999999997"/>
    <n v="-26.666666666666668"/>
  </r>
  <r>
    <n v="1691"/>
    <s v="CA-2017-129833"/>
    <d v="2017-12-09T00:00:00"/>
    <d v="2017-12-15T00:00:00"/>
    <s v="Standard Class"/>
    <s v="HF-14995"/>
    <s v="Herbert Flentye"/>
    <x v="0"/>
    <x v="0"/>
    <x v="245"/>
    <x v="14"/>
    <n v="46203"/>
    <x v="2"/>
    <s v="OFF-PA-10000575"/>
    <x v="1"/>
    <x v="10"/>
    <s v="Wirebound Message Books, Four 2 3/4 x 5 White Forms per Page"/>
    <x v="1455"/>
    <x v="2"/>
    <n v="0"/>
    <n v="15.387"/>
    <x v="4"/>
    <n v="167.25"/>
    <n v="46"/>
  </r>
  <r>
    <n v="1692"/>
    <s v="CA-2017-129833"/>
    <d v="2017-12-09T00:00:00"/>
    <d v="2017-12-15T00:00:00"/>
    <s v="Standard Class"/>
    <s v="HF-14995"/>
    <s v="Herbert Flentye"/>
    <x v="0"/>
    <x v="0"/>
    <x v="245"/>
    <x v="14"/>
    <n v="46203"/>
    <x v="2"/>
    <s v="OFF-BI-10004182"/>
    <x v="1"/>
    <x v="8"/>
    <s v="Economy Binders"/>
    <x v="1456"/>
    <x v="2"/>
    <n v="0"/>
    <n v="5.0960000000000001"/>
    <x v="4"/>
    <n v="52"/>
    <n v="49"/>
  </r>
  <r>
    <n v="1693"/>
    <s v="US-2016-154361"/>
    <d v="2016-03-14T00:00:00"/>
    <d v="2016-03-19T00:00:00"/>
    <s v="Standard Class"/>
    <s v="HZ-14950"/>
    <s v="Henia Zydlo"/>
    <x v="0"/>
    <x v="0"/>
    <x v="38"/>
    <x v="24"/>
    <n v="43229"/>
    <x v="3"/>
    <s v="FUR-FU-10004020"/>
    <x v="0"/>
    <x v="5"/>
    <s v="Advantus Panel Wall Acrylic Frame"/>
    <x v="870"/>
    <x v="2"/>
    <n v="0.2"/>
    <n v="6.2904999999999998"/>
    <x v="10"/>
    <n v="109.39999999999999"/>
    <n v="28.749999999999996"/>
  </r>
  <r>
    <n v="1694"/>
    <s v="US-2016-158708"/>
    <d v="2016-06-26T00:00:00"/>
    <d v="2016-06-29T00:00:00"/>
    <s v="Second Class"/>
    <s v="AB-10255"/>
    <s v="Alejandro Ballentine"/>
    <x v="2"/>
    <x v="0"/>
    <x v="243"/>
    <x v="5"/>
    <n v="75023"/>
    <x v="2"/>
    <s v="TEC-AC-10003133"/>
    <x v="2"/>
    <x v="11"/>
    <s v="Memorex Mini Travel Drive 4 GB USB 2.0 Flash Drive"/>
    <x v="1457"/>
    <x v="0"/>
    <n v="0.2"/>
    <n v="3.5741999999999998"/>
    <x v="1"/>
    <n v="27.231999999999999"/>
    <n v="26.25"/>
  </r>
  <r>
    <n v="1695"/>
    <s v="CA-2015-156335"/>
    <d v="2015-09-25T00:00:00"/>
    <d v="2015-09-28T00:00:00"/>
    <s v="Second Class"/>
    <s v="PO-19195"/>
    <s v="Phillina Ober"/>
    <x v="2"/>
    <x v="0"/>
    <x v="246"/>
    <x v="30"/>
    <n v="7002"/>
    <x v="3"/>
    <s v="TEC-AC-10002006"/>
    <x v="2"/>
    <x v="11"/>
    <s v="Memorex Micro Travel Drive 16 GB"/>
    <x v="1458"/>
    <x v="4"/>
    <n v="0"/>
    <n v="19.8276"/>
    <x v="8"/>
    <n v="255.84"/>
    <n v="31"/>
  </r>
  <r>
    <n v="1696"/>
    <s v="CA-2015-156335"/>
    <d v="2015-09-25T00:00:00"/>
    <d v="2015-09-28T00:00:00"/>
    <s v="Second Class"/>
    <s v="PO-19195"/>
    <s v="Phillina Ober"/>
    <x v="2"/>
    <x v="0"/>
    <x v="246"/>
    <x v="30"/>
    <n v="7002"/>
    <x v="3"/>
    <s v="OFF-BI-10003314"/>
    <x v="1"/>
    <x v="8"/>
    <s v="Tuff Stuff Recycled Round Ring Binders"/>
    <x v="1459"/>
    <x v="1"/>
    <n v="0"/>
    <n v="7.0853999999999999"/>
    <x v="8"/>
    <n v="43.38"/>
    <n v="49"/>
  </r>
  <r>
    <n v="1697"/>
    <s v="CA-2015-156335"/>
    <d v="2015-09-25T00:00:00"/>
    <d v="2015-09-28T00:00:00"/>
    <s v="Second Class"/>
    <s v="PO-19195"/>
    <s v="Phillina Ober"/>
    <x v="2"/>
    <x v="0"/>
    <x v="246"/>
    <x v="30"/>
    <n v="7002"/>
    <x v="3"/>
    <s v="TEC-PH-10002726"/>
    <x v="2"/>
    <x v="7"/>
    <s v="netTALK DUO VoIP Telephone Service"/>
    <x v="1460"/>
    <x v="0"/>
    <n v="0"/>
    <n v="52.49"/>
    <x v="8"/>
    <n v="209.96"/>
    <n v="50"/>
  </r>
  <r>
    <n v="1698"/>
    <s v="CA-2015-148376"/>
    <d v="2015-12-27T00:00:00"/>
    <d v="2015-12-31T00:00:00"/>
    <s v="Standard Class"/>
    <s v="AG-10900"/>
    <s v="Arthur Gainer"/>
    <x v="0"/>
    <x v="0"/>
    <x v="1"/>
    <x v="1"/>
    <n v="90008"/>
    <x v="1"/>
    <s v="OFF-AP-10000240"/>
    <x v="1"/>
    <x v="9"/>
    <s v="Belkin F9G930V10-GRY 9 Outlet Surge"/>
    <x v="1461"/>
    <x v="0"/>
    <n v="0"/>
    <n v="31.0184"/>
    <x v="4"/>
    <n v="213.92"/>
    <n v="29.000000000000004"/>
  </r>
  <r>
    <n v="1699"/>
    <s v="CA-2015-148376"/>
    <d v="2015-12-27T00:00:00"/>
    <d v="2015-12-31T00:00:00"/>
    <s v="Standard Class"/>
    <s v="AG-10900"/>
    <s v="Arthur Gainer"/>
    <x v="0"/>
    <x v="0"/>
    <x v="1"/>
    <x v="1"/>
    <n v="90008"/>
    <x v="1"/>
    <s v="OFF-LA-10002381"/>
    <x v="1"/>
    <x v="2"/>
    <s v="Avery 497"/>
    <x v="742"/>
    <x v="3"/>
    <n v="0"/>
    <n v="10.348800000000001"/>
    <x v="4"/>
    <n v="150.91999999999999"/>
    <n v="48.000000000000007"/>
  </r>
  <r>
    <n v="1700"/>
    <s v="CA-2014-135657"/>
    <d v="2014-06-03T00:00:00"/>
    <d v="2014-06-07T00:00:00"/>
    <s v="Second Class"/>
    <s v="SC-20725"/>
    <s v="Steven Cartwright"/>
    <x v="0"/>
    <x v="0"/>
    <x v="4"/>
    <x v="4"/>
    <n v="98115"/>
    <x v="1"/>
    <s v="FUR-TA-10004086"/>
    <x v="0"/>
    <x v="3"/>
    <s v="KI Adjustable-Height Table"/>
    <x v="1462"/>
    <x v="5"/>
    <n v="0"/>
    <n v="113.4936"/>
    <x v="1"/>
    <n v="3095.2799999999997"/>
    <n v="22"/>
  </r>
  <r>
    <n v="1701"/>
    <s v="CA-2015-114069"/>
    <d v="2015-07-13T00:00:00"/>
    <d v="2015-07-15T00:00:00"/>
    <s v="Second Class"/>
    <s v="ND-18370"/>
    <s v="Natalie DeCherney"/>
    <x v="0"/>
    <x v="0"/>
    <x v="20"/>
    <x v="15"/>
    <n v="10035"/>
    <x v="3"/>
    <s v="OFF-BI-10000320"/>
    <x v="1"/>
    <x v="8"/>
    <s v="GBC Plastic Binding Combs"/>
    <x v="921"/>
    <x v="0"/>
    <n v="0.2"/>
    <n v="4.2804000000000002"/>
    <x v="7"/>
    <n v="23.616"/>
    <n v="36.250000000000007"/>
  </r>
  <r>
    <n v="1702"/>
    <s v="CA-2015-114069"/>
    <d v="2015-07-13T00:00:00"/>
    <d v="2015-07-15T00:00:00"/>
    <s v="Second Class"/>
    <s v="ND-18370"/>
    <s v="Natalie DeCherney"/>
    <x v="0"/>
    <x v="0"/>
    <x v="20"/>
    <x v="15"/>
    <n v="10035"/>
    <x v="3"/>
    <s v="FUR-CH-10000595"/>
    <x v="0"/>
    <x v="1"/>
    <s v="Safco Contoured Stacking Chairs"/>
    <x v="1463"/>
    <x v="6"/>
    <n v="0.1"/>
    <n v="321.83999999999997"/>
    <x v="7"/>
    <n v="17379.36"/>
    <n v="16.666666666666664"/>
  </r>
  <r>
    <n v="1703"/>
    <s v="CA-2015-114069"/>
    <d v="2015-07-13T00:00:00"/>
    <d v="2015-07-15T00:00:00"/>
    <s v="Second Class"/>
    <s v="ND-18370"/>
    <s v="Natalie DeCherney"/>
    <x v="0"/>
    <x v="0"/>
    <x v="20"/>
    <x v="15"/>
    <n v="10035"/>
    <x v="3"/>
    <s v="OFF-PA-10000349"/>
    <x v="1"/>
    <x v="10"/>
    <s v="Easy-staple paper"/>
    <x v="739"/>
    <x v="0"/>
    <n v="0"/>
    <n v="4.6811999999999996"/>
    <x v="7"/>
    <n v="19.920000000000002"/>
    <n v="46.999999999999993"/>
  </r>
  <r>
    <n v="1704"/>
    <s v="CA-2014-139857"/>
    <d v="2014-02-02T00:00:00"/>
    <d v="2014-02-06T00:00:00"/>
    <s v="Standard Class"/>
    <s v="CD-12790"/>
    <s v="Cynthia Delaney"/>
    <x v="2"/>
    <x v="0"/>
    <x v="70"/>
    <x v="1"/>
    <n v="92037"/>
    <x v="1"/>
    <s v="OFF-FA-10001843"/>
    <x v="1"/>
    <x v="13"/>
    <s v="Staples"/>
    <x v="1101"/>
    <x v="2"/>
    <n v="0"/>
    <n v="5.8045"/>
    <x v="11"/>
    <n v="61.75"/>
    <n v="47"/>
  </r>
  <r>
    <n v="1705"/>
    <s v="CA-2016-106306"/>
    <d v="2016-03-08T00:00:00"/>
    <d v="2016-03-08T00:00:00"/>
    <s v="Same Day"/>
    <s v="PG-18820"/>
    <s v="Patrick Gardner"/>
    <x v="0"/>
    <x v="0"/>
    <x v="220"/>
    <x v="16"/>
    <n v="85301"/>
    <x v="1"/>
    <s v="OFF-BI-10003676"/>
    <x v="1"/>
    <x v="8"/>
    <s v="GBC Standard Recycled Report Covers, Clear Plastic Sheets"/>
    <x v="1464"/>
    <x v="1"/>
    <n v="0.7"/>
    <n v="-7.1147999999999998"/>
    <x v="10"/>
    <n v="29.106000000000002"/>
    <n v="-73.333333333333329"/>
  </r>
  <r>
    <n v="1706"/>
    <s v="CA-2015-100545"/>
    <d v="2015-11-22T00:00:00"/>
    <d v="2015-11-26T00:00:00"/>
    <s v="Standard Class"/>
    <s v="IM-15070"/>
    <s v="Irene Maddox"/>
    <x v="0"/>
    <x v="0"/>
    <x v="10"/>
    <x v="9"/>
    <n v="19120"/>
    <x v="3"/>
    <s v="OFF-BI-10003638"/>
    <x v="1"/>
    <x v="8"/>
    <s v="GBC Durable Plastic Covers"/>
    <x v="1465"/>
    <x v="0"/>
    <n v="0.7"/>
    <n v="-9.2880000000000003"/>
    <x v="0"/>
    <n v="23.22"/>
    <n v="-80"/>
  </r>
  <r>
    <n v="1707"/>
    <s v="CA-2017-123491"/>
    <d v="2017-10-30T00:00:00"/>
    <d v="2017-11-05T00:00:00"/>
    <s v="Standard Class"/>
    <s v="JK-15205"/>
    <s v="Jamie Kunitz"/>
    <x v="0"/>
    <x v="0"/>
    <x v="8"/>
    <x v="1"/>
    <n v="94122"/>
    <x v="1"/>
    <s v="OFF-LA-10003077"/>
    <x v="1"/>
    <x v="2"/>
    <s v="Avery 500"/>
    <x v="1466"/>
    <x v="5"/>
    <n v="0"/>
    <n v="20.6142"/>
    <x v="2"/>
    <n v="263.15999999999997"/>
    <n v="47"/>
  </r>
  <r>
    <n v="1708"/>
    <s v="CA-2017-123491"/>
    <d v="2017-10-30T00:00:00"/>
    <d v="2017-11-05T00:00:00"/>
    <s v="Standard Class"/>
    <s v="JK-15205"/>
    <s v="Jamie Kunitz"/>
    <x v="0"/>
    <x v="0"/>
    <x v="8"/>
    <x v="1"/>
    <n v="94122"/>
    <x v="1"/>
    <s v="TEC-PH-10003505"/>
    <x v="2"/>
    <x v="7"/>
    <s v="Geemarc AmpliPOWER60"/>
    <x v="1467"/>
    <x v="0"/>
    <n v="0.2"/>
    <n v="16.704000000000001"/>
    <x v="2"/>
    <n v="296.95999999999998"/>
    <n v="11.250000000000002"/>
  </r>
  <r>
    <n v="1709"/>
    <s v="CA-2017-123491"/>
    <d v="2017-10-30T00:00:00"/>
    <d v="2017-11-05T00:00:00"/>
    <s v="Standard Class"/>
    <s v="JK-15205"/>
    <s v="Jamie Kunitz"/>
    <x v="0"/>
    <x v="0"/>
    <x v="8"/>
    <x v="1"/>
    <n v="94122"/>
    <x v="1"/>
    <s v="OFF-PA-10003424"/>
    <x v="1"/>
    <x v="10"/>
    <s v="&quot;While you Were Out&quot; Message Book, One Form per Page"/>
    <x v="1468"/>
    <x v="0"/>
    <n v="0"/>
    <n v="3.71"/>
    <x v="2"/>
    <n v="14.84"/>
    <n v="50"/>
  </r>
  <r>
    <n v="1710"/>
    <s v="CA-2017-123491"/>
    <d v="2017-10-30T00:00:00"/>
    <d v="2017-11-05T00:00:00"/>
    <s v="Standard Class"/>
    <s v="JK-15205"/>
    <s v="Jamie Kunitz"/>
    <x v="0"/>
    <x v="0"/>
    <x v="8"/>
    <x v="1"/>
    <n v="94122"/>
    <x v="1"/>
    <s v="FUR-CH-10003061"/>
    <x v="0"/>
    <x v="1"/>
    <s v="Global Leather Task Chair, Black"/>
    <x v="1469"/>
    <x v="7"/>
    <n v="0.2"/>
    <n v="-0.89990000000000003"/>
    <x v="2"/>
    <n v="71.992000000000004"/>
    <n v="-1.25"/>
  </r>
  <r>
    <n v="1711"/>
    <s v="CA-2017-123491"/>
    <d v="2017-10-30T00:00:00"/>
    <d v="2017-11-05T00:00:00"/>
    <s v="Standard Class"/>
    <s v="JK-15205"/>
    <s v="Jamie Kunitz"/>
    <x v="0"/>
    <x v="0"/>
    <x v="8"/>
    <x v="1"/>
    <n v="94122"/>
    <x v="1"/>
    <s v="OFF-AR-10003514"/>
    <x v="1"/>
    <x v="6"/>
    <s v="4009 Highlighters by Sanford"/>
    <x v="189"/>
    <x v="2"/>
    <n v="0"/>
    <n v="6.5670000000000002"/>
    <x v="2"/>
    <n v="99.5"/>
    <n v="33"/>
  </r>
  <r>
    <n v="1712"/>
    <s v="CA-2017-123491"/>
    <d v="2017-10-30T00:00:00"/>
    <d v="2017-11-05T00:00:00"/>
    <s v="Standard Class"/>
    <s v="JK-15205"/>
    <s v="Jamie Kunitz"/>
    <x v="0"/>
    <x v="0"/>
    <x v="8"/>
    <x v="1"/>
    <n v="94122"/>
    <x v="1"/>
    <s v="OFF-AP-10002684"/>
    <x v="1"/>
    <x v="9"/>
    <s v="Acco 7-Outlet Masterpiece Power Center, Wihtout Fax/Phone Line Protection"/>
    <x v="1470"/>
    <x v="9"/>
    <n v="0"/>
    <n v="510.63600000000002"/>
    <x v="2"/>
    <n v="23829.68"/>
    <n v="30.000000000000004"/>
  </r>
  <r>
    <n v="1713"/>
    <s v="CA-2015-145401"/>
    <d v="2015-01-30T00:00:00"/>
    <d v="2015-02-04T00:00:00"/>
    <s v="Standard Class"/>
    <s v="JP-15520"/>
    <s v="Jeremy Pistek"/>
    <x v="0"/>
    <x v="0"/>
    <x v="12"/>
    <x v="5"/>
    <n v="77070"/>
    <x v="2"/>
    <s v="OFF-PA-10004405"/>
    <x v="1"/>
    <x v="10"/>
    <s v="Rediform Voice Mail Log Books"/>
    <x v="1471"/>
    <x v="5"/>
    <n v="0.2"/>
    <n v="5.0064000000000002"/>
    <x v="9"/>
    <n v="85.823999999999998"/>
    <n v="35"/>
  </r>
  <r>
    <n v="1714"/>
    <s v="US-2017-124968"/>
    <d v="2017-09-08T00:00:00"/>
    <d v="2017-09-13T00:00:00"/>
    <s v="Second Class"/>
    <s v="MM-18055"/>
    <s v="Michelle Moray"/>
    <x v="0"/>
    <x v="0"/>
    <x v="22"/>
    <x v="10"/>
    <n v="60610"/>
    <x v="2"/>
    <s v="FUR-TA-10004289"/>
    <x v="0"/>
    <x v="3"/>
    <s v="BoxOffice By Design Rectangular and Half-Moon Meeting Room Tables"/>
    <x v="1472"/>
    <x v="3"/>
    <n v="0.5"/>
    <n v="-566.5625"/>
    <x v="8"/>
    <n v="5359.375"/>
    <n v="-74"/>
  </r>
  <r>
    <n v="1715"/>
    <s v="CA-2017-104003"/>
    <d v="2017-10-07T00:00:00"/>
    <d v="2017-10-13T00:00:00"/>
    <s v="Standard Class"/>
    <s v="DC-13285"/>
    <s v="Debra Catini"/>
    <x v="0"/>
    <x v="0"/>
    <x v="8"/>
    <x v="1"/>
    <n v="94110"/>
    <x v="1"/>
    <s v="FUR-BO-10003965"/>
    <x v="0"/>
    <x v="0"/>
    <s v="O'Sullivan Manor Hill 2-Door Library in Brianna Oak"/>
    <x v="1473"/>
    <x v="0"/>
    <n v="0.15"/>
    <n v="-14.478400000000001"/>
    <x v="2"/>
    <n v="615.33199999999999"/>
    <n v="-4.7058823529411766"/>
  </r>
  <r>
    <n v="1716"/>
    <s v="CA-2016-154788"/>
    <d v="2016-04-30T00:00:00"/>
    <d v="2016-05-04T00:00:00"/>
    <s v="Standard Class"/>
    <s v="JL-15835"/>
    <s v="John Lee"/>
    <x v="0"/>
    <x v="0"/>
    <x v="20"/>
    <x v="15"/>
    <n v="10011"/>
    <x v="3"/>
    <s v="OFF-BI-10003314"/>
    <x v="1"/>
    <x v="8"/>
    <s v="Tuff Stuff Recycled Round Ring Binders"/>
    <x v="323"/>
    <x v="0"/>
    <n v="0.2"/>
    <n v="2.7955999999999999"/>
    <x v="3"/>
    <n v="15.423999999999999"/>
    <n v="36.25"/>
  </r>
  <r>
    <n v="1717"/>
    <s v="CA-2016-169943"/>
    <d v="2016-05-19T00:00:00"/>
    <d v="2016-05-24T00:00:00"/>
    <s v="Standard Class"/>
    <s v="BN-11515"/>
    <s v="Bradley Nguyen"/>
    <x v="0"/>
    <x v="0"/>
    <x v="20"/>
    <x v="15"/>
    <n v="10011"/>
    <x v="3"/>
    <s v="OFF-AP-10001563"/>
    <x v="1"/>
    <x v="9"/>
    <s v="Belkin Premiere Surge Master II 8-outlet surge protector"/>
    <x v="1474"/>
    <x v="2"/>
    <n v="0"/>
    <n v="70.441000000000003"/>
    <x v="5"/>
    <n v="1214.5"/>
    <n v="28.999999999999996"/>
  </r>
  <r>
    <n v="1718"/>
    <s v="CA-2016-169943"/>
    <d v="2016-05-19T00:00:00"/>
    <d v="2016-05-24T00:00:00"/>
    <s v="Standard Class"/>
    <s v="BN-11515"/>
    <s v="Bradley Nguyen"/>
    <x v="0"/>
    <x v="0"/>
    <x v="20"/>
    <x v="15"/>
    <n v="10011"/>
    <x v="3"/>
    <s v="OFF-ST-10004123"/>
    <x v="1"/>
    <x v="4"/>
    <s v="Safco Industrial Wire Shelving System"/>
    <x v="1475"/>
    <x v="2"/>
    <n v="0"/>
    <n v="0"/>
    <x v="5"/>
    <n v="2274.5"/>
    <n v="0"/>
  </r>
  <r>
    <n v="1719"/>
    <s v="CA-2016-169943"/>
    <d v="2016-05-19T00:00:00"/>
    <d v="2016-05-24T00:00:00"/>
    <s v="Standard Class"/>
    <s v="BN-11515"/>
    <s v="Bradley Nguyen"/>
    <x v="0"/>
    <x v="0"/>
    <x v="20"/>
    <x v="15"/>
    <n v="10011"/>
    <x v="3"/>
    <s v="FUR-FU-10002088"/>
    <x v="0"/>
    <x v="5"/>
    <s v="Nu-Dell Float Frame 11 x 14 1/2"/>
    <x v="1476"/>
    <x v="4"/>
    <n v="0"/>
    <n v="15.086399999999999"/>
    <x v="5"/>
    <n v="143.68"/>
    <n v="42"/>
  </r>
  <r>
    <n v="1720"/>
    <s v="CA-2016-169943"/>
    <d v="2016-05-19T00:00:00"/>
    <d v="2016-05-24T00:00:00"/>
    <s v="Standard Class"/>
    <s v="BN-11515"/>
    <s v="Bradley Nguyen"/>
    <x v="0"/>
    <x v="0"/>
    <x v="20"/>
    <x v="15"/>
    <n v="10011"/>
    <x v="3"/>
    <s v="FUR-FU-10000010"/>
    <x v="0"/>
    <x v="5"/>
    <s v="DAX Value U-Channel Document Frames, Easel Back"/>
    <x v="1477"/>
    <x v="8"/>
    <n v="0"/>
    <n v="12.3256"/>
    <x v="5"/>
    <n v="318.08"/>
    <n v="31"/>
  </r>
  <r>
    <n v="1721"/>
    <s v="CA-2016-169943"/>
    <d v="2016-05-19T00:00:00"/>
    <d v="2016-05-24T00:00:00"/>
    <s v="Standard Class"/>
    <s v="BN-11515"/>
    <s v="Bradley Nguyen"/>
    <x v="0"/>
    <x v="0"/>
    <x v="20"/>
    <x v="15"/>
    <n v="10011"/>
    <x v="3"/>
    <s v="OFF-BI-10002824"/>
    <x v="1"/>
    <x v="8"/>
    <s v="Recycled Easel Ring Binders"/>
    <x v="1478"/>
    <x v="4"/>
    <n v="0.2"/>
    <n v="14.92"/>
    <x v="5"/>
    <n v="190.976"/>
    <n v="31.25"/>
  </r>
  <r>
    <n v="1722"/>
    <s v="US-2015-123218"/>
    <d v="2015-12-20T00:00:00"/>
    <d v="2015-12-25T00:00:00"/>
    <s v="Standard Class"/>
    <s v="KD-16345"/>
    <s v="Katherine Ducich"/>
    <x v="0"/>
    <x v="0"/>
    <x v="22"/>
    <x v="10"/>
    <n v="60623"/>
    <x v="2"/>
    <s v="TEC-PH-10001061"/>
    <x v="2"/>
    <x v="7"/>
    <s v="Apple iPhone 5C"/>
    <x v="1290"/>
    <x v="0"/>
    <n v="0.2"/>
    <n v="11.998799999999999"/>
    <x v="4"/>
    <n v="319.96800000000002"/>
    <n v="7.5"/>
  </r>
  <r>
    <n v="1723"/>
    <s v="US-2015-123218"/>
    <d v="2015-12-20T00:00:00"/>
    <d v="2015-12-25T00:00:00"/>
    <s v="Standard Class"/>
    <s v="KD-16345"/>
    <s v="Katherine Ducich"/>
    <x v="0"/>
    <x v="0"/>
    <x v="22"/>
    <x v="10"/>
    <n v="60623"/>
    <x v="2"/>
    <s v="TEC-AC-10000736"/>
    <x v="2"/>
    <x v="11"/>
    <s v="Logitech G600 MMO Gaming Mouse"/>
    <x v="1294"/>
    <x v="4"/>
    <n v="0.2"/>
    <n v="51.193600000000004"/>
    <x v="4"/>
    <n v="1023.872"/>
    <n v="20"/>
  </r>
  <r>
    <n v="1724"/>
    <s v="US-2015-123218"/>
    <d v="2015-12-20T00:00:00"/>
    <d v="2015-12-25T00:00:00"/>
    <s v="Standard Class"/>
    <s v="KD-16345"/>
    <s v="Katherine Ducich"/>
    <x v="0"/>
    <x v="0"/>
    <x v="22"/>
    <x v="10"/>
    <n v="60623"/>
    <x v="2"/>
    <s v="FUR-BO-10003966"/>
    <x v="0"/>
    <x v="0"/>
    <s v="Sauder Facets Collection Library, Sky Alder Finish"/>
    <x v="1387"/>
    <x v="1"/>
    <n v="0.3"/>
    <n v="-71.811599999999999"/>
    <x v="4"/>
    <n v="1077.174"/>
    <n v="-20"/>
  </r>
  <r>
    <n v="1725"/>
    <s v="CA-2015-127453"/>
    <d v="2015-12-19T00:00:00"/>
    <d v="2015-12-20T00:00:00"/>
    <s v="First Class"/>
    <s v="JK-15370"/>
    <s v="Jay Kimmel"/>
    <x v="0"/>
    <x v="0"/>
    <x v="10"/>
    <x v="9"/>
    <n v="19143"/>
    <x v="3"/>
    <s v="OFF-AP-10000828"/>
    <x v="1"/>
    <x v="9"/>
    <s v="Avanti 4.4 Cu. Ft. Refrigerator"/>
    <x v="1479"/>
    <x v="1"/>
    <n v="0.2"/>
    <n v="43.435200000000002"/>
    <x v="4"/>
    <n v="1303.056"/>
    <n v="10"/>
  </r>
  <r>
    <n v="1726"/>
    <s v="CA-2015-127453"/>
    <d v="2015-12-19T00:00:00"/>
    <d v="2015-12-20T00:00:00"/>
    <s v="First Class"/>
    <s v="JK-15370"/>
    <s v="Jay Kimmel"/>
    <x v="0"/>
    <x v="0"/>
    <x v="10"/>
    <x v="9"/>
    <n v="19143"/>
    <x v="3"/>
    <s v="OFF-AP-10002906"/>
    <x v="1"/>
    <x v="9"/>
    <s v="Hoover Replacement Belt for Commercial Guardsman Heavy-Duty Upright Vacuum"/>
    <x v="1480"/>
    <x v="0"/>
    <n v="0.2"/>
    <n v="0.44400000000000001"/>
    <x v="4"/>
    <n v="7.1040000000000001"/>
    <n v="12.5"/>
  </r>
  <r>
    <n v="1727"/>
    <s v="CA-2015-127453"/>
    <d v="2015-12-19T00:00:00"/>
    <d v="2015-12-20T00:00:00"/>
    <s v="First Class"/>
    <s v="JK-15370"/>
    <s v="Jay Kimmel"/>
    <x v="0"/>
    <x v="0"/>
    <x v="10"/>
    <x v="9"/>
    <n v="19143"/>
    <x v="3"/>
    <s v="OFF-AP-10003860"/>
    <x v="1"/>
    <x v="9"/>
    <s v="Fellowes Advanced 8 Outlet Surge Suppressor with Phone/Fax Protection"/>
    <x v="1481"/>
    <x v="4"/>
    <n v="0.2"/>
    <n v="7.7728000000000002"/>
    <x v="4"/>
    <n v="355.32799999999997"/>
    <n v="8.75"/>
  </r>
  <r>
    <n v="1728"/>
    <s v="US-2017-164056"/>
    <d v="2017-04-29T00:00:00"/>
    <d v="2017-05-04T00:00:00"/>
    <s v="Second Class"/>
    <s v="FM-14215"/>
    <s v="Filia McAdams"/>
    <x v="1"/>
    <x v="0"/>
    <x v="65"/>
    <x v="24"/>
    <n v="43017"/>
    <x v="3"/>
    <s v="FUR-TA-10001307"/>
    <x v="0"/>
    <x v="3"/>
    <s v="SAFCO PlanMaster Heigh-Adjustable Drafting Table Base, 43w x 30d x 30-37h, Black"/>
    <x v="1482"/>
    <x v="2"/>
    <n v="0.4"/>
    <n v="-69.89"/>
    <x v="3"/>
    <n v="5241.75"/>
    <n v="-6.6666666666666679"/>
  </r>
  <r>
    <n v="1729"/>
    <s v="CA-2016-106894"/>
    <d v="2016-02-07T00:00:00"/>
    <d v="2016-02-07T00:00:00"/>
    <s v="Same Day"/>
    <s v="CA-12265"/>
    <s v="Christina Anderson"/>
    <x v="0"/>
    <x v="0"/>
    <x v="24"/>
    <x v="17"/>
    <n v="22153"/>
    <x v="0"/>
    <s v="TEC-AC-10003063"/>
    <x v="2"/>
    <x v="11"/>
    <s v="Micro Innovations USB RF Wireless Keyboard with Mouse"/>
    <x v="1483"/>
    <x v="4"/>
    <n v="0"/>
    <n v="21"/>
    <x v="11"/>
    <n v="400"/>
    <n v="21"/>
  </r>
  <r>
    <n v="1730"/>
    <s v="CA-2016-106894"/>
    <d v="2016-02-07T00:00:00"/>
    <d v="2016-02-07T00:00:00"/>
    <s v="Same Day"/>
    <s v="CA-12265"/>
    <s v="Christina Anderson"/>
    <x v="0"/>
    <x v="0"/>
    <x v="24"/>
    <x v="17"/>
    <n v="22153"/>
    <x v="0"/>
    <s v="OFF-LA-10001045"/>
    <x v="1"/>
    <x v="2"/>
    <s v="Permanent Self-Adhesive File Folder Labels for Typewriters by Universal"/>
    <x v="1484"/>
    <x v="1"/>
    <n v="0"/>
    <n v="3.6017999999999999"/>
    <x v="11"/>
    <n v="23.490000000000002"/>
    <n v="46"/>
  </r>
  <r>
    <n v="1731"/>
    <s v="CA-2014-125136"/>
    <d v="2014-09-28T00:00:00"/>
    <d v="2014-10-03T00:00:00"/>
    <s v="Standard Class"/>
    <s v="KD-16495"/>
    <s v="Keith Dawkins"/>
    <x v="1"/>
    <x v="0"/>
    <x v="115"/>
    <x v="3"/>
    <n v="28314"/>
    <x v="0"/>
    <s v="OFF-PA-10001457"/>
    <x v="1"/>
    <x v="10"/>
    <s v="White GlueTop Scratch Pads"/>
    <x v="1485"/>
    <x v="8"/>
    <n v="0.2"/>
    <n v="31.283200000000001"/>
    <x v="8"/>
    <n v="770.048"/>
    <n v="32.5"/>
  </r>
  <r>
    <n v="1732"/>
    <s v="CA-2014-125136"/>
    <d v="2014-09-28T00:00:00"/>
    <d v="2014-10-03T00:00:00"/>
    <s v="Standard Class"/>
    <s v="KD-16495"/>
    <s v="Keith Dawkins"/>
    <x v="1"/>
    <x v="0"/>
    <x v="115"/>
    <x v="3"/>
    <n v="28314"/>
    <x v="0"/>
    <s v="OFF-PA-10001804"/>
    <x v="1"/>
    <x v="10"/>
    <s v="Xerox 195"/>
    <x v="1414"/>
    <x v="0"/>
    <n v="0.2"/>
    <n v="3.7408000000000001"/>
    <x v="8"/>
    <n v="21.376000000000001"/>
    <n v="35"/>
  </r>
  <r>
    <n v="1733"/>
    <s v="US-2016-131149"/>
    <d v="2016-07-10T00:00:00"/>
    <d v="2016-07-14T00:00:00"/>
    <s v="Standard Class"/>
    <s v="LH-17155"/>
    <s v="Logan Haushalter"/>
    <x v="0"/>
    <x v="0"/>
    <x v="61"/>
    <x v="5"/>
    <n v="75081"/>
    <x v="2"/>
    <s v="OFF-ST-10000689"/>
    <x v="1"/>
    <x v="4"/>
    <s v="Fellowes Strictly Business Drawer File, Letter/Legal Size"/>
    <x v="1070"/>
    <x v="1"/>
    <n v="0.2"/>
    <n v="-33.804000000000002"/>
    <x v="7"/>
    <n v="1014.1200000000001"/>
    <n v="-10"/>
  </r>
  <r>
    <n v="1734"/>
    <s v="US-2016-131149"/>
    <d v="2016-07-10T00:00:00"/>
    <d v="2016-07-14T00:00:00"/>
    <s v="Standard Class"/>
    <s v="LH-17155"/>
    <s v="Logan Haushalter"/>
    <x v="0"/>
    <x v="0"/>
    <x v="61"/>
    <x v="5"/>
    <n v="75081"/>
    <x v="2"/>
    <s v="OFF-AR-10002135"/>
    <x v="1"/>
    <x v="6"/>
    <s v="Boston Heavy-Duty Trimline Electric Pencil Sharpeners"/>
    <x v="1486"/>
    <x v="4"/>
    <n v="0.2"/>
    <n v="17.352"/>
    <x v="7"/>
    <n v="616.96"/>
    <n v="11.249999999999998"/>
  </r>
  <r>
    <n v="1735"/>
    <s v="CA-2017-101483"/>
    <d v="2017-07-29T00:00:00"/>
    <d v="2017-08-01T00:00:00"/>
    <s v="Second Class"/>
    <s v="AG-10675"/>
    <s v="Anna Gayman"/>
    <x v="0"/>
    <x v="0"/>
    <x v="108"/>
    <x v="3"/>
    <n v="28540"/>
    <x v="0"/>
    <s v="OFF-AP-10002082"/>
    <x v="1"/>
    <x v="9"/>
    <s v="Holmes HEPA Air Purifier"/>
    <x v="1487"/>
    <x v="0"/>
    <n v="0.2"/>
    <n v="6.5339999999999998"/>
    <x v="7"/>
    <n v="69.695999999999998"/>
    <n v="18.75"/>
  </r>
  <r>
    <n v="1736"/>
    <s v="CA-2017-101483"/>
    <d v="2017-07-29T00:00:00"/>
    <d v="2017-08-01T00:00:00"/>
    <s v="Second Class"/>
    <s v="AG-10675"/>
    <s v="Anna Gayman"/>
    <x v="0"/>
    <x v="0"/>
    <x v="108"/>
    <x v="3"/>
    <n v="28540"/>
    <x v="0"/>
    <s v="TEC-PH-10003442"/>
    <x v="2"/>
    <x v="7"/>
    <s v="Samsung Replacement EH64AVFWE Premium Headset"/>
    <x v="1103"/>
    <x v="2"/>
    <n v="0.2"/>
    <n v="1.375"/>
    <x v="7"/>
    <n v="110"/>
    <n v="6.25"/>
  </r>
  <r>
    <n v="1737"/>
    <s v="CA-2017-101483"/>
    <d v="2017-07-29T00:00:00"/>
    <d v="2017-08-01T00:00:00"/>
    <s v="Second Class"/>
    <s v="AG-10675"/>
    <s v="Anna Gayman"/>
    <x v="0"/>
    <x v="0"/>
    <x v="108"/>
    <x v="3"/>
    <n v="28540"/>
    <x v="0"/>
    <s v="OFF-AR-10002833"/>
    <x v="1"/>
    <x v="6"/>
    <s v="Newell 322"/>
    <x v="964"/>
    <x v="1"/>
    <n v="0.2"/>
    <n v="0.38219999999999998"/>
    <x v="7"/>
    <n v="13.104000000000001"/>
    <n v="8.75"/>
  </r>
  <r>
    <n v="1738"/>
    <s v="CA-2015-130204"/>
    <d v="2015-09-03T00:00:00"/>
    <d v="2015-09-09T00:00:00"/>
    <s v="Standard Class"/>
    <s v="DB-13120"/>
    <s v="David Bremer"/>
    <x v="1"/>
    <x v="0"/>
    <x v="8"/>
    <x v="1"/>
    <n v="94122"/>
    <x v="1"/>
    <s v="OFF-ST-10001325"/>
    <x v="1"/>
    <x v="4"/>
    <s v="Sterilite Officeware Hinged File Box"/>
    <x v="966"/>
    <x v="1"/>
    <n v="0"/>
    <n v="8.4887999999999995"/>
    <x v="8"/>
    <n v="94.320000000000007"/>
    <n v="26.999999999999996"/>
  </r>
  <r>
    <n v="1739"/>
    <s v="CA-2015-130204"/>
    <d v="2015-09-03T00:00:00"/>
    <d v="2015-09-09T00:00:00"/>
    <s v="Standard Class"/>
    <s v="DB-13120"/>
    <s v="David Bremer"/>
    <x v="1"/>
    <x v="0"/>
    <x v="8"/>
    <x v="1"/>
    <n v="94122"/>
    <x v="1"/>
    <s v="TEC-AC-10003038"/>
    <x v="2"/>
    <x v="11"/>
    <s v="Kingston Digital DataTraveler 16GB USB 2.0"/>
    <x v="1488"/>
    <x v="0"/>
    <n v="0"/>
    <n v="3.4009999999999998"/>
    <x v="8"/>
    <n v="35.799999999999997"/>
    <n v="19"/>
  </r>
  <r>
    <n v="1740"/>
    <s v="CA-2015-130204"/>
    <d v="2015-09-03T00:00:00"/>
    <d v="2015-09-09T00:00:00"/>
    <s v="Standard Class"/>
    <s v="DB-13120"/>
    <s v="David Bremer"/>
    <x v="1"/>
    <x v="0"/>
    <x v="8"/>
    <x v="1"/>
    <n v="94122"/>
    <x v="1"/>
    <s v="TEC-AC-10003590"/>
    <x v="2"/>
    <x v="11"/>
    <s v="TRENDnet 56K USB 2.0 Phone, Internet and Fax Modem"/>
    <x v="1489"/>
    <x v="2"/>
    <n v="0"/>
    <n v="46.601999999999997"/>
    <x v="8"/>
    <n v="647.25"/>
    <n v="36"/>
  </r>
  <r>
    <n v="1741"/>
    <s v="CA-2014-110527"/>
    <d v="2014-08-09T00:00:00"/>
    <d v="2014-08-16T00:00:00"/>
    <s v="Standard Class"/>
    <s v="ED-13885"/>
    <s v="Emily Ducich"/>
    <x v="2"/>
    <x v="0"/>
    <x v="70"/>
    <x v="1"/>
    <n v="92037"/>
    <x v="1"/>
    <s v="OFF-LA-10000262"/>
    <x v="1"/>
    <x v="2"/>
    <s v="Avery 494"/>
    <x v="1490"/>
    <x v="8"/>
    <n v="0"/>
    <n v="9.6047999999999991"/>
    <x v="6"/>
    <n v="167.04"/>
    <n v="46"/>
  </r>
  <r>
    <n v="1742"/>
    <s v="CA-2017-152807"/>
    <d v="2017-10-30T00:00:00"/>
    <d v="2017-11-03T00:00:00"/>
    <s v="Standard Class"/>
    <s v="MC-18100"/>
    <s v="Mick Crebagga"/>
    <x v="0"/>
    <x v="0"/>
    <x v="10"/>
    <x v="9"/>
    <n v="19140"/>
    <x v="3"/>
    <s v="OFF-PA-10004355"/>
    <x v="1"/>
    <x v="10"/>
    <s v="Xerox 231"/>
    <x v="557"/>
    <x v="4"/>
    <n v="0.2"/>
    <n v="7.2576000000000001"/>
    <x v="2"/>
    <n v="82.944000000000003"/>
    <n v="35"/>
  </r>
  <r>
    <n v="1743"/>
    <s v="CA-2017-152807"/>
    <d v="2017-10-30T00:00:00"/>
    <d v="2017-11-03T00:00:00"/>
    <s v="Standard Class"/>
    <s v="MC-18100"/>
    <s v="Mick Crebagga"/>
    <x v="0"/>
    <x v="0"/>
    <x v="10"/>
    <x v="9"/>
    <n v="19140"/>
    <x v="3"/>
    <s v="FUR-FU-10004415"/>
    <x v="0"/>
    <x v="5"/>
    <s v="Stacking Tray, Side-Loading, Legal, Smoke"/>
    <x v="1491"/>
    <x v="0"/>
    <n v="0.2"/>
    <n v="0.98560000000000003"/>
    <x v="2"/>
    <n v="14.336"/>
    <n v="13.750000000000002"/>
  </r>
  <r>
    <n v="1744"/>
    <s v="CA-2017-152807"/>
    <d v="2017-10-30T00:00:00"/>
    <d v="2017-11-03T00:00:00"/>
    <s v="Standard Class"/>
    <s v="MC-18100"/>
    <s v="Mick Crebagga"/>
    <x v="0"/>
    <x v="0"/>
    <x v="10"/>
    <x v="9"/>
    <n v="19140"/>
    <x v="3"/>
    <s v="OFF-ST-10002486"/>
    <x v="1"/>
    <x v="4"/>
    <s v="Eldon Shelf Savers Cubes and Bins"/>
    <x v="1492"/>
    <x v="0"/>
    <n v="0.2"/>
    <n v="-2.5127999999999999"/>
    <x v="2"/>
    <n v="22.335999999999999"/>
    <n v="-22.5"/>
  </r>
  <r>
    <n v="1745"/>
    <s v="CA-2017-152807"/>
    <d v="2017-10-30T00:00:00"/>
    <d v="2017-11-03T00:00:00"/>
    <s v="Standard Class"/>
    <s v="MC-18100"/>
    <s v="Mick Crebagga"/>
    <x v="0"/>
    <x v="0"/>
    <x v="10"/>
    <x v="9"/>
    <n v="19140"/>
    <x v="3"/>
    <s v="TEC-AC-10001142"/>
    <x v="2"/>
    <x v="11"/>
    <s v="First Data FD10 PIN Pad"/>
    <x v="1493"/>
    <x v="3"/>
    <n v="0.2"/>
    <n v="-55.3"/>
    <x v="2"/>
    <n v="3096.7999999999997"/>
    <n v="-12.5"/>
  </r>
  <r>
    <n v="1746"/>
    <s v="CA-2014-133270"/>
    <d v="2014-06-06T00:00:00"/>
    <d v="2014-06-09T00:00:00"/>
    <s v="First Class"/>
    <s v="BM-11785"/>
    <s v="Bryan Mills"/>
    <x v="0"/>
    <x v="0"/>
    <x v="30"/>
    <x v="15"/>
    <n v="14609"/>
    <x v="3"/>
    <s v="OFF-AR-10002656"/>
    <x v="1"/>
    <x v="6"/>
    <s v="Sanford Liquid Accent Highlighters"/>
    <x v="518"/>
    <x v="0"/>
    <n v="0"/>
    <n v="4.9432"/>
    <x v="1"/>
    <n v="26.72"/>
    <n v="37"/>
  </r>
  <r>
    <n v="1747"/>
    <s v="CA-2016-155670"/>
    <d v="2016-08-13T00:00:00"/>
    <d v="2016-08-17T00:00:00"/>
    <s v="Second Class"/>
    <s v="EM-14065"/>
    <s v="Erin Mull"/>
    <x v="0"/>
    <x v="0"/>
    <x v="108"/>
    <x v="3"/>
    <n v="28540"/>
    <x v="0"/>
    <s v="OFF-BI-10000138"/>
    <x v="1"/>
    <x v="8"/>
    <s v="Acco Translucent Poly Ring Binders"/>
    <x v="1494"/>
    <x v="8"/>
    <n v="0.7"/>
    <n v="-8.2368000000000006"/>
    <x v="6"/>
    <n v="89.855999999999995"/>
    <n v="-73.333333333333343"/>
  </r>
  <r>
    <n v="1748"/>
    <s v="CA-2016-155670"/>
    <d v="2016-08-13T00:00:00"/>
    <d v="2016-08-17T00:00:00"/>
    <s v="Second Class"/>
    <s v="EM-14065"/>
    <s v="Erin Mull"/>
    <x v="0"/>
    <x v="0"/>
    <x v="108"/>
    <x v="3"/>
    <n v="28540"/>
    <x v="0"/>
    <s v="OFF-PA-10004947"/>
    <x v="1"/>
    <x v="10"/>
    <s v="Easy-staple paper"/>
    <x v="1495"/>
    <x v="1"/>
    <n v="0.2"/>
    <n v="3.21"/>
    <x v="6"/>
    <n v="30.816000000000003"/>
    <n v="31.25"/>
  </r>
  <r>
    <n v="1749"/>
    <s v="US-2014-157406"/>
    <d v="2014-04-25T00:00:00"/>
    <d v="2014-04-29T00:00:00"/>
    <s v="Standard Class"/>
    <s v="DA-13450"/>
    <s v="Dianna Arnett"/>
    <x v="2"/>
    <x v="0"/>
    <x v="12"/>
    <x v="5"/>
    <n v="77095"/>
    <x v="2"/>
    <s v="OFF-PA-10003543"/>
    <x v="1"/>
    <x v="10"/>
    <s v="Xerox 1985"/>
    <x v="559"/>
    <x v="0"/>
    <n v="0.2"/>
    <n v="3.6288"/>
    <x v="3"/>
    <n v="20.736000000000001"/>
    <n v="35"/>
  </r>
  <r>
    <n v="1750"/>
    <s v="US-2014-157406"/>
    <d v="2014-04-25T00:00:00"/>
    <d v="2014-04-29T00:00:00"/>
    <s v="Standard Class"/>
    <s v="DA-13450"/>
    <s v="Dianna Arnett"/>
    <x v="2"/>
    <x v="0"/>
    <x v="12"/>
    <x v="5"/>
    <n v="77095"/>
    <x v="2"/>
    <s v="OFF-AR-10002221"/>
    <x v="1"/>
    <x v="6"/>
    <s v="12 Colored Short Pencils"/>
    <x v="869"/>
    <x v="1"/>
    <n v="0.2"/>
    <n v="0.54600000000000004"/>
    <x v="3"/>
    <n v="18.72"/>
    <n v="8.75"/>
  </r>
  <r>
    <n v="1751"/>
    <s v="CA-2015-139094"/>
    <d v="2015-11-22T00:00:00"/>
    <d v="2015-11-27T00:00:00"/>
    <s v="Standard Class"/>
    <s v="MO-17800"/>
    <s v="Meg O'Connel"/>
    <x v="2"/>
    <x v="0"/>
    <x v="52"/>
    <x v="5"/>
    <n v="78207"/>
    <x v="2"/>
    <s v="FUR-TA-10004607"/>
    <x v="0"/>
    <x v="3"/>
    <s v="Hon 2111 Invitation Series Straight Table"/>
    <x v="1496"/>
    <x v="0"/>
    <n v="0.3"/>
    <n v="-32.522599999999997"/>
    <x v="0"/>
    <n v="413.92399999999998"/>
    <n v="-15.714285714285714"/>
  </r>
  <r>
    <n v="1752"/>
    <s v="CA-2017-168837"/>
    <d v="2017-10-14T00:00:00"/>
    <d v="2017-10-17T00:00:00"/>
    <s v="First Class"/>
    <s v="JW-15955"/>
    <s v="Joni Wasserman"/>
    <x v="0"/>
    <x v="0"/>
    <x v="182"/>
    <x v="1"/>
    <n v="94601"/>
    <x v="1"/>
    <s v="FUR-FU-10001918"/>
    <x v="0"/>
    <x v="5"/>
    <s v="C-Line Cubicle Keepers Polyproplyene Holder With Velcro Backings"/>
    <x v="1497"/>
    <x v="0"/>
    <n v="0"/>
    <n v="3.6894"/>
    <x v="2"/>
    <n v="18.920000000000002"/>
    <n v="38.999999999999993"/>
  </r>
  <r>
    <n v="1753"/>
    <s v="CA-2017-116715"/>
    <d v="2017-12-02T00:00:00"/>
    <d v="2017-12-05T00:00:00"/>
    <s v="First Class"/>
    <s v="VW-21775"/>
    <s v="Victoria Wilson"/>
    <x v="1"/>
    <x v="0"/>
    <x v="8"/>
    <x v="1"/>
    <n v="94122"/>
    <x v="1"/>
    <s v="OFF-ST-10004340"/>
    <x v="1"/>
    <x v="4"/>
    <s v="Fellowes Mobile File Cart, Black"/>
    <x v="1498"/>
    <x v="6"/>
    <n v="0"/>
    <n v="151.09739999999999"/>
    <x v="4"/>
    <n v="5036.58"/>
    <n v="26.999999999999996"/>
  </r>
  <r>
    <n v="1754"/>
    <s v="CA-2017-116715"/>
    <d v="2017-12-02T00:00:00"/>
    <d v="2017-12-05T00:00:00"/>
    <s v="First Class"/>
    <s v="VW-21775"/>
    <s v="Victoria Wilson"/>
    <x v="1"/>
    <x v="0"/>
    <x v="8"/>
    <x v="1"/>
    <n v="94122"/>
    <x v="1"/>
    <s v="OFF-PA-10004475"/>
    <x v="1"/>
    <x v="10"/>
    <s v="Xerox 1940"/>
    <x v="1427"/>
    <x v="0"/>
    <n v="0"/>
    <n v="53.860799999999998"/>
    <x v="4"/>
    <n v="219.84"/>
    <n v="49"/>
  </r>
  <r>
    <n v="1755"/>
    <s v="CA-2017-116715"/>
    <d v="2017-12-02T00:00:00"/>
    <d v="2017-12-05T00:00:00"/>
    <s v="First Class"/>
    <s v="VW-21775"/>
    <s v="Victoria Wilson"/>
    <x v="1"/>
    <x v="0"/>
    <x v="8"/>
    <x v="1"/>
    <n v="94122"/>
    <x v="1"/>
    <s v="OFF-PA-10003893"/>
    <x v="1"/>
    <x v="10"/>
    <s v="Xerox 1962"/>
    <x v="18"/>
    <x v="0"/>
    <n v="0"/>
    <n v="3.8519999999999999"/>
    <x v="4"/>
    <n v="17.12"/>
    <n v="44.999999999999993"/>
  </r>
  <r>
    <n v="1756"/>
    <s v="CA-2015-135622"/>
    <d v="2015-12-08T00:00:00"/>
    <d v="2015-12-11T00:00:00"/>
    <s v="Second Class"/>
    <s v="TT-21460"/>
    <s v="Tonja Turnell"/>
    <x v="2"/>
    <x v="0"/>
    <x v="5"/>
    <x v="5"/>
    <n v="76106"/>
    <x v="2"/>
    <s v="OFF-PA-10000100"/>
    <x v="1"/>
    <x v="10"/>
    <s v="Xerox 1945"/>
    <x v="1499"/>
    <x v="10"/>
    <n v="0.2"/>
    <n v="130.75810000000001"/>
    <x v="4"/>
    <n v="3967.8319999999999"/>
    <n v="36.250000000000007"/>
  </r>
  <r>
    <n v="1757"/>
    <s v="CA-2015-135622"/>
    <d v="2015-12-08T00:00:00"/>
    <d v="2015-12-11T00:00:00"/>
    <s v="Second Class"/>
    <s v="TT-21460"/>
    <s v="Tonja Turnell"/>
    <x v="2"/>
    <x v="0"/>
    <x v="5"/>
    <x v="5"/>
    <n v="76106"/>
    <x v="2"/>
    <s v="TEC-PH-10001817"/>
    <x v="2"/>
    <x v="7"/>
    <s v="Wilson Electronics DB Pro Signal Booster"/>
    <x v="1500"/>
    <x v="5"/>
    <n v="0.2"/>
    <n v="150.36000000000001"/>
    <x v="4"/>
    <n v="10310.400000000001"/>
    <n v="8.75"/>
  </r>
  <r>
    <n v="1758"/>
    <s v="US-2015-107349"/>
    <d v="2015-07-13T00:00:00"/>
    <d v="2015-07-15T00:00:00"/>
    <s v="First Class"/>
    <s v="SL-20155"/>
    <s v="Sara Luxemburg"/>
    <x v="2"/>
    <x v="0"/>
    <x v="12"/>
    <x v="5"/>
    <n v="77095"/>
    <x v="2"/>
    <s v="OFF-BI-10001765"/>
    <x v="1"/>
    <x v="8"/>
    <s v="Wilson Jones Heavy-Duty Casebound Ring Binders with Metal Hinges"/>
    <x v="1501"/>
    <x v="5"/>
    <n v="0.8"/>
    <n v="-66.508799999999994"/>
    <x v="7"/>
    <n v="249.40799999999999"/>
    <n v="-160"/>
  </r>
  <r>
    <n v="1759"/>
    <s v="CA-2014-139017"/>
    <d v="2014-05-11T00:00:00"/>
    <d v="2014-05-17T00:00:00"/>
    <s v="Standard Class"/>
    <s v="RM-19375"/>
    <s v="Raymond Messe"/>
    <x v="0"/>
    <x v="0"/>
    <x v="12"/>
    <x v="5"/>
    <n v="77095"/>
    <x v="2"/>
    <s v="TEC-AC-10001013"/>
    <x v="2"/>
    <x v="11"/>
    <s v="Logitech ClearChat Comfort/USB Headset H390"/>
    <x v="1502"/>
    <x v="0"/>
    <n v="0.2"/>
    <n v="7.6154000000000002"/>
    <x v="5"/>
    <n v="93.727999999999994"/>
    <n v="16.25"/>
  </r>
  <r>
    <n v="1760"/>
    <s v="CA-2014-141817"/>
    <d v="2014-01-05T00:00:00"/>
    <d v="2014-01-12T00:00:00"/>
    <s v="Standard Class"/>
    <s v="MB-18085"/>
    <s v="Mick Brown"/>
    <x v="0"/>
    <x v="0"/>
    <x v="10"/>
    <x v="9"/>
    <n v="19143"/>
    <x v="3"/>
    <s v="OFF-AR-10003478"/>
    <x v="1"/>
    <x v="6"/>
    <s v="Avery Hi-Liter EverBold Pen Style Fluorescent Highlighters, 4/Pack"/>
    <x v="1503"/>
    <x v="1"/>
    <n v="0.2"/>
    <n v="4.8840000000000003"/>
    <x v="9"/>
    <n v="58.608000000000004"/>
    <n v="25"/>
  </r>
  <r>
    <n v="1761"/>
    <s v="CA-2015-130785"/>
    <d v="2015-09-05T00:00:00"/>
    <d v="2015-09-09T00:00:00"/>
    <s v="Standard Class"/>
    <s v="AG-10900"/>
    <s v="Arthur Gainer"/>
    <x v="0"/>
    <x v="0"/>
    <x v="70"/>
    <x v="1"/>
    <n v="92105"/>
    <x v="1"/>
    <s v="FUR-BO-10000330"/>
    <x v="0"/>
    <x v="0"/>
    <s v="Sauder Camden County Barrister Bookcase, Planked Cherry Finish"/>
    <x v="1504"/>
    <x v="4"/>
    <n v="0.15"/>
    <n v="-4.8391999999999999"/>
    <x v="8"/>
    <n v="1645.328"/>
    <n v="-1.1764705882352942"/>
  </r>
  <r>
    <n v="1762"/>
    <s v="CA-2015-130785"/>
    <d v="2015-09-05T00:00:00"/>
    <d v="2015-09-09T00:00:00"/>
    <s v="Standard Class"/>
    <s v="AG-10900"/>
    <s v="Arthur Gainer"/>
    <x v="0"/>
    <x v="0"/>
    <x v="70"/>
    <x v="1"/>
    <n v="92105"/>
    <x v="1"/>
    <s v="OFF-BI-10001900"/>
    <x v="1"/>
    <x v="8"/>
    <s v="DXL Angle-View Binders with Locking Rings, Black"/>
    <x v="1505"/>
    <x v="5"/>
    <n v="0.2"/>
    <n v="9.7037999999999993"/>
    <x v="8"/>
    <n v="172.512"/>
    <n v="33.75"/>
  </r>
  <r>
    <n v="1763"/>
    <s v="CA-2015-130785"/>
    <d v="2015-09-05T00:00:00"/>
    <d v="2015-09-09T00:00:00"/>
    <s v="Standard Class"/>
    <s v="AG-10900"/>
    <s v="Arthur Gainer"/>
    <x v="0"/>
    <x v="0"/>
    <x v="70"/>
    <x v="1"/>
    <n v="92105"/>
    <x v="1"/>
    <s v="FUR-BO-10003159"/>
    <x v="0"/>
    <x v="0"/>
    <s v="Sauder Camden County Collection Libraries, Planked Cherry Finish"/>
    <x v="1506"/>
    <x v="1"/>
    <n v="0.15"/>
    <n v="-20.696400000000001"/>
    <x v="8"/>
    <n v="879.59699999999998"/>
    <n v="-7.0588235294117645"/>
  </r>
  <r>
    <n v="1764"/>
    <s v="CA-2016-110254"/>
    <d v="2016-08-04T00:00:00"/>
    <d v="2016-08-08T00:00:00"/>
    <s v="Standard Class"/>
    <s v="ML-17755"/>
    <s v="Max Ludwig"/>
    <x v="2"/>
    <x v="0"/>
    <x v="244"/>
    <x v="17"/>
    <n v="23434"/>
    <x v="0"/>
    <s v="OFF-SU-10002573"/>
    <x v="1"/>
    <x v="14"/>
    <s v="Acme 10&quot; Easy Grip Assistive Scissors"/>
    <x v="1507"/>
    <x v="0"/>
    <n v="0"/>
    <n v="10.518000000000001"/>
    <x v="6"/>
    <n v="70.12"/>
    <n v="30"/>
  </r>
  <r>
    <n v="1765"/>
    <s v="CA-2016-110254"/>
    <d v="2016-08-04T00:00:00"/>
    <d v="2016-08-08T00:00:00"/>
    <s v="Standard Class"/>
    <s v="ML-17755"/>
    <s v="Max Ludwig"/>
    <x v="2"/>
    <x v="0"/>
    <x v="244"/>
    <x v="17"/>
    <n v="23434"/>
    <x v="0"/>
    <s v="OFF-LA-10004484"/>
    <x v="1"/>
    <x v="2"/>
    <s v="Avery 476"/>
    <x v="1508"/>
    <x v="7"/>
    <n v="0"/>
    <n v="1.8997999999999999"/>
    <x v="6"/>
    <n v="4.13"/>
    <n v="46"/>
  </r>
  <r>
    <n v="1766"/>
    <s v="CA-2016-110254"/>
    <d v="2016-08-04T00:00:00"/>
    <d v="2016-08-08T00:00:00"/>
    <s v="Standard Class"/>
    <s v="ML-17755"/>
    <s v="Max Ludwig"/>
    <x v="2"/>
    <x v="0"/>
    <x v="244"/>
    <x v="17"/>
    <n v="23434"/>
    <x v="0"/>
    <s v="FUR-FU-10001591"/>
    <x v="0"/>
    <x v="5"/>
    <s v="Advantus Panel Wall Certificate Holder - 8.5x11"/>
    <x v="1509"/>
    <x v="6"/>
    <n v="0"/>
    <n v="46.116"/>
    <x v="6"/>
    <n v="988.19999999999993"/>
    <n v="42"/>
  </r>
  <r>
    <n v="1767"/>
    <s v="CA-2016-110254"/>
    <d v="2016-08-04T00:00:00"/>
    <d v="2016-08-08T00:00:00"/>
    <s v="Standard Class"/>
    <s v="ML-17755"/>
    <s v="Max Ludwig"/>
    <x v="2"/>
    <x v="0"/>
    <x v="244"/>
    <x v="17"/>
    <n v="23434"/>
    <x v="0"/>
    <s v="OFF-LA-10002034"/>
    <x v="1"/>
    <x v="2"/>
    <s v="Avery 478"/>
    <x v="759"/>
    <x v="0"/>
    <n v="0"/>
    <n v="4.8117999999999999"/>
    <x v="6"/>
    <n v="19.64"/>
    <n v="49"/>
  </r>
  <r>
    <n v="1768"/>
    <s v="US-2014-158057"/>
    <d v="2014-03-22T00:00:00"/>
    <d v="2014-03-26T00:00:00"/>
    <s v="Standard Class"/>
    <s v="CC-12685"/>
    <s v="Craig Carroll"/>
    <x v="0"/>
    <x v="0"/>
    <x v="247"/>
    <x v="3"/>
    <n v="27405"/>
    <x v="0"/>
    <s v="OFF-BI-10004410"/>
    <x v="1"/>
    <x v="8"/>
    <s v="C-Line Peel &amp; Stick Add-On Filing Pockets, 8-3/4 x 5-1/8, 10/Pack"/>
    <x v="1510"/>
    <x v="4"/>
    <n v="0.7"/>
    <n v="-5.8604000000000003"/>
    <x v="10"/>
    <n v="30.576000000000001"/>
    <n v="-76.666666666666671"/>
  </r>
  <r>
    <n v="1769"/>
    <s v="US-2014-158057"/>
    <d v="2014-03-22T00:00:00"/>
    <d v="2014-03-26T00:00:00"/>
    <s v="Standard Class"/>
    <s v="CC-12685"/>
    <s v="Craig Carroll"/>
    <x v="0"/>
    <x v="0"/>
    <x v="247"/>
    <x v="3"/>
    <n v="27405"/>
    <x v="0"/>
    <s v="OFF-BI-10002735"/>
    <x v="1"/>
    <x v="8"/>
    <s v="GBC Prestige Therm-A-Bind Covers"/>
    <x v="1511"/>
    <x v="2"/>
    <n v="0.7"/>
    <n v="-39.456499999999998"/>
    <x v="10"/>
    <n v="257.32500000000005"/>
    <n v="-76.666666666666657"/>
  </r>
  <r>
    <n v="1770"/>
    <s v="CA-2017-146024"/>
    <d v="2017-03-02T00:00:00"/>
    <d v="2017-03-08T00:00:00"/>
    <s v="Standard Class"/>
    <s v="SC-20770"/>
    <s v="Stewart Carmichael"/>
    <x v="1"/>
    <x v="0"/>
    <x v="61"/>
    <x v="5"/>
    <n v="75081"/>
    <x v="2"/>
    <s v="OFF-SU-10001935"/>
    <x v="1"/>
    <x v="14"/>
    <s v="Staple remover"/>
    <x v="1512"/>
    <x v="4"/>
    <n v="0.2"/>
    <n v="-1.3952"/>
    <x v="10"/>
    <n v="27.904"/>
    <n v="-20"/>
  </r>
  <r>
    <n v="1771"/>
    <s v="CA-2017-146024"/>
    <d v="2017-03-02T00:00:00"/>
    <d v="2017-03-08T00:00:00"/>
    <s v="Standard Class"/>
    <s v="SC-20770"/>
    <s v="Stewart Carmichael"/>
    <x v="1"/>
    <x v="0"/>
    <x v="61"/>
    <x v="5"/>
    <n v="75081"/>
    <x v="2"/>
    <s v="OFF-BI-10003291"/>
    <x v="1"/>
    <x v="8"/>
    <s v="Wilson Jones Leather-Like Binders with DublLock Round Rings"/>
    <x v="1513"/>
    <x v="3"/>
    <n v="0.8"/>
    <n v="-20.1663"/>
    <x v="10"/>
    <n v="85.554000000000002"/>
    <n v="-165"/>
  </r>
  <r>
    <n v="1772"/>
    <s v="CA-2016-129686"/>
    <d v="2016-11-27T00:00:00"/>
    <d v="2016-11-29T00:00:00"/>
    <s v="Second Class"/>
    <s v="GG-14650"/>
    <s v="Greg Guthrie"/>
    <x v="1"/>
    <x v="0"/>
    <x v="22"/>
    <x v="10"/>
    <n v="60623"/>
    <x v="2"/>
    <s v="OFF-ST-10004337"/>
    <x v="1"/>
    <x v="4"/>
    <s v="SAFCO Commercial Wire Shelving, 72h"/>
    <x v="1514"/>
    <x v="0"/>
    <n v="0.2"/>
    <n v="-24.495999999999999"/>
    <x v="0"/>
    <n v="195.96799999999999"/>
    <n v="-25"/>
  </r>
  <r>
    <n v="1773"/>
    <s v="CA-2016-129686"/>
    <d v="2016-11-27T00:00:00"/>
    <d v="2016-11-29T00:00:00"/>
    <s v="Second Class"/>
    <s v="GG-14650"/>
    <s v="Greg Guthrie"/>
    <x v="1"/>
    <x v="0"/>
    <x v="22"/>
    <x v="10"/>
    <n v="60623"/>
    <x v="2"/>
    <s v="TEC-AC-10001266"/>
    <x v="2"/>
    <x v="11"/>
    <s v="Memorex Micro Travel Drive 8 GB"/>
    <x v="1515"/>
    <x v="5"/>
    <n v="0.2"/>
    <n v="19.5"/>
    <x v="0"/>
    <n v="374.4"/>
    <n v="31.25"/>
  </r>
  <r>
    <n v="1774"/>
    <s v="CA-2014-118976"/>
    <d v="2014-04-28T00:00:00"/>
    <d v="2014-05-03T00:00:00"/>
    <s v="Standard Class"/>
    <s v="MY-18295"/>
    <s v="Muhammed Yedwab"/>
    <x v="1"/>
    <x v="0"/>
    <x v="248"/>
    <x v="39"/>
    <n v="21215"/>
    <x v="3"/>
    <s v="OFF-BI-10001628"/>
    <x v="1"/>
    <x v="8"/>
    <s v="Acco Data Flex Cable Posts For Top &amp; Bottom Load Binders, 6&quot; Capacity"/>
    <x v="1516"/>
    <x v="0"/>
    <n v="0"/>
    <n v="9.3870000000000005"/>
    <x v="3"/>
    <n v="41.72"/>
    <n v="45"/>
  </r>
  <r>
    <n v="1775"/>
    <s v="CA-2014-118976"/>
    <d v="2014-04-28T00:00:00"/>
    <d v="2014-05-03T00:00:00"/>
    <s v="Standard Class"/>
    <s v="MY-18295"/>
    <s v="Muhammed Yedwab"/>
    <x v="1"/>
    <x v="0"/>
    <x v="248"/>
    <x v="39"/>
    <n v="21215"/>
    <x v="3"/>
    <s v="OFF-ST-10000877"/>
    <x v="1"/>
    <x v="4"/>
    <s v="Recycled Steel Personal File for Standard File Folders"/>
    <x v="1517"/>
    <x v="6"/>
    <n v="0"/>
    <n v="129.37860000000001"/>
    <x v="3"/>
    <n v="4478.49"/>
    <n v="26"/>
  </r>
  <r>
    <n v="1776"/>
    <s v="CA-2014-118976"/>
    <d v="2014-04-28T00:00:00"/>
    <d v="2014-05-03T00:00:00"/>
    <s v="Standard Class"/>
    <s v="MY-18295"/>
    <s v="Muhammed Yedwab"/>
    <x v="1"/>
    <x v="0"/>
    <x v="248"/>
    <x v="39"/>
    <n v="21215"/>
    <x v="3"/>
    <s v="OFF-AR-10004752"/>
    <x v="1"/>
    <x v="6"/>
    <s v="Blackstonian Pencils"/>
    <x v="1518"/>
    <x v="0"/>
    <n v="0"/>
    <n v="1.4952000000000001"/>
    <x v="3"/>
    <n v="10.68"/>
    <n v="28.000000000000004"/>
  </r>
  <r>
    <n v="1777"/>
    <s v="CA-2014-118976"/>
    <d v="2014-04-28T00:00:00"/>
    <d v="2014-05-03T00:00:00"/>
    <s v="Standard Class"/>
    <s v="MY-18295"/>
    <s v="Muhammed Yedwab"/>
    <x v="1"/>
    <x v="0"/>
    <x v="248"/>
    <x v="39"/>
    <n v="21215"/>
    <x v="3"/>
    <s v="OFF-LA-10000452"/>
    <x v="1"/>
    <x v="2"/>
    <s v="Avery 488"/>
    <x v="974"/>
    <x v="7"/>
    <n v="0"/>
    <n v="1.512"/>
    <x v="3"/>
    <n v="3.15"/>
    <n v="48.000000000000007"/>
  </r>
  <r>
    <n v="1778"/>
    <s v="CA-2015-105347"/>
    <d v="2015-11-24T00:00:00"/>
    <d v="2015-11-28T00:00:00"/>
    <s v="Standard Class"/>
    <s v="DP-13000"/>
    <s v="Darren Powers"/>
    <x v="0"/>
    <x v="0"/>
    <x v="1"/>
    <x v="1"/>
    <n v="90004"/>
    <x v="1"/>
    <s v="OFF-PA-10000675"/>
    <x v="1"/>
    <x v="10"/>
    <s v="Xerox 1919"/>
    <x v="1519"/>
    <x v="6"/>
    <n v="0"/>
    <n v="180.76589999999999"/>
    <x v="0"/>
    <n v="3320.19"/>
    <n v="48.999999999999993"/>
  </r>
  <r>
    <n v="1779"/>
    <s v="CA-2015-105347"/>
    <d v="2015-11-24T00:00:00"/>
    <d v="2015-11-28T00:00:00"/>
    <s v="Standard Class"/>
    <s v="DP-13000"/>
    <s v="Darren Powers"/>
    <x v="0"/>
    <x v="0"/>
    <x v="1"/>
    <x v="1"/>
    <n v="90004"/>
    <x v="1"/>
    <s v="OFF-AR-10003045"/>
    <x v="1"/>
    <x v="6"/>
    <s v="Prang Colored Pencils"/>
    <x v="453"/>
    <x v="2"/>
    <n v="0"/>
    <n v="6.6150000000000002"/>
    <x v="0"/>
    <n v="73.5"/>
    <n v="45"/>
  </r>
  <r>
    <n v="1780"/>
    <s v="CA-2016-124667"/>
    <d v="2016-11-11T00:00:00"/>
    <d v="2016-11-16T00:00:00"/>
    <s v="Standard Class"/>
    <s v="BD-11770"/>
    <s v="Bryan Davis"/>
    <x v="0"/>
    <x v="0"/>
    <x v="20"/>
    <x v="15"/>
    <n v="10011"/>
    <x v="3"/>
    <s v="TEC-AC-10003447"/>
    <x v="2"/>
    <x v="11"/>
    <s v="Micropad Numeric Keypads"/>
    <x v="127"/>
    <x v="1"/>
    <n v="0"/>
    <n v="14.9925"/>
    <x v="0"/>
    <n v="179.91"/>
    <n v="25"/>
  </r>
  <r>
    <n v="1781"/>
    <s v="CA-2016-124667"/>
    <d v="2016-11-11T00:00:00"/>
    <d v="2016-11-16T00:00:00"/>
    <s v="Standard Class"/>
    <s v="BD-11770"/>
    <s v="Bryan Davis"/>
    <x v="0"/>
    <x v="0"/>
    <x v="20"/>
    <x v="15"/>
    <n v="10011"/>
    <x v="3"/>
    <s v="OFF-ST-10002276"/>
    <x v="1"/>
    <x v="4"/>
    <s v="Safco Steel Mobile File Cart"/>
    <x v="1520"/>
    <x v="7"/>
    <n v="0"/>
    <n v="20.84"/>
    <x v="0"/>
    <n v="83.36"/>
    <n v="25"/>
  </r>
  <r>
    <n v="1782"/>
    <s v="CA-2015-111094"/>
    <d v="2015-07-09T00:00:00"/>
    <d v="2015-07-13T00:00:00"/>
    <s v="Standard Class"/>
    <s v="CB-12535"/>
    <s v="Claudia Bergmann"/>
    <x v="1"/>
    <x v="0"/>
    <x v="47"/>
    <x v="31"/>
    <n v="2038"/>
    <x v="3"/>
    <s v="OFF-PA-10001609"/>
    <x v="1"/>
    <x v="10"/>
    <s v="Tops Wirebound Message Log Books"/>
    <x v="1521"/>
    <x v="0"/>
    <n v="0"/>
    <n v="3.0268000000000002"/>
    <x v="7"/>
    <n v="13.16"/>
    <n v="46"/>
  </r>
  <r>
    <n v="1783"/>
    <s v="CA-2015-111094"/>
    <d v="2015-07-09T00:00:00"/>
    <d v="2015-07-13T00:00:00"/>
    <s v="Standard Class"/>
    <s v="CB-12535"/>
    <s v="Claudia Bergmann"/>
    <x v="1"/>
    <x v="0"/>
    <x v="47"/>
    <x v="31"/>
    <n v="2038"/>
    <x v="3"/>
    <s v="OFF-BI-10001597"/>
    <x v="1"/>
    <x v="8"/>
    <s v="Wilson Jones Ledger-Size, Piano-Hinge Binder, 2&quot;, Blue"/>
    <x v="1522"/>
    <x v="1"/>
    <n v="0"/>
    <n v="59.011200000000002"/>
    <x v="7"/>
    <n v="368.82"/>
    <n v="48.000000000000007"/>
  </r>
  <r>
    <n v="1784"/>
    <s v="CA-2017-166317"/>
    <d v="2017-09-22T00:00:00"/>
    <d v="2017-09-26T00:00:00"/>
    <s v="Standard Class"/>
    <s v="JE-15610"/>
    <s v="Jim Epp"/>
    <x v="1"/>
    <x v="0"/>
    <x v="158"/>
    <x v="6"/>
    <n v="53209"/>
    <x v="2"/>
    <s v="OFF-PA-10004475"/>
    <x v="1"/>
    <x v="10"/>
    <s v="Xerox 1940"/>
    <x v="1523"/>
    <x v="4"/>
    <n v="0"/>
    <n v="107.7216"/>
    <x v="8"/>
    <n v="879.36"/>
    <n v="49"/>
  </r>
  <r>
    <n v="1785"/>
    <s v="CA-2017-166317"/>
    <d v="2017-09-22T00:00:00"/>
    <d v="2017-09-26T00:00:00"/>
    <s v="Standard Class"/>
    <s v="JE-15610"/>
    <s v="Jim Epp"/>
    <x v="1"/>
    <x v="0"/>
    <x v="158"/>
    <x v="6"/>
    <n v="53209"/>
    <x v="2"/>
    <s v="TEC-AC-10004510"/>
    <x v="2"/>
    <x v="11"/>
    <s v="Logitech Desktop MK120 Mouse and keyboard Combo"/>
    <x v="1524"/>
    <x v="5"/>
    <n v="0"/>
    <n v="9.8160000000000007"/>
    <x v="8"/>
    <n v="588.96"/>
    <n v="10"/>
  </r>
  <r>
    <n v="1786"/>
    <s v="CA-2017-166317"/>
    <d v="2017-09-22T00:00:00"/>
    <d v="2017-09-26T00:00:00"/>
    <s v="Standard Class"/>
    <s v="JE-15610"/>
    <s v="Jim Epp"/>
    <x v="1"/>
    <x v="0"/>
    <x v="158"/>
    <x v="6"/>
    <n v="53209"/>
    <x v="2"/>
    <s v="OFF-BI-10002976"/>
    <x v="1"/>
    <x v="8"/>
    <s v="ACCOHIDE Binder by Acco"/>
    <x v="1525"/>
    <x v="8"/>
    <n v="0"/>
    <n v="15.5288"/>
    <x v="8"/>
    <n v="264.32"/>
    <n v="47"/>
  </r>
  <r>
    <n v="1787"/>
    <s v="CA-2017-166317"/>
    <d v="2017-09-22T00:00:00"/>
    <d v="2017-09-26T00:00:00"/>
    <s v="Standard Class"/>
    <s v="JE-15610"/>
    <s v="Jim Epp"/>
    <x v="1"/>
    <x v="0"/>
    <x v="158"/>
    <x v="6"/>
    <n v="53209"/>
    <x v="2"/>
    <s v="TEC-PH-10001615"/>
    <x v="2"/>
    <x v="7"/>
    <s v="AT&amp;T CL82213"/>
    <x v="283"/>
    <x v="1"/>
    <n v="0"/>
    <n v="25.221299999999999"/>
    <x v="8"/>
    <n v="260.90999999999997"/>
    <n v="28.999999999999996"/>
  </r>
  <r>
    <n v="1788"/>
    <s v="CA-2015-154326"/>
    <d v="2015-02-15T00:00:00"/>
    <d v="2015-02-19T00:00:00"/>
    <s v="Standard Class"/>
    <s v="RP-19855"/>
    <s v="Roy Phan"/>
    <x v="1"/>
    <x v="0"/>
    <x v="249"/>
    <x v="6"/>
    <n v="53142"/>
    <x v="2"/>
    <s v="TEC-PH-10001819"/>
    <x v="2"/>
    <x v="7"/>
    <s v="Innergie mMini Combo Duo USB Travel Charging Kit"/>
    <x v="1526"/>
    <x v="1"/>
    <n v="0"/>
    <n v="64.785600000000002"/>
    <x v="11"/>
    <n v="404.90999999999997"/>
    <n v="48.000000000000007"/>
  </r>
  <r>
    <n v="1789"/>
    <s v="CA-2015-154326"/>
    <d v="2015-02-15T00:00:00"/>
    <d v="2015-02-19T00:00:00"/>
    <s v="Standard Class"/>
    <s v="RP-19855"/>
    <s v="Roy Phan"/>
    <x v="1"/>
    <x v="0"/>
    <x v="249"/>
    <x v="6"/>
    <n v="53142"/>
    <x v="2"/>
    <s v="TEC-PH-10000560"/>
    <x v="2"/>
    <x v="7"/>
    <s v="Samsung Galaxy S III - 16GB - pebble blue (T-Mobile)"/>
    <x v="1527"/>
    <x v="0"/>
    <n v="0"/>
    <n v="195.99440000000001"/>
    <x v="11"/>
    <n v="1399.96"/>
    <n v="28.000000000000004"/>
  </r>
  <r>
    <n v="1790"/>
    <s v="CA-2015-154326"/>
    <d v="2015-02-15T00:00:00"/>
    <d v="2015-02-19T00:00:00"/>
    <s v="Standard Class"/>
    <s v="RP-19855"/>
    <s v="Roy Phan"/>
    <x v="1"/>
    <x v="0"/>
    <x v="249"/>
    <x v="6"/>
    <n v="53142"/>
    <x v="2"/>
    <s v="TEC-AC-10004568"/>
    <x v="2"/>
    <x v="11"/>
    <s v="Maxell LTO Ultrium - 800 GB"/>
    <x v="1528"/>
    <x v="2"/>
    <n v="0"/>
    <n v="26.590499999999999"/>
    <x v="11"/>
    <n v="699.75"/>
    <n v="19"/>
  </r>
  <r>
    <n v="1791"/>
    <s v="CA-2014-102008"/>
    <d v="2014-09-30T00:00:00"/>
    <d v="2014-10-04T00:00:00"/>
    <s v="Standard Class"/>
    <s v="RA-19915"/>
    <s v="Russell Applegate"/>
    <x v="0"/>
    <x v="0"/>
    <x v="20"/>
    <x v="15"/>
    <n v="10011"/>
    <x v="3"/>
    <s v="OFF-PA-10004092"/>
    <x v="1"/>
    <x v="10"/>
    <s v="Tops Green Bar Computer Printout Paper"/>
    <x v="1529"/>
    <x v="7"/>
    <n v="0"/>
    <n v="24.47"/>
    <x v="8"/>
    <n v="48.94"/>
    <n v="50"/>
  </r>
  <r>
    <n v="1792"/>
    <s v="CA-2014-120474"/>
    <d v="2014-12-01T00:00:00"/>
    <d v="2014-12-03T00:00:00"/>
    <s v="First Class"/>
    <s v="RP-19390"/>
    <s v="Resi Pölking"/>
    <x v="0"/>
    <x v="0"/>
    <x v="6"/>
    <x v="6"/>
    <n v="53711"/>
    <x v="2"/>
    <s v="FUR-CH-10001854"/>
    <x v="0"/>
    <x v="1"/>
    <s v="Office Star - Professional Matrix Back Chair with 2-to-1 Synchro Tilt and Mesh Fabric Seat"/>
    <x v="1530"/>
    <x v="8"/>
    <n v="0"/>
    <n v="673.88160000000005"/>
    <x v="4"/>
    <n v="22462.720000000001"/>
    <n v="24"/>
  </r>
  <r>
    <n v="1793"/>
    <s v="CA-2014-120474"/>
    <d v="2014-12-01T00:00:00"/>
    <d v="2014-12-03T00:00:00"/>
    <s v="First Class"/>
    <s v="RP-19390"/>
    <s v="Resi Pölking"/>
    <x v="0"/>
    <x v="0"/>
    <x v="6"/>
    <x v="6"/>
    <n v="53711"/>
    <x v="2"/>
    <s v="OFF-AR-10000475"/>
    <x v="1"/>
    <x v="6"/>
    <s v="Hunt BOSTON Vista Battery-Operated Pencil Sharpener, Black"/>
    <x v="1531"/>
    <x v="4"/>
    <n v="0"/>
    <n v="12.5928"/>
    <x v="4"/>
    <n v="186.56"/>
    <n v="27"/>
  </r>
  <r>
    <n v="1794"/>
    <s v="CA-2014-104773"/>
    <d v="2014-12-08T00:00:00"/>
    <d v="2014-12-13T00:00:00"/>
    <s v="Standard Class"/>
    <s v="TB-21175"/>
    <s v="Thomas Boland"/>
    <x v="1"/>
    <x v="0"/>
    <x v="12"/>
    <x v="5"/>
    <n v="77041"/>
    <x v="2"/>
    <s v="OFF-ST-10000777"/>
    <x v="1"/>
    <x v="4"/>
    <s v="Companion Letter/Legal File, Black"/>
    <x v="1532"/>
    <x v="0"/>
    <n v="0.2"/>
    <n v="6.0415999999999999"/>
    <x v="4"/>
    <n v="120.83199999999999"/>
    <n v="10"/>
  </r>
  <r>
    <n v="1795"/>
    <s v="CA-2016-140774"/>
    <d v="2016-09-05T00:00:00"/>
    <d v="2016-09-10T00:00:00"/>
    <s v="Standard Class"/>
    <s v="BE-11455"/>
    <s v="Brad Eason"/>
    <x v="2"/>
    <x v="0"/>
    <x v="250"/>
    <x v="41"/>
    <n v="66062"/>
    <x v="2"/>
    <s v="OFF-AR-10004022"/>
    <x v="1"/>
    <x v="6"/>
    <s v="Panasonic KP-380BK Classic Electric Pencil Sharpener"/>
    <x v="1533"/>
    <x v="1"/>
    <n v="0"/>
    <n v="26.984999999999999"/>
    <x v="8"/>
    <n v="323.82"/>
    <n v="25"/>
  </r>
  <r>
    <n v="1796"/>
    <s v="US-2017-139465"/>
    <d v="2017-08-27T00:00:00"/>
    <d v="2017-08-30T00:00:00"/>
    <s v="First Class"/>
    <s v="MR-17545"/>
    <s v="Mathew Reese"/>
    <x v="2"/>
    <x v="0"/>
    <x v="20"/>
    <x v="15"/>
    <n v="10024"/>
    <x v="3"/>
    <s v="OFF-ST-10002352"/>
    <x v="1"/>
    <x v="4"/>
    <s v="Iris Project Case"/>
    <x v="1534"/>
    <x v="8"/>
    <n v="0"/>
    <n v="16.598400000000002"/>
    <x v="6"/>
    <n v="510.72"/>
    <n v="26"/>
  </r>
  <r>
    <n v="1797"/>
    <s v="US-2017-139465"/>
    <d v="2017-08-27T00:00:00"/>
    <d v="2017-08-30T00:00:00"/>
    <s v="First Class"/>
    <s v="MR-17545"/>
    <s v="Mathew Reese"/>
    <x v="2"/>
    <x v="0"/>
    <x v="20"/>
    <x v="15"/>
    <n v="10024"/>
    <x v="3"/>
    <s v="TEC-PH-10000455"/>
    <x v="2"/>
    <x v="7"/>
    <s v="GE 30522EE2"/>
    <x v="1535"/>
    <x v="1"/>
    <n v="0"/>
    <n v="100.9113"/>
    <x v="6"/>
    <n v="1043.9100000000001"/>
    <n v="28.999999999999996"/>
  </r>
  <r>
    <n v="1798"/>
    <s v="US-2017-139465"/>
    <d v="2017-08-27T00:00:00"/>
    <d v="2017-08-30T00:00:00"/>
    <s v="First Class"/>
    <s v="MR-17545"/>
    <s v="Mathew Reese"/>
    <x v="2"/>
    <x v="0"/>
    <x v="20"/>
    <x v="15"/>
    <n v="10024"/>
    <x v="3"/>
    <s v="OFF-BI-10003910"/>
    <x v="1"/>
    <x v="8"/>
    <s v="DXL Angle-View Binders with Locking Rings by Samsill"/>
    <x v="1536"/>
    <x v="5"/>
    <n v="0.2"/>
    <n v="11.565"/>
    <x v="6"/>
    <n v="222.048"/>
    <n v="31.249999999999993"/>
  </r>
  <r>
    <n v="1799"/>
    <s v="CA-2016-100965"/>
    <d v="2016-07-07T00:00:00"/>
    <d v="2016-07-11T00:00:00"/>
    <s v="Standard Class"/>
    <s v="RM-19375"/>
    <s v="Raymond Messe"/>
    <x v="0"/>
    <x v="0"/>
    <x v="49"/>
    <x v="1"/>
    <n v="95123"/>
    <x v="1"/>
    <s v="FUR-FU-10003039"/>
    <x v="0"/>
    <x v="5"/>
    <s v="Howard Miller 11-1/2&quot; Diameter Grantwood Wall Clock"/>
    <x v="1537"/>
    <x v="2"/>
    <n v="0"/>
    <n v="73.320999999999998"/>
    <x v="7"/>
    <n v="1078.25"/>
    <n v="34"/>
  </r>
  <r>
    <n v="1800"/>
    <s v="CA-2016-121034"/>
    <d v="2016-08-08T00:00:00"/>
    <d v="2016-08-10T00:00:00"/>
    <s v="Second Class"/>
    <s v="JF-15565"/>
    <s v="Jill Fjeld"/>
    <x v="0"/>
    <x v="0"/>
    <x v="61"/>
    <x v="5"/>
    <n v="75081"/>
    <x v="2"/>
    <s v="OFF-FA-10000585"/>
    <x v="1"/>
    <x v="13"/>
    <s v="OIC Bulk Pack Metal Binder Clips"/>
    <x v="1492"/>
    <x v="4"/>
    <n v="0.2"/>
    <n v="3.6295999999999999"/>
    <x v="6"/>
    <n v="44.671999999999997"/>
    <n v="32.5"/>
  </r>
  <r>
    <n v="1801"/>
    <s v="CA-2016-121034"/>
    <d v="2016-08-08T00:00:00"/>
    <d v="2016-08-10T00:00:00"/>
    <s v="Second Class"/>
    <s v="JF-15565"/>
    <s v="Jill Fjeld"/>
    <x v="0"/>
    <x v="0"/>
    <x v="61"/>
    <x v="5"/>
    <n v="75081"/>
    <x v="2"/>
    <s v="OFF-PA-10001994"/>
    <x v="1"/>
    <x v="10"/>
    <s v="Ink Jet Note and Greeting Cards, 8-1/2&quot; x 5-1/2&quot; Card Size"/>
    <x v="1538"/>
    <x v="1"/>
    <n v="0.2"/>
    <n v="17.534400000000002"/>
    <x v="6"/>
    <n v="161.85599999999999"/>
    <n v="32.500000000000007"/>
  </r>
  <r>
    <n v="1802"/>
    <s v="CA-2016-149461"/>
    <d v="2016-11-13T00:00:00"/>
    <d v="2016-11-19T00:00:00"/>
    <s v="Standard Class"/>
    <s v="AS-10135"/>
    <s v="Adrian Shami"/>
    <x v="2"/>
    <x v="0"/>
    <x v="109"/>
    <x v="4"/>
    <n v="98002"/>
    <x v="1"/>
    <s v="FUR-FU-10004270"/>
    <x v="0"/>
    <x v="5"/>
    <s v="Eldon Image Series Desk Accessories, Burgundy"/>
    <x v="1539"/>
    <x v="7"/>
    <n v="0"/>
    <n v="1.5047999999999999"/>
    <x v="0"/>
    <n v="4.18"/>
    <n v="36"/>
  </r>
  <r>
    <n v="1803"/>
    <s v="CA-2017-158379"/>
    <d v="2017-09-22T00:00:00"/>
    <d v="2017-09-26T00:00:00"/>
    <s v="Second Class"/>
    <s v="JA-15970"/>
    <s v="Joseph Airdo"/>
    <x v="0"/>
    <x v="0"/>
    <x v="10"/>
    <x v="9"/>
    <n v="19134"/>
    <x v="3"/>
    <s v="OFF-BI-10002498"/>
    <x v="1"/>
    <x v="8"/>
    <s v="Clear Mylar Reinforcing Strips"/>
    <x v="1540"/>
    <x v="7"/>
    <n v="0.7"/>
    <n v="-4.2987000000000002"/>
    <x v="8"/>
    <n v="5.6070000000000002"/>
    <n v="-76.666666666666671"/>
  </r>
  <r>
    <n v="1804"/>
    <s v="CA-2017-158379"/>
    <d v="2017-09-22T00:00:00"/>
    <d v="2017-09-26T00:00:00"/>
    <s v="Second Class"/>
    <s v="JA-15970"/>
    <s v="Joseph Airdo"/>
    <x v="0"/>
    <x v="0"/>
    <x v="10"/>
    <x v="9"/>
    <n v="19134"/>
    <x v="3"/>
    <s v="OFF-SU-10002881"/>
    <x v="1"/>
    <x v="14"/>
    <s v="Martin Yale Chadless Opener Electric Letter Opener"/>
    <x v="1541"/>
    <x v="3"/>
    <n v="0.2"/>
    <n v="-1049.3406"/>
    <x v="8"/>
    <n v="32646.151999999998"/>
    <n v="-22.5"/>
  </r>
  <r>
    <n v="1805"/>
    <s v="CA-2017-158379"/>
    <d v="2017-09-22T00:00:00"/>
    <d v="2017-09-26T00:00:00"/>
    <s v="Second Class"/>
    <s v="JA-15970"/>
    <s v="Joseph Airdo"/>
    <x v="0"/>
    <x v="0"/>
    <x v="10"/>
    <x v="9"/>
    <n v="19134"/>
    <x v="3"/>
    <s v="TEC-AC-10002926"/>
    <x v="2"/>
    <x v="11"/>
    <s v="Logitech Wireless Marathon Mouse M705"/>
    <x v="1542"/>
    <x v="0"/>
    <n v="0.2"/>
    <n v="22.9954"/>
    <x v="8"/>
    <n v="159.96799999999999"/>
    <n v="28.750000000000004"/>
  </r>
  <r>
    <n v="1806"/>
    <s v="US-2016-116729"/>
    <d v="2016-12-25T00:00:00"/>
    <d v="2016-12-28T00:00:00"/>
    <s v="First Class"/>
    <s v="GK-14620"/>
    <s v="Grace Kelly"/>
    <x v="1"/>
    <x v="0"/>
    <x v="1"/>
    <x v="1"/>
    <n v="90049"/>
    <x v="1"/>
    <s v="TEC-PH-10002200"/>
    <x v="2"/>
    <x v="7"/>
    <s v="Samsung Galaxy Note 2"/>
    <x v="1543"/>
    <x v="3"/>
    <n v="0.2"/>
    <n v="257.59440000000001"/>
    <x v="4"/>
    <n v="18031.608"/>
    <n v="10"/>
  </r>
  <r>
    <n v="1807"/>
    <s v="US-2016-116729"/>
    <d v="2016-12-25T00:00:00"/>
    <d v="2016-12-28T00:00:00"/>
    <s v="First Class"/>
    <s v="GK-14620"/>
    <s v="Grace Kelly"/>
    <x v="1"/>
    <x v="0"/>
    <x v="1"/>
    <x v="1"/>
    <n v="90049"/>
    <x v="1"/>
    <s v="OFF-PA-10002005"/>
    <x v="1"/>
    <x v="10"/>
    <s v="Xerox 225"/>
    <x v="1544"/>
    <x v="3"/>
    <n v="0"/>
    <n v="21.7728"/>
    <x v="4"/>
    <n v="317.52"/>
    <n v="48"/>
  </r>
  <r>
    <n v="1808"/>
    <s v="US-2016-116729"/>
    <d v="2016-12-25T00:00:00"/>
    <d v="2016-12-28T00:00:00"/>
    <s v="First Class"/>
    <s v="GK-14620"/>
    <s v="Grace Kelly"/>
    <x v="1"/>
    <x v="0"/>
    <x v="1"/>
    <x v="1"/>
    <n v="90049"/>
    <x v="1"/>
    <s v="TEC-AC-10001465"/>
    <x v="2"/>
    <x v="11"/>
    <s v="SanDisk Cruzer 64 GB USB Flash Drive"/>
    <x v="1545"/>
    <x v="3"/>
    <n v="0"/>
    <n v="76.272000000000006"/>
    <x v="4"/>
    <n v="1779.68"/>
    <n v="30"/>
  </r>
  <r>
    <n v="1809"/>
    <s v="CA-2016-164938"/>
    <d v="2016-02-11T00:00:00"/>
    <d v="2016-02-13T00:00:00"/>
    <s v="First Class"/>
    <s v="PB-19210"/>
    <s v="Phillip Breyer"/>
    <x v="1"/>
    <x v="0"/>
    <x v="251"/>
    <x v="26"/>
    <n v="74133"/>
    <x v="2"/>
    <s v="TEC-PH-10004897"/>
    <x v="2"/>
    <x v="7"/>
    <s v="Mediabridge Sport Armband iPhone 5s"/>
    <x v="1546"/>
    <x v="3"/>
    <n v="0"/>
    <n v="0.69930000000000003"/>
    <x v="11"/>
    <n v="489.51000000000005"/>
    <n v="1"/>
  </r>
  <r>
    <n v="1810"/>
    <s v="CA-2016-165484"/>
    <d v="2016-10-23T00:00:00"/>
    <d v="2016-10-29T00:00:00"/>
    <s v="Standard Class"/>
    <s v="HK-14890"/>
    <s v="Heather Kirkland"/>
    <x v="1"/>
    <x v="0"/>
    <x v="22"/>
    <x v="10"/>
    <n v="60610"/>
    <x v="2"/>
    <s v="FUR-FU-10001196"/>
    <x v="0"/>
    <x v="5"/>
    <s v="DAX Cubicle Frames - 8x10"/>
    <x v="1547"/>
    <x v="3"/>
    <n v="0.6"/>
    <n v="-12.117000000000001"/>
    <x v="2"/>
    <n v="113.09199999999998"/>
    <n v="-75.000000000000014"/>
  </r>
  <r>
    <n v="1811"/>
    <s v="CA-2016-165484"/>
    <d v="2016-10-23T00:00:00"/>
    <d v="2016-10-29T00:00:00"/>
    <s v="Standard Class"/>
    <s v="HK-14890"/>
    <s v="Heather Kirkland"/>
    <x v="1"/>
    <x v="0"/>
    <x v="22"/>
    <x v="10"/>
    <n v="60610"/>
    <x v="2"/>
    <s v="OFF-PA-10000595"/>
    <x v="1"/>
    <x v="10"/>
    <s v="Xerox 1929"/>
    <x v="1548"/>
    <x v="1"/>
    <n v="0.2"/>
    <n v="17.815200000000001"/>
    <x v="2"/>
    <n v="164.44800000000001"/>
    <n v="32.5"/>
  </r>
  <r>
    <n v="1812"/>
    <s v="CA-2014-132612"/>
    <d v="2014-06-09T00:00:00"/>
    <d v="2014-06-11T00:00:00"/>
    <s v="Second Class"/>
    <s v="FO-14305"/>
    <s v="Frank Olsen"/>
    <x v="0"/>
    <x v="0"/>
    <x v="193"/>
    <x v="17"/>
    <n v="22801"/>
    <x v="0"/>
    <s v="FUR-TA-10004534"/>
    <x v="0"/>
    <x v="3"/>
    <s v="Bevis 44 x 96 Conference Tables"/>
    <x v="1549"/>
    <x v="3"/>
    <n v="0"/>
    <n v="245.02099999999999"/>
    <x v="1"/>
    <n v="10089.1"/>
    <n v="17"/>
  </r>
  <r>
    <n v="1813"/>
    <s v="US-2017-161193"/>
    <d v="2017-11-20T00:00:00"/>
    <d v="2017-11-26T00:00:00"/>
    <s v="Standard Class"/>
    <s v="BT-11680"/>
    <s v="Brian Thompson"/>
    <x v="0"/>
    <x v="0"/>
    <x v="46"/>
    <x v="24"/>
    <n v="43055"/>
    <x v="3"/>
    <s v="FUR-FU-10001861"/>
    <x v="0"/>
    <x v="5"/>
    <s v="Floodlight Indoor Halogen Bulbs, 1 Bulb per Pack, 60 Watts"/>
    <x v="291"/>
    <x v="2"/>
    <n v="0.2"/>
    <n v="28.13"/>
    <x v="0"/>
    <n v="388"/>
    <n v="36.25"/>
  </r>
  <r>
    <n v="1814"/>
    <s v="US-2017-161193"/>
    <d v="2017-11-20T00:00:00"/>
    <d v="2017-11-26T00:00:00"/>
    <s v="Standard Class"/>
    <s v="BT-11680"/>
    <s v="Brian Thompson"/>
    <x v="0"/>
    <x v="0"/>
    <x v="46"/>
    <x v="24"/>
    <n v="43055"/>
    <x v="3"/>
    <s v="FUR-FU-10000206"/>
    <x v="0"/>
    <x v="5"/>
    <s v="GE General Purpose, Extra Long Life, Showcase &amp; Floodlight Incandescent Bulbs"/>
    <x v="1550"/>
    <x v="0"/>
    <n v="0.2"/>
    <n v="1.5713999999999999"/>
    <x v="0"/>
    <n v="9.3119999999999994"/>
    <n v="33.75"/>
  </r>
  <r>
    <n v="1815"/>
    <s v="CA-2015-131597"/>
    <d v="2015-09-14T00:00:00"/>
    <d v="2015-09-18T00:00:00"/>
    <s v="Standard Class"/>
    <s v="SP-20620"/>
    <s v="Stefania Perrino"/>
    <x v="1"/>
    <x v="0"/>
    <x v="1"/>
    <x v="1"/>
    <n v="90045"/>
    <x v="1"/>
    <s v="FUR-TA-10002607"/>
    <x v="0"/>
    <x v="3"/>
    <s v="KI Conference Tables"/>
    <x v="1551"/>
    <x v="1"/>
    <n v="0.2"/>
    <n v="-8.5068000000000001"/>
    <x v="8"/>
    <n v="510.40800000000002"/>
    <n v="-5"/>
  </r>
  <r>
    <n v="1816"/>
    <s v="CA-2015-164833"/>
    <d v="2015-06-04T00:00:00"/>
    <d v="2015-06-04T00:00:00"/>
    <s v="Same Day"/>
    <s v="LL-16840"/>
    <s v="Lauren Leatherbury"/>
    <x v="0"/>
    <x v="0"/>
    <x v="4"/>
    <x v="4"/>
    <n v="98105"/>
    <x v="1"/>
    <s v="OFF-LA-10000443"/>
    <x v="1"/>
    <x v="2"/>
    <s v="Avery 501"/>
    <x v="1552"/>
    <x v="0"/>
    <n v="0"/>
    <n v="3.4685999999999999"/>
    <x v="1"/>
    <n v="14.76"/>
    <n v="47"/>
  </r>
  <r>
    <n v="1817"/>
    <s v="CA-2015-164833"/>
    <d v="2015-06-04T00:00:00"/>
    <d v="2015-06-04T00:00:00"/>
    <s v="Same Day"/>
    <s v="LL-16840"/>
    <s v="Lauren Leatherbury"/>
    <x v="0"/>
    <x v="0"/>
    <x v="4"/>
    <x v="4"/>
    <n v="98105"/>
    <x v="1"/>
    <s v="OFF-AR-10004685"/>
    <x v="1"/>
    <x v="6"/>
    <s v="Binney &amp; Smith Crayola Metallic Colored Pencils, 8-Color Set"/>
    <x v="1553"/>
    <x v="0"/>
    <n v="0"/>
    <n v="3.0558000000000001"/>
    <x v="1"/>
    <n v="18.52"/>
    <n v="33"/>
  </r>
  <r>
    <n v="1818"/>
    <s v="CA-2015-125423"/>
    <d v="2015-12-13T00:00:00"/>
    <d v="2015-12-15T00:00:00"/>
    <s v="Second Class"/>
    <s v="MC-17575"/>
    <s v="Matt Collins"/>
    <x v="0"/>
    <x v="0"/>
    <x v="1"/>
    <x v="1"/>
    <n v="90036"/>
    <x v="1"/>
    <s v="OFF-LA-10001771"/>
    <x v="1"/>
    <x v="2"/>
    <s v="Avery 513"/>
    <x v="739"/>
    <x v="0"/>
    <n v="0"/>
    <n v="4.5815999999999999"/>
    <x v="4"/>
    <n v="19.920000000000002"/>
    <n v="46"/>
  </r>
  <r>
    <n v="1819"/>
    <s v="US-2014-130379"/>
    <d v="2014-05-25T00:00:00"/>
    <d v="2014-05-29T00:00:00"/>
    <s v="Standard Class"/>
    <s v="JL-15235"/>
    <s v="Janet Lee"/>
    <x v="0"/>
    <x v="0"/>
    <x v="22"/>
    <x v="10"/>
    <n v="60623"/>
    <x v="2"/>
    <s v="OFF-AP-10001394"/>
    <x v="1"/>
    <x v="9"/>
    <s v="Harmony Air Purifier"/>
    <x v="1554"/>
    <x v="0"/>
    <n v="0.8"/>
    <n v="-166.32"/>
    <x v="5"/>
    <n v="151.19999999999999"/>
    <n v="-220.00000000000003"/>
  </r>
  <r>
    <n v="1820"/>
    <s v="US-2014-130379"/>
    <d v="2014-05-25T00:00:00"/>
    <d v="2014-05-29T00:00:00"/>
    <s v="Standard Class"/>
    <s v="JL-15235"/>
    <s v="Janet Lee"/>
    <x v="0"/>
    <x v="0"/>
    <x v="22"/>
    <x v="10"/>
    <n v="60623"/>
    <x v="2"/>
    <s v="FUR-FU-10002553"/>
    <x v="0"/>
    <x v="5"/>
    <s v="Electrix Incandescent Magnifying Lamp, Black"/>
    <x v="1555"/>
    <x v="0"/>
    <n v="0.6"/>
    <n v="-24.189"/>
    <x v="5"/>
    <n v="58.64"/>
    <n v="-82.5"/>
  </r>
  <r>
    <n v="1821"/>
    <s v="CA-2016-168956"/>
    <d v="2016-02-16T00:00:00"/>
    <d v="2016-02-20T00:00:00"/>
    <s v="Standard Class"/>
    <s v="EA-14035"/>
    <s v="Erin Ashbrook"/>
    <x v="1"/>
    <x v="0"/>
    <x v="22"/>
    <x v="10"/>
    <n v="60623"/>
    <x v="2"/>
    <s v="OFF-AP-10004233"/>
    <x v="1"/>
    <x v="9"/>
    <s v="Honeywell Enviracaire Portable Air Cleaner for up to 8 x 10 Room"/>
    <x v="1556"/>
    <x v="5"/>
    <n v="0.8"/>
    <n v="-225.55680000000001"/>
    <x v="11"/>
    <n v="552.38400000000001"/>
    <n v="-245.00000000000003"/>
  </r>
  <r>
    <n v="1822"/>
    <s v="CA-2016-168956"/>
    <d v="2016-02-16T00:00:00"/>
    <d v="2016-02-20T00:00:00"/>
    <s v="Standard Class"/>
    <s v="EA-14035"/>
    <s v="Erin Ashbrook"/>
    <x v="1"/>
    <x v="0"/>
    <x v="22"/>
    <x v="10"/>
    <n v="60623"/>
    <x v="2"/>
    <s v="OFF-FA-10000304"/>
    <x v="1"/>
    <x v="13"/>
    <s v="Advantus Push Pins"/>
    <x v="1512"/>
    <x v="4"/>
    <n v="0.2"/>
    <n v="1.8311999999999999"/>
    <x v="11"/>
    <n v="27.904"/>
    <n v="26.25"/>
  </r>
  <r>
    <n v="1823"/>
    <s v="CA-2016-168956"/>
    <d v="2016-02-16T00:00:00"/>
    <d v="2016-02-20T00:00:00"/>
    <s v="Standard Class"/>
    <s v="EA-14035"/>
    <s v="Erin Ashbrook"/>
    <x v="1"/>
    <x v="0"/>
    <x v="22"/>
    <x v="10"/>
    <n v="60623"/>
    <x v="2"/>
    <s v="FUR-CH-10004754"/>
    <x v="0"/>
    <x v="1"/>
    <s v="Global Stack Chair with Arms, Black"/>
    <x v="1557"/>
    <x v="1"/>
    <n v="0.3"/>
    <n v="-2.6981999999999999"/>
    <x v="11"/>
    <n v="188.874"/>
    <n v="-4.2857142857142856"/>
  </r>
  <r>
    <n v="1824"/>
    <s v="CA-2016-168956"/>
    <d v="2016-02-16T00:00:00"/>
    <d v="2016-02-20T00:00:00"/>
    <s v="Standard Class"/>
    <s v="EA-14035"/>
    <s v="Erin Ashbrook"/>
    <x v="1"/>
    <x v="0"/>
    <x v="22"/>
    <x v="10"/>
    <n v="60623"/>
    <x v="2"/>
    <s v="OFF-PA-10000809"/>
    <x v="1"/>
    <x v="10"/>
    <s v="Xerox 206"/>
    <x v="1170"/>
    <x v="7"/>
    <n v="0.2"/>
    <n v="1.8144"/>
    <x v="11"/>
    <n v="5.1840000000000002"/>
    <n v="35"/>
  </r>
  <r>
    <n v="1825"/>
    <s v="CA-2016-167507"/>
    <d v="2016-12-22T00:00:00"/>
    <d v="2016-12-28T00:00:00"/>
    <s v="Standard Class"/>
    <s v="SA-20830"/>
    <s v="Sue Ann Reed"/>
    <x v="0"/>
    <x v="0"/>
    <x v="252"/>
    <x v="21"/>
    <n v="97756"/>
    <x v="1"/>
    <s v="OFF-BI-10003694"/>
    <x v="1"/>
    <x v="8"/>
    <s v="Avery 3 1/2&quot; Diskette Storage Pages, 10/Pack"/>
    <x v="1558"/>
    <x v="12"/>
    <n v="0.7"/>
    <n v="-25.056000000000001"/>
    <x v="4"/>
    <n v="313.2"/>
    <n v="-80"/>
  </r>
  <r>
    <n v="1826"/>
    <s v="CA-2016-167507"/>
    <d v="2016-12-22T00:00:00"/>
    <d v="2016-12-28T00:00:00"/>
    <s v="Standard Class"/>
    <s v="SA-20830"/>
    <s v="Sue Ann Reed"/>
    <x v="0"/>
    <x v="0"/>
    <x v="252"/>
    <x v="21"/>
    <n v="97756"/>
    <x v="1"/>
    <s v="FUR-FU-10001935"/>
    <x v="0"/>
    <x v="5"/>
    <s v="3M Hangers With Command Adhesive"/>
    <x v="1559"/>
    <x v="4"/>
    <n v="0.2"/>
    <n v="3.1080000000000001"/>
    <x v="4"/>
    <n v="47.36"/>
    <n v="26.25"/>
  </r>
  <r>
    <n v="1827"/>
    <s v="CA-2016-167507"/>
    <d v="2016-12-22T00:00:00"/>
    <d v="2016-12-28T00:00:00"/>
    <s v="Standard Class"/>
    <s v="SA-20830"/>
    <s v="Sue Ann Reed"/>
    <x v="0"/>
    <x v="0"/>
    <x v="252"/>
    <x v="21"/>
    <n v="97756"/>
    <x v="1"/>
    <s v="FUR-FU-10002878"/>
    <x v="0"/>
    <x v="5"/>
    <s v="Seth Thomas 14&quot; Day/Date Wall Clock"/>
    <x v="1560"/>
    <x v="7"/>
    <n v="0.2"/>
    <n v="4.8415999999999997"/>
    <x v="4"/>
    <n v="22.783999999999999"/>
    <n v="21.25"/>
  </r>
  <r>
    <n v="1828"/>
    <s v="CA-2016-109344"/>
    <d v="2016-02-08T00:00:00"/>
    <d v="2016-02-11T00:00:00"/>
    <s v="Second Class"/>
    <s v="CH-12070"/>
    <s v="Cathy Hwang"/>
    <x v="2"/>
    <x v="0"/>
    <x v="253"/>
    <x v="3"/>
    <n v="27604"/>
    <x v="0"/>
    <s v="TEC-PH-10002624"/>
    <x v="2"/>
    <x v="7"/>
    <s v="Samsung Galaxy S4 Mini"/>
    <x v="1561"/>
    <x v="1"/>
    <n v="0.2"/>
    <n v="126.8973"/>
    <x v="11"/>
    <n v="3383.9280000000003"/>
    <n v="11.249999999999998"/>
  </r>
  <r>
    <n v="1829"/>
    <s v="US-2015-140851"/>
    <d v="2015-07-13T00:00:00"/>
    <d v="2015-07-15T00:00:00"/>
    <s v="Second Class"/>
    <s v="ND-18460"/>
    <s v="Neil Ducich"/>
    <x v="1"/>
    <x v="0"/>
    <x v="203"/>
    <x v="32"/>
    <n v="31204"/>
    <x v="0"/>
    <s v="OFF-PA-10000019"/>
    <x v="1"/>
    <x v="10"/>
    <s v="Xerox 1931"/>
    <x v="783"/>
    <x v="5"/>
    <n v="0"/>
    <n v="18.662400000000002"/>
    <x v="7"/>
    <n v="233.28000000000003"/>
    <n v="48.000000000000007"/>
  </r>
  <r>
    <n v="1830"/>
    <s v="CA-2014-103373"/>
    <d v="2014-05-18T00:00:00"/>
    <d v="2014-05-24T00:00:00"/>
    <s v="Standard Class"/>
    <s v="BS-11755"/>
    <s v="Bruce Stewart"/>
    <x v="0"/>
    <x v="0"/>
    <x v="138"/>
    <x v="24"/>
    <n v="44105"/>
    <x v="3"/>
    <s v="TEC-PH-10002885"/>
    <x v="2"/>
    <x v="7"/>
    <s v="Apple iPhone 5"/>
    <x v="1562"/>
    <x v="0"/>
    <n v="0.4"/>
    <n v="-168.95580000000001"/>
    <x v="5"/>
    <n v="1559.5920000000001"/>
    <n v="-21.666666666666668"/>
  </r>
  <r>
    <n v="1831"/>
    <s v="CA-2017-145884"/>
    <d v="2017-10-21T00:00:00"/>
    <d v="2017-10-21T00:00:00"/>
    <s v="Same Day"/>
    <s v="SL-20155"/>
    <s v="Sara Luxemburg"/>
    <x v="2"/>
    <x v="0"/>
    <x v="254"/>
    <x v="26"/>
    <n v="74403"/>
    <x v="2"/>
    <s v="TEC-PH-10000895"/>
    <x v="2"/>
    <x v="7"/>
    <s v="Polycom VVX 310 VoIP phone"/>
    <x v="1563"/>
    <x v="8"/>
    <n v="0"/>
    <n v="374.37920000000003"/>
    <x v="2"/>
    <n v="11519.36"/>
    <n v="26"/>
  </r>
  <r>
    <n v="1832"/>
    <s v="CA-2017-145884"/>
    <d v="2017-10-21T00:00:00"/>
    <d v="2017-10-21T00:00:00"/>
    <s v="Same Day"/>
    <s v="SL-20155"/>
    <s v="Sara Luxemburg"/>
    <x v="2"/>
    <x v="0"/>
    <x v="254"/>
    <x v="26"/>
    <n v="74403"/>
    <x v="2"/>
    <s v="FUR-TA-10002356"/>
    <x v="0"/>
    <x v="3"/>
    <s v="Bevis Boat-Shaped Conference Table"/>
    <x v="1564"/>
    <x v="7"/>
    <n v="0"/>
    <n v="62.906399999999998"/>
    <x v="2"/>
    <n v="262.11"/>
    <n v="24"/>
  </r>
  <r>
    <n v="1833"/>
    <s v="CA-2015-131422"/>
    <d v="2015-11-05T00:00:00"/>
    <d v="2015-11-09T00:00:00"/>
    <s v="Standard Class"/>
    <s v="GB-14530"/>
    <s v="George Bell"/>
    <x v="1"/>
    <x v="0"/>
    <x v="53"/>
    <x v="3"/>
    <n v="28110"/>
    <x v="0"/>
    <s v="FUR-CH-10001270"/>
    <x v="0"/>
    <x v="1"/>
    <s v="Harbour Creations Steel Folding Chair"/>
    <x v="718"/>
    <x v="1"/>
    <n v="0.2"/>
    <n v="25.875"/>
    <x v="0"/>
    <n v="621"/>
    <n v="12.5"/>
  </r>
  <r>
    <n v="1834"/>
    <s v="CA-2017-162691"/>
    <d v="2017-08-01T00:00:00"/>
    <d v="2017-08-07T00:00:00"/>
    <s v="Standard Class"/>
    <s v="AS-10045"/>
    <s v="Aaron Smayling"/>
    <x v="1"/>
    <x v="0"/>
    <x v="89"/>
    <x v="5"/>
    <n v="78745"/>
    <x v="2"/>
    <s v="TEC-MA-10000488"/>
    <x v="2"/>
    <x v="15"/>
    <s v="Bady BDG101FRU Card Printer"/>
    <x v="1565"/>
    <x v="1"/>
    <n v="0.4"/>
    <n v="-263.99669999999998"/>
    <x v="6"/>
    <n v="4319.9459999999999"/>
    <n v="-18.333333333333332"/>
  </r>
  <r>
    <n v="1835"/>
    <s v="CA-2017-162691"/>
    <d v="2017-08-01T00:00:00"/>
    <d v="2017-08-07T00:00:00"/>
    <s v="Standard Class"/>
    <s v="AS-10045"/>
    <s v="Aaron Smayling"/>
    <x v="1"/>
    <x v="0"/>
    <x v="89"/>
    <x v="5"/>
    <n v="78745"/>
    <x v="2"/>
    <s v="OFF-PA-10003729"/>
    <x v="1"/>
    <x v="10"/>
    <s v="Xerox 1998"/>
    <x v="1566"/>
    <x v="3"/>
    <n v="0.2"/>
    <n v="12.700799999999999"/>
    <x v="6"/>
    <n v="254.01599999999996"/>
    <n v="35"/>
  </r>
  <r>
    <n v="1836"/>
    <s v="CA-2014-141278"/>
    <d v="2014-06-21T00:00:00"/>
    <d v="2014-06-24T00:00:00"/>
    <s v="First Class"/>
    <s v="RM-19375"/>
    <s v="Raymond Messe"/>
    <x v="0"/>
    <x v="0"/>
    <x v="255"/>
    <x v="29"/>
    <n v="6450"/>
    <x v="3"/>
    <s v="OFF-AR-10003056"/>
    <x v="1"/>
    <x v="6"/>
    <s v="Newell 341"/>
    <x v="1567"/>
    <x v="2"/>
    <n v="0"/>
    <n v="6.2060000000000004"/>
    <x v="1"/>
    <n v="107"/>
    <n v="29.000000000000004"/>
  </r>
  <r>
    <n v="1837"/>
    <s v="CA-2017-122693"/>
    <d v="2017-02-19T00:00:00"/>
    <d v="2017-02-21T00:00:00"/>
    <s v="Second Class"/>
    <s v="NH-18610"/>
    <s v="Nicole Hansen"/>
    <x v="1"/>
    <x v="0"/>
    <x v="185"/>
    <x v="32"/>
    <n v="30076"/>
    <x v="0"/>
    <s v="OFF-AP-10002518"/>
    <x v="1"/>
    <x v="9"/>
    <s v="Kensington 7 Outlet MasterPiece Power Center"/>
    <x v="1568"/>
    <x v="3"/>
    <n v="0"/>
    <n v="361.29939999999999"/>
    <x v="11"/>
    <n v="8721.0199999999986"/>
    <n v="29.000000000000004"/>
  </r>
  <r>
    <n v="1838"/>
    <s v="CA-2014-117345"/>
    <d v="2014-08-01T00:00:00"/>
    <d v="2014-08-05T00:00:00"/>
    <s v="Standard Class"/>
    <s v="BF-10975"/>
    <s v="Barbara Fisher"/>
    <x v="1"/>
    <x v="0"/>
    <x v="35"/>
    <x v="3"/>
    <n v="28205"/>
    <x v="0"/>
    <s v="OFF-LA-10000240"/>
    <x v="1"/>
    <x v="2"/>
    <s v="Self-Adhesive Address Labels for Typewriters by Universal"/>
    <x v="1569"/>
    <x v="1"/>
    <n v="0.2"/>
    <n v="5.9211"/>
    <x v="6"/>
    <n v="52.632000000000005"/>
    <n v="33.75"/>
  </r>
  <r>
    <n v="1839"/>
    <s v="CA-2014-117345"/>
    <d v="2014-08-01T00:00:00"/>
    <d v="2014-08-05T00:00:00"/>
    <s v="Standard Class"/>
    <s v="BF-10975"/>
    <s v="Barbara Fisher"/>
    <x v="1"/>
    <x v="0"/>
    <x v="35"/>
    <x v="3"/>
    <n v="28205"/>
    <x v="0"/>
    <s v="FUR-FU-10000629"/>
    <x v="0"/>
    <x v="5"/>
    <s v="9-3/4 Diameter Round Wall Clock"/>
    <x v="1570"/>
    <x v="4"/>
    <n v="0.2"/>
    <n v="12.135199999999999"/>
    <x v="6"/>
    <n v="176.512"/>
    <n v="27.499999999999996"/>
  </r>
  <r>
    <n v="1840"/>
    <s v="CA-2014-117345"/>
    <d v="2014-08-01T00:00:00"/>
    <d v="2014-08-05T00:00:00"/>
    <s v="Standard Class"/>
    <s v="BF-10975"/>
    <s v="Barbara Fisher"/>
    <x v="1"/>
    <x v="0"/>
    <x v="35"/>
    <x v="3"/>
    <n v="28205"/>
    <x v="0"/>
    <s v="OFF-AP-10001005"/>
    <x v="1"/>
    <x v="9"/>
    <s v="Honeywell Quietcare HEPA Air Cleaner"/>
    <x v="1571"/>
    <x v="7"/>
    <n v="0.2"/>
    <n v="10.224500000000001"/>
    <x v="6"/>
    <n v="62.92"/>
    <n v="16.25"/>
  </r>
  <r>
    <n v="1841"/>
    <s v="CA-2014-117345"/>
    <d v="2014-08-01T00:00:00"/>
    <d v="2014-08-05T00:00:00"/>
    <s v="Standard Class"/>
    <s v="BF-10975"/>
    <s v="Barbara Fisher"/>
    <x v="1"/>
    <x v="0"/>
    <x v="35"/>
    <x v="3"/>
    <n v="28205"/>
    <x v="0"/>
    <s v="OFF-PA-10002377"/>
    <x v="1"/>
    <x v="10"/>
    <s v="Xerox 1916"/>
    <x v="128"/>
    <x v="0"/>
    <n v="0.2"/>
    <n v="29.364000000000001"/>
    <x v="6"/>
    <n v="156.608"/>
    <n v="37.5"/>
  </r>
  <r>
    <n v="1842"/>
    <s v="CA-2016-157763"/>
    <d v="2016-07-18T00:00:00"/>
    <d v="2016-07-23T00:00:00"/>
    <s v="Standard Class"/>
    <s v="KH-16330"/>
    <s v="Katharine Harms"/>
    <x v="1"/>
    <x v="0"/>
    <x v="256"/>
    <x v="0"/>
    <n v="42104"/>
    <x v="0"/>
    <s v="FUR-CH-10000988"/>
    <x v="0"/>
    <x v="1"/>
    <s v="Hon Olson Stacker Stools"/>
    <x v="1572"/>
    <x v="7"/>
    <n v="0"/>
    <n v="39.4268"/>
    <x v="7"/>
    <n v="140.81"/>
    <n v="27.999999999999996"/>
  </r>
  <r>
    <n v="1843"/>
    <s v="CA-2015-135391"/>
    <d v="2015-02-09T00:00:00"/>
    <d v="2015-02-11T00:00:00"/>
    <s v="Second Class"/>
    <s v="FA-14230"/>
    <s v="Frank Atkinson"/>
    <x v="1"/>
    <x v="0"/>
    <x v="52"/>
    <x v="5"/>
    <n v="78207"/>
    <x v="2"/>
    <s v="OFF-LA-10001074"/>
    <x v="1"/>
    <x v="2"/>
    <s v="Round Specialty Laser Printer Labels"/>
    <x v="110"/>
    <x v="4"/>
    <n v="0.2"/>
    <n v="13.532400000000001"/>
    <x v="11"/>
    <n v="160.38399999999999"/>
    <n v="33.750000000000007"/>
  </r>
  <r>
    <n v="1844"/>
    <s v="CA-2015-135391"/>
    <d v="2015-02-09T00:00:00"/>
    <d v="2015-02-11T00:00:00"/>
    <s v="Second Class"/>
    <s v="FA-14230"/>
    <s v="Frank Atkinson"/>
    <x v="1"/>
    <x v="0"/>
    <x v="52"/>
    <x v="5"/>
    <n v="78207"/>
    <x v="2"/>
    <s v="FUR-FU-10001986"/>
    <x v="0"/>
    <x v="5"/>
    <s v="Dana Fluorescent Magnifying Lamp, White, 36&quot;"/>
    <x v="1573"/>
    <x v="0"/>
    <n v="0.6"/>
    <n v="-30.588000000000001"/>
    <x v="11"/>
    <n v="81.567999999999998"/>
    <n v="-75"/>
  </r>
  <r>
    <n v="1845"/>
    <s v="US-2017-113852"/>
    <d v="2017-07-29T00:00:00"/>
    <d v="2017-08-02T00:00:00"/>
    <s v="Standard Class"/>
    <s v="GW-14605"/>
    <s v="Giulietta Weimer"/>
    <x v="0"/>
    <x v="0"/>
    <x v="4"/>
    <x v="4"/>
    <n v="98115"/>
    <x v="1"/>
    <s v="TEC-AC-10003027"/>
    <x v="2"/>
    <x v="11"/>
    <s v="Imation 8GB Mini TravelDrive USB 2.0 Flash Drive"/>
    <x v="26"/>
    <x v="1"/>
    <n v="0"/>
    <n v="11.774100000000001"/>
    <x v="7"/>
    <n v="271.70999999999998"/>
    <n v="13"/>
  </r>
  <r>
    <n v="1846"/>
    <s v="US-2017-158512"/>
    <d v="2017-01-12T00:00:00"/>
    <d v="2017-01-17T00:00:00"/>
    <s v="Second Class"/>
    <s v="DA-13450"/>
    <s v="Dianna Arnett"/>
    <x v="2"/>
    <x v="0"/>
    <x v="176"/>
    <x v="40"/>
    <n v="20016"/>
    <x v="3"/>
    <s v="OFF-PA-10001804"/>
    <x v="1"/>
    <x v="10"/>
    <s v="Xerox 195"/>
    <x v="1574"/>
    <x v="5"/>
    <n v="0"/>
    <n v="19.238399999999999"/>
    <x v="9"/>
    <n v="240.48"/>
    <n v="48"/>
  </r>
  <r>
    <n v="1847"/>
    <s v="US-2017-158512"/>
    <d v="2017-01-12T00:00:00"/>
    <d v="2017-01-17T00:00:00"/>
    <s v="Second Class"/>
    <s v="DA-13450"/>
    <s v="Dianna Arnett"/>
    <x v="2"/>
    <x v="0"/>
    <x v="176"/>
    <x v="40"/>
    <n v="20016"/>
    <x v="3"/>
    <s v="FUR-FU-10004973"/>
    <x v="0"/>
    <x v="5"/>
    <s v="Flat Face Poster Frame"/>
    <x v="1015"/>
    <x v="0"/>
    <n v="0"/>
    <n v="15.8256"/>
    <x v="9"/>
    <n v="75.36"/>
    <n v="42"/>
  </r>
  <r>
    <n v="1848"/>
    <s v="CA-2017-128370"/>
    <d v="2017-09-10T00:00:00"/>
    <d v="2017-09-10T00:00:00"/>
    <s v="Same Day"/>
    <s v="FH-14275"/>
    <s v="Frank Hawley"/>
    <x v="1"/>
    <x v="0"/>
    <x v="1"/>
    <x v="1"/>
    <n v="90004"/>
    <x v="1"/>
    <s v="FUR-CH-10002602"/>
    <x v="0"/>
    <x v="1"/>
    <s v="DMI Arturo Collection Mission-style Design Wood Chair"/>
    <x v="1575"/>
    <x v="1"/>
    <n v="0.2"/>
    <n v="27.176400000000001"/>
    <x v="8"/>
    <n v="1087.056"/>
    <n v="7.5000000000000009"/>
  </r>
  <r>
    <n v="1849"/>
    <s v="CA-2017-128370"/>
    <d v="2017-09-10T00:00:00"/>
    <d v="2017-09-10T00:00:00"/>
    <s v="Same Day"/>
    <s v="FH-14275"/>
    <s v="Frank Hawley"/>
    <x v="1"/>
    <x v="0"/>
    <x v="1"/>
    <x v="1"/>
    <n v="90004"/>
    <x v="1"/>
    <s v="OFF-BI-10004140"/>
    <x v="1"/>
    <x v="8"/>
    <s v="Avery Non-Stick Binders"/>
    <x v="1576"/>
    <x v="0"/>
    <n v="0.2"/>
    <n v="2.2450000000000001"/>
    <x v="8"/>
    <n v="14.368"/>
    <n v="31.25"/>
  </r>
  <r>
    <n v="1850"/>
    <s v="CA-2015-160472"/>
    <d v="2015-07-20T00:00:00"/>
    <d v="2015-07-25T00:00:00"/>
    <s v="Second Class"/>
    <s v="RK-19300"/>
    <s v="Ralph Kennedy"/>
    <x v="0"/>
    <x v="0"/>
    <x v="257"/>
    <x v="14"/>
    <n v="46614"/>
    <x v="2"/>
    <s v="OFF-ST-10000464"/>
    <x v="1"/>
    <x v="4"/>
    <s v="Multi-Use Personal File Cart and Caster Set, Three Stacking Bins"/>
    <x v="1577"/>
    <x v="7"/>
    <n v="0"/>
    <n v="9.7327999999999992"/>
    <x v="7"/>
    <n v="34.76"/>
    <n v="27.999999999999996"/>
  </r>
  <r>
    <n v="1851"/>
    <s v="CA-2015-160472"/>
    <d v="2015-07-20T00:00:00"/>
    <d v="2015-07-25T00:00:00"/>
    <s v="Second Class"/>
    <s v="RK-19300"/>
    <s v="Ralph Kennedy"/>
    <x v="0"/>
    <x v="0"/>
    <x v="257"/>
    <x v="14"/>
    <n v="46614"/>
    <x v="2"/>
    <s v="TEC-AC-10002253"/>
    <x v="2"/>
    <x v="11"/>
    <s v="Imation Bio 8GB USB Flash Drive Imation Corp"/>
    <x v="1578"/>
    <x v="2"/>
    <n v="0"/>
    <n v="124.68"/>
    <x v="7"/>
    <n v="4156"/>
    <n v="15"/>
  </r>
  <r>
    <n v="1852"/>
    <s v="CA-2015-160472"/>
    <d v="2015-07-20T00:00:00"/>
    <d v="2015-07-25T00:00:00"/>
    <s v="Second Class"/>
    <s v="RK-19300"/>
    <s v="Ralph Kennedy"/>
    <x v="0"/>
    <x v="0"/>
    <x v="257"/>
    <x v="14"/>
    <n v="46614"/>
    <x v="2"/>
    <s v="OFF-PA-10000528"/>
    <x v="1"/>
    <x v="10"/>
    <s v="Xerox 1981"/>
    <x v="1579"/>
    <x v="2"/>
    <n v="0"/>
    <n v="11.88"/>
    <x v="7"/>
    <n v="132"/>
    <n v="45.000000000000007"/>
  </r>
  <r>
    <n v="1853"/>
    <s v="CA-2015-160472"/>
    <d v="2015-07-20T00:00:00"/>
    <d v="2015-07-25T00:00:00"/>
    <s v="Second Class"/>
    <s v="RK-19300"/>
    <s v="Ralph Kennedy"/>
    <x v="0"/>
    <x v="0"/>
    <x v="257"/>
    <x v="14"/>
    <n v="46614"/>
    <x v="2"/>
    <s v="OFF-EN-10000483"/>
    <x v="1"/>
    <x v="12"/>
    <s v="White Envelopes, White Envelopes with Clear Poly Window"/>
    <x v="1580"/>
    <x v="3"/>
    <n v="0"/>
    <n v="49.104999999999997"/>
    <x v="7"/>
    <n v="747.25"/>
    <n v="46"/>
  </r>
  <r>
    <n v="1854"/>
    <s v="CA-2015-160472"/>
    <d v="2015-07-20T00:00:00"/>
    <d v="2015-07-25T00:00:00"/>
    <s v="Second Class"/>
    <s v="RK-19300"/>
    <s v="Ralph Kennedy"/>
    <x v="0"/>
    <x v="0"/>
    <x v="257"/>
    <x v="14"/>
    <n v="46614"/>
    <x v="2"/>
    <s v="OFF-PA-10003129"/>
    <x v="1"/>
    <x v="10"/>
    <s v="Tops White Computer Printout Paper"/>
    <x v="615"/>
    <x v="0"/>
    <n v="0"/>
    <n v="45.9754"/>
    <x v="7"/>
    <n v="195.64"/>
    <n v="47"/>
  </r>
  <r>
    <n v="1855"/>
    <s v="CA-2015-160472"/>
    <d v="2015-07-20T00:00:00"/>
    <d v="2015-07-25T00:00:00"/>
    <s v="Second Class"/>
    <s v="RK-19300"/>
    <s v="Ralph Kennedy"/>
    <x v="0"/>
    <x v="0"/>
    <x v="257"/>
    <x v="14"/>
    <n v="46614"/>
    <x v="2"/>
    <s v="OFF-ST-10003442"/>
    <x v="1"/>
    <x v="4"/>
    <s v="Eldon Portable Mobile Manager"/>
    <x v="1581"/>
    <x v="2"/>
    <n v="0"/>
    <n v="38.177999999999997"/>
    <x v="7"/>
    <n v="707"/>
    <n v="26.999999999999996"/>
  </r>
  <r>
    <n v="1856"/>
    <s v="CA-2014-114643"/>
    <d v="2014-06-13T00:00:00"/>
    <d v="2014-06-17T00:00:00"/>
    <s v="Standard Class"/>
    <s v="FM-14215"/>
    <s v="Filia McAdams"/>
    <x v="1"/>
    <x v="0"/>
    <x v="1"/>
    <x v="1"/>
    <n v="90032"/>
    <x v="1"/>
    <s v="OFF-AR-10003631"/>
    <x v="1"/>
    <x v="6"/>
    <s v="Staples in misc. colors"/>
    <x v="1582"/>
    <x v="1"/>
    <n v="0"/>
    <n v="4.7915999999999999"/>
    <x v="1"/>
    <n v="43.56"/>
    <n v="33"/>
  </r>
  <r>
    <n v="1857"/>
    <s v="US-2017-158218"/>
    <d v="2017-05-12T00:00:00"/>
    <d v="2017-05-15T00:00:00"/>
    <s v="Second Class"/>
    <s v="AC-10420"/>
    <s v="Alyssa Crouse"/>
    <x v="1"/>
    <x v="0"/>
    <x v="12"/>
    <x v="5"/>
    <n v="77041"/>
    <x v="2"/>
    <s v="OFF-ST-10000563"/>
    <x v="1"/>
    <x v="4"/>
    <s v="Fellowes Bankers Box Stor/Drawer Steel Plus"/>
    <x v="1583"/>
    <x v="2"/>
    <n v="0.2"/>
    <n v="-15.99"/>
    <x v="5"/>
    <n v="639.6"/>
    <n v="-12.5"/>
  </r>
  <r>
    <n v="1858"/>
    <s v="US-2017-158218"/>
    <d v="2017-05-12T00:00:00"/>
    <d v="2017-05-15T00:00:00"/>
    <s v="Second Class"/>
    <s v="AC-10420"/>
    <s v="Alyssa Crouse"/>
    <x v="1"/>
    <x v="0"/>
    <x v="12"/>
    <x v="5"/>
    <n v="77041"/>
    <x v="2"/>
    <s v="OFF-BI-10002133"/>
    <x v="1"/>
    <x v="8"/>
    <s v="Wilson Jones Elliptical Ring 3 1/2&quot; Capacity Binders, 800 sheets"/>
    <x v="1353"/>
    <x v="4"/>
    <n v="0.8"/>
    <n v="-53.072000000000003"/>
    <x v="5"/>
    <n v="136.96"/>
    <n v="-155"/>
  </r>
  <r>
    <n v="1859"/>
    <s v="CA-2015-121608"/>
    <d v="2015-09-03T00:00:00"/>
    <d v="2015-09-05T00:00:00"/>
    <s v="First Class"/>
    <s v="JB-15400"/>
    <s v="Jennifer Braxton"/>
    <x v="1"/>
    <x v="0"/>
    <x v="39"/>
    <x v="29"/>
    <n v="6010"/>
    <x v="3"/>
    <s v="OFF-AP-10002311"/>
    <x v="1"/>
    <x v="9"/>
    <s v="Holmes Replacement Filter for HEPA Air Cleaner, Very Large Room, HEPA Filter"/>
    <x v="1584"/>
    <x v="0"/>
    <n v="0"/>
    <n v="60.552799999999998"/>
    <x v="8"/>
    <n v="275.24"/>
    <n v="43.999999999999993"/>
  </r>
  <r>
    <n v="1860"/>
    <s v="CA-2015-121608"/>
    <d v="2015-09-03T00:00:00"/>
    <d v="2015-09-05T00:00:00"/>
    <s v="First Class"/>
    <s v="JB-15400"/>
    <s v="Jennifer Braxton"/>
    <x v="1"/>
    <x v="0"/>
    <x v="39"/>
    <x v="29"/>
    <n v="6010"/>
    <x v="3"/>
    <s v="TEC-PH-10004959"/>
    <x v="2"/>
    <x v="7"/>
    <s v="Classic Ivory Antique Telephone ZL1810"/>
    <x v="1585"/>
    <x v="7"/>
    <n v="0"/>
    <n v="25.122499999999999"/>
    <x v="8"/>
    <n v="100.49"/>
    <n v="25"/>
  </r>
  <r>
    <n v="1861"/>
    <s v="US-2017-121251"/>
    <d v="2017-03-26T00:00:00"/>
    <d v="2017-03-27T00:00:00"/>
    <s v="First Class"/>
    <s v="GM-14440"/>
    <s v="Gary McGarr"/>
    <x v="0"/>
    <x v="0"/>
    <x v="20"/>
    <x v="15"/>
    <n v="10009"/>
    <x v="3"/>
    <s v="FUR-BO-10001918"/>
    <x v="0"/>
    <x v="0"/>
    <s v="Sauder Forest Hills Library with Doors, Woodland Oak Finish"/>
    <x v="1586"/>
    <x v="0"/>
    <n v="0.2"/>
    <n v="-28.976400000000002"/>
    <x v="10"/>
    <n v="515.13599999999997"/>
    <n v="-11.250000000000002"/>
  </r>
  <r>
    <n v="1862"/>
    <s v="US-2017-121251"/>
    <d v="2017-03-26T00:00:00"/>
    <d v="2017-03-27T00:00:00"/>
    <s v="First Class"/>
    <s v="GM-14440"/>
    <s v="Gary McGarr"/>
    <x v="0"/>
    <x v="0"/>
    <x v="20"/>
    <x v="15"/>
    <n v="10009"/>
    <x v="3"/>
    <s v="TEC-PH-10004896"/>
    <x v="2"/>
    <x v="7"/>
    <s v="Nokia Lumia 521 (T-Mobile)"/>
    <x v="664"/>
    <x v="4"/>
    <n v="0"/>
    <n v="33.588799999999999"/>
    <x v="10"/>
    <n v="479.84"/>
    <n v="28.000000000000004"/>
  </r>
  <r>
    <n v="1863"/>
    <s v="CA-2014-151078"/>
    <d v="2014-11-12T00:00:00"/>
    <d v="2014-11-12T00:00:00"/>
    <s v="Same Day"/>
    <s v="RF-19840"/>
    <s v="Roy Französisch"/>
    <x v="0"/>
    <x v="0"/>
    <x v="52"/>
    <x v="5"/>
    <n v="78207"/>
    <x v="2"/>
    <s v="OFF-ST-10001328"/>
    <x v="1"/>
    <x v="4"/>
    <s v="Personal Filing Tote with Lid, Black/Gray"/>
    <x v="1587"/>
    <x v="4"/>
    <n v="0.2"/>
    <n v="4.9631999999999996"/>
    <x v="0"/>
    <n v="198.52799999999999"/>
    <n v="10"/>
  </r>
  <r>
    <n v="1864"/>
    <s v="US-2016-100839"/>
    <d v="2016-10-13T00:00:00"/>
    <d v="2016-10-17T00:00:00"/>
    <s v="Standard Class"/>
    <s v="NC-18625"/>
    <s v="Noah Childs"/>
    <x v="1"/>
    <x v="0"/>
    <x v="34"/>
    <x v="22"/>
    <n v="80013"/>
    <x v="1"/>
    <s v="FUR-TA-10004575"/>
    <x v="0"/>
    <x v="3"/>
    <s v="Hon 5100 Series Wood Tables"/>
    <x v="1588"/>
    <x v="2"/>
    <n v="0.5"/>
    <n v="-465.56799999999998"/>
    <x v="2"/>
    <n v="3637.25"/>
    <n v="-63.999999999999993"/>
  </r>
  <r>
    <n v="1865"/>
    <s v="US-2016-100839"/>
    <d v="2016-10-13T00:00:00"/>
    <d v="2016-10-17T00:00:00"/>
    <s v="Standard Class"/>
    <s v="NC-18625"/>
    <s v="Noah Childs"/>
    <x v="1"/>
    <x v="0"/>
    <x v="34"/>
    <x v="22"/>
    <n v="80013"/>
    <x v="1"/>
    <s v="FUR-FU-10001617"/>
    <x v="0"/>
    <x v="5"/>
    <s v="Executive Impressions 8-1/2&quot; Career Panel/Partition Cubicle Clock"/>
    <x v="1589"/>
    <x v="1"/>
    <n v="0.2"/>
    <n v="4.3680000000000003"/>
    <x v="2"/>
    <n v="74.88"/>
    <n v="17.5"/>
  </r>
  <r>
    <n v="1866"/>
    <s v="US-2017-116659"/>
    <d v="2017-11-12T00:00:00"/>
    <d v="2017-11-12T00:00:00"/>
    <s v="Same Day"/>
    <s v="NG-18355"/>
    <s v="Nat Gilpin"/>
    <x v="1"/>
    <x v="0"/>
    <x v="46"/>
    <x v="24"/>
    <n v="43055"/>
    <x v="3"/>
    <s v="TEC-PH-10002824"/>
    <x v="2"/>
    <x v="7"/>
    <s v="Jabra SPEAK 410 Multidevice Speakerphone"/>
    <x v="1590"/>
    <x v="1"/>
    <n v="0.4"/>
    <n v="-92.695499999999996"/>
    <x v="0"/>
    <n v="1112.346"/>
    <n v="-25"/>
  </r>
  <r>
    <n v="1867"/>
    <s v="CA-2017-118857"/>
    <d v="2017-04-15T00:00:00"/>
    <d v="2017-04-18T00:00:00"/>
    <s v="First Class"/>
    <s v="AH-10075"/>
    <s v="Adam Hart"/>
    <x v="1"/>
    <x v="0"/>
    <x v="0"/>
    <x v="33"/>
    <n v="89015"/>
    <x v="1"/>
    <s v="FUR-FU-10004460"/>
    <x v="0"/>
    <x v="5"/>
    <s v="Howard Miller 12&quot; Round Wall Clock"/>
    <x v="1591"/>
    <x v="2"/>
    <n v="0"/>
    <n v="70.721999999999994"/>
    <x v="3"/>
    <n v="982.25"/>
    <n v="36"/>
  </r>
  <r>
    <n v="1868"/>
    <s v="CA-2015-127110"/>
    <d v="2015-06-25T00:00:00"/>
    <d v="2015-07-01T00:00:00"/>
    <s v="Standard Class"/>
    <s v="CH-12070"/>
    <s v="Cathy Hwang"/>
    <x v="2"/>
    <x v="0"/>
    <x v="10"/>
    <x v="9"/>
    <n v="19143"/>
    <x v="3"/>
    <s v="OFF-PA-10003309"/>
    <x v="1"/>
    <x v="10"/>
    <s v="Xerox 211"/>
    <x v="276"/>
    <x v="5"/>
    <n v="0.2"/>
    <n v="10.8864"/>
    <x v="1"/>
    <n v="186.624"/>
    <n v="35"/>
  </r>
  <r>
    <n v="1869"/>
    <s v="CA-2015-127110"/>
    <d v="2015-06-25T00:00:00"/>
    <d v="2015-07-01T00:00:00"/>
    <s v="Standard Class"/>
    <s v="CH-12070"/>
    <s v="Cathy Hwang"/>
    <x v="2"/>
    <x v="0"/>
    <x v="10"/>
    <x v="9"/>
    <n v="19143"/>
    <x v="3"/>
    <s v="OFF-ST-10002554"/>
    <x v="1"/>
    <x v="4"/>
    <s v="Tennsco Industrial Shelving"/>
    <x v="1592"/>
    <x v="0"/>
    <n v="0.2"/>
    <n v="-17.607600000000001"/>
    <x v="1"/>
    <n v="156.512"/>
    <n v="-22.5"/>
  </r>
  <r>
    <n v="1870"/>
    <s v="CA-2016-148201"/>
    <d v="2016-08-26T00:00:00"/>
    <d v="2016-08-29T00:00:00"/>
    <s v="Second Class"/>
    <s v="CC-12145"/>
    <s v="Charles Crestani"/>
    <x v="0"/>
    <x v="0"/>
    <x v="4"/>
    <x v="4"/>
    <n v="98103"/>
    <x v="1"/>
    <s v="OFF-PA-10000019"/>
    <x v="1"/>
    <x v="10"/>
    <s v="Xerox 1931"/>
    <x v="90"/>
    <x v="7"/>
    <n v="0"/>
    <n v="3.1103999999999998"/>
    <x v="6"/>
    <n v="6.48"/>
    <n v="47.999999999999993"/>
  </r>
  <r>
    <n v="1871"/>
    <s v="CA-2014-116932"/>
    <d v="2014-07-21T00:00:00"/>
    <d v="2014-07-25T00:00:00"/>
    <s v="Standard Class"/>
    <s v="ME-18010"/>
    <s v="Michelle Ellison"/>
    <x v="1"/>
    <x v="0"/>
    <x v="8"/>
    <x v="1"/>
    <n v="94122"/>
    <x v="1"/>
    <s v="OFF-AR-10002067"/>
    <x v="1"/>
    <x v="6"/>
    <s v="Newell 334"/>
    <x v="1593"/>
    <x v="2"/>
    <n v="0"/>
    <n v="25.792000000000002"/>
    <x v="7"/>
    <n v="496"/>
    <n v="26"/>
  </r>
  <r>
    <n v="1872"/>
    <s v="CA-2014-116932"/>
    <d v="2014-07-21T00:00:00"/>
    <d v="2014-07-25T00:00:00"/>
    <s v="Standard Class"/>
    <s v="ME-18010"/>
    <s v="Michelle Ellison"/>
    <x v="1"/>
    <x v="0"/>
    <x v="8"/>
    <x v="1"/>
    <n v="94122"/>
    <x v="1"/>
    <s v="FUR-CH-10001215"/>
    <x v="0"/>
    <x v="1"/>
    <s v="Global Troy Executive Leather Low-Back Tilter"/>
    <x v="476"/>
    <x v="0"/>
    <n v="0.2"/>
    <n v="50.097999999999999"/>
    <x v="7"/>
    <n v="1603.136"/>
    <n v="6.25"/>
  </r>
  <r>
    <n v="1873"/>
    <s v="CA-2014-116932"/>
    <d v="2014-07-21T00:00:00"/>
    <d v="2014-07-25T00:00:00"/>
    <s v="Standard Class"/>
    <s v="ME-18010"/>
    <s v="Michelle Ellison"/>
    <x v="1"/>
    <x v="0"/>
    <x v="8"/>
    <x v="1"/>
    <n v="94122"/>
    <x v="1"/>
    <s v="FUR-TA-10004175"/>
    <x v="0"/>
    <x v="3"/>
    <s v="Hon 30&quot; x 60&quot; Table with Locking Drawer"/>
    <x v="1594"/>
    <x v="7"/>
    <n v="0.2"/>
    <n v="27.284800000000001"/>
    <x v="7"/>
    <n v="272.84800000000001"/>
    <n v="10"/>
  </r>
  <r>
    <n v="1874"/>
    <s v="CA-2017-142888"/>
    <d v="2017-11-21T00:00:00"/>
    <d v="2017-11-25T00:00:00"/>
    <s v="Standard Class"/>
    <s v="BP-11230"/>
    <s v="Benjamin Patterson"/>
    <x v="0"/>
    <x v="0"/>
    <x v="258"/>
    <x v="4"/>
    <n v="99207"/>
    <x v="1"/>
    <s v="FUR-TA-10004767"/>
    <x v="0"/>
    <x v="3"/>
    <s v="Safco Drafting Table"/>
    <x v="554"/>
    <x v="7"/>
    <n v="0"/>
    <n v="20.584199999999999"/>
    <x v="0"/>
    <n v="70.98"/>
    <n v="28.999999999999996"/>
  </r>
  <r>
    <n v="1875"/>
    <s v="CA-2014-147914"/>
    <d v="2014-06-04T00:00:00"/>
    <d v="2014-06-09T00:00:00"/>
    <s v="Standard Class"/>
    <s v="MP-17470"/>
    <s v="Mark Packer"/>
    <x v="2"/>
    <x v="0"/>
    <x v="38"/>
    <x v="24"/>
    <n v="43229"/>
    <x v="3"/>
    <s v="OFF-PA-10001685"/>
    <x v="1"/>
    <x v="10"/>
    <s v="Easy-staple paper"/>
    <x v="1595"/>
    <x v="0"/>
    <n v="0.2"/>
    <n v="5.8811999999999998"/>
    <x v="1"/>
    <n v="32.448"/>
    <n v="36.25"/>
  </r>
  <r>
    <n v="1876"/>
    <s v="US-2016-112977"/>
    <d v="2016-03-10T00:00:00"/>
    <d v="2016-03-16T00:00:00"/>
    <s v="Standard Class"/>
    <s v="CJ-12010"/>
    <s v="Caroline Jumper"/>
    <x v="0"/>
    <x v="0"/>
    <x v="85"/>
    <x v="15"/>
    <n v="11561"/>
    <x v="3"/>
    <s v="FUR-BO-10003272"/>
    <x v="0"/>
    <x v="0"/>
    <s v="O'Sullivan Living Dimensions 5-Shelf Bookcases"/>
    <x v="1596"/>
    <x v="7"/>
    <n v="0.2"/>
    <n v="-22.097999999999999"/>
    <x v="10"/>
    <n v="176.78399999999999"/>
    <n v="-12.5"/>
  </r>
  <r>
    <n v="1877"/>
    <s v="CA-2017-112039"/>
    <d v="2017-03-25T00:00:00"/>
    <d v="2017-03-29T00:00:00"/>
    <s v="Standard Class"/>
    <s v="JC-15775"/>
    <s v="John Castell"/>
    <x v="0"/>
    <x v="0"/>
    <x v="52"/>
    <x v="5"/>
    <n v="78207"/>
    <x v="2"/>
    <s v="TEC-PH-10000984"/>
    <x v="2"/>
    <x v="7"/>
    <s v="Panasonic KX-TG9471B"/>
    <x v="549"/>
    <x v="1"/>
    <n v="0.2"/>
    <n v="47.037599999999998"/>
    <x v="10"/>
    <n v="1411.1279999999999"/>
    <n v="10"/>
  </r>
  <r>
    <n v="1878"/>
    <s v="CA-2017-118885"/>
    <d v="2017-12-29T00:00:00"/>
    <d v="2018-01-02T00:00:00"/>
    <s v="Standard Class"/>
    <s v="JG-15160"/>
    <s v="James Galang"/>
    <x v="0"/>
    <x v="0"/>
    <x v="1"/>
    <x v="1"/>
    <n v="90049"/>
    <x v="1"/>
    <s v="FUR-CH-10002880"/>
    <x v="0"/>
    <x v="1"/>
    <s v="Global High-Back Leather Tilter, Burgundy"/>
    <x v="1597"/>
    <x v="4"/>
    <n v="0.2"/>
    <n v="-44.276400000000002"/>
    <x v="4"/>
    <n v="1574.2719999999999"/>
    <n v="-11.250000000000002"/>
  </r>
  <r>
    <n v="1879"/>
    <s v="CA-2017-118885"/>
    <d v="2017-12-29T00:00:00"/>
    <d v="2018-01-02T00:00:00"/>
    <s v="Standard Class"/>
    <s v="JG-15160"/>
    <s v="James Galang"/>
    <x v="0"/>
    <x v="0"/>
    <x v="1"/>
    <x v="1"/>
    <n v="90049"/>
    <x v="1"/>
    <s v="TEC-PH-10002563"/>
    <x v="2"/>
    <x v="7"/>
    <s v="Adtran 1202752G1"/>
    <x v="214"/>
    <x v="1"/>
    <n v="0.2"/>
    <n v="22.6782"/>
    <x v="4"/>
    <n v="907.12799999999993"/>
    <n v="7.5000000000000009"/>
  </r>
  <r>
    <n v="1880"/>
    <s v="US-2017-166611"/>
    <d v="2017-03-28T00:00:00"/>
    <d v="2017-04-02T00:00:00"/>
    <s v="Standard Class"/>
    <s v="CK-12760"/>
    <s v="Cyma Kinney"/>
    <x v="1"/>
    <x v="0"/>
    <x v="108"/>
    <x v="2"/>
    <n v="32216"/>
    <x v="0"/>
    <s v="OFF-BI-10001191"/>
    <x v="1"/>
    <x v="8"/>
    <s v="Canvas Sectional Post Binders"/>
    <x v="1598"/>
    <x v="6"/>
    <n v="0.7"/>
    <n v="-48.119399999999999"/>
    <x v="10"/>
    <n v="618.678"/>
    <n v="-70"/>
  </r>
  <r>
    <n v="1881"/>
    <s v="CA-2015-109512"/>
    <d v="2015-03-05T00:00:00"/>
    <d v="2015-03-05T00:00:00"/>
    <s v="Same Day"/>
    <s v="LF-17185"/>
    <s v="Luke Foster"/>
    <x v="0"/>
    <x v="0"/>
    <x v="20"/>
    <x v="15"/>
    <n v="10011"/>
    <x v="3"/>
    <s v="OFF-EN-10002621"/>
    <x v="1"/>
    <x v="12"/>
    <s v="Staple envelope"/>
    <x v="1599"/>
    <x v="1"/>
    <n v="0"/>
    <n v="14.67"/>
    <x v="10"/>
    <n v="88.02"/>
    <n v="50"/>
  </r>
  <r>
    <n v="1882"/>
    <s v="CA-2015-109512"/>
    <d v="2015-03-05T00:00:00"/>
    <d v="2015-03-05T00:00:00"/>
    <s v="Same Day"/>
    <s v="LF-17185"/>
    <s v="Luke Foster"/>
    <x v="0"/>
    <x v="0"/>
    <x v="20"/>
    <x v="15"/>
    <n v="10011"/>
    <x v="3"/>
    <s v="FUR-CH-10001146"/>
    <x v="0"/>
    <x v="1"/>
    <s v="Global Value Mid-Back Manager's Chair, Gray"/>
    <x v="1600"/>
    <x v="3"/>
    <n v="0.1"/>
    <n v="63.9345"/>
    <x v="10"/>
    <n v="2685.2490000000003"/>
    <n v="16.666666666666664"/>
  </r>
  <r>
    <n v="1883"/>
    <s v="CA-2015-109512"/>
    <d v="2015-03-05T00:00:00"/>
    <d v="2015-03-05T00:00:00"/>
    <s v="Same Day"/>
    <s v="LF-17185"/>
    <s v="Luke Foster"/>
    <x v="0"/>
    <x v="0"/>
    <x v="20"/>
    <x v="15"/>
    <n v="10011"/>
    <x v="3"/>
    <s v="OFF-ST-10000689"/>
    <x v="1"/>
    <x v="4"/>
    <s v="Fellowes Strictly Business Drawer File, Letter/Legal Size"/>
    <x v="1601"/>
    <x v="4"/>
    <n v="0"/>
    <n v="67.608000000000004"/>
    <x v="10"/>
    <n v="2253.6"/>
    <n v="12.000000000000002"/>
  </r>
  <r>
    <n v="1884"/>
    <s v="CA-2016-118570"/>
    <d v="2016-11-13T00:00:00"/>
    <d v="2016-11-17T00:00:00"/>
    <s v="Standard Class"/>
    <s v="CC-12430"/>
    <s v="Chuck Clark"/>
    <x v="2"/>
    <x v="0"/>
    <x v="10"/>
    <x v="9"/>
    <n v="19143"/>
    <x v="3"/>
    <s v="OFF-PA-10001289"/>
    <x v="1"/>
    <x v="10"/>
    <s v="White Computer Printout Paper by Universal"/>
    <x v="1602"/>
    <x v="3"/>
    <n v="0.2"/>
    <n v="78.6828"/>
    <x v="0"/>
    <n v="1519.3920000000001"/>
    <n v="36.25"/>
  </r>
  <r>
    <n v="1885"/>
    <s v="CA-2017-154718"/>
    <d v="2017-01-19T00:00:00"/>
    <d v="2017-01-23T00:00:00"/>
    <s v="Second Class"/>
    <s v="DL-12865"/>
    <s v="Dan Lawera"/>
    <x v="0"/>
    <x v="0"/>
    <x v="259"/>
    <x v="5"/>
    <n v="76248"/>
    <x v="2"/>
    <s v="OFF-LA-10003714"/>
    <x v="1"/>
    <x v="2"/>
    <s v="Avery 510"/>
    <x v="1603"/>
    <x v="0"/>
    <n v="0.2"/>
    <n v="2.1"/>
    <x v="9"/>
    <n v="12"/>
    <n v="35"/>
  </r>
  <r>
    <n v="1886"/>
    <s v="CA-2016-147578"/>
    <d v="2016-04-22T00:00:00"/>
    <d v="2016-04-26T00:00:00"/>
    <s v="Second Class"/>
    <s v="PG-18895"/>
    <s v="Paul Gonzalez"/>
    <x v="0"/>
    <x v="0"/>
    <x v="8"/>
    <x v="1"/>
    <n v="94122"/>
    <x v="1"/>
    <s v="FUR-FU-10001889"/>
    <x v="0"/>
    <x v="5"/>
    <s v="Ultra Door Pull Handle"/>
    <x v="610"/>
    <x v="1"/>
    <n v="0"/>
    <n v="10.4148"/>
    <x v="3"/>
    <n v="94.679999999999993"/>
    <n v="33"/>
  </r>
  <r>
    <n v="1887"/>
    <s v="CA-2014-140165"/>
    <d v="2014-05-13T00:00:00"/>
    <d v="2014-05-15T00:00:00"/>
    <s v="First Class"/>
    <s v="EH-14005"/>
    <s v="Erica Hernandez"/>
    <x v="2"/>
    <x v="0"/>
    <x v="146"/>
    <x v="2"/>
    <n v="33012"/>
    <x v="0"/>
    <s v="OFF-FA-10002815"/>
    <x v="1"/>
    <x v="13"/>
    <s v="Staples"/>
    <x v="1604"/>
    <x v="0"/>
    <n v="0.2"/>
    <n v="2.3976000000000002"/>
    <x v="5"/>
    <n v="14.208"/>
    <n v="33.75"/>
  </r>
  <r>
    <n v="1888"/>
    <s v="CA-2014-140165"/>
    <d v="2014-05-13T00:00:00"/>
    <d v="2014-05-15T00:00:00"/>
    <s v="First Class"/>
    <s v="EH-14005"/>
    <s v="Erica Hernandez"/>
    <x v="2"/>
    <x v="0"/>
    <x v="146"/>
    <x v="2"/>
    <n v="33012"/>
    <x v="0"/>
    <s v="OFF-BI-10004519"/>
    <x v="1"/>
    <x v="8"/>
    <s v="GBC DocuBind P100 Manual Binding Machine"/>
    <x v="1104"/>
    <x v="8"/>
    <n v="0.7"/>
    <n v="-331.96"/>
    <x v="5"/>
    <n v="3186.8159999999998"/>
    <n v="-83.333333333333343"/>
  </r>
  <r>
    <n v="1889"/>
    <s v="CA-2014-142587"/>
    <d v="2014-10-21T00:00:00"/>
    <d v="2014-10-22T00:00:00"/>
    <s v="First Class"/>
    <s v="TB-21520"/>
    <s v="Tracy Blumstein"/>
    <x v="0"/>
    <x v="0"/>
    <x v="54"/>
    <x v="24"/>
    <n v="45014"/>
    <x v="3"/>
    <s v="OFF-AP-10004708"/>
    <x v="1"/>
    <x v="9"/>
    <s v="Fellowes Superior 10 Outlet Split Surge Protector"/>
    <x v="1605"/>
    <x v="4"/>
    <n v="0.2"/>
    <n v="13.701599999999999"/>
    <x v="2"/>
    <n v="487.16800000000001"/>
    <n v="11.249999999999998"/>
  </r>
  <r>
    <n v="1890"/>
    <s v="CA-2014-142587"/>
    <d v="2014-10-21T00:00:00"/>
    <d v="2014-10-22T00:00:00"/>
    <s v="First Class"/>
    <s v="TB-21520"/>
    <s v="Tracy Blumstein"/>
    <x v="0"/>
    <x v="0"/>
    <x v="54"/>
    <x v="24"/>
    <n v="45014"/>
    <x v="3"/>
    <s v="FUR-TA-10000617"/>
    <x v="0"/>
    <x v="3"/>
    <s v="Hon Practical Foundations 30 x 60 Training Table, Light Gray/Charcoal"/>
    <x v="1606"/>
    <x v="1"/>
    <n v="0.4"/>
    <n v="-122.877"/>
    <x v="2"/>
    <n v="1228.77"/>
    <n v="-30"/>
  </r>
  <r>
    <n v="1891"/>
    <s v="CA-2014-157623"/>
    <d v="2014-03-14T00:00:00"/>
    <d v="2014-03-18T00:00:00"/>
    <s v="Standard Class"/>
    <s v="DK-13225"/>
    <s v="Dean Katz"/>
    <x v="1"/>
    <x v="0"/>
    <x v="101"/>
    <x v="1"/>
    <n v="92646"/>
    <x v="1"/>
    <s v="OFF-PA-10001204"/>
    <x v="1"/>
    <x v="10"/>
    <s v="Xerox 1972"/>
    <x v="232"/>
    <x v="0"/>
    <n v="0"/>
    <n v="4.7519999999999998"/>
    <x v="10"/>
    <n v="21.12"/>
    <n v="44.999999999999993"/>
  </r>
  <r>
    <n v="1892"/>
    <s v="CA-2014-157623"/>
    <d v="2014-03-14T00:00:00"/>
    <d v="2014-03-18T00:00:00"/>
    <s v="Standard Class"/>
    <s v="DK-13225"/>
    <s v="Dean Katz"/>
    <x v="1"/>
    <x v="0"/>
    <x v="101"/>
    <x v="1"/>
    <n v="92646"/>
    <x v="1"/>
    <s v="OFF-AR-10003723"/>
    <x v="1"/>
    <x v="6"/>
    <s v="Avery Hi-Liter Fluorescent Desk Style Markers"/>
    <x v="1607"/>
    <x v="7"/>
    <n v="0"/>
    <n v="1.2505999999999999"/>
    <x v="10"/>
    <n v="3.38"/>
    <n v="37"/>
  </r>
  <r>
    <n v="1893"/>
    <s v="CA-2017-145310"/>
    <d v="2017-12-22T00:00:00"/>
    <d v="2017-12-24T00:00:00"/>
    <s v="Second Class"/>
    <s v="JP-15520"/>
    <s v="Jeremy Pistek"/>
    <x v="0"/>
    <x v="0"/>
    <x v="260"/>
    <x v="2"/>
    <n v="32127"/>
    <x v="0"/>
    <s v="OFF-EN-10002621"/>
    <x v="1"/>
    <x v="12"/>
    <s v="Staple envelope"/>
    <x v="1608"/>
    <x v="7"/>
    <n v="0.2"/>
    <n v="2.9340000000000002"/>
    <x v="4"/>
    <n v="7.8239999999999998"/>
    <n v="37.500000000000007"/>
  </r>
  <r>
    <n v="1894"/>
    <s v="CA-2016-100083"/>
    <d v="2016-11-24T00:00:00"/>
    <d v="2016-11-29T00:00:00"/>
    <s v="Standard Class"/>
    <s v="CD-11980"/>
    <s v="Carol Darley"/>
    <x v="0"/>
    <x v="0"/>
    <x v="261"/>
    <x v="21"/>
    <n v="97504"/>
    <x v="1"/>
    <s v="OFF-PA-10000241"/>
    <x v="1"/>
    <x v="10"/>
    <s v="IBM Multi-Purpose Copy Paper, 8 1/2 x 11&quot;, Case"/>
    <x v="1609"/>
    <x v="7"/>
    <n v="0.2"/>
    <n v="7.7450000000000001"/>
    <x v="0"/>
    <n v="24.783999999999999"/>
    <n v="31.25"/>
  </r>
  <r>
    <n v="1895"/>
    <s v="US-2017-108063"/>
    <d v="2017-12-02T00:00:00"/>
    <d v="2017-12-05T00:00:00"/>
    <s v="First Class"/>
    <s v="AS-10090"/>
    <s v="Adam Shillingsburg"/>
    <x v="0"/>
    <x v="0"/>
    <x v="262"/>
    <x v="17"/>
    <n v="22901"/>
    <x v="0"/>
    <s v="OFF-AR-10001446"/>
    <x v="1"/>
    <x v="6"/>
    <s v="Newell 309"/>
    <x v="1610"/>
    <x v="1"/>
    <n v="0"/>
    <n v="10.395"/>
    <x v="4"/>
    <n v="103.94999999999999"/>
    <n v="30"/>
  </r>
  <r>
    <n v="1896"/>
    <s v="CA-2015-109197"/>
    <d v="2015-12-31T00:00:00"/>
    <d v="2016-01-04T00:00:00"/>
    <s v="Standard Class"/>
    <s v="JO-15280"/>
    <s v="Jas O'Carroll"/>
    <x v="0"/>
    <x v="0"/>
    <x v="263"/>
    <x v="37"/>
    <n v="59801"/>
    <x v="1"/>
    <s v="OFF-BI-10004632"/>
    <x v="1"/>
    <x v="8"/>
    <s v="Ibico Hi-Tech Manual Binding System"/>
    <x v="1611"/>
    <x v="0"/>
    <n v="0.2"/>
    <n v="152.495"/>
    <x v="4"/>
    <n v="975.96799999999996"/>
    <n v="31.25"/>
  </r>
  <r>
    <n v="1897"/>
    <s v="CA-2017-141789"/>
    <d v="2017-10-03T00:00:00"/>
    <d v="2017-10-06T00:00:00"/>
    <s v="First Class"/>
    <s v="AC-10450"/>
    <s v="Amy Cox"/>
    <x v="0"/>
    <x v="0"/>
    <x v="31"/>
    <x v="11"/>
    <n v="55407"/>
    <x v="2"/>
    <s v="OFF-BI-10001359"/>
    <x v="1"/>
    <x v="8"/>
    <s v="GBC DocuBind TL300 Electric Binding System"/>
    <x v="1612"/>
    <x v="0"/>
    <n v="0"/>
    <n v="843.17060000000004"/>
    <x v="2"/>
    <n v="3587.96"/>
    <n v="47"/>
  </r>
  <r>
    <n v="1898"/>
    <s v="CA-2014-169775"/>
    <d v="2014-08-29T00:00:00"/>
    <d v="2014-09-02T00:00:00"/>
    <s v="Second Class"/>
    <s v="RA-19945"/>
    <s v="Ryan Akin"/>
    <x v="0"/>
    <x v="0"/>
    <x v="100"/>
    <x v="2"/>
    <n v="33178"/>
    <x v="0"/>
    <s v="OFF-EN-10001749"/>
    <x v="1"/>
    <x v="12"/>
    <s v="Jiffy Padded Mailers with Self-Seal Closure"/>
    <x v="1613"/>
    <x v="0"/>
    <n v="0.2"/>
    <n v="10.805400000000001"/>
    <x v="6"/>
    <n v="59.616"/>
    <n v="36.250000000000007"/>
  </r>
  <r>
    <n v="1899"/>
    <s v="CA-2014-169775"/>
    <d v="2014-08-29T00:00:00"/>
    <d v="2014-09-02T00:00:00"/>
    <s v="Second Class"/>
    <s v="RA-19945"/>
    <s v="Ryan Akin"/>
    <x v="0"/>
    <x v="0"/>
    <x v="100"/>
    <x v="2"/>
    <n v="33178"/>
    <x v="0"/>
    <s v="OFF-BI-10004390"/>
    <x v="1"/>
    <x v="8"/>
    <s v="GBC DocuBind 200 Manual Binding Machine"/>
    <x v="1614"/>
    <x v="4"/>
    <n v="0.7"/>
    <n v="-336.78399999999999"/>
    <x v="6"/>
    <n v="2020.704"/>
    <n v="-66.666666666666657"/>
  </r>
  <r>
    <n v="1900"/>
    <s v="CA-2014-169775"/>
    <d v="2014-08-29T00:00:00"/>
    <d v="2014-09-02T00:00:00"/>
    <s v="Second Class"/>
    <s v="RA-19945"/>
    <s v="Ryan Akin"/>
    <x v="0"/>
    <x v="0"/>
    <x v="100"/>
    <x v="2"/>
    <n v="33178"/>
    <x v="0"/>
    <s v="FUR-TA-10001857"/>
    <x v="0"/>
    <x v="3"/>
    <s v="Balt Solid Wood Rectangular Table"/>
    <x v="1615"/>
    <x v="1"/>
    <n v="0.45"/>
    <n v="-110.7645"/>
    <x v="6"/>
    <n v="522.17550000000006"/>
    <n v="-63.636363636363633"/>
  </r>
  <r>
    <n v="1901"/>
    <s v="CA-2016-140543"/>
    <d v="2016-06-29T00:00:00"/>
    <d v="2016-07-03T00:00:00"/>
    <s v="Second Class"/>
    <s v="Co-12640"/>
    <s v="Corey-Lock"/>
    <x v="0"/>
    <x v="0"/>
    <x v="159"/>
    <x v="20"/>
    <n v="29501"/>
    <x v="0"/>
    <s v="OFF-ST-10000563"/>
    <x v="1"/>
    <x v="4"/>
    <s v="Fellowes Bankers Box Stor/Drawer Steel Plus"/>
    <x v="1616"/>
    <x v="5"/>
    <n v="0"/>
    <n v="19.187999999999999"/>
    <x v="1"/>
    <n v="1151.28"/>
    <n v="10"/>
  </r>
  <r>
    <n v="1902"/>
    <s v="CA-2016-151141"/>
    <d v="2016-08-20T00:00:00"/>
    <d v="2016-08-23T00:00:00"/>
    <s v="First Class"/>
    <s v="DW-13480"/>
    <s v="Dianna Wilson"/>
    <x v="2"/>
    <x v="0"/>
    <x v="66"/>
    <x v="12"/>
    <n v="48205"/>
    <x v="2"/>
    <s v="TEC-PH-10004924"/>
    <x v="2"/>
    <x v="7"/>
    <s v="SKILCRAFT Telephone Shoulder Rest, 2&quot; x 6.5&quot; x 2.5&quot;, Black"/>
    <x v="1617"/>
    <x v="0"/>
    <n v="0"/>
    <n v="3.9906000000000001"/>
    <x v="6"/>
    <n v="29.56"/>
    <n v="27"/>
  </r>
  <r>
    <n v="1903"/>
    <s v="CA-2017-167094"/>
    <d v="2017-10-21T00:00:00"/>
    <d v="2017-10-22T00:00:00"/>
    <s v="First Class"/>
    <s v="DK-12835"/>
    <s v="Damala Kotsonis"/>
    <x v="1"/>
    <x v="0"/>
    <x v="24"/>
    <x v="21"/>
    <n v="97477"/>
    <x v="1"/>
    <s v="OFF-PA-10003953"/>
    <x v="1"/>
    <x v="10"/>
    <s v="Xerox 218"/>
    <x v="1170"/>
    <x v="7"/>
    <n v="0.2"/>
    <n v="1.8144"/>
    <x v="2"/>
    <n v="5.1840000000000002"/>
    <n v="35"/>
  </r>
  <r>
    <n v="1904"/>
    <s v="CA-2017-167094"/>
    <d v="2017-10-21T00:00:00"/>
    <d v="2017-10-22T00:00:00"/>
    <s v="First Class"/>
    <s v="DK-12835"/>
    <s v="Damala Kotsonis"/>
    <x v="1"/>
    <x v="0"/>
    <x v="24"/>
    <x v="21"/>
    <n v="97477"/>
    <x v="1"/>
    <s v="FUR-CH-10000155"/>
    <x v="0"/>
    <x v="1"/>
    <s v="Global Comet Stacking Armless Chair"/>
    <x v="1618"/>
    <x v="0"/>
    <n v="0.2"/>
    <n v="47.847999999999999"/>
    <x v="2"/>
    <n v="956.96"/>
    <n v="10"/>
  </r>
  <r>
    <n v="1905"/>
    <s v="CA-2017-167094"/>
    <d v="2017-10-21T00:00:00"/>
    <d v="2017-10-22T00:00:00"/>
    <s v="First Class"/>
    <s v="DK-12835"/>
    <s v="Damala Kotsonis"/>
    <x v="1"/>
    <x v="0"/>
    <x v="24"/>
    <x v="21"/>
    <n v="97477"/>
    <x v="1"/>
    <s v="TEC-AC-10003116"/>
    <x v="2"/>
    <x v="11"/>
    <s v="Memorex Froggy Flash Drive 8 GB"/>
    <x v="158"/>
    <x v="0"/>
    <n v="0.2"/>
    <n v="6.7450000000000001"/>
    <x v="2"/>
    <n v="56.8"/>
    <n v="23.75"/>
  </r>
  <r>
    <n v="1906"/>
    <s v="CA-2017-154410"/>
    <d v="2017-10-21T00:00:00"/>
    <d v="2017-10-24T00:00:00"/>
    <s v="First Class"/>
    <s v="MD-17860"/>
    <s v="Michael Dominguez"/>
    <x v="1"/>
    <x v="0"/>
    <x v="245"/>
    <x v="14"/>
    <n v="46203"/>
    <x v="2"/>
    <s v="OFF-ST-10002743"/>
    <x v="1"/>
    <x v="4"/>
    <s v="SAFCO Boltless Steel Shelving"/>
    <x v="1619"/>
    <x v="8"/>
    <n v="0"/>
    <n v="9.0912000000000006"/>
    <x v="2"/>
    <n v="7272.96"/>
    <n v="1"/>
  </r>
  <r>
    <n v="1907"/>
    <s v="US-2016-150567"/>
    <d v="2016-05-17T00:00:00"/>
    <d v="2016-05-21T00:00:00"/>
    <s v="Standard Class"/>
    <s v="RP-19855"/>
    <s v="Roy Phan"/>
    <x v="1"/>
    <x v="0"/>
    <x v="264"/>
    <x v="2"/>
    <n v="32712"/>
    <x v="0"/>
    <s v="OFF-BI-10001757"/>
    <x v="1"/>
    <x v="8"/>
    <s v="Pressboard Hanging Data Binders for Unburst Sheets"/>
    <x v="1620"/>
    <x v="0"/>
    <n v="0.7"/>
    <n v="-2.1648000000000001"/>
    <x v="5"/>
    <n v="5.9039999999999999"/>
    <n v="-73.333333333333343"/>
  </r>
  <r>
    <n v="1908"/>
    <s v="US-2016-150567"/>
    <d v="2016-05-17T00:00:00"/>
    <d v="2016-05-21T00:00:00"/>
    <s v="Standard Class"/>
    <s v="RP-19855"/>
    <s v="Roy Phan"/>
    <x v="1"/>
    <x v="0"/>
    <x v="264"/>
    <x v="2"/>
    <n v="32712"/>
    <x v="0"/>
    <s v="OFF-BI-10000069"/>
    <x v="1"/>
    <x v="8"/>
    <s v="GBC Prepunched Paper, 19-Hole, for Binding Systems, 24-lb"/>
    <x v="1621"/>
    <x v="5"/>
    <n v="0.7"/>
    <n v="-21.6144"/>
    <x v="5"/>
    <n v="162.108"/>
    <n v="-80"/>
  </r>
  <r>
    <n v="1909"/>
    <s v="CA-2015-157959"/>
    <d v="2015-02-03T00:00:00"/>
    <d v="2015-02-04T00:00:00"/>
    <s v="First Class"/>
    <s v="RW-19540"/>
    <s v="Rick Wilson"/>
    <x v="1"/>
    <x v="0"/>
    <x v="1"/>
    <x v="1"/>
    <n v="90008"/>
    <x v="1"/>
    <s v="FUR-FU-10004093"/>
    <x v="0"/>
    <x v="5"/>
    <s v="Hand-Finished Solid Wood Document Frame"/>
    <x v="1622"/>
    <x v="4"/>
    <n v="0"/>
    <n v="41.076000000000001"/>
    <x v="11"/>
    <n v="547.67999999999995"/>
    <n v="30.000000000000004"/>
  </r>
  <r>
    <n v="1910"/>
    <s v="CA-2017-105886"/>
    <d v="2017-12-18T00:00:00"/>
    <d v="2017-12-23T00:00:00"/>
    <s v="Standard Class"/>
    <s v="DB-13660"/>
    <s v="Duane Benoit"/>
    <x v="0"/>
    <x v="0"/>
    <x v="147"/>
    <x v="15"/>
    <n v="11572"/>
    <x v="3"/>
    <s v="FUR-FU-10001037"/>
    <x v="0"/>
    <x v="5"/>
    <s v="DAX Charcoal/Nickel-Tone Document Frame, 5 x 7"/>
    <x v="1623"/>
    <x v="0"/>
    <n v="0"/>
    <n v="8.532"/>
    <x v="4"/>
    <n v="37.92"/>
    <n v="44.999999999999993"/>
  </r>
  <r>
    <n v="1911"/>
    <s v="CA-2016-105963"/>
    <d v="2016-11-15T00:00:00"/>
    <d v="2016-11-22T00:00:00"/>
    <s v="Standard Class"/>
    <s v="SC-20770"/>
    <s v="Stewart Carmichael"/>
    <x v="1"/>
    <x v="0"/>
    <x v="1"/>
    <x v="1"/>
    <n v="90008"/>
    <x v="1"/>
    <s v="TEC-AC-10003832"/>
    <x v="2"/>
    <x v="11"/>
    <s v="Imation 16GB Mini TravelDrive USB 2.0 Flash Drive"/>
    <x v="637"/>
    <x v="1"/>
    <n v="0"/>
    <n v="40.749899999999997"/>
    <x v="0"/>
    <n v="298.17"/>
    <n v="41"/>
  </r>
  <r>
    <n v="1912"/>
    <s v="CA-2017-121503"/>
    <d v="2017-07-03T00:00:00"/>
    <d v="2017-07-06T00:00:00"/>
    <s v="Second Class"/>
    <s v="FH-14275"/>
    <s v="Frank Hawley"/>
    <x v="1"/>
    <x v="0"/>
    <x v="12"/>
    <x v="5"/>
    <n v="77041"/>
    <x v="2"/>
    <s v="OFF-PA-10001878"/>
    <x v="1"/>
    <x v="10"/>
    <s v="Xerox 1891"/>
    <x v="1624"/>
    <x v="3"/>
    <n v="0.2"/>
    <n v="92.439899999999994"/>
    <x v="7"/>
    <n v="1917.2720000000002"/>
    <n v="33.75"/>
  </r>
  <r>
    <n v="1913"/>
    <s v="CA-2017-121503"/>
    <d v="2017-07-03T00:00:00"/>
    <d v="2017-07-06T00:00:00"/>
    <s v="Second Class"/>
    <s v="FH-14275"/>
    <s v="Frank Hawley"/>
    <x v="1"/>
    <x v="0"/>
    <x v="12"/>
    <x v="5"/>
    <n v="77041"/>
    <x v="2"/>
    <s v="TEC-MA-10003674"/>
    <x v="2"/>
    <x v="15"/>
    <s v="Hewlett-Packard Deskjet 5550 Printer"/>
    <x v="1625"/>
    <x v="1"/>
    <n v="0.4"/>
    <n v="49.761000000000003"/>
    <x v="7"/>
    <n v="1791.3959999999997"/>
    <n v="8.3333333333333339"/>
  </r>
  <r>
    <n v="1914"/>
    <s v="CA-2014-103366"/>
    <d v="2014-01-15T00:00:00"/>
    <d v="2014-01-17T00:00:00"/>
    <s v="First Class"/>
    <s v="EH-13990"/>
    <s v="Erica Hackney"/>
    <x v="0"/>
    <x v="0"/>
    <x v="185"/>
    <x v="32"/>
    <n v="30076"/>
    <x v="0"/>
    <s v="TEC-AC-10003628"/>
    <x v="2"/>
    <x v="11"/>
    <s v="Logitech 910-002974 M325 Wireless Mouse for Web Scrolling"/>
    <x v="179"/>
    <x v="2"/>
    <n v="0"/>
    <n v="65.977999999999994"/>
    <x v="9"/>
    <n v="749.75"/>
    <n v="44"/>
  </r>
  <r>
    <n v="1915"/>
    <s v="CA-2017-124597"/>
    <d v="2017-04-30T00:00:00"/>
    <d v="2017-05-05T00:00:00"/>
    <s v="Standard Class"/>
    <s v="AS-10630"/>
    <s v="Ann Steele"/>
    <x v="2"/>
    <x v="0"/>
    <x v="199"/>
    <x v="2"/>
    <n v="33437"/>
    <x v="0"/>
    <s v="OFF-LA-10003190"/>
    <x v="1"/>
    <x v="2"/>
    <s v="Avery 474"/>
    <x v="871"/>
    <x v="0"/>
    <n v="0.2"/>
    <n v="1.6704000000000001"/>
    <x v="3"/>
    <n v="9.2159999999999993"/>
    <n v="36.250000000000007"/>
  </r>
  <r>
    <n v="1916"/>
    <s v="CA-2017-124597"/>
    <d v="2017-04-30T00:00:00"/>
    <d v="2017-05-05T00:00:00"/>
    <s v="Standard Class"/>
    <s v="AS-10630"/>
    <s v="Ann Steele"/>
    <x v="2"/>
    <x v="0"/>
    <x v="199"/>
    <x v="2"/>
    <n v="33437"/>
    <x v="0"/>
    <s v="OFF-AR-10002280"/>
    <x v="1"/>
    <x v="6"/>
    <s v="Staples in misc. colors"/>
    <x v="1626"/>
    <x v="1"/>
    <n v="0.2"/>
    <n v="4.8525"/>
    <x v="3"/>
    <n v="46.584000000000003"/>
    <n v="31.25"/>
  </r>
  <r>
    <n v="1917"/>
    <s v="CA-2017-124597"/>
    <d v="2017-04-30T00:00:00"/>
    <d v="2017-05-05T00:00:00"/>
    <s v="Standard Class"/>
    <s v="AS-10630"/>
    <s v="Ann Steele"/>
    <x v="2"/>
    <x v="0"/>
    <x v="199"/>
    <x v="2"/>
    <n v="33437"/>
    <x v="0"/>
    <s v="OFF-LA-10001569"/>
    <x v="1"/>
    <x v="2"/>
    <s v="Avery 499"/>
    <x v="1627"/>
    <x v="1"/>
    <n v="0.2"/>
    <n v="3.8843999999999999"/>
    <x v="3"/>
    <n v="35.856000000000002"/>
    <n v="32.5"/>
  </r>
  <r>
    <n v="1918"/>
    <s v="CA-2015-105634"/>
    <d v="2015-11-08T00:00:00"/>
    <d v="2015-11-14T00:00:00"/>
    <s v="Standard Class"/>
    <s v="HA-14905"/>
    <s v="Helen Abelman"/>
    <x v="0"/>
    <x v="0"/>
    <x v="47"/>
    <x v="31"/>
    <n v="2038"/>
    <x v="3"/>
    <s v="OFF-AR-10001573"/>
    <x v="1"/>
    <x v="6"/>
    <s v="American Pencil"/>
    <x v="1628"/>
    <x v="2"/>
    <n v="0"/>
    <n v="3.3784999999999998"/>
    <x v="0"/>
    <n v="58.25"/>
    <n v="28.999999999999996"/>
  </r>
  <r>
    <n v="1919"/>
    <s v="CA-2015-123673"/>
    <d v="2015-10-30T00:00:00"/>
    <d v="2015-11-01T00:00:00"/>
    <s v="Second Class"/>
    <s v="CH-12070"/>
    <s v="Cathy Hwang"/>
    <x v="2"/>
    <x v="0"/>
    <x v="66"/>
    <x v="12"/>
    <n v="48227"/>
    <x v="2"/>
    <s v="TEC-PH-10001809"/>
    <x v="2"/>
    <x v="7"/>
    <s v="Panasonic KX T7736-B Digital phone"/>
    <x v="1629"/>
    <x v="0"/>
    <n v="0"/>
    <n v="74.974999999999994"/>
    <x v="2"/>
    <n v="599.79999999999995"/>
    <n v="25"/>
  </r>
  <r>
    <n v="1920"/>
    <s v="US-2017-111423"/>
    <d v="2017-08-17T00:00:00"/>
    <d v="2017-08-19T00:00:00"/>
    <s v="First Class"/>
    <s v="EH-13765"/>
    <s v="Edward Hooks"/>
    <x v="1"/>
    <x v="0"/>
    <x v="232"/>
    <x v="15"/>
    <n v="13601"/>
    <x v="3"/>
    <s v="OFF-BI-10003091"/>
    <x v="1"/>
    <x v="8"/>
    <s v="GBC DocuBind TL200 Manual Binding Machine"/>
    <x v="1630"/>
    <x v="2"/>
    <n v="0.2"/>
    <n v="302.37299999999999"/>
    <x v="6"/>
    <n v="4479.5999999999995"/>
    <n v="33.75"/>
  </r>
  <r>
    <n v="1921"/>
    <s v="US-2017-111423"/>
    <d v="2017-08-17T00:00:00"/>
    <d v="2017-08-19T00:00:00"/>
    <s v="First Class"/>
    <s v="EH-13765"/>
    <s v="Edward Hooks"/>
    <x v="1"/>
    <x v="0"/>
    <x v="232"/>
    <x v="15"/>
    <n v="13601"/>
    <x v="3"/>
    <s v="FUR-CH-10003981"/>
    <x v="0"/>
    <x v="1"/>
    <s v="Global Commerce Series Low-Back Swivel/Tilt Chairs"/>
    <x v="1631"/>
    <x v="0"/>
    <n v="0.1"/>
    <n v="97.6524"/>
    <x v="6"/>
    <n v="925.12800000000004"/>
    <n v="21.111111111111111"/>
  </r>
  <r>
    <n v="1922"/>
    <s v="CA-2015-125178"/>
    <d v="2015-10-03T00:00:00"/>
    <d v="2015-10-09T00:00:00"/>
    <s v="Standard Class"/>
    <s v="MZ-17515"/>
    <s v="Mary Zewe"/>
    <x v="1"/>
    <x v="0"/>
    <x v="265"/>
    <x v="9"/>
    <n v="19601"/>
    <x v="3"/>
    <s v="OFF-ST-10002562"/>
    <x v="1"/>
    <x v="4"/>
    <s v="Staple magnet"/>
    <x v="1632"/>
    <x v="0"/>
    <n v="0.2"/>
    <n v="1.5007999999999999"/>
    <x v="2"/>
    <n v="30.015999999999998"/>
    <n v="10"/>
  </r>
  <r>
    <n v="1923"/>
    <s v="CA-2016-156685"/>
    <d v="2016-07-08T00:00:00"/>
    <d v="2016-07-10T00:00:00"/>
    <s v="Second Class"/>
    <s v="SC-20230"/>
    <s v="Scot Coram"/>
    <x v="1"/>
    <x v="0"/>
    <x v="81"/>
    <x v="5"/>
    <n v="76017"/>
    <x v="2"/>
    <s v="TEC-PH-10004345"/>
    <x v="2"/>
    <x v="7"/>
    <s v="Cisco SPA 502G IP Phone"/>
    <x v="1633"/>
    <x v="6"/>
    <n v="0.2"/>
    <n v="107.955"/>
    <x v="7"/>
    <n v="7772.76"/>
    <n v="12.5"/>
  </r>
  <r>
    <n v="1924"/>
    <s v="CA-2016-156685"/>
    <d v="2016-07-08T00:00:00"/>
    <d v="2016-07-10T00:00:00"/>
    <s v="Second Class"/>
    <s v="SC-20230"/>
    <s v="Scot Coram"/>
    <x v="1"/>
    <x v="0"/>
    <x v="81"/>
    <x v="5"/>
    <n v="76017"/>
    <x v="2"/>
    <s v="OFF-AR-10000588"/>
    <x v="1"/>
    <x v="6"/>
    <s v="Newell 345"/>
    <x v="1634"/>
    <x v="1"/>
    <n v="0.2"/>
    <n v="3.5712000000000002"/>
    <x v="7"/>
    <n v="142.84800000000001"/>
    <n v="7.5"/>
  </r>
  <r>
    <n v="1925"/>
    <s v="CA-2017-126865"/>
    <d v="2017-12-05T00:00:00"/>
    <d v="2017-12-07T00:00:00"/>
    <s v="Second Class"/>
    <s v="NP-18325"/>
    <s v="Naresj Patel"/>
    <x v="0"/>
    <x v="0"/>
    <x v="70"/>
    <x v="1"/>
    <n v="92024"/>
    <x v="1"/>
    <s v="OFF-PA-10003039"/>
    <x v="1"/>
    <x v="10"/>
    <s v="Xerox 1960"/>
    <x v="1635"/>
    <x v="1"/>
    <n v="0"/>
    <n v="41.823"/>
    <x v="4"/>
    <n v="278.82"/>
    <n v="45"/>
  </r>
  <r>
    <n v="1926"/>
    <s v="CA-2017-102834"/>
    <d v="2017-03-09T00:00:00"/>
    <d v="2017-03-13T00:00:00"/>
    <s v="Standard Class"/>
    <s v="LW-16990"/>
    <s v="Lindsay Williams"/>
    <x v="1"/>
    <x v="0"/>
    <x v="8"/>
    <x v="1"/>
    <n v="94110"/>
    <x v="1"/>
    <s v="TEC-AC-10001908"/>
    <x v="2"/>
    <x v="11"/>
    <s v="Logitech Wireless Headset h800"/>
    <x v="1636"/>
    <x v="0"/>
    <n v="0"/>
    <n v="69.992999999999995"/>
    <x v="10"/>
    <n v="399.96"/>
    <n v="35"/>
  </r>
  <r>
    <n v="1927"/>
    <s v="US-2016-139710"/>
    <d v="2016-06-09T00:00:00"/>
    <d v="2016-06-15T00:00:00"/>
    <s v="Standard Class"/>
    <s v="GM-14680"/>
    <s v="Greg Matthias"/>
    <x v="0"/>
    <x v="0"/>
    <x v="1"/>
    <x v="1"/>
    <n v="90045"/>
    <x v="1"/>
    <s v="TEC-PH-10001198"/>
    <x v="2"/>
    <x v="7"/>
    <s v="Avaya 4621SW VoIP phone"/>
    <x v="1637"/>
    <x v="1"/>
    <n v="0.2"/>
    <n v="19.9665"/>
    <x v="1"/>
    <n v="532.43999999999994"/>
    <n v="11.25"/>
  </r>
  <r>
    <n v="1928"/>
    <s v="CA-2017-121538"/>
    <d v="2017-11-28T00:00:00"/>
    <d v="2017-12-01T00:00:00"/>
    <s v="First Class"/>
    <s v="RH-19495"/>
    <s v="Rick Hansen"/>
    <x v="0"/>
    <x v="0"/>
    <x v="60"/>
    <x v="22"/>
    <n v="80219"/>
    <x v="1"/>
    <s v="OFF-PA-10004071"/>
    <x v="1"/>
    <x v="10"/>
    <s v="Eaton Premium Continuous-Feed Paper, 25% Cotton, Letter Size, White, 1000 Shts/Box"/>
    <x v="1638"/>
    <x v="0"/>
    <n v="0.2"/>
    <n v="31.0688"/>
    <x v="0"/>
    <n v="177.536"/>
    <n v="35"/>
  </r>
  <r>
    <n v="1929"/>
    <s v="US-2017-101539"/>
    <d v="2017-03-16T00:00:00"/>
    <d v="2017-03-18T00:00:00"/>
    <s v="Second Class"/>
    <s v="VM-21685"/>
    <s v="Valerie Mitchum"/>
    <x v="2"/>
    <x v="0"/>
    <x v="4"/>
    <x v="4"/>
    <n v="98105"/>
    <x v="1"/>
    <s v="OFF-PA-10001972"/>
    <x v="1"/>
    <x v="10"/>
    <s v="Xerox 214"/>
    <x v="90"/>
    <x v="7"/>
    <n v="0"/>
    <n v="3.1103999999999998"/>
    <x v="10"/>
    <n v="6.48"/>
    <n v="47.999999999999993"/>
  </r>
  <r>
    <n v="1930"/>
    <s v="US-2017-101539"/>
    <d v="2017-03-16T00:00:00"/>
    <d v="2017-03-18T00:00:00"/>
    <s v="Second Class"/>
    <s v="VM-21685"/>
    <s v="Valerie Mitchum"/>
    <x v="2"/>
    <x v="0"/>
    <x v="4"/>
    <x v="4"/>
    <n v="98105"/>
    <x v="1"/>
    <s v="OFF-ST-10004180"/>
    <x v="1"/>
    <x v="4"/>
    <s v="Safco Commercial Shelving"/>
    <x v="1639"/>
    <x v="7"/>
    <n v="0"/>
    <n v="1.8604000000000001"/>
    <x v="10"/>
    <n v="46.51"/>
    <n v="4"/>
  </r>
  <r>
    <n v="1931"/>
    <s v="US-2017-101539"/>
    <d v="2017-03-16T00:00:00"/>
    <d v="2017-03-18T00:00:00"/>
    <s v="Second Class"/>
    <s v="VM-21685"/>
    <s v="Valerie Mitchum"/>
    <x v="2"/>
    <x v="0"/>
    <x v="4"/>
    <x v="4"/>
    <n v="98105"/>
    <x v="1"/>
    <s v="TEC-PH-10004165"/>
    <x v="2"/>
    <x v="7"/>
    <s v="Mitel MiVoice 5330e IP Phone"/>
    <x v="1640"/>
    <x v="1"/>
    <n v="0.2"/>
    <n v="49.498199999999997"/>
    <x v="10"/>
    <n v="1979.9279999999999"/>
    <n v="7.5"/>
  </r>
  <r>
    <n v="1932"/>
    <s v="CA-2016-152121"/>
    <d v="2016-11-27T00:00:00"/>
    <d v="2016-11-29T00:00:00"/>
    <s v="Second Class"/>
    <s v="CC-12670"/>
    <s v="Craig Carreira"/>
    <x v="0"/>
    <x v="0"/>
    <x v="48"/>
    <x v="16"/>
    <n v="85254"/>
    <x v="1"/>
    <s v="TEC-PH-10002483"/>
    <x v="2"/>
    <x v="7"/>
    <s v="Motorola Moto X"/>
    <x v="1641"/>
    <x v="7"/>
    <n v="0.2"/>
    <n v="23.799299999999999"/>
    <x v="0"/>
    <n v="271.99200000000002"/>
    <n v="8.75"/>
  </r>
  <r>
    <n v="1933"/>
    <s v="CA-2017-161200"/>
    <d v="2017-08-06T00:00:00"/>
    <d v="2017-08-10T00:00:00"/>
    <s v="Second Class"/>
    <s v="SV-20365"/>
    <s v="Seth Vernon"/>
    <x v="0"/>
    <x v="0"/>
    <x v="240"/>
    <x v="28"/>
    <n v="70506"/>
    <x v="0"/>
    <s v="FUR-BO-10000468"/>
    <x v="0"/>
    <x v="0"/>
    <s v="O'Sullivan 2-Shelf Heavy-Duty Bookcases"/>
    <x v="1642"/>
    <x v="1"/>
    <n v="0"/>
    <n v="23.3184"/>
    <x v="6"/>
    <n v="437.22"/>
    <n v="16"/>
  </r>
  <r>
    <n v="1934"/>
    <s v="CA-2017-161200"/>
    <d v="2017-08-06T00:00:00"/>
    <d v="2017-08-10T00:00:00"/>
    <s v="Second Class"/>
    <s v="SV-20365"/>
    <s v="Seth Vernon"/>
    <x v="0"/>
    <x v="0"/>
    <x v="240"/>
    <x v="28"/>
    <n v="70506"/>
    <x v="0"/>
    <s v="FUR-FU-10001706"/>
    <x v="0"/>
    <x v="5"/>
    <s v="Longer-Life Soft White Bulbs"/>
    <x v="1643"/>
    <x v="2"/>
    <n v="0"/>
    <n v="7.3920000000000003"/>
    <x v="6"/>
    <n v="77"/>
    <n v="48.000000000000007"/>
  </r>
  <r>
    <n v="1935"/>
    <s v="CA-2017-101245"/>
    <d v="2017-11-27T00:00:00"/>
    <d v="2017-12-03T00:00:00"/>
    <s v="Standard Class"/>
    <s v="LW-16990"/>
    <s v="Lindsay Williams"/>
    <x v="1"/>
    <x v="0"/>
    <x v="8"/>
    <x v="1"/>
    <n v="94109"/>
    <x v="1"/>
    <s v="OFF-PA-10003129"/>
    <x v="1"/>
    <x v="10"/>
    <s v="Tops White Computer Printout Paper"/>
    <x v="1644"/>
    <x v="2"/>
    <n v="0"/>
    <n v="114.9385"/>
    <x v="0"/>
    <n v="1222.75"/>
    <n v="47"/>
  </r>
  <r>
    <n v="1936"/>
    <s v="CA-2017-101245"/>
    <d v="2017-11-27T00:00:00"/>
    <d v="2017-12-03T00:00:00"/>
    <s v="Standard Class"/>
    <s v="LW-16990"/>
    <s v="Lindsay Williams"/>
    <x v="1"/>
    <x v="0"/>
    <x v="8"/>
    <x v="1"/>
    <n v="94109"/>
    <x v="1"/>
    <s v="TEC-AC-10001284"/>
    <x v="2"/>
    <x v="11"/>
    <s v="Enermax Briskie RF Wireless Keyboard and Mouse Combo"/>
    <x v="1645"/>
    <x v="8"/>
    <n v="0"/>
    <n v="59.817599999999999"/>
    <x v="0"/>
    <n v="1329.28"/>
    <n v="36"/>
  </r>
  <r>
    <n v="1937"/>
    <s v="CA-2015-141768"/>
    <d v="2015-05-25T00:00:00"/>
    <d v="2015-05-27T00:00:00"/>
    <s v="Second Class"/>
    <s v="NP-18685"/>
    <s v="Nora Pelletier"/>
    <x v="2"/>
    <x v="0"/>
    <x v="8"/>
    <x v="1"/>
    <n v="94109"/>
    <x v="1"/>
    <s v="FUR-FU-10002268"/>
    <x v="0"/>
    <x v="5"/>
    <s v="Ultra Door Push Plate"/>
    <x v="1646"/>
    <x v="1"/>
    <n v="0"/>
    <n v="4.8609"/>
    <x v="5"/>
    <n v="44.19"/>
    <n v="33"/>
  </r>
  <r>
    <n v="1938"/>
    <s v="CA-2016-112109"/>
    <d v="2016-07-08T00:00:00"/>
    <d v="2016-07-12T00:00:00"/>
    <s v="Standard Class"/>
    <s v="JE-15715"/>
    <s v="Joe Elijah"/>
    <x v="0"/>
    <x v="0"/>
    <x v="266"/>
    <x v="22"/>
    <n v="80020"/>
    <x v="1"/>
    <s v="OFF-BI-10002082"/>
    <x v="1"/>
    <x v="8"/>
    <s v="GBC Twin Loop Wire Binding Elements"/>
    <x v="1647"/>
    <x v="0"/>
    <n v="0.7"/>
    <n v="-13.311999999999999"/>
    <x v="7"/>
    <n v="39.936"/>
    <n v="-66.666666666666657"/>
  </r>
  <r>
    <n v="1939"/>
    <s v="CA-2016-112109"/>
    <d v="2016-07-08T00:00:00"/>
    <d v="2016-07-12T00:00:00"/>
    <s v="Standard Class"/>
    <s v="JE-15715"/>
    <s v="Joe Elijah"/>
    <x v="0"/>
    <x v="0"/>
    <x v="266"/>
    <x v="22"/>
    <n v="80020"/>
    <x v="1"/>
    <s v="OFF-ST-10001505"/>
    <x v="1"/>
    <x v="4"/>
    <s v="Perma STOR-ALL Hanging File Box, 13 1/8&quot;W x 12 1/4&quot;D x 10 1/2&quot;H"/>
    <x v="1383"/>
    <x v="3"/>
    <n v="0.2"/>
    <n v="-1.2558"/>
    <x v="7"/>
    <n v="234.416"/>
    <n v="-3.75"/>
  </r>
  <r>
    <n v="1940"/>
    <s v="CA-2016-112109"/>
    <d v="2016-07-08T00:00:00"/>
    <d v="2016-07-12T00:00:00"/>
    <s v="Standard Class"/>
    <s v="JE-15715"/>
    <s v="Joe Elijah"/>
    <x v="0"/>
    <x v="0"/>
    <x v="266"/>
    <x v="22"/>
    <n v="80020"/>
    <x v="1"/>
    <s v="OFF-BI-10001634"/>
    <x v="1"/>
    <x v="8"/>
    <s v="Wilson Jones Active Use Binders"/>
    <x v="1648"/>
    <x v="4"/>
    <n v="0.7"/>
    <n v="-6.1151999999999997"/>
    <x v="7"/>
    <n v="34.944000000000003"/>
    <n v="-70"/>
  </r>
  <r>
    <n v="1941"/>
    <s v="CA-2016-112109"/>
    <d v="2016-07-08T00:00:00"/>
    <d v="2016-07-12T00:00:00"/>
    <s v="Standard Class"/>
    <s v="JE-15715"/>
    <s v="Joe Elijah"/>
    <x v="0"/>
    <x v="0"/>
    <x v="266"/>
    <x v="22"/>
    <n v="80020"/>
    <x v="1"/>
    <s v="FUR-CH-10004287"/>
    <x v="0"/>
    <x v="1"/>
    <s v="SAFCO Arco Folding Chair"/>
    <x v="1649"/>
    <x v="1"/>
    <n v="0.2"/>
    <n v="74.573999999999998"/>
    <x v="7"/>
    <n v="1988.6399999999999"/>
    <n v="11.25"/>
  </r>
  <r>
    <n v="1942"/>
    <s v="CA-2017-144064"/>
    <d v="2017-08-29T00:00:00"/>
    <d v="2017-09-01T00:00:00"/>
    <s v="First Class"/>
    <s v="CP-12085"/>
    <s v="Cathy Prescott"/>
    <x v="1"/>
    <x v="0"/>
    <x v="94"/>
    <x v="10"/>
    <n v="62301"/>
    <x v="2"/>
    <s v="OFF-LA-10004544"/>
    <x v="1"/>
    <x v="2"/>
    <s v="Avery 505"/>
    <x v="655"/>
    <x v="4"/>
    <n v="0.2"/>
    <n v="17.760000000000002"/>
    <x v="6"/>
    <n v="189.44"/>
    <n v="37.500000000000007"/>
  </r>
  <r>
    <n v="1943"/>
    <s v="CA-2017-144064"/>
    <d v="2017-08-29T00:00:00"/>
    <d v="2017-09-01T00:00:00"/>
    <s v="First Class"/>
    <s v="CP-12085"/>
    <s v="Cathy Prescott"/>
    <x v="1"/>
    <x v="0"/>
    <x v="94"/>
    <x v="10"/>
    <n v="62301"/>
    <x v="2"/>
    <s v="OFF-ST-10004507"/>
    <x v="1"/>
    <x v="4"/>
    <s v="Advantus Rolling Storage Box"/>
    <x v="1180"/>
    <x v="0"/>
    <n v="0.2"/>
    <n v="2.4009999999999998"/>
    <x v="6"/>
    <n v="54.88"/>
    <n v="8.75"/>
  </r>
  <r>
    <n v="1944"/>
    <s v="CA-2017-144064"/>
    <d v="2017-08-29T00:00:00"/>
    <d v="2017-09-01T00:00:00"/>
    <s v="First Class"/>
    <s v="CP-12085"/>
    <s v="Cathy Prescott"/>
    <x v="1"/>
    <x v="0"/>
    <x v="94"/>
    <x v="10"/>
    <n v="62301"/>
    <x v="2"/>
    <s v="OFF-BI-10002012"/>
    <x v="1"/>
    <x v="8"/>
    <s v="Wilson Jones Easy Flow II Sheet Lifters"/>
    <x v="1650"/>
    <x v="6"/>
    <n v="0.8"/>
    <n v="-5.1840000000000002"/>
    <x v="6"/>
    <n v="29.160000000000004"/>
    <n v="-160"/>
  </r>
  <r>
    <n v="1945"/>
    <s v="CA-2016-108581"/>
    <d v="2016-06-20T00:00:00"/>
    <d v="2016-06-26T00:00:00"/>
    <s v="Standard Class"/>
    <s v="EA-14035"/>
    <s v="Erin Ashbrook"/>
    <x v="1"/>
    <x v="0"/>
    <x v="238"/>
    <x v="5"/>
    <n v="75007"/>
    <x v="2"/>
    <s v="TEC-AC-10001109"/>
    <x v="2"/>
    <x v="11"/>
    <s v="Logitech Trackman Marble Mouse"/>
    <x v="1651"/>
    <x v="4"/>
    <n v="0.2"/>
    <n v="26.391200000000001"/>
    <x v="1"/>
    <n v="383.87200000000001"/>
    <n v="27.500000000000004"/>
  </r>
  <r>
    <n v="1946"/>
    <s v="CA-2016-108581"/>
    <d v="2016-06-20T00:00:00"/>
    <d v="2016-06-26T00:00:00"/>
    <s v="Standard Class"/>
    <s v="EA-14035"/>
    <s v="Erin Ashbrook"/>
    <x v="1"/>
    <x v="0"/>
    <x v="238"/>
    <x v="5"/>
    <n v="75007"/>
    <x v="2"/>
    <s v="OFF-PA-10000809"/>
    <x v="1"/>
    <x v="10"/>
    <s v="Xerox 206"/>
    <x v="559"/>
    <x v="0"/>
    <n v="0.2"/>
    <n v="3.6288"/>
    <x v="1"/>
    <n v="20.736000000000001"/>
    <n v="35"/>
  </r>
  <r>
    <n v="1947"/>
    <s v="CA-2017-157987"/>
    <d v="2017-09-02T00:00:00"/>
    <d v="2017-09-06T00:00:00"/>
    <s v="Standard Class"/>
    <s v="AC-10615"/>
    <s v="Ann Chong"/>
    <x v="1"/>
    <x v="0"/>
    <x v="20"/>
    <x v="15"/>
    <n v="10009"/>
    <x v="3"/>
    <s v="OFF-AR-10000658"/>
    <x v="1"/>
    <x v="6"/>
    <s v="Newell 324"/>
    <x v="789"/>
    <x v="0"/>
    <n v="0"/>
    <n v="6.468"/>
    <x v="8"/>
    <n v="46.2"/>
    <n v="27.999999999999996"/>
  </r>
  <r>
    <n v="1948"/>
    <s v="CA-2017-157987"/>
    <d v="2017-09-02T00:00:00"/>
    <d v="2017-09-06T00:00:00"/>
    <s v="Standard Class"/>
    <s v="AC-10615"/>
    <s v="Ann Chong"/>
    <x v="1"/>
    <x v="0"/>
    <x v="20"/>
    <x v="15"/>
    <n v="10009"/>
    <x v="3"/>
    <s v="FUR-FU-10001196"/>
    <x v="0"/>
    <x v="5"/>
    <s v="DAX Cubicle Frames - 8x10"/>
    <x v="1034"/>
    <x v="0"/>
    <n v="0"/>
    <n v="3.4620000000000002"/>
    <x v="8"/>
    <n v="23.08"/>
    <n v="30.000000000000004"/>
  </r>
  <r>
    <n v="1949"/>
    <s v="CA-2017-157987"/>
    <d v="2017-09-02T00:00:00"/>
    <d v="2017-09-06T00:00:00"/>
    <s v="Standard Class"/>
    <s v="AC-10615"/>
    <s v="Ann Chong"/>
    <x v="1"/>
    <x v="0"/>
    <x v="20"/>
    <x v="15"/>
    <n v="10009"/>
    <x v="3"/>
    <s v="FUR-TA-10001889"/>
    <x v="0"/>
    <x v="3"/>
    <s v="Bush Advantage Collection Racetrack Conference Table"/>
    <x v="1652"/>
    <x v="7"/>
    <n v="0.4"/>
    <n v="-93.3262"/>
    <x v="8"/>
    <n v="254.52600000000001"/>
    <n v="-36.666666666666664"/>
  </r>
  <r>
    <n v="1950"/>
    <s v="CA-2017-157987"/>
    <d v="2017-09-02T00:00:00"/>
    <d v="2017-09-06T00:00:00"/>
    <s v="Standard Class"/>
    <s v="AC-10615"/>
    <s v="Ann Chong"/>
    <x v="1"/>
    <x v="0"/>
    <x v="20"/>
    <x v="15"/>
    <n v="10009"/>
    <x v="3"/>
    <s v="OFF-AP-10000358"/>
    <x v="1"/>
    <x v="9"/>
    <s v="Fellowes Basic Home/Office Series Surge Protectors"/>
    <x v="1653"/>
    <x v="7"/>
    <n v="0"/>
    <n v="3.7642000000000002"/>
    <x v="8"/>
    <n v="12.98"/>
    <n v="28.999999999999996"/>
  </r>
  <r>
    <n v="1951"/>
    <s v="CA-2017-157987"/>
    <d v="2017-09-02T00:00:00"/>
    <d v="2017-09-06T00:00:00"/>
    <s v="Standard Class"/>
    <s v="AC-10615"/>
    <s v="Ann Chong"/>
    <x v="1"/>
    <x v="0"/>
    <x v="20"/>
    <x v="15"/>
    <n v="10009"/>
    <x v="3"/>
    <s v="OFF-BI-10004970"/>
    <x v="1"/>
    <x v="8"/>
    <s v="ACCOHIDE 3-Ring Binder, Blue, 1&quot;"/>
    <x v="1654"/>
    <x v="8"/>
    <n v="0.2"/>
    <n v="8.9207999999999998"/>
    <x v="8"/>
    <n v="211.45599999999999"/>
    <n v="33.75"/>
  </r>
  <r>
    <n v="1952"/>
    <s v="CA-2017-157987"/>
    <d v="2017-09-02T00:00:00"/>
    <d v="2017-09-06T00:00:00"/>
    <s v="Standard Class"/>
    <s v="AC-10615"/>
    <s v="Ann Chong"/>
    <x v="1"/>
    <x v="0"/>
    <x v="20"/>
    <x v="15"/>
    <n v="10009"/>
    <x v="3"/>
    <s v="TEC-PH-10003885"/>
    <x v="2"/>
    <x v="7"/>
    <s v="Cisco SPA508G"/>
    <x v="925"/>
    <x v="1"/>
    <n v="0"/>
    <n v="57.411299999999997"/>
    <x v="8"/>
    <n v="593.91"/>
    <n v="28.999999999999996"/>
  </r>
  <r>
    <n v="1953"/>
    <s v="CA-2017-157987"/>
    <d v="2017-09-02T00:00:00"/>
    <d v="2017-09-06T00:00:00"/>
    <s v="Standard Class"/>
    <s v="AC-10615"/>
    <s v="Ann Chong"/>
    <x v="1"/>
    <x v="0"/>
    <x v="20"/>
    <x v="15"/>
    <n v="10009"/>
    <x v="3"/>
    <s v="OFF-LA-10001641"/>
    <x v="1"/>
    <x v="2"/>
    <s v="Avery 518"/>
    <x v="1365"/>
    <x v="5"/>
    <n v="0"/>
    <n v="9.0719999999999992"/>
    <x v="8"/>
    <n v="113.39999999999999"/>
    <n v="48"/>
  </r>
  <r>
    <n v="1954"/>
    <s v="CA-2017-157987"/>
    <d v="2017-09-02T00:00:00"/>
    <d v="2017-09-06T00:00:00"/>
    <s v="Standard Class"/>
    <s v="AC-10615"/>
    <s v="Ann Chong"/>
    <x v="1"/>
    <x v="0"/>
    <x v="20"/>
    <x v="15"/>
    <n v="10009"/>
    <x v="3"/>
    <s v="FUR-CH-10003379"/>
    <x v="0"/>
    <x v="1"/>
    <s v="Global Commerce Series High-Back Swivel/Tilt Chairs"/>
    <x v="1655"/>
    <x v="2"/>
    <n v="0.1"/>
    <n v="213.73500000000001"/>
    <x v="8"/>
    <n v="6412.05"/>
    <n v="16.666666666666664"/>
  </r>
  <r>
    <n v="1955"/>
    <s v="CA-2017-157987"/>
    <d v="2017-09-02T00:00:00"/>
    <d v="2017-09-06T00:00:00"/>
    <s v="Standard Class"/>
    <s v="AC-10615"/>
    <s v="Ann Chong"/>
    <x v="1"/>
    <x v="0"/>
    <x v="20"/>
    <x v="15"/>
    <n v="10009"/>
    <x v="3"/>
    <s v="OFF-AR-10004582"/>
    <x v="1"/>
    <x v="6"/>
    <s v="BIC Brite Liner Grip Highlighters"/>
    <x v="1656"/>
    <x v="1"/>
    <n v="0"/>
    <n v="2.214"/>
    <x v="8"/>
    <n v="14.76"/>
    <n v="45"/>
  </r>
  <r>
    <n v="1956"/>
    <s v="CA-2017-157987"/>
    <d v="2017-09-02T00:00:00"/>
    <d v="2017-09-06T00:00:00"/>
    <s v="Standard Class"/>
    <s v="AC-10615"/>
    <s v="Ann Chong"/>
    <x v="1"/>
    <x v="0"/>
    <x v="20"/>
    <x v="15"/>
    <n v="10009"/>
    <x v="3"/>
    <s v="TEC-AC-10002842"/>
    <x v="2"/>
    <x v="11"/>
    <s v="WD My Passport Ultra 2TB Portable External Hard Drive"/>
    <x v="1657"/>
    <x v="0"/>
    <n v="0"/>
    <n v="38.08"/>
    <x v="8"/>
    <n v="476"/>
    <n v="16"/>
  </r>
  <r>
    <n v="1957"/>
    <s v="CA-2017-157987"/>
    <d v="2017-09-02T00:00:00"/>
    <d v="2017-09-06T00:00:00"/>
    <s v="Standard Class"/>
    <s v="AC-10615"/>
    <s v="Ann Chong"/>
    <x v="1"/>
    <x v="0"/>
    <x v="20"/>
    <x v="15"/>
    <n v="10009"/>
    <x v="3"/>
    <s v="TEC-AC-10000109"/>
    <x v="2"/>
    <x v="11"/>
    <s v="Sony Micro Vault Click 16 GB USB 2.0 Flash Drive"/>
    <x v="761"/>
    <x v="1"/>
    <n v="0"/>
    <n v="40.312800000000003"/>
    <x v="8"/>
    <n v="503.90999999999997"/>
    <n v="24.000000000000004"/>
  </r>
  <r>
    <n v="1958"/>
    <s v="CA-2017-157987"/>
    <d v="2017-09-02T00:00:00"/>
    <d v="2017-09-06T00:00:00"/>
    <s v="Standard Class"/>
    <s v="AC-10615"/>
    <s v="Ann Chong"/>
    <x v="1"/>
    <x v="0"/>
    <x v="20"/>
    <x v="15"/>
    <n v="10009"/>
    <x v="3"/>
    <s v="OFF-PA-10003893"/>
    <x v="1"/>
    <x v="10"/>
    <s v="Xerox 1962"/>
    <x v="854"/>
    <x v="4"/>
    <n v="0"/>
    <n v="7.7039999999999997"/>
    <x v="8"/>
    <n v="68.48"/>
    <n v="44.999999999999993"/>
  </r>
  <r>
    <n v="1959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OFF-BI-10003669"/>
    <x v="1"/>
    <x v="8"/>
    <s v="3M Organizer Strips"/>
    <x v="1658"/>
    <x v="1"/>
    <n v="0"/>
    <n v="7.7759999999999998"/>
    <x v="8"/>
    <n v="48.599999999999994"/>
    <n v="48"/>
  </r>
  <r>
    <n v="1960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OFF-AP-10004785"/>
    <x v="1"/>
    <x v="9"/>
    <s v="Holmes Replacement Filter for HEPA Air Cleaner, Medium Room"/>
    <x v="1659"/>
    <x v="1"/>
    <n v="0"/>
    <n v="14.6157"/>
    <x v="8"/>
    <n v="101.97"/>
    <n v="43"/>
  </r>
  <r>
    <n v="1961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TEC-AC-10003023"/>
    <x v="2"/>
    <x v="11"/>
    <s v="Logitech G105 Gaming Keyboard"/>
    <x v="1660"/>
    <x v="2"/>
    <n v="0"/>
    <n v="53.433"/>
    <x v="8"/>
    <n v="1484.25"/>
    <n v="18"/>
  </r>
  <r>
    <n v="1962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TEC-AC-10002217"/>
    <x v="2"/>
    <x v="11"/>
    <s v="Imation Clip USB flash drive - 8 GB"/>
    <x v="1661"/>
    <x v="5"/>
    <n v="0"/>
    <n v="6.7679999999999998"/>
    <x v="8"/>
    <n v="676.8"/>
    <n v="6"/>
  </r>
  <r>
    <n v="1963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OFF-BI-10002954"/>
    <x v="1"/>
    <x v="8"/>
    <s v="Newell 3-Hole Punched Plastic Slotted Magazine Holders for Binders"/>
    <x v="1662"/>
    <x v="1"/>
    <n v="0"/>
    <n v="6.5808"/>
    <x v="8"/>
    <n v="41.13"/>
    <n v="48"/>
  </r>
  <r>
    <n v="1964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OFF-PA-10002586"/>
    <x v="1"/>
    <x v="10"/>
    <s v="Xerox 1970"/>
    <x v="1663"/>
    <x v="2"/>
    <n v="0"/>
    <n v="11.702999999999999"/>
    <x v="8"/>
    <n v="124.5"/>
    <n v="47"/>
  </r>
  <r>
    <n v="1965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OFF-ST-10000025"/>
    <x v="1"/>
    <x v="4"/>
    <s v="Fellowes Stor/Drawer Steel Plus Storage Drawers"/>
    <x v="1664"/>
    <x v="1"/>
    <n v="0"/>
    <n v="17.177399999999999"/>
    <x v="8"/>
    <n v="858.87000000000012"/>
    <n v="5.9999999999999991"/>
  </r>
  <r>
    <n v="1966"/>
    <s v="CA-2017-110905"/>
    <d v="2017-09-10T00:00:00"/>
    <d v="2017-09-15T00:00:00"/>
    <s v="Second Class"/>
    <s v="RW-19690"/>
    <s v="Robert Waldorf"/>
    <x v="0"/>
    <x v="0"/>
    <x v="24"/>
    <x v="25"/>
    <n v="65807"/>
    <x v="2"/>
    <s v="OFF-AP-10003281"/>
    <x v="1"/>
    <x v="9"/>
    <s v="Acco 6 Outlet Guardian Standard Surge Suppressor"/>
    <x v="1665"/>
    <x v="0"/>
    <n v="0"/>
    <n v="7.2539999999999996"/>
    <x v="8"/>
    <n v="48.36"/>
    <n v="30"/>
  </r>
  <r>
    <n v="1967"/>
    <s v="CA-2017-165841"/>
    <d v="2017-12-21T00:00:00"/>
    <d v="2017-12-28T00:00:00"/>
    <s v="Standard Class"/>
    <s v="DB-13210"/>
    <s v="Dean Braden"/>
    <x v="0"/>
    <x v="0"/>
    <x v="267"/>
    <x v="30"/>
    <n v="7501"/>
    <x v="3"/>
    <s v="TEC-PH-10002103"/>
    <x v="2"/>
    <x v="7"/>
    <s v="Jabra SPEAK 410"/>
    <x v="1666"/>
    <x v="1"/>
    <n v="0"/>
    <n v="78.951599999999999"/>
    <x v="4"/>
    <n v="845.91000000000008"/>
    <n v="27.999999999999996"/>
  </r>
  <r>
    <n v="1968"/>
    <s v="CA-2017-165841"/>
    <d v="2017-12-21T00:00:00"/>
    <d v="2017-12-28T00:00:00"/>
    <s v="Standard Class"/>
    <s v="DB-13210"/>
    <s v="Dean Braden"/>
    <x v="0"/>
    <x v="0"/>
    <x v="267"/>
    <x v="30"/>
    <n v="7501"/>
    <x v="3"/>
    <s v="OFF-SU-10000898"/>
    <x v="1"/>
    <x v="14"/>
    <s v="Acme Hot Forged Carbon Steel Scissors with Nickel-Plated Handles, 3 7/8&quot; Cut, 8&quot;L"/>
    <x v="1667"/>
    <x v="2"/>
    <n v="0"/>
    <n v="20.155000000000001"/>
    <x v="4"/>
    <n v="347.5"/>
    <n v="29.000000000000004"/>
  </r>
  <r>
    <n v="1969"/>
    <s v="CA-2017-165841"/>
    <d v="2017-12-21T00:00:00"/>
    <d v="2017-12-28T00:00:00"/>
    <s v="Standard Class"/>
    <s v="DB-13210"/>
    <s v="Dean Braden"/>
    <x v="0"/>
    <x v="0"/>
    <x v="267"/>
    <x v="30"/>
    <n v="7501"/>
    <x v="3"/>
    <s v="OFF-PA-10001144"/>
    <x v="1"/>
    <x v="10"/>
    <s v="Xerox 1913"/>
    <x v="1668"/>
    <x v="1"/>
    <n v="0"/>
    <n v="79.891199999999998"/>
    <x v="4"/>
    <n v="499.32"/>
    <n v="48"/>
  </r>
  <r>
    <n v="1970"/>
    <s v="CA-2017-117485"/>
    <d v="2017-09-23T00:00:00"/>
    <d v="2017-09-29T00:00:00"/>
    <s v="Standard Class"/>
    <s v="BD-11320"/>
    <s v="Bill Donatelli"/>
    <x v="0"/>
    <x v="0"/>
    <x v="251"/>
    <x v="26"/>
    <n v="74133"/>
    <x v="2"/>
    <s v="TEC-AC-10004659"/>
    <x v="2"/>
    <x v="11"/>
    <s v="Imation Secure+ Hardware Encrypted USB 2.0 Flash Drive; 16GB"/>
    <x v="407"/>
    <x v="4"/>
    <n v="0"/>
    <n v="102.18600000000001"/>
    <x v="8"/>
    <n v="1167.8399999999999"/>
    <n v="35"/>
  </r>
  <r>
    <n v="1971"/>
    <s v="CA-2017-140242"/>
    <d v="2017-05-06T00:00:00"/>
    <d v="2017-05-11T00:00:00"/>
    <s v="Standard Class"/>
    <s v="ML-17755"/>
    <s v="Max Ludwig"/>
    <x v="2"/>
    <x v="0"/>
    <x v="22"/>
    <x v="10"/>
    <n v="60623"/>
    <x v="2"/>
    <s v="OFF-AR-10004752"/>
    <x v="1"/>
    <x v="6"/>
    <s v="Blackstonian Pencils"/>
    <x v="1669"/>
    <x v="1"/>
    <n v="0.2"/>
    <n v="0.64080000000000004"/>
    <x v="5"/>
    <n v="19.224"/>
    <n v="10"/>
  </r>
  <r>
    <n v="1972"/>
    <s v="CA-2017-140242"/>
    <d v="2017-05-06T00:00:00"/>
    <d v="2017-05-11T00:00:00"/>
    <s v="Standard Class"/>
    <s v="ML-17755"/>
    <s v="Max Ludwig"/>
    <x v="2"/>
    <x v="0"/>
    <x v="22"/>
    <x v="10"/>
    <n v="60623"/>
    <x v="2"/>
    <s v="TEC-AC-10004659"/>
    <x v="2"/>
    <x v="11"/>
    <s v="Imation Secure+ Hardware Encrypted USB 2.0 Flash Drive; 16GB"/>
    <x v="177"/>
    <x v="3"/>
    <n v="0.2"/>
    <n v="76.639499999999998"/>
    <x v="5"/>
    <n v="2861.2080000000001"/>
    <n v="18.749999999999996"/>
  </r>
  <r>
    <n v="1973"/>
    <s v="CA-2014-148950"/>
    <d v="2014-12-14T00:00:00"/>
    <d v="2014-12-19T00:00:00"/>
    <s v="Standard Class"/>
    <s v="JD-16015"/>
    <s v="Joy Daniels"/>
    <x v="0"/>
    <x v="0"/>
    <x v="22"/>
    <x v="10"/>
    <n v="60610"/>
    <x v="2"/>
    <s v="OFF-BI-10001249"/>
    <x v="1"/>
    <x v="8"/>
    <s v="Avery Heavy-Duty EZD View Binder with Locking Rings"/>
    <x v="1670"/>
    <x v="4"/>
    <n v="0.8"/>
    <n v="-8.6768000000000001"/>
    <x v="4"/>
    <n v="20.416"/>
    <n v="-170"/>
  </r>
  <r>
    <n v="1974"/>
    <s v="CA-2014-148950"/>
    <d v="2014-12-14T00:00:00"/>
    <d v="2014-12-19T00:00:00"/>
    <s v="Standard Class"/>
    <s v="JD-16015"/>
    <s v="Joy Daniels"/>
    <x v="0"/>
    <x v="0"/>
    <x v="22"/>
    <x v="10"/>
    <n v="60610"/>
    <x v="2"/>
    <s v="OFF-FA-10003059"/>
    <x v="1"/>
    <x v="13"/>
    <s v="Assorted Color Push Pins"/>
    <x v="1671"/>
    <x v="0"/>
    <n v="0.2"/>
    <n v="0.47060000000000002"/>
    <x v="4"/>
    <n v="5.7919999999999998"/>
    <n v="16.25"/>
  </r>
  <r>
    <n v="1975"/>
    <s v="CA-2014-148950"/>
    <d v="2014-12-14T00:00:00"/>
    <d v="2014-12-19T00:00:00"/>
    <s v="Standard Class"/>
    <s v="JD-16015"/>
    <s v="Joy Daniels"/>
    <x v="0"/>
    <x v="0"/>
    <x v="22"/>
    <x v="10"/>
    <n v="60610"/>
    <x v="2"/>
    <s v="TEC-AC-10002718"/>
    <x v="2"/>
    <x v="11"/>
    <s v="Belkin Standard 104 key USB Keyboard"/>
    <x v="1672"/>
    <x v="1"/>
    <n v="0.2"/>
    <n v="-2.1884999999999999"/>
    <x v="4"/>
    <n v="105.048"/>
    <n v="-6.25"/>
  </r>
  <r>
    <n v="1976"/>
    <s v="CA-2014-110408"/>
    <d v="2014-10-18T00:00:00"/>
    <d v="2014-10-20T00:00:00"/>
    <s v="Second Class"/>
    <s v="AS-10225"/>
    <s v="Alan Schoenberger"/>
    <x v="1"/>
    <x v="0"/>
    <x v="122"/>
    <x v="19"/>
    <n v="36116"/>
    <x v="0"/>
    <s v="OFF-ST-10001522"/>
    <x v="1"/>
    <x v="4"/>
    <s v="Gould Plastics 18-Pocket Panel Bin, 34w x 5-1/4d x 20-1/2h"/>
    <x v="1673"/>
    <x v="1"/>
    <n v="0"/>
    <n v="11.0388"/>
    <x v="2"/>
    <n v="827.91000000000008"/>
    <n v="3.9999999999999996"/>
  </r>
  <r>
    <n v="1977"/>
    <s v="CA-2014-110408"/>
    <d v="2014-10-18T00:00:00"/>
    <d v="2014-10-20T00:00:00"/>
    <s v="Second Class"/>
    <s v="AS-10225"/>
    <s v="Alan Schoenberger"/>
    <x v="1"/>
    <x v="0"/>
    <x v="122"/>
    <x v="19"/>
    <n v="36116"/>
    <x v="0"/>
    <s v="TEC-PH-10002352"/>
    <x v="2"/>
    <x v="7"/>
    <s v="Avaya IP Phone 1140E VoIP phone"/>
    <x v="1674"/>
    <x v="2"/>
    <n v="0"/>
    <n v="362.68700000000001"/>
    <x v="2"/>
    <n v="6974.75"/>
    <n v="26"/>
  </r>
  <r>
    <n v="1978"/>
    <s v="CA-2014-110408"/>
    <d v="2014-10-18T00:00:00"/>
    <d v="2014-10-20T00:00:00"/>
    <s v="Second Class"/>
    <s v="AS-10225"/>
    <s v="Alan Schoenberger"/>
    <x v="1"/>
    <x v="0"/>
    <x v="122"/>
    <x v="19"/>
    <n v="36116"/>
    <x v="0"/>
    <s v="FUR-CH-10003774"/>
    <x v="0"/>
    <x v="1"/>
    <s v="Global Wood Trimmed Manager's Task Chair, Khaki"/>
    <x v="1675"/>
    <x v="5"/>
    <n v="0"/>
    <n v="70.964399999999998"/>
    <x v="2"/>
    <n v="3275.2799999999997"/>
    <n v="13"/>
  </r>
  <r>
    <n v="1979"/>
    <s v="CA-2015-109939"/>
    <d v="2015-05-08T00:00:00"/>
    <d v="2015-05-12T00:00:00"/>
    <s v="Standard Class"/>
    <s v="AA-10375"/>
    <s v="Allen Armold"/>
    <x v="0"/>
    <x v="0"/>
    <x v="127"/>
    <x v="21"/>
    <n v="97301"/>
    <x v="1"/>
    <s v="OFF-AR-10000127"/>
    <x v="1"/>
    <x v="6"/>
    <s v="Newell 321"/>
    <x v="791"/>
    <x v="0"/>
    <n v="0.2"/>
    <n v="0.59040000000000004"/>
    <x v="5"/>
    <n v="10.496"/>
    <n v="11.25"/>
  </r>
  <r>
    <n v="1980"/>
    <s v="CA-2016-112669"/>
    <d v="2016-04-14T00:00:00"/>
    <d v="2016-04-14T00:00:00"/>
    <s v="Same Day"/>
    <s v="KT-16465"/>
    <s v="Kean Takahito"/>
    <x v="0"/>
    <x v="0"/>
    <x v="220"/>
    <x v="16"/>
    <n v="85301"/>
    <x v="1"/>
    <s v="FUR-CH-10004086"/>
    <x v="0"/>
    <x v="1"/>
    <s v="Hon 4070 Series Pagoda Armless Upholstered Stacking Chairs"/>
    <x v="1676"/>
    <x v="4"/>
    <n v="0.2"/>
    <n v="105.0228"/>
    <x v="3"/>
    <n v="3734.1439999999998"/>
    <n v="11.250000000000002"/>
  </r>
  <r>
    <n v="1981"/>
    <s v="CA-2016-112669"/>
    <d v="2016-04-14T00:00:00"/>
    <d v="2016-04-14T00:00:00"/>
    <s v="Same Day"/>
    <s v="KT-16465"/>
    <s v="Kean Takahito"/>
    <x v="0"/>
    <x v="0"/>
    <x v="220"/>
    <x v="16"/>
    <n v="85301"/>
    <x v="1"/>
    <s v="OFF-ST-10001228"/>
    <x v="1"/>
    <x v="4"/>
    <s v="Fellowes Personal Hanging Folder Files, Navy"/>
    <x v="1677"/>
    <x v="4"/>
    <n v="0.2"/>
    <n v="4.2976000000000001"/>
    <x v="3"/>
    <n v="171.904"/>
    <n v="10"/>
  </r>
  <r>
    <n v="1982"/>
    <s v="CA-2015-119592"/>
    <d v="2015-12-14T00:00:00"/>
    <d v="2015-12-16T00:00:00"/>
    <s v="Second Class"/>
    <s v="MM-18280"/>
    <s v="Muhammed MacIntyre"/>
    <x v="1"/>
    <x v="0"/>
    <x v="38"/>
    <x v="32"/>
    <n v="31907"/>
    <x v="0"/>
    <s v="OFF-BI-10004187"/>
    <x v="1"/>
    <x v="8"/>
    <s v="3-ring staple pack"/>
    <x v="1053"/>
    <x v="0"/>
    <n v="0"/>
    <n v="1.8048"/>
    <x v="4"/>
    <n v="7.52"/>
    <n v="48.000000000000007"/>
  </r>
  <r>
    <n v="1983"/>
    <s v="CA-2014-122749"/>
    <d v="2014-12-03T00:00:00"/>
    <d v="2014-12-09T00:00:00"/>
    <s v="Standard Class"/>
    <s v="NG-18430"/>
    <s v="Nathan Gelder"/>
    <x v="0"/>
    <x v="0"/>
    <x v="268"/>
    <x v="26"/>
    <n v="73120"/>
    <x v="2"/>
    <s v="TEC-PH-10003811"/>
    <x v="2"/>
    <x v="7"/>
    <s v="Jabra Supreme Plus Driver Edition Headset"/>
    <x v="1678"/>
    <x v="4"/>
    <n v="0"/>
    <n v="134.3888"/>
    <x v="4"/>
    <n v="1919.84"/>
    <n v="28.000000000000004"/>
  </r>
  <r>
    <n v="1984"/>
    <s v="CA-2014-164721"/>
    <d v="2014-11-25T00:00:00"/>
    <d v="2014-11-27T00:00:00"/>
    <s v="Second Class"/>
    <s v="LW-16825"/>
    <s v="Laurel Workman"/>
    <x v="1"/>
    <x v="0"/>
    <x v="71"/>
    <x v="1"/>
    <n v="94513"/>
    <x v="1"/>
    <s v="OFF-AP-10000240"/>
    <x v="1"/>
    <x v="9"/>
    <s v="Belkin F9G930V10-GRY 9 Outlet Surge"/>
    <x v="1679"/>
    <x v="5"/>
    <n v="0"/>
    <n v="93.055199999999999"/>
    <x v="0"/>
    <n v="1925.28"/>
    <n v="28.999999999999996"/>
  </r>
  <r>
    <n v="1985"/>
    <s v="CA-2014-164721"/>
    <d v="2014-11-25T00:00:00"/>
    <d v="2014-11-27T00:00:00"/>
    <s v="Second Class"/>
    <s v="LW-16825"/>
    <s v="Laurel Workman"/>
    <x v="1"/>
    <x v="0"/>
    <x v="71"/>
    <x v="1"/>
    <n v="94513"/>
    <x v="1"/>
    <s v="FUR-FU-10001940"/>
    <x v="0"/>
    <x v="5"/>
    <s v="Staple-based wall hangings"/>
    <x v="1680"/>
    <x v="1"/>
    <n v="0"/>
    <n v="10.507199999999999"/>
    <x v="0"/>
    <n v="71.64"/>
    <n v="44"/>
  </r>
  <r>
    <n v="1986"/>
    <s v="CA-2014-164721"/>
    <d v="2014-11-25T00:00:00"/>
    <d v="2014-11-27T00:00:00"/>
    <s v="Second Class"/>
    <s v="LW-16825"/>
    <s v="Laurel Workman"/>
    <x v="1"/>
    <x v="0"/>
    <x v="71"/>
    <x v="1"/>
    <n v="94513"/>
    <x v="1"/>
    <s v="OFF-PA-10000575"/>
    <x v="1"/>
    <x v="10"/>
    <s v="Wirebound Message Books, Four 2 3/4 x 5 White Forms per Page"/>
    <x v="1681"/>
    <x v="4"/>
    <n v="0"/>
    <n v="12.3096"/>
    <x v="0"/>
    <n v="107.04"/>
    <n v="46"/>
  </r>
  <r>
    <n v="1987"/>
    <s v="CA-2016-147417"/>
    <d v="2016-07-25T00:00:00"/>
    <d v="2016-07-27T00:00:00"/>
    <s v="First Class"/>
    <s v="CB-12415"/>
    <s v="Christy Brittain"/>
    <x v="0"/>
    <x v="0"/>
    <x v="38"/>
    <x v="24"/>
    <n v="43229"/>
    <x v="3"/>
    <s v="TEC-CO-10001449"/>
    <x v="2"/>
    <x v="16"/>
    <s v="Hewlett Packard LaserJet 3310 Copier"/>
    <x v="1682"/>
    <x v="4"/>
    <n v="0.4"/>
    <n v="191.99680000000001"/>
    <x v="7"/>
    <n v="5759.9040000000005"/>
    <n v="13.333333333333334"/>
  </r>
  <r>
    <n v="1988"/>
    <s v="CA-2015-127509"/>
    <d v="2015-11-09T00:00:00"/>
    <d v="2015-11-13T00:00:00"/>
    <s v="Standard Class"/>
    <s v="AS-10090"/>
    <s v="Adam Shillingsburg"/>
    <x v="0"/>
    <x v="0"/>
    <x v="24"/>
    <x v="25"/>
    <n v="65807"/>
    <x v="2"/>
    <s v="OFF-BI-10002393"/>
    <x v="1"/>
    <x v="8"/>
    <s v="Binder Posts"/>
    <x v="1683"/>
    <x v="1"/>
    <n v="0"/>
    <n v="7.9211999999999998"/>
    <x v="0"/>
    <n v="51.66"/>
    <n v="46"/>
  </r>
  <r>
    <n v="1989"/>
    <s v="CA-2015-127509"/>
    <d v="2015-11-09T00:00:00"/>
    <d v="2015-11-13T00:00:00"/>
    <s v="Standard Class"/>
    <s v="AS-10090"/>
    <s v="Adam Shillingsburg"/>
    <x v="0"/>
    <x v="0"/>
    <x v="24"/>
    <x v="25"/>
    <n v="65807"/>
    <x v="2"/>
    <s v="FUR-TA-10002855"/>
    <x v="0"/>
    <x v="3"/>
    <s v="Bevis Round Conference Table Top &amp; Single Column Base"/>
    <x v="1684"/>
    <x v="3"/>
    <n v="0"/>
    <n v="215.1198"/>
    <x v="0"/>
    <n v="7170.6600000000008"/>
    <n v="20.999999999999996"/>
  </r>
  <r>
    <n v="1990"/>
    <s v="CA-2015-127509"/>
    <d v="2015-11-09T00:00:00"/>
    <d v="2015-11-13T00:00:00"/>
    <s v="Standard Class"/>
    <s v="AS-10090"/>
    <s v="Adam Shillingsburg"/>
    <x v="0"/>
    <x v="0"/>
    <x v="24"/>
    <x v="25"/>
    <n v="65807"/>
    <x v="2"/>
    <s v="OFF-EN-10000781"/>
    <x v="1"/>
    <x v="12"/>
    <s v="#10- 4 1/8&quot; x 9 1/2&quot; Recycled Envelopes"/>
    <x v="1685"/>
    <x v="1"/>
    <n v="0"/>
    <n v="12.323399999999999"/>
    <x v="0"/>
    <n v="78.66"/>
    <n v="47"/>
  </r>
  <r>
    <n v="1991"/>
    <s v="CA-2015-127509"/>
    <d v="2015-11-09T00:00:00"/>
    <d v="2015-11-13T00:00:00"/>
    <s v="Standard Class"/>
    <s v="AS-10090"/>
    <s v="Adam Shillingsburg"/>
    <x v="0"/>
    <x v="0"/>
    <x v="24"/>
    <x v="25"/>
    <n v="65807"/>
    <x v="2"/>
    <s v="OFF-PA-10002160"/>
    <x v="1"/>
    <x v="10"/>
    <s v="Xerox 1978"/>
    <x v="1686"/>
    <x v="1"/>
    <n v="0"/>
    <n v="8.4966000000000008"/>
    <x v="0"/>
    <n v="52.019999999999996"/>
    <n v="49.000000000000007"/>
  </r>
  <r>
    <n v="1992"/>
    <s v="CA-2017-111374"/>
    <d v="2017-02-24T00:00:00"/>
    <d v="2017-02-28T00:00:00"/>
    <s v="Standard Class"/>
    <s v="CB-12415"/>
    <s v="Christy Brittain"/>
    <x v="0"/>
    <x v="0"/>
    <x v="10"/>
    <x v="9"/>
    <n v="19134"/>
    <x v="3"/>
    <s v="OFF-BI-10004970"/>
    <x v="1"/>
    <x v="8"/>
    <s v="ACCOHIDE 3-Ring Binder, Blue, 1&quot;"/>
    <x v="1687"/>
    <x v="4"/>
    <n v="0.7"/>
    <n v="-3.7995999999999999"/>
    <x v="11"/>
    <n v="19.824000000000002"/>
    <n v="-76.666666666666657"/>
  </r>
  <r>
    <n v="1993"/>
    <s v="CA-2017-133648"/>
    <d v="2017-06-25T00:00:00"/>
    <d v="2017-07-02T00:00:00"/>
    <s v="Standard Class"/>
    <s v="ML-17755"/>
    <s v="Max Ludwig"/>
    <x v="2"/>
    <x v="0"/>
    <x v="24"/>
    <x v="21"/>
    <n v="97477"/>
    <x v="1"/>
    <s v="OFF-LA-10003923"/>
    <x v="1"/>
    <x v="2"/>
    <s v="Alphabetical Labels for Top Tab Filing"/>
    <x v="1688"/>
    <x v="5"/>
    <n v="0.2"/>
    <n v="26.64"/>
    <x v="1"/>
    <n v="426.24"/>
    <n v="37.5"/>
  </r>
  <r>
    <n v="1994"/>
    <s v="CA-2017-133648"/>
    <d v="2017-06-25T00:00:00"/>
    <d v="2017-07-02T00:00:00"/>
    <s v="Standard Class"/>
    <s v="ML-17755"/>
    <s v="Max Ludwig"/>
    <x v="2"/>
    <x v="0"/>
    <x v="24"/>
    <x v="21"/>
    <n v="97477"/>
    <x v="1"/>
    <s v="OFF-AR-10002257"/>
    <x v="1"/>
    <x v="6"/>
    <s v="Eldon Spacemaker Box, Quick-Snap Lid, Clear"/>
    <x v="752"/>
    <x v="0"/>
    <n v="0.2"/>
    <n v="0.73480000000000001"/>
    <x v="1"/>
    <n v="10.688000000000001"/>
    <n v="13.749999999999998"/>
  </r>
  <r>
    <n v="1995"/>
    <s v="CA-2017-133648"/>
    <d v="2017-06-25T00:00:00"/>
    <d v="2017-07-02T00:00:00"/>
    <s v="Standard Class"/>
    <s v="ML-17755"/>
    <s v="Max Ludwig"/>
    <x v="2"/>
    <x v="0"/>
    <x v="24"/>
    <x v="21"/>
    <n v="97477"/>
    <x v="1"/>
    <s v="OFF-FA-10004395"/>
    <x v="1"/>
    <x v="13"/>
    <s v="Plymouth Boxed Rubber Bands by Plymouth"/>
    <x v="1689"/>
    <x v="1"/>
    <n v="0.2"/>
    <n v="-2.1194999999999999"/>
    <x v="1"/>
    <n v="33.911999999999999"/>
    <n v="-18.75"/>
  </r>
  <r>
    <n v="1996"/>
    <s v="US-2017-147221"/>
    <d v="2017-12-02T00:00:00"/>
    <d v="2017-12-04T00:00:00"/>
    <s v="Second Class"/>
    <s v="JS-16030"/>
    <s v="Joy Smith"/>
    <x v="0"/>
    <x v="0"/>
    <x v="12"/>
    <x v="5"/>
    <n v="77036"/>
    <x v="2"/>
    <s v="OFF-AP-10002534"/>
    <x v="1"/>
    <x v="9"/>
    <s v="3.6 Cubic Foot Counter Height Office Refrigerator"/>
    <x v="1690"/>
    <x v="2"/>
    <n v="0.8"/>
    <n v="-766.01199999999994"/>
    <x v="4"/>
    <n v="1473.1"/>
    <n v="-259.99999999999994"/>
  </r>
  <r>
    <n v="1997"/>
    <s v="US-2017-147221"/>
    <d v="2017-12-02T00:00:00"/>
    <d v="2017-12-04T00:00:00"/>
    <s v="Second Class"/>
    <s v="JS-16030"/>
    <s v="Joy Smith"/>
    <x v="0"/>
    <x v="0"/>
    <x v="12"/>
    <x v="5"/>
    <n v="77036"/>
    <x v="2"/>
    <s v="FUR-FU-10004020"/>
    <x v="0"/>
    <x v="5"/>
    <s v="Advantus Panel Wall Acrylic Frame"/>
    <x v="1691"/>
    <x v="4"/>
    <n v="0.6"/>
    <n v="-3.7195999999999998"/>
    <x v="4"/>
    <n v="35.008000000000003"/>
    <n v="-42.499999999999993"/>
  </r>
  <r>
    <n v="1998"/>
    <s v="CA-2014-131905"/>
    <d v="2014-02-06T00:00:00"/>
    <d v="2014-02-09T00:00:00"/>
    <s v="First Class"/>
    <s v="ND-18460"/>
    <s v="Neil Ducich"/>
    <x v="1"/>
    <x v="0"/>
    <x v="269"/>
    <x v="17"/>
    <n v="23320"/>
    <x v="0"/>
    <s v="OFF-LA-10002787"/>
    <x v="1"/>
    <x v="2"/>
    <s v="Avery 480"/>
    <x v="1692"/>
    <x v="4"/>
    <n v="0"/>
    <n v="7.2"/>
    <x v="11"/>
    <n v="60"/>
    <n v="48.000000000000007"/>
  </r>
  <r>
    <n v="1999"/>
    <s v="CA-2014-131905"/>
    <d v="2014-02-06T00:00:00"/>
    <d v="2014-02-09T00:00:00"/>
    <s v="First Class"/>
    <s v="ND-18460"/>
    <s v="Neil Ducich"/>
    <x v="1"/>
    <x v="0"/>
    <x v="269"/>
    <x v="17"/>
    <n v="23320"/>
    <x v="0"/>
    <s v="TEC-PH-10003645"/>
    <x v="2"/>
    <x v="7"/>
    <s v="Aastra 57i VoIP phone"/>
    <x v="1693"/>
    <x v="7"/>
    <n v="0"/>
    <n v="42.018599999999999"/>
    <x v="11"/>
    <n v="161.61000000000001"/>
    <n v="25.999999999999996"/>
  </r>
  <r>
    <n v="2000"/>
    <s v="CA-2014-131905"/>
    <d v="2014-02-06T00:00:00"/>
    <d v="2014-02-09T00:00:00"/>
    <s v="First Class"/>
    <s v="ND-18460"/>
    <s v="Neil Ducich"/>
    <x v="1"/>
    <x v="0"/>
    <x v="269"/>
    <x v="17"/>
    <n v="23320"/>
    <x v="0"/>
    <s v="TEC-PH-10001615"/>
    <x v="2"/>
    <x v="7"/>
    <s v="AT&amp;T CL82213"/>
    <x v="1694"/>
    <x v="2"/>
    <n v="0"/>
    <n v="42.035499999999999"/>
    <x v="11"/>
    <n v="724.75"/>
    <n v="29.000000000000004"/>
  </r>
  <r>
    <n v="2001"/>
    <s v="CA-2017-166128"/>
    <d v="2017-04-11T00:00:00"/>
    <d v="2017-04-18T00:00:00"/>
    <s v="Standard Class"/>
    <s v="LW-17215"/>
    <s v="Luke Weiss"/>
    <x v="0"/>
    <x v="0"/>
    <x v="45"/>
    <x v="1"/>
    <n v="91104"/>
    <x v="1"/>
    <s v="TEC-AC-10001767"/>
    <x v="2"/>
    <x v="11"/>
    <s v="SanDisk Ultra 64 GB MicroSDHC Class 10 Memory Card"/>
    <x v="1695"/>
    <x v="2"/>
    <n v="0"/>
    <n v="21.994499999999999"/>
    <x v="3"/>
    <n v="999.75"/>
    <n v="11"/>
  </r>
  <r>
    <n v="2002"/>
    <s v="CA-2017-166128"/>
    <d v="2017-04-11T00:00:00"/>
    <d v="2017-04-18T00:00:00"/>
    <s v="Standard Class"/>
    <s v="LW-17215"/>
    <s v="Luke Weiss"/>
    <x v="0"/>
    <x v="0"/>
    <x v="45"/>
    <x v="1"/>
    <n v="91104"/>
    <x v="1"/>
    <s v="OFF-AR-10001221"/>
    <x v="1"/>
    <x v="6"/>
    <s v="Dixon Ticonderoga Erasable Colored Pencil Set, 12-Color"/>
    <x v="1075"/>
    <x v="3"/>
    <n v="0"/>
    <n v="14.2324"/>
    <x v="3"/>
    <n v="293.02"/>
    <n v="34"/>
  </r>
  <r>
    <n v="2003"/>
    <s v="CA-2017-163510"/>
    <d v="2017-12-25T00:00:00"/>
    <d v="2017-12-28T00:00:00"/>
    <s v="Second Class"/>
    <s v="JW-15955"/>
    <s v="Joni Wasserman"/>
    <x v="0"/>
    <x v="0"/>
    <x v="103"/>
    <x v="0"/>
    <n v="40214"/>
    <x v="0"/>
    <s v="OFF-ST-10000563"/>
    <x v="1"/>
    <x v="4"/>
    <s v="Fellowes Bankers Box Stor/Drawer Steel Plus"/>
    <x v="1429"/>
    <x v="1"/>
    <n v="0"/>
    <n v="9.5939999999999994"/>
    <x v="4"/>
    <n v="287.82"/>
    <n v="10"/>
  </r>
  <r>
    <n v="2004"/>
    <s v="CA-2017-163510"/>
    <d v="2017-12-25T00:00:00"/>
    <d v="2017-12-28T00:00:00"/>
    <s v="Second Class"/>
    <s v="JW-15955"/>
    <s v="Joni Wasserman"/>
    <x v="0"/>
    <x v="0"/>
    <x v="103"/>
    <x v="0"/>
    <n v="40214"/>
    <x v="0"/>
    <s v="FUR-CH-10001146"/>
    <x v="0"/>
    <x v="1"/>
    <s v="Global Value Mid-Back Manager's Chair, Gray"/>
    <x v="1696"/>
    <x v="2"/>
    <n v="0"/>
    <n v="76.112499999999997"/>
    <x v="4"/>
    <n v="1522.25"/>
    <n v="25"/>
  </r>
  <r>
    <n v="2005"/>
    <s v="US-2017-143028"/>
    <d v="2017-04-11T00:00:00"/>
    <d v="2017-04-18T00:00:00"/>
    <s v="Standard Class"/>
    <s v="SC-20050"/>
    <s v="Sample Company A"/>
    <x v="2"/>
    <x v="0"/>
    <x v="270"/>
    <x v="5"/>
    <n v="79424"/>
    <x v="2"/>
    <s v="OFF-BI-10004738"/>
    <x v="1"/>
    <x v="8"/>
    <s v="Flexible Leather- Look Classic Collection Ring Binder"/>
    <x v="520"/>
    <x v="1"/>
    <n v="0.8"/>
    <n v="-17.045999999999999"/>
    <x v="3"/>
    <n v="34.091999999999999"/>
    <n v="-149.99999999999997"/>
  </r>
  <r>
    <n v="2006"/>
    <s v="CA-2014-111150"/>
    <d v="2014-12-31T00:00:00"/>
    <d v="2015-01-04T00:00:00"/>
    <s v="Standard Class"/>
    <s v="RW-19630"/>
    <s v="Rob Williams"/>
    <x v="1"/>
    <x v="0"/>
    <x v="29"/>
    <x v="25"/>
    <n v="65203"/>
    <x v="2"/>
    <s v="OFF-AR-10000034"/>
    <x v="1"/>
    <x v="6"/>
    <s v="BIC Brite Liner Grip Highlighters, Assorted, 5/Pack"/>
    <x v="1697"/>
    <x v="3"/>
    <n v="0"/>
    <n v="11.575200000000001"/>
    <x v="4"/>
    <n v="207.76"/>
    <n v="39"/>
  </r>
  <r>
    <n v="2007"/>
    <s v="CA-2014-111150"/>
    <d v="2014-12-31T00:00:00"/>
    <d v="2015-01-04T00:00:00"/>
    <s v="Standard Class"/>
    <s v="RW-19630"/>
    <s v="Rob Williams"/>
    <x v="1"/>
    <x v="0"/>
    <x v="29"/>
    <x v="25"/>
    <n v="65203"/>
    <x v="2"/>
    <s v="TEC-AC-10000290"/>
    <x v="2"/>
    <x v="11"/>
    <s v="Sabrent 4-Port USB 2.0 Hub"/>
    <x v="1698"/>
    <x v="3"/>
    <n v="0"/>
    <n v="16.1602"/>
    <x v="4"/>
    <n v="332.71000000000004"/>
    <n v="34"/>
  </r>
  <r>
    <n v="2008"/>
    <s v="CA-2017-165386"/>
    <d v="2017-08-03T00:00:00"/>
    <d v="2017-08-04T00:00:00"/>
    <s v="First Class"/>
    <s v="CM-12190"/>
    <s v="Charlotte Melton"/>
    <x v="0"/>
    <x v="0"/>
    <x v="22"/>
    <x v="10"/>
    <n v="60623"/>
    <x v="2"/>
    <s v="FUR-BO-10003034"/>
    <x v="0"/>
    <x v="0"/>
    <s v="O'Sullivan Elevations Bookcase, Cherry Finish"/>
    <x v="1699"/>
    <x v="0"/>
    <n v="0.3"/>
    <n v="-36.674399999999999"/>
    <x v="6"/>
    <n v="366.74400000000003"/>
    <n v="-20"/>
  </r>
  <r>
    <n v="2009"/>
    <s v="CA-2014-116407"/>
    <d v="2014-11-15T00:00:00"/>
    <d v="2014-11-21T00:00:00"/>
    <s v="Standard Class"/>
    <s v="JF-15190"/>
    <s v="Jamie Frazer"/>
    <x v="0"/>
    <x v="0"/>
    <x v="271"/>
    <x v="18"/>
    <n v="37604"/>
    <x v="0"/>
    <s v="OFF-AR-10001315"/>
    <x v="1"/>
    <x v="6"/>
    <s v="Newell 310"/>
    <x v="1700"/>
    <x v="1"/>
    <n v="0.2"/>
    <n v="0.47520000000000001"/>
    <x v="0"/>
    <n v="12.672000000000001"/>
    <n v="11.25"/>
  </r>
  <r>
    <n v="2010"/>
    <s v="CA-2014-116407"/>
    <d v="2014-11-15T00:00:00"/>
    <d v="2014-11-21T00:00:00"/>
    <s v="Standard Class"/>
    <s v="JF-15190"/>
    <s v="Jamie Frazer"/>
    <x v="0"/>
    <x v="0"/>
    <x v="271"/>
    <x v="18"/>
    <n v="37604"/>
    <x v="0"/>
    <s v="OFF-AP-10002118"/>
    <x v="1"/>
    <x v="9"/>
    <s v="1.7 Cubic Foot Compact &quot;Cube&quot; Office Refrigerators"/>
    <x v="1701"/>
    <x v="0"/>
    <n v="0.2"/>
    <n v="29.142399999999999"/>
    <x v="0"/>
    <n v="666.11199999999997"/>
    <n v="8.75"/>
  </r>
  <r>
    <n v="2011"/>
    <s v="CA-2014-116407"/>
    <d v="2014-11-15T00:00:00"/>
    <d v="2014-11-21T00:00:00"/>
    <s v="Standard Class"/>
    <s v="JF-15190"/>
    <s v="Jamie Frazer"/>
    <x v="0"/>
    <x v="0"/>
    <x v="271"/>
    <x v="18"/>
    <n v="37604"/>
    <x v="0"/>
    <s v="OFF-PA-10002137"/>
    <x v="1"/>
    <x v="10"/>
    <s v="Southworth 100% Résumé Paper, 24lb."/>
    <x v="1702"/>
    <x v="4"/>
    <n v="0.2"/>
    <n v="7.78"/>
    <x v="0"/>
    <n v="99.584000000000003"/>
    <n v="31.25"/>
  </r>
  <r>
    <n v="2012"/>
    <s v="CA-2015-155761"/>
    <d v="2015-12-11T00:00:00"/>
    <d v="2015-12-11T00:00:00"/>
    <s v="Same Day"/>
    <s v="SC-20800"/>
    <s v="Stuart Calhoun"/>
    <x v="0"/>
    <x v="0"/>
    <x v="12"/>
    <x v="5"/>
    <n v="77041"/>
    <x v="2"/>
    <s v="TEC-AC-10001606"/>
    <x v="2"/>
    <x v="11"/>
    <s v="Logitech Wireless Performance Mouse MX for PC and Mac"/>
    <x v="1290"/>
    <x v="0"/>
    <n v="0.2"/>
    <n v="35.996400000000001"/>
    <x v="4"/>
    <n v="319.96800000000002"/>
    <n v="22.5"/>
  </r>
  <r>
    <n v="2013"/>
    <s v="CA-2015-155761"/>
    <d v="2015-12-11T00:00:00"/>
    <d v="2015-12-11T00:00:00"/>
    <s v="Same Day"/>
    <s v="SC-20800"/>
    <s v="Stuart Calhoun"/>
    <x v="0"/>
    <x v="0"/>
    <x v="12"/>
    <x v="5"/>
    <n v="77041"/>
    <x v="2"/>
    <s v="OFF-ST-10000943"/>
    <x v="1"/>
    <x v="4"/>
    <s v="Eldon ProFile File 'N Store Portable File Tub Letter/Legal Size Black"/>
    <x v="1703"/>
    <x v="1"/>
    <n v="0.2"/>
    <n v="4.6344000000000003"/>
    <x v="4"/>
    <n v="139.03200000000001"/>
    <n v="10"/>
  </r>
  <r>
    <n v="2014"/>
    <s v="CA-2016-145905"/>
    <d v="2016-09-18T00:00:00"/>
    <d v="2016-09-23T00:00:00"/>
    <s v="Standard Class"/>
    <s v="AM-10705"/>
    <s v="Anne McFarland"/>
    <x v="0"/>
    <x v="0"/>
    <x v="109"/>
    <x v="19"/>
    <n v="36830"/>
    <x v="0"/>
    <s v="FUR-CH-10001854"/>
    <x v="0"/>
    <x v="1"/>
    <s v="Office Star - Professional Matrix Back Chair with 2-to-1 Synchro Tilt and Mesh Fabric Seat"/>
    <x v="1704"/>
    <x v="7"/>
    <n v="0"/>
    <n v="84.235200000000006"/>
    <x v="8"/>
    <n v="350.98"/>
    <n v="24"/>
  </r>
  <r>
    <n v="2015"/>
    <s v="CA-2016-145905"/>
    <d v="2016-09-18T00:00:00"/>
    <d v="2016-09-23T00:00:00"/>
    <s v="Standard Class"/>
    <s v="AM-10705"/>
    <s v="Anne McFarland"/>
    <x v="0"/>
    <x v="0"/>
    <x v="109"/>
    <x v="19"/>
    <n v="36830"/>
    <x v="0"/>
    <s v="OFF-PA-10000533"/>
    <x v="1"/>
    <x v="10"/>
    <s v="Southworth Parchment Paper &amp; Envelopes"/>
    <x v="1705"/>
    <x v="0"/>
    <n v="0"/>
    <n v="6.0167999999999999"/>
    <x v="8"/>
    <n v="26.16"/>
    <n v="46"/>
  </r>
  <r>
    <n v="2016"/>
    <s v="CA-2016-145905"/>
    <d v="2016-09-18T00:00:00"/>
    <d v="2016-09-23T00:00:00"/>
    <s v="Standard Class"/>
    <s v="AM-10705"/>
    <s v="Anne McFarland"/>
    <x v="0"/>
    <x v="0"/>
    <x v="109"/>
    <x v="19"/>
    <n v="36830"/>
    <x v="0"/>
    <s v="OFF-ST-10003716"/>
    <x v="1"/>
    <x v="4"/>
    <s v="Tennsco Double-Tier Lockers"/>
    <x v="1706"/>
    <x v="4"/>
    <n v="0"/>
    <n v="117.0104"/>
    <x v="8"/>
    <n v="3600.32"/>
    <n v="13"/>
  </r>
  <r>
    <n v="2017"/>
    <s v="CA-2015-113110"/>
    <d v="2015-03-19T00:00:00"/>
    <d v="2015-03-23T00:00:00"/>
    <s v="Standard Class"/>
    <s v="BK-11260"/>
    <s v="Berenike Kampe"/>
    <x v="0"/>
    <x v="0"/>
    <x v="272"/>
    <x v="1"/>
    <n v="92404"/>
    <x v="1"/>
    <s v="OFF-BI-10000088"/>
    <x v="1"/>
    <x v="8"/>
    <s v="GBC Imprintable Covers"/>
    <x v="679"/>
    <x v="0"/>
    <n v="0.2"/>
    <n v="6.3684000000000003"/>
    <x v="10"/>
    <n v="35.136000000000003"/>
    <n v="36.25"/>
  </r>
  <r>
    <n v="2018"/>
    <s v="CA-2015-113110"/>
    <d v="2015-03-19T00:00:00"/>
    <d v="2015-03-23T00:00:00"/>
    <s v="Standard Class"/>
    <s v="BK-11260"/>
    <s v="Berenike Kampe"/>
    <x v="0"/>
    <x v="0"/>
    <x v="272"/>
    <x v="1"/>
    <n v="92404"/>
    <x v="1"/>
    <s v="OFF-LA-10000240"/>
    <x v="1"/>
    <x v="2"/>
    <s v="Self-Adhesive Address Labels for Typewriters by Universal"/>
    <x v="2"/>
    <x v="0"/>
    <n v="0"/>
    <n v="6.8714000000000004"/>
    <x v="10"/>
    <n v="29.24"/>
    <n v="47"/>
  </r>
  <r>
    <n v="2019"/>
    <s v="CA-2015-113110"/>
    <d v="2015-03-19T00:00:00"/>
    <d v="2015-03-23T00:00:00"/>
    <s v="Standard Class"/>
    <s v="BK-11260"/>
    <s v="Berenike Kampe"/>
    <x v="0"/>
    <x v="0"/>
    <x v="272"/>
    <x v="1"/>
    <n v="92404"/>
    <x v="1"/>
    <s v="OFF-SU-10001165"/>
    <x v="1"/>
    <x v="14"/>
    <s v="Acme Elite Stainless Steel Scissors"/>
    <x v="1707"/>
    <x v="4"/>
    <n v="0"/>
    <n v="8.6736000000000004"/>
    <x v="10"/>
    <n v="133.44"/>
    <n v="26"/>
  </r>
  <r>
    <n v="2020"/>
    <s v="CA-2015-113110"/>
    <d v="2015-03-19T00:00:00"/>
    <d v="2015-03-23T00:00:00"/>
    <s v="Standard Class"/>
    <s v="BK-11260"/>
    <s v="Berenike Kampe"/>
    <x v="0"/>
    <x v="0"/>
    <x v="272"/>
    <x v="1"/>
    <n v="92404"/>
    <x v="1"/>
    <s v="OFF-PA-10002749"/>
    <x v="1"/>
    <x v="10"/>
    <s v="Wirebound Message Books, 5-1/2 x 4 Forms, 2 or 4 Forms per Page"/>
    <x v="1708"/>
    <x v="5"/>
    <n v="0"/>
    <n v="19.668600000000001"/>
    <x v="10"/>
    <n v="240.84"/>
    <n v="49.000000000000007"/>
  </r>
  <r>
    <n v="2021"/>
    <s v="CA-2016-168354"/>
    <d v="2016-09-19T00:00:00"/>
    <d v="2016-09-21T00:00:00"/>
    <s v="First Class"/>
    <s v="RH-19510"/>
    <s v="Rick Huthwaite"/>
    <x v="2"/>
    <x v="0"/>
    <x v="205"/>
    <x v="34"/>
    <n v="2908"/>
    <x v="3"/>
    <s v="OFF-ST-10001490"/>
    <x v="1"/>
    <x v="4"/>
    <s v="Hot File 7-Pocket, Floor Stand"/>
    <x v="1709"/>
    <x v="6"/>
    <n v="0"/>
    <n v="481.86900000000003"/>
    <x v="8"/>
    <n v="14456.07"/>
    <n v="30"/>
  </r>
  <r>
    <n v="2022"/>
    <s v="CA-2016-168354"/>
    <d v="2016-09-19T00:00:00"/>
    <d v="2016-09-21T00:00:00"/>
    <s v="First Class"/>
    <s v="RH-19510"/>
    <s v="Rick Huthwaite"/>
    <x v="2"/>
    <x v="0"/>
    <x v="205"/>
    <x v="34"/>
    <n v="2908"/>
    <x v="3"/>
    <s v="OFF-PA-10002377"/>
    <x v="1"/>
    <x v="10"/>
    <s v="Adams Telephone Message Book W/Dividers/Space For Phone Numbers, 5 1/4&quot;X8 1/2&quot;, 200/Messages"/>
    <x v="339"/>
    <x v="1"/>
    <n v="0"/>
    <n v="7.6680000000000001"/>
    <x v="8"/>
    <n v="51.12"/>
    <n v="45"/>
  </r>
  <r>
    <n v="2023"/>
    <s v="CA-2016-168354"/>
    <d v="2016-09-19T00:00:00"/>
    <d v="2016-09-21T00:00:00"/>
    <s v="First Class"/>
    <s v="RH-19510"/>
    <s v="Rick Huthwaite"/>
    <x v="2"/>
    <x v="0"/>
    <x v="205"/>
    <x v="34"/>
    <n v="2908"/>
    <x v="3"/>
    <s v="OFF-BI-10004826"/>
    <x v="1"/>
    <x v="8"/>
    <s v="JM Magazine Binder"/>
    <x v="1710"/>
    <x v="1"/>
    <n v="0"/>
    <n v="23.7744"/>
    <x v="8"/>
    <n v="148.59"/>
    <n v="48"/>
  </r>
  <r>
    <n v="2024"/>
    <s v="CA-2016-168354"/>
    <d v="2016-09-19T00:00:00"/>
    <d v="2016-09-21T00:00:00"/>
    <s v="First Class"/>
    <s v="RH-19510"/>
    <s v="Rick Huthwaite"/>
    <x v="2"/>
    <x v="0"/>
    <x v="205"/>
    <x v="34"/>
    <n v="2908"/>
    <x v="3"/>
    <s v="FUR-CH-10004675"/>
    <x v="0"/>
    <x v="1"/>
    <s v="Lifetime Advantage Folding Chairs, 4/Carton"/>
    <x v="1711"/>
    <x v="4"/>
    <n v="0"/>
    <n v="244.24959999999999"/>
    <x v="8"/>
    <n v="3489.28"/>
    <n v="27.999999999999996"/>
  </r>
  <r>
    <n v="2025"/>
    <s v="US-2017-111241"/>
    <d v="2017-08-20T00:00:00"/>
    <d v="2017-08-22T00:00:00"/>
    <s v="Second Class"/>
    <s v="GM-14500"/>
    <s v="Gene McClure"/>
    <x v="0"/>
    <x v="0"/>
    <x v="201"/>
    <x v="1"/>
    <n v="93727"/>
    <x v="1"/>
    <s v="OFF-BI-10002867"/>
    <x v="1"/>
    <x v="8"/>
    <s v="GBC Recycled Regency Composition Covers"/>
    <x v="1712"/>
    <x v="2"/>
    <n v="0.2"/>
    <n v="77.713999999999999"/>
    <x v="6"/>
    <n v="1195.5999999999999"/>
    <n v="32.5"/>
  </r>
  <r>
    <n v="2026"/>
    <s v="CA-2015-114237"/>
    <d v="2015-03-13T00:00:00"/>
    <d v="2015-03-15T00:00:00"/>
    <s v="First Class"/>
    <s v="MC-17275"/>
    <s v="Marc Crier"/>
    <x v="0"/>
    <x v="0"/>
    <x v="4"/>
    <x v="4"/>
    <n v="98103"/>
    <x v="1"/>
    <s v="FUR-BO-10004409"/>
    <x v="0"/>
    <x v="0"/>
    <s v="Safco Value Mate Series Steel Bookcases, Baked Enamel Finish on Steel, Gray"/>
    <x v="1713"/>
    <x v="0"/>
    <n v="0"/>
    <n v="39.748800000000003"/>
    <x v="10"/>
    <n v="283.92"/>
    <n v="28.000000000000004"/>
  </r>
  <r>
    <n v="2027"/>
    <s v="CA-2016-113516"/>
    <d v="2016-09-08T00:00:00"/>
    <d v="2016-09-10T00:00:00"/>
    <s v="Second Class"/>
    <s v="VM-21685"/>
    <s v="Valerie Mitchum"/>
    <x v="2"/>
    <x v="0"/>
    <x v="152"/>
    <x v="1"/>
    <n v="93534"/>
    <x v="1"/>
    <s v="OFF-BI-10002225"/>
    <x v="1"/>
    <x v="8"/>
    <s v="Square Ring Data Binders, Rigid 75 Pt. Covers, 11&quot; x 14-7/8&quot;"/>
    <x v="1714"/>
    <x v="0"/>
    <n v="0.2"/>
    <n v="11.558400000000001"/>
    <x v="8"/>
    <n v="66.048000000000002"/>
    <n v="35"/>
  </r>
  <r>
    <n v="2028"/>
    <s v="CA-2016-113516"/>
    <d v="2016-09-08T00:00:00"/>
    <d v="2016-09-10T00:00:00"/>
    <s v="Second Class"/>
    <s v="VM-21685"/>
    <s v="Valerie Mitchum"/>
    <x v="2"/>
    <x v="0"/>
    <x v="152"/>
    <x v="1"/>
    <n v="93534"/>
    <x v="1"/>
    <s v="OFF-BI-10001989"/>
    <x v="1"/>
    <x v="8"/>
    <s v="Premium Transparent Presentation Covers by GBC"/>
    <x v="1715"/>
    <x v="4"/>
    <n v="0.2"/>
    <n v="23.497599999999998"/>
    <x v="8"/>
    <n v="268.54399999999998"/>
    <n v="35"/>
  </r>
  <r>
    <n v="2029"/>
    <s v="CA-2015-117961"/>
    <d v="2015-11-26T00:00:00"/>
    <d v="2015-11-30T00:00:00"/>
    <s v="Standard Class"/>
    <s v="GP-14740"/>
    <s v="Guy Phonely"/>
    <x v="1"/>
    <x v="0"/>
    <x v="273"/>
    <x v="31"/>
    <n v="1453"/>
    <x v="3"/>
    <s v="OFF-BI-10000343"/>
    <x v="1"/>
    <x v="8"/>
    <s v="Pressboard Covers with Storage Hooks, 9 1/2&quot; x 11&quot;, Light Blue"/>
    <x v="1646"/>
    <x v="1"/>
    <n v="0"/>
    <n v="6.9230999999999998"/>
    <x v="0"/>
    <n v="44.19"/>
    <n v="47"/>
  </r>
  <r>
    <n v="2030"/>
    <s v="CA-2015-117961"/>
    <d v="2015-11-26T00:00:00"/>
    <d v="2015-11-30T00:00:00"/>
    <s v="Standard Class"/>
    <s v="GP-14740"/>
    <s v="Guy Phonely"/>
    <x v="1"/>
    <x v="0"/>
    <x v="273"/>
    <x v="31"/>
    <n v="1453"/>
    <x v="3"/>
    <s v="OFF-ST-10001172"/>
    <x v="1"/>
    <x v="4"/>
    <s v="Tennsco Lockers, Sand"/>
    <x v="1716"/>
    <x v="2"/>
    <n v="0"/>
    <n v="25.175999999999998"/>
    <x v="0"/>
    <n v="524.5"/>
    <n v="23.999999999999996"/>
  </r>
  <r>
    <n v="2031"/>
    <s v="CA-2015-117961"/>
    <d v="2015-11-26T00:00:00"/>
    <d v="2015-11-30T00:00:00"/>
    <s v="Standard Class"/>
    <s v="GP-14740"/>
    <s v="Guy Phonely"/>
    <x v="1"/>
    <x v="0"/>
    <x v="273"/>
    <x v="31"/>
    <n v="1453"/>
    <x v="3"/>
    <s v="OFF-BI-10003707"/>
    <x v="1"/>
    <x v="8"/>
    <s v="Aluminum Screw Posts"/>
    <x v="1717"/>
    <x v="4"/>
    <n v="0"/>
    <n v="30.52"/>
    <x v="0"/>
    <n v="244.16"/>
    <n v="50"/>
  </r>
  <r>
    <n v="2032"/>
    <s v="CA-2015-117961"/>
    <d v="2015-11-26T00:00:00"/>
    <d v="2015-11-30T00:00:00"/>
    <s v="Standard Class"/>
    <s v="GP-14740"/>
    <s v="Guy Phonely"/>
    <x v="1"/>
    <x v="0"/>
    <x v="273"/>
    <x v="31"/>
    <n v="1453"/>
    <x v="3"/>
    <s v="OFF-PA-10001274"/>
    <x v="1"/>
    <x v="10"/>
    <s v="Loose Memo Sheets"/>
    <x v="1023"/>
    <x v="1"/>
    <n v="0"/>
    <n v="5.1464999999999996"/>
    <x v="0"/>
    <n v="32.849999999999994"/>
    <n v="47"/>
  </r>
  <r>
    <n v="2033"/>
    <s v="CA-2016-128923"/>
    <d v="2016-12-09T00:00:00"/>
    <d v="2016-12-13T00:00:00"/>
    <s v="Standard Class"/>
    <s v="GB-14530"/>
    <s v="George Bell"/>
    <x v="1"/>
    <x v="0"/>
    <x v="5"/>
    <x v="5"/>
    <n v="76106"/>
    <x v="2"/>
    <s v="OFF-PA-10002250"/>
    <x v="1"/>
    <x v="10"/>
    <s v="Things To Do Today Pad"/>
    <x v="1718"/>
    <x v="0"/>
    <n v="0.2"/>
    <n v="3.2871999999999999"/>
    <x v="4"/>
    <n v="18.783999999999999"/>
    <n v="35"/>
  </r>
  <r>
    <n v="2034"/>
    <s v="CA-2016-128923"/>
    <d v="2016-12-09T00:00:00"/>
    <d v="2016-12-13T00:00:00"/>
    <s v="Standard Class"/>
    <s v="GB-14530"/>
    <s v="George Bell"/>
    <x v="1"/>
    <x v="0"/>
    <x v="5"/>
    <x v="5"/>
    <n v="76106"/>
    <x v="2"/>
    <s v="OFF-AR-10000475"/>
    <x v="1"/>
    <x v="6"/>
    <s v="Hunt BOSTON Vista Battery-Operated Pencil Sharpener, Black"/>
    <x v="1719"/>
    <x v="7"/>
    <n v="0.2"/>
    <n v="0.81620000000000004"/>
    <x v="4"/>
    <n v="9.3279999999999994"/>
    <n v="8.75"/>
  </r>
  <r>
    <n v="2035"/>
    <s v="CA-2017-162481"/>
    <d v="2017-09-25T00:00:00"/>
    <d v="2017-09-29T00:00:00"/>
    <s v="Standard Class"/>
    <s v="CT-11995"/>
    <s v="Carol Triggs"/>
    <x v="0"/>
    <x v="0"/>
    <x v="30"/>
    <x v="11"/>
    <n v="55901"/>
    <x v="2"/>
    <s v="OFF-BI-10002976"/>
    <x v="1"/>
    <x v="8"/>
    <s v="ACCOHIDE Binder by Acco"/>
    <x v="338"/>
    <x v="0"/>
    <n v="0"/>
    <n v="3.8822000000000001"/>
    <x v="8"/>
    <n v="16.52"/>
    <n v="47"/>
  </r>
  <r>
    <n v="2036"/>
    <s v="CA-2017-162481"/>
    <d v="2017-09-25T00:00:00"/>
    <d v="2017-09-29T00:00:00"/>
    <s v="Standard Class"/>
    <s v="CT-11995"/>
    <s v="Carol Triggs"/>
    <x v="0"/>
    <x v="0"/>
    <x v="30"/>
    <x v="11"/>
    <n v="55901"/>
    <x v="2"/>
    <s v="FUR-CH-10003061"/>
    <x v="0"/>
    <x v="1"/>
    <s v="Global Leather Task Chair, Black"/>
    <x v="1720"/>
    <x v="1"/>
    <n v="0"/>
    <n v="51.2943"/>
    <x v="8"/>
    <n v="809.91000000000008"/>
    <n v="18.999999999999996"/>
  </r>
  <r>
    <n v="2037"/>
    <s v="CA-2015-119214"/>
    <d v="2015-01-23T00:00:00"/>
    <d v="2015-01-27T00:00:00"/>
    <s v="Standard Class"/>
    <s v="CW-11905"/>
    <s v="Carl Weiss"/>
    <x v="2"/>
    <x v="0"/>
    <x v="274"/>
    <x v="37"/>
    <n v="59715"/>
    <x v="1"/>
    <s v="OFF-PA-10002893"/>
    <x v="1"/>
    <x v="10"/>
    <s v="Wirebound Service Call Books, 5 1/2&quot; x 4&quot;"/>
    <x v="1721"/>
    <x v="1"/>
    <n v="0"/>
    <n v="13.9392"/>
    <x v="9"/>
    <n v="87.12"/>
    <n v="48"/>
  </r>
  <r>
    <n v="2038"/>
    <s v="CA-2015-119214"/>
    <d v="2015-01-23T00:00:00"/>
    <d v="2015-01-27T00:00:00"/>
    <s v="Standard Class"/>
    <s v="CW-11905"/>
    <s v="Carl Weiss"/>
    <x v="2"/>
    <x v="0"/>
    <x v="274"/>
    <x v="37"/>
    <n v="59715"/>
    <x v="1"/>
    <s v="OFF-LA-10003077"/>
    <x v="1"/>
    <x v="2"/>
    <s v="Avery 500"/>
    <x v="2"/>
    <x v="0"/>
    <n v="0"/>
    <n v="6.8714000000000004"/>
    <x v="9"/>
    <n v="29.24"/>
    <n v="47"/>
  </r>
  <r>
    <n v="2039"/>
    <s v="CA-2015-122287"/>
    <d v="2015-06-18T00:00:00"/>
    <d v="2015-06-23T00:00:00"/>
    <s v="Standard Class"/>
    <s v="SN-20560"/>
    <s v="Skye Norling"/>
    <x v="2"/>
    <x v="0"/>
    <x v="97"/>
    <x v="16"/>
    <n v="85345"/>
    <x v="1"/>
    <s v="OFF-PA-10001661"/>
    <x v="1"/>
    <x v="10"/>
    <s v="Xerox 1922"/>
    <x v="1627"/>
    <x v="1"/>
    <n v="0.2"/>
    <n v="4.3326000000000002"/>
    <x v="1"/>
    <n v="35.856000000000002"/>
    <n v="36.250000000000007"/>
  </r>
  <r>
    <n v="2040"/>
    <s v="CA-2015-122287"/>
    <d v="2015-06-18T00:00:00"/>
    <d v="2015-06-23T00:00:00"/>
    <s v="Standard Class"/>
    <s v="SN-20560"/>
    <s v="Skye Norling"/>
    <x v="2"/>
    <x v="0"/>
    <x v="97"/>
    <x v="16"/>
    <n v="85345"/>
    <x v="1"/>
    <s v="OFF-BI-10004656"/>
    <x v="1"/>
    <x v="8"/>
    <s v="Peel &amp; Stick Add-On Corner Pockets"/>
    <x v="1722"/>
    <x v="3"/>
    <n v="0.7"/>
    <n v="-3.3264"/>
    <x v="1"/>
    <n v="31.751999999999995"/>
    <n v="-73.333333333333343"/>
  </r>
  <r>
    <n v="2041"/>
    <s v="CA-2015-122287"/>
    <d v="2015-06-18T00:00:00"/>
    <d v="2015-06-23T00:00:00"/>
    <s v="Standard Class"/>
    <s v="SN-20560"/>
    <s v="Skye Norling"/>
    <x v="2"/>
    <x v="0"/>
    <x v="97"/>
    <x v="16"/>
    <n v="85345"/>
    <x v="1"/>
    <s v="OFF-BI-10003707"/>
    <x v="1"/>
    <x v="8"/>
    <s v="Aluminum Screw Posts"/>
    <x v="1723"/>
    <x v="0"/>
    <n v="0.7"/>
    <n v="-6.1040000000000001"/>
    <x v="1"/>
    <n v="18.312000000000001"/>
    <n v="-66.666666666666657"/>
  </r>
  <r>
    <n v="2042"/>
    <s v="CA-2015-122287"/>
    <d v="2015-06-18T00:00:00"/>
    <d v="2015-06-23T00:00:00"/>
    <s v="Standard Class"/>
    <s v="SN-20560"/>
    <s v="Skye Norling"/>
    <x v="2"/>
    <x v="0"/>
    <x v="97"/>
    <x v="16"/>
    <n v="85345"/>
    <x v="1"/>
    <s v="FUR-FU-10004973"/>
    <x v="0"/>
    <x v="5"/>
    <s v="Flat Face Poster Frame"/>
    <x v="1724"/>
    <x v="2"/>
    <n v="0.2"/>
    <n v="20.724"/>
    <x v="1"/>
    <n v="376.8"/>
    <n v="27.500000000000004"/>
  </r>
  <r>
    <n v="2043"/>
    <s v="CA-2015-104493"/>
    <d v="2015-10-02T00:00:00"/>
    <d v="2015-10-08T00:00:00"/>
    <s v="Standard Class"/>
    <s v="EB-13705"/>
    <s v="Ed Braxton"/>
    <x v="1"/>
    <x v="0"/>
    <x v="70"/>
    <x v="1"/>
    <n v="92105"/>
    <x v="1"/>
    <s v="OFF-BI-10004817"/>
    <x v="1"/>
    <x v="8"/>
    <s v="GBC Personal VeloBind Strips"/>
    <x v="1725"/>
    <x v="5"/>
    <n v="0.2"/>
    <n v="20.1264"/>
    <x v="2"/>
    <n v="345.024"/>
    <n v="35"/>
  </r>
  <r>
    <n v="2044"/>
    <s v="US-2017-158946"/>
    <d v="2017-11-18T00:00:00"/>
    <d v="2017-11-23T00:00:00"/>
    <s v="Standard Class"/>
    <s v="JW-15220"/>
    <s v="Jane Waco"/>
    <x v="1"/>
    <x v="0"/>
    <x v="80"/>
    <x v="24"/>
    <n v="44107"/>
    <x v="3"/>
    <s v="OFF-AR-10001860"/>
    <x v="1"/>
    <x v="6"/>
    <s v="BIC Liqua Brite Liner"/>
    <x v="1726"/>
    <x v="3"/>
    <n v="0.2"/>
    <n v="7.7728000000000002"/>
    <x v="0"/>
    <n v="272.048"/>
    <n v="20"/>
  </r>
  <r>
    <n v="2045"/>
    <s v="CA-2014-129168"/>
    <d v="2014-08-17T00:00:00"/>
    <d v="2014-08-23T00:00:00"/>
    <s v="Standard Class"/>
    <s v="KB-16585"/>
    <s v="Ken Black"/>
    <x v="1"/>
    <x v="0"/>
    <x v="12"/>
    <x v="5"/>
    <n v="77095"/>
    <x v="2"/>
    <s v="OFF-PA-10001639"/>
    <x v="1"/>
    <x v="10"/>
    <s v="Xerox 203"/>
    <x v="12"/>
    <x v="1"/>
    <n v="0.2"/>
    <n v="5.4432"/>
    <x v="6"/>
    <n v="46.655999999999999"/>
    <n v="35"/>
  </r>
  <r>
    <n v="2046"/>
    <s v="CA-2016-131835"/>
    <d v="2016-07-17T00:00:00"/>
    <d v="2016-07-21T00:00:00"/>
    <s v="Standard Class"/>
    <s v="MC-17590"/>
    <s v="Matt Collister"/>
    <x v="1"/>
    <x v="0"/>
    <x v="275"/>
    <x v="30"/>
    <n v="8861"/>
    <x v="3"/>
    <s v="OFF-AP-10004487"/>
    <x v="1"/>
    <x v="9"/>
    <s v="Kensington 4 Outlet MasterPiece Compact Power Control Center"/>
    <x v="1727"/>
    <x v="0"/>
    <n v="0"/>
    <n v="45.539200000000001"/>
    <x v="7"/>
    <n v="325.27999999999997"/>
    <n v="28.000000000000004"/>
  </r>
  <r>
    <n v="2047"/>
    <s v="CA-2016-131835"/>
    <d v="2016-07-17T00:00:00"/>
    <d v="2016-07-21T00:00:00"/>
    <s v="Standard Class"/>
    <s v="MC-17590"/>
    <s v="Matt Collister"/>
    <x v="1"/>
    <x v="0"/>
    <x v="275"/>
    <x v="30"/>
    <n v="8861"/>
    <x v="3"/>
    <s v="TEC-PH-10001760"/>
    <x v="2"/>
    <x v="7"/>
    <s v="Bose SoundLink Bluetooth Speaker"/>
    <x v="1728"/>
    <x v="1"/>
    <n v="0"/>
    <n v="280.58999999999997"/>
    <x v="7"/>
    <n v="1791"/>
    <n v="47"/>
  </r>
  <r>
    <n v="2048"/>
    <s v="CA-2016-131835"/>
    <d v="2016-07-17T00:00:00"/>
    <d v="2016-07-21T00:00:00"/>
    <s v="Standard Class"/>
    <s v="MC-17590"/>
    <s v="Matt Collister"/>
    <x v="1"/>
    <x v="0"/>
    <x v="275"/>
    <x v="30"/>
    <n v="8861"/>
    <x v="3"/>
    <s v="OFF-PA-10004071"/>
    <x v="1"/>
    <x v="10"/>
    <s v="Eaton Premium Continuous-Feed Paper, 25% Cotton, Letter Size, White, 1000 Shts/Box"/>
    <x v="444"/>
    <x v="7"/>
    <n v="0"/>
    <n v="26.630400000000002"/>
    <x v="7"/>
    <n v="55.48"/>
    <n v="48.000000000000007"/>
  </r>
  <r>
    <n v="2049"/>
    <s v="CA-2015-142237"/>
    <d v="2015-07-11T00:00:00"/>
    <d v="2015-07-13T00:00:00"/>
    <s v="First Class"/>
    <s v="CK-12595"/>
    <s v="Clytie Kelty"/>
    <x v="0"/>
    <x v="0"/>
    <x v="10"/>
    <x v="9"/>
    <n v="19134"/>
    <x v="3"/>
    <s v="FUR-FU-10004848"/>
    <x v="0"/>
    <x v="5"/>
    <s v="Howard Miller 13-3/4&quot; Diameter Brushed Chrome Round Wall Clock"/>
    <x v="1729"/>
    <x v="3"/>
    <n v="0.2"/>
    <n v="36.225000000000001"/>
    <x v="7"/>
    <n v="2028.6000000000001"/>
    <n v="12.5"/>
  </r>
  <r>
    <n v="2050"/>
    <s v="CA-2015-142237"/>
    <d v="2015-07-11T00:00:00"/>
    <d v="2015-07-13T00:00:00"/>
    <s v="First Class"/>
    <s v="CK-12595"/>
    <s v="Clytie Kelty"/>
    <x v="0"/>
    <x v="0"/>
    <x v="10"/>
    <x v="9"/>
    <n v="19134"/>
    <x v="3"/>
    <s v="OFF-BI-10004022"/>
    <x v="1"/>
    <x v="8"/>
    <s v="Acco Suede Grain Vinyl Round Ring Binder"/>
    <x v="1278"/>
    <x v="1"/>
    <n v="0.7"/>
    <n v="-2.0015999999999998"/>
    <x v="7"/>
    <n v="7.5059999999999993"/>
    <n v="-80"/>
  </r>
  <r>
    <n v="2051"/>
    <s v="CA-2015-142237"/>
    <d v="2015-07-11T00:00:00"/>
    <d v="2015-07-13T00:00:00"/>
    <s v="First Class"/>
    <s v="CK-12595"/>
    <s v="Clytie Kelty"/>
    <x v="0"/>
    <x v="0"/>
    <x v="10"/>
    <x v="9"/>
    <n v="19134"/>
    <x v="3"/>
    <s v="OFF-BI-10003669"/>
    <x v="1"/>
    <x v="8"/>
    <s v="3M Organizer Strips"/>
    <x v="90"/>
    <x v="4"/>
    <n v="0.7"/>
    <n v="-4.7519999999999998"/>
    <x v="7"/>
    <n v="25.92"/>
    <n v="-73.333333333333329"/>
  </r>
  <r>
    <n v="2052"/>
    <s v="CA-2015-142237"/>
    <d v="2015-07-11T00:00:00"/>
    <d v="2015-07-13T00:00:00"/>
    <s v="First Class"/>
    <s v="CK-12595"/>
    <s v="Clytie Kelty"/>
    <x v="0"/>
    <x v="0"/>
    <x v="10"/>
    <x v="9"/>
    <n v="19134"/>
    <x v="3"/>
    <s v="FUR-CH-10003833"/>
    <x v="0"/>
    <x v="1"/>
    <s v="Novimex Fabric Task Chair"/>
    <x v="1730"/>
    <x v="8"/>
    <n v="0.3"/>
    <n v="-73.176000000000002"/>
    <x v="7"/>
    <n v="2731.904"/>
    <n v="-21.428571428571431"/>
  </r>
  <r>
    <n v="2053"/>
    <s v="CA-2015-142237"/>
    <d v="2015-07-11T00:00:00"/>
    <d v="2015-07-13T00:00:00"/>
    <s v="First Class"/>
    <s v="CK-12595"/>
    <s v="Clytie Kelty"/>
    <x v="0"/>
    <x v="0"/>
    <x v="10"/>
    <x v="9"/>
    <n v="19134"/>
    <x v="3"/>
    <s v="OFF-AR-10003732"/>
    <x v="1"/>
    <x v="6"/>
    <s v="Newell 333"/>
    <x v="1731"/>
    <x v="2"/>
    <n v="0.2"/>
    <n v="0.83399999999999996"/>
    <x v="7"/>
    <n v="55.599999999999994"/>
    <n v="7.5"/>
  </r>
  <r>
    <n v="2054"/>
    <s v="CA-2015-142237"/>
    <d v="2015-07-11T00:00:00"/>
    <d v="2015-07-13T00:00:00"/>
    <s v="First Class"/>
    <s v="CK-12595"/>
    <s v="Clytie Kelty"/>
    <x v="0"/>
    <x v="0"/>
    <x v="10"/>
    <x v="9"/>
    <n v="19134"/>
    <x v="3"/>
    <s v="FUR-FU-10003142"/>
    <x v="0"/>
    <x v="5"/>
    <s v="Master Big Foot Doorstop, Beige"/>
    <x v="863"/>
    <x v="5"/>
    <n v="0.2"/>
    <n v="3.4847999999999999"/>
    <x v="7"/>
    <n v="152.06400000000002"/>
    <n v="13.749999999999998"/>
  </r>
  <r>
    <n v="2055"/>
    <s v="CA-2016-136434"/>
    <d v="2016-12-01T00:00:00"/>
    <d v="2016-12-07T00:00:00"/>
    <s v="Standard Class"/>
    <s v="RD-19480"/>
    <s v="Rick Duston"/>
    <x v="0"/>
    <x v="0"/>
    <x v="102"/>
    <x v="14"/>
    <n v="47374"/>
    <x v="2"/>
    <s v="FUR-FU-10001196"/>
    <x v="0"/>
    <x v="5"/>
    <s v="DAX Cubicle Frames - 8x10"/>
    <x v="1732"/>
    <x v="1"/>
    <n v="0"/>
    <n v="5.1929999999999996"/>
    <x v="4"/>
    <n v="51.929999999999993"/>
    <n v="30"/>
  </r>
  <r>
    <n v="2056"/>
    <s v="CA-2017-120376"/>
    <d v="2017-12-22T00:00:00"/>
    <d v="2017-12-25T00:00:00"/>
    <s v="First Class"/>
    <s v="TP-21130"/>
    <s v="Theone Pippenger"/>
    <x v="0"/>
    <x v="0"/>
    <x v="66"/>
    <x v="12"/>
    <n v="48227"/>
    <x v="2"/>
    <s v="TEC-AC-10001114"/>
    <x v="2"/>
    <x v="11"/>
    <s v="Microsoft Wireless Mobile Mouse 4000"/>
    <x v="1695"/>
    <x v="2"/>
    <n v="0"/>
    <n v="63.984000000000002"/>
    <x v="4"/>
    <n v="999.75"/>
    <n v="32"/>
  </r>
  <r>
    <n v="2057"/>
    <s v="CA-2017-120376"/>
    <d v="2017-12-22T00:00:00"/>
    <d v="2017-12-25T00:00:00"/>
    <s v="First Class"/>
    <s v="TP-21130"/>
    <s v="Theone Pippenger"/>
    <x v="0"/>
    <x v="0"/>
    <x v="66"/>
    <x v="12"/>
    <n v="48227"/>
    <x v="2"/>
    <s v="FUR-CH-10002335"/>
    <x v="0"/>
    <x v="1"/>
    <s v="Hon GuestStacker Chair"/>
    <x v="1733"/>
    <x v="3"/>
    <n v="0"/>
    <n v="412.5394"/>
    <x v="4"/>
    <n v="11106.83"/>
    <n v="26"/>
  </r>
  <r>
    <n v="2058"/>
    <s v="CA-2017-120376"/>
    <d v="2017-12-22T00:00:00"/>
    <d v="2017-12-25T00:00:00"/>
    <s v="First Class"/>
    <s v="TP-21130"/>
    <s v="Theone Pippenger"/>
    <x v="0"/>
    <x v="0"/>
    <x v="66"/>
    <x v="12"/>
    <n v="48227"/>
    <x v="2"/>
    <s v="TEC-AC-10000844"/>
    <x v="2"/>
    <x v="11"/>
    <s v="Logitech Gaming G510s - Keyboard"/>
    <x v="1734"/>
    <x v="7"/>
    <n v="0"/>
    <n v="30.596399999999999"/>
    <x v="4"/>
    <n v="84.99"/>
    <n v="36"/>
  </r>
  <r>
    <n v="2059"/>
    <s v="CA-2017-120376"/>
    <d v="2017-12-22T00:00:00"/>
    <d v="2017-12-25T00:00:00"/>
    <s v="First Class"/>
    <s v="TP-21130"/>
    <s v="Theone Pippenger"/>
    <x v="0"/>
    <x v="0"/>
    <x v="66"/>
    <x v="12"/>
    <n v="48227"/>
    <x v="2"/>
    <s v="FUR-TA-10004534"/>
    <x v="0"/>
    <x v="3"/>
    <s v="Bevis 44 x 96 Conference Tables"/>
    <x v="1735"/>
    <x v="0"/>
    <n v="0"/>
    <n v="70.006"/>
    <x v="4"/>
    <n v="823.6"/>
    <n v="17"/>
  </r>
  <r>
    <n v="2060"/>
    <s v="CA-2014-106439"/>
    <d v="2014-10-31T00:00:00"/>
    <d v="2014-11-04T00:00:00"/>
    <s v="Standard Class"/>
    <s v="GG-14650"/>
    <s v="Greg Guthrie"/>
    <x v="1"/>
    <x v="0"/>
    <x v="1"/>
    <x v="1"/>
    <n v="90049"/>
    <x v="1"/>
    <s v="OFF-FA-10002975"/>
    <x v="1"/>
    <x v="13"/>
    <s v="Staples"/>
    <x v="1176"/>
    <x v="1"/>
    <n v="0"/>
    <n v="5.2164000000000001"/>
    <x v="2"/>
    <n v="34.019999999999996"/>
    <n v="46"/>
  </r>
  <r>
    <n v="2061"/>
    <s v="CA-2014-106439"/>
    <d v="2014-10-31T00:00:00"/>
    <d v="2014-11-04T00:00:00"/>
    <s v="Standard Class"/>
    <s v="GG-14650"/>
    <s v="Greg Guthrie"/>
    <x v="1"/>
    <x v="0"/>
    <x v="1"/>
    <x v="1"/>
    <n v="90049"/>
    <x v="1"/>
    <s v="OFF-ST-10003996"/>
    <x v="1"/>
    <x v="4"/>
    <s v="Letter/Legal File Tote with Clear Snap-On Lid, Black Granite"/>
    <x v="1736"/>
    <x v="2"/>
    <n v="0"/>
    <n v="20.878"/>
    <x v="2"/>
    <n v="401.5"/>
    <n v="26"/>
  </r>
  <r>
    <n v="2062"/>
    <s v="CA-2014-106439"/>
    <d v="2014-10-31T00:00:00"/>
    <d v="2014-11-04T00:00:00"/>
    <s v="Standard Class"/>
    <s v="GG-14650"/>
    <s v="Greg Guthrie"/>
    <x v="1"/>
    <x v="0"/>
    <x v="1"/>
    <x v="1"/>
    <n v="90049"/>
    <x v="1"/>
    <s v="OFF-BI-10002571"/>
    <x v="1"/>
    <x v="8"/>
    <s v="Avery Framed View Binder, EZD Ring (Locking), Navy, 1 1/2&quot;"/>
    <x v="1737"/>
    <x v="0"/>
    <n v="0.2"/>
    <n v="5.3891999999999998"/>
    <x v="2"/>
    <n v="31.936"/>
    <n v="33.75"/>
  </r>
  <r>
    <n v="2063"/>
    <s v="CA-2014-106439"/>
    <d v="2014-10-31T00:00:00"/>
    <d v="2014-11-04T00:00:00"/>
    <s v="Standard Class"/>
    <s v="GG-14650"/>
    <s v="Greg Guthrie"/>
    <x v="1"/>
    <x v="0"/>
    <x v="1"/>
    <x v="1"/>
    <n v="90049"/>
    <x v="1"/>
    <s v="OFF-PA-10000477"/>
    <x v="1"/>
    <x v="10"/>
    <s v="Xerox 1952"/>
    <x v="1738"/>
    <x v="11"/>
    <n v="0"/>
    <n v="30.427800000000001"/>
    <x v="2"/>
    <n v="841.61999999999989"/>
    <n v="47.000000000000007"/>
  </r>
  <r>
    <n v="2064"/>
    <s v="CA-2014-106439"/>
    <d v="2014-10-31T00:00:00"/>
    <d v="2014-11-04T00:00:00"/>
    <s v="Standard Class"/>
    <s v="GG-14650"/>
    <s v="Greg Guthrie"/>
    <x v="1"/>
    <x v="0"/>
    <x v="1"/>
    <x v="1"/>
    <n v="90049"/>
    <x v="1"/>
    <s v="OFF-BI-10004209"/>
    <x v="1"/>
    <x v="8"/>
    <s v="Fellowes Twister Kit, Gray/Clear, 3/pkg"/>
    <x v="1739"/>
    <x v="1"/>
    <n v="0.2"/>
    <n v="6.03"/>
    <x v="2"/>
    <n v="57.887999999999998"/>
    <n v="31.25"/>
  </r>
  <r>
    <n v="2065"/>
    <s v="CA-2014-106439"/>
    <d v="2014-10-31T00:00:00"/>
    <d v="2014-11-04T00:00:00"/>
    <s v="Standard Class"/>
    <s v="GG-14650"/>
    <s v="Greg Guthrie"/>
    <x v="1"/>
    <x v="0"/>
    <x v="1"/>
    <x v="1"/>
    <n v="90049"/>
    <x v="1"/>
    <s v="OFF-ST-10001963"/>
    <x v="1"/>
    <x v="4"/>
    <s v="Tennsco Regal Shelving Units"/>
    <x v="1740"/>
    <x v="4"/>
    <n v="0"/>
    <n v="12.1692"/>
    <x v="2"/>
    <n v="1622.56"/>
    <n v="3.0000000000000004"/>
  </r>
  <r>
    <n v="2066"/>
    <s v="CA-2014-106439"/>
    <d v="2014-10-31T00:00:00"/>
    <d v="2014-11-04T00:00:00"/>
    <s v="Standard Class"/>
    <s v="GG-14650"/>
    <s v="Greg Guthrie"/>
    <x v="1"/>
    <x v="0"/>
    <x v="1"/>
    <x v="1"/>
    <n v="90049"/>
    <x v="1"/>
    <s v="FUR-CH-10003833"/>
    <x v="0"/>
    <x v="1"/>
    <s v="Novimex Fabric Task Chair"/>
    <x v="1741"/>
    <x v="1"/>
    <n v="0.2"/>
    <n v="-9.1470000000000002"/>
    <x v="2"/>
    <n v="439.05600000000004"/>
    <n v="-6.25"/>
  </r>
  <r>
    <n v="2067"/>
    <s v="CA-2014-106439"/>
    <d v="2014-10-31T00:00:00"/>
    <d v="2014-11-04T00:00:00"/>
    <s v="Standard Class"/>
    <s v="GG-14650"/>
    <s v="Greg Guthrie"/>
    <x v="1"/>
    <x v="0"/>
    <x v="1"/>
    <x v="1"/>
    <n v="90049"/>
    <x v="1"/>
    <s v="TEC-AC-10004568"/>
    <x v="2"/>
    <x v="11"/>
    <s v="Maxell LTO Ultrium - 800 GB"/>
    <x v="1742"/>
    <x v="6"/>
    <n v="0"/>
    <n v="47.862900000000003"/>
    <x v="2"/>
    <n v="2267.19"/>
    <n v="19"/>
  </r>
  <r>
    <n v="2068"/>
    <s v="CA-2014-106439"/>
    <d v="2014-10-31T00:00:00"/>
    <d v="2014-11-04T00:00:00"/>
    <s v="Standard Class"/>
    <s v="GG-14650"/>
    <s v="Greg Guthrie"/>
    <x v="1"/>
    <x v="0"/>
    <x v="1"/>
    <x v="1"/>
    <n v="90049"/>
    <x v="1"/>
    <s v="OFF-AR-10001419"/>
    <x v="1"/>
    <x v="6"/>
    <s v="Newell 325"/>
    <x v="708"/>
    <x v="1"/>
    <n v="0"/>
    <n v="3.7170000000000001"/>
    <x v="2"/>
    <n v="37.17"/>
    <n v="30"/>
  </r>
  <r>
    <n v="2069"/>
    <s v="CA-2015-133452"/>
    <d v="2015-04-13T00:00:00"/>
    <d v="2015-04-19T00:00:00"/>
    <s v="Standard Class"/>
    <s v="ZC-21910"/>
    <s v="Zuschuss Carroll"/>
    <x v="0"/>
    <x v="0"/>
    <x v="225"/>
    <x v="1"/>
    <n v="91767"/>
    <x v="1"/>
    <s v="TEC-AC-10002800"/>
    <x v="2"/>
    <x v="11"/>
    <s v="Plantronics Audio 478 Stereo USB Headset"/>
    <x v="1743"/>
    <x v="4"/>
    <n v="0"/>
    <n v="69.986000000000004"/>
    <x v="3"/>
    <n v="799.84"/>
    <n v="35"/>
  </r>
  <r>
    <n v="2070"/>
    <s v="CA-2015-133452"/>
    <d v="2015-04-13T00:00:00"/>
    <d v="2015-04-19T00:00:00"/>
    <s v="Standard Class"/>
    <s v="ZC-21910"/>
    <s v="Zuschuss Carroll"/>
    <x v="0"/>
    <x v="0"/>
    <x v="225"/>
    <x v="1"/>
    <n v="91767"/>
    <x v="1"/>
    <s v="FUR-TA-10003954"/>
    <x v="0"/>
    <x v="3"/>
    <s v="Hon 94000 Series Round Tables"/>
    <x v="1744"/>
    <x v="1"/>
    <n v="0.2"/>
    <n v="-97.739400000000003"/>
    <x v="3"/>
    <n v="2132.4960000000001"/>
    <n v="-13.750000000000002"/>
  </r>
  <r>
    <n v="2071"/>
    <s v="CA-2016-146521"/>
    <d v="2016-07-21T00:00:00"/>
    <d v="2016-07-23T00:00:00"/>
    <s v="Second Class"/>
    <s v="CC-12610"/>
    <s v="Corey Catlett"/>
    <x v="1"/>
    <x v="0"/>
    <x v="10"/>
    <x v="9"/>
    <n v="19134"/>
    <x v="3"/>
    <s v="OFF-BI-10000301"/>
    <x v="1"/>
    <x v="8"/>
    <s v="GBC Instant Report Kit"/>
    <x v="1745"/>
    <x v="7"/>
    <n v="0.7"/>
    <n v="-1.294"/>
    <x v="7"/>
    <n v="1.9410000000000001"/>
    <n v="-66.666666666666657"/>
  </r>
  <r>
    <n v="2072"/>
    <s v="US-2017-110996"/>
    <d v="2017-11-20T00:00:00"/>
    <d v="2017-11-25T00:00:00"/>
    <s v="Standard Class"/>
    <s v="KA-16525"/>
    <s v="Kelly Andreada"/>
    <x v="0"/>
    <x v="0"/>
    <x v="276"/>
    <x v="1"/>
    <n v="91761"/>
    <x v="1"/>
    <s v="FUR-CH-10003956"/>
    <x v="0"/>
    <x v="1"/>
    <s v="Novimex High-Tech Fabric Mesh Task Chair"/>
    <x v="510"/>
    <x v="2"/>
    <n v="0.2"/>
    <n v="-46.137"/>
    <x v="0"/>
    <n v="1419.6000000000001"/>
    <n v="-16.25"/>
  </r>
  <r>
    <n v="2073"/>
    <s v="CA-2016-129693"/>
    <d v="2016-11-26T00:00:00"/>
    <d v="2016-12-02T00:00:00"/>
    <s v="Standard Class"/>
    <s v="TC-20980"/>
    <s v="Tamara Chand"/>
    <x v="1"/>
    <x v="0"/>
    <x v="4"/>
    <x v="4"/>
    <n v="98105"/>
    <x v="1"/>
    <s v="OFF-BI-10002954"/>
    <x v="1"/>
    <x v="8"/>
    <s v="Newell 3-Hole Punched Plastic Slotted Magazine Holders for Binders"/>
    <x v="1746"/>
    <x v="0"/>
    <n v="0.2"/>
    <n v="2.5592000000000001"/>
    <x v="0"/>
    <n v="14.624000000000001"/>
    <n v="35"/>
  </r>
  <r>
    <n v="2074"/>
    <s v="CA-2017-122504"/>
    <d v="2017-11-07T00:00:00"/>
    <d v="2017-11-12T00:00:00"/>
    <s v="Second Class"/>
    <s v="DB-13270"/>
    <s v="Deborah Brumfield"/>
    <x v="2"/>
    <x v="0"/>
    <x v="71"/>
    <x v="1"/>
    <n v="94513"/>
    <x v="1"/>
    <s v="TEC-AC-10003289"/>
    <x v="2"/>
    <x v="11"/>
    <s v="Anker Ultra-Slim Mini Bluetooth 3.0 Wireless Keyboard"/>
    <x v="127"/>
    <x v="1"/>
    <n v="0"/>
    <n v="13.793100000000001"/>
    <x v="0"/>
    <n v="179.91"/>
    <n v="23"/>
  </r>
  <r>
    <n v="2075"/>
    <s v="CA-2017-122504"/>
    <d v="2017-11-07T00:00:00"/>
    <d v="2017-11-12T00:00:00"/>
    <s v="Second Class"/>
    <s v="DB-13270"/>
    <s v="Deborah Brumfield"/>
    <x v="2"/>
    <x v="0"/>
    <x v="71"/>
    <x v="1"/>
    <n v="94513"/>
    <x v="1"/>
    <s v="TEC-PH-10002468"/>
    <x v="2"/>
    <x v="7"/>
    <s v="Plantronics CS 50-USB - headset - Convertible, Monaural"/>
    <x v="1747"/>
    <x v="3"/>
    <n v="0.2"/>
    <n v="66.635099999999994"/>
    <x v="0"/>
    <n v="5330.808"/>
    <n v="8.75"/>
  </r>
  <r>
    <n v="2076"/>
    <s v="CA-2014-131051"/>
    <d v="2014-12-01T00:00:00"/>
    <d v="2014-12-05T00:00:00"/>
    <s v="Standard Class"/>
    <s v="TR-21325"/>
    <s v="Toby Ritter"/>
    <x v="0"/>
    <x v="0"/>
    <x v="8"/>
    <x v="1"/>
    <n v="94122"/>
    <x v="1"/>
    <s v="FUR-FU-10001861"/>
    <x v="0"/>
    <x v="5"/>
    <s v="Floodlight Indoor Halogen Bulbs, 1 Bulb per Pack, 60 Watts"/>
    <x v="1748"/>
    <x v="1"/>
    <n v="0"/>
    <n v="28.518000000000001"/>
    <x v="4"/>
    <n v="174.60000000000002"/>
    <n v="49"/>
  </r>
  <r>
    <n v="2077"/>
    <s v="CA-2017-140676"/>
    <d v="2017-09-12T00:00:00"/>
    <d v="2017-09-15T00:00:00"/>
    <s v="First Class"/>
    <s v="BF-11080"/>
    <s v="Bart Folk"/>
    <x v="0"/>
    <x v="0"/>
    <x v="248"/>
    <x v="39"/>
    <n v="21215"/>
    <x v="3"/>
    <s v="OFF-PA-10004082"/>
    <x v="1"/>
    <x v="10"/>
    <s v="Adams Telephone Message Book w/Frequently-Called Numbers Space, 400 Messages per Book"/>
    <x v="1749"/>
    <x v="2"/>
    <n v="0"/>
    <n v="19.95"/>
    <x v="8"/>
    <n v="199.5"/>
    <n v="50"/>
  </r>
  <r>
    <n v="2078"/>
    <s v="CA-2017-140676"/>
    <d v="2017-09-12T00:00:00"/>
    <d v="2017-09-15T00:00:00"/>
    <s v="First Class"/>
    <s v="BF-11080"/>
    <s v="Bart Folk"/>
    <x v="0"/>
    <x v="0"/>
    <x v="248"/>
    <x v="39"/>
    <n v="21215"/>
    <x v="3"/>
    <s v="OFF-AP-10000358"/>
    <x v="1"/>
    <x v="9"/>
    <s v="Fellowes Basic Home/Office Series Surge Protectors"/>
    <x v="1750"/>
    <x v="3"/>
    <n v="0"/>
    <n v="26.349399999999999"/>
    <x v="8"/>
    <n v="636.02"/>
    <n v="28.999999999999996"/>
  </r>
  <r>
    <n v="2079"/>
    <s v="CA-2017-140676"/>
    <d v="2017-09-12T00:00:00"/>
    <d v="2017-09-15T00:00:00"/>
    <s v="First Class"/>
    <s v="BF-11080"/>
    <s v="Bart Folk"/>
    <x v="0"/>
    <x v="0"/>
    <x v="248"/>
    <x v="39"/>
    <n v="21215"/>
    <x v="3"/>
    <s v="OFF-PA-10004243"/>
    <x v="1"/>
    <x v="10"/>
    <s v="Xerox 1939"/>
    <x v="450"/>
    <x v="2"/>
    <n v="0"/>
    <n v="45.527999999999999"/>
    <x v="8"/>
    <n v="474.25"/>
    <n v="48.000000000000007"/>
  </r>
  <r>
    <n v="2080"/>
    <s v="CA-2015-120103"/>
    <d v="2015-12-24T00:00:00"/>
    <d v="2015-12-29T00:00:00"/>
    <s v="Standard Class"/>
    <s v="MS-17365"/>
    <s v="Maribeth Schnelling"/>
    <x v="0"/>
    <x v="0"/>
    <x v="42"/>
    <x v="16"/>
    <n v="85023"/>
    <x v="1"/>
    <s v="OFF-PA-10001295"/>
    <x v="1"/>
    <x v="10"/>
    <s v="Computer Printout Paper with Letter-Trim Perforations"/>
    <x v="1751"/>
    <x v="3"/>
    <n v="0.2"/>
    <n v="37.181199999999997"/>
    <x v="4"/>
    <n v="743.62400000000002"/>
    <n v="35"/>
  </r>
  <r>
    <n v="2081"/>
    <s v="CA-2015-120103"/>
    <d v="2015-12-24T00:00:00"/>
    <d v="2015-12-29T00:00:00"/>
    <s v="Standard Class"/>
    <s v="MS-17365"/>
    <s v="Maribeth Schnelling"/>
    <x v="0"/>
    <x v="0"/>
    <x v="42"/>
    <x v="16"/>
    <n v="85023"/>
    <x v="1"/>
    <s v="TEC-PH-10002170"/>
    <x v="2"/>
    <x v="7"/>
    <s v="ClearSounds CSC500 Amplified Spirit Phone Corded phone"/>
    <x v="1752"/>
    <x v="0"/>
    <n v="0.2"/>
    <n v="11.198399999999999"/>
    <x v="4"/>
    <n v="223.96799999999999"/>
    <n v="10"/>
  </r>
  <r>
    <n v="2082"/>
    <s v="CA-2015-120103"/>
    <d v="2015-12-24T00:00:00"/>
    <d v="2015-12-29T00:00:00"/>
    <s v="Standard Class"/>
    <s v="MS-17365"/>
    <s v="Maribeth Schnelling"/>
    <x v="0"/>
    <x v="0"/>
    <x v="42"/>
    <x v="16"/>
    <n v="85023"/>
    <x v="1"/>
    <s v="FUR-FU-10002885"/>
    <x v="0"/>
    <x v="5"/>
    <s v="Magna Visual Magnetic Picture Hangers"/>
    <x v="323"/>
    <x v="0"/>
    <n v="0.2"/>
    <n v="1.7352000000000001"/>
    <x v="4"/>
    <n v="15.423999999999999"/>
    <n v="22.5"/>
  </r>
  <r>
    <n v="2083"/>
    <s v="CA-2017-104647"/>
    <d v="2017-02-23T00:00:00"/>
    <d v="2017-03-01T00:00:00"/>
    <s v="Standard Class"/>
    <s v="CK-12595"/>
    <s v="Clytie Kelty"/>
    <x v="0"/>
    <x v="0"/>
    <x v="1"/>
    <x v="1"/>
    <n v="90008"/>
    <x v="1"/>
    <s v="OFF-PA-10002870"/>
    <x v="1"/>
    <x v="10"/>
    <s v="Ampad Phone Message Book, Recycled, 400 Message Capacity, 5 ¾” x 11”"/>
    <x v="776"/>
    <x v="5"/>
    <n v="0"/>
    <n v="16.847999999999999"/>
    <x v="11"/>
    <n v="224.64"/>
    <n v="45"/>
  </r>
  <r>
    <n v="2084"/>
    <s v="CA-2014-110352"/>
    <d v="2014-11-23T00:00:00"/>
    <d v="2014-11-29T00:00:00"/>
    <s v="Standard Class"/>
    <s v="ED-13885"/>
    <s v="Emily Ducich"/>
    <x v="2"/>
    <x v="0"/>
    <x v="12"/>
    <x v="5"/>
    <n v="77036"/>
    <x v="2"/>
    <s v="OFF-LA-10003923"/>
    <x v="1"/>
    <x v="2"/>
    <s v="Alphabetical Labels for Top Tab Filing"/>
    <x v="208"/>
    <x v="0"/>
    <n v="0.2"/>
    <n v="8.8800000000000008"/>
    <x v="0"/>
    <n v="47.36"/>
    <n v="37.500000000000007"/>
  </r>
  <r>
    <n v="2085"/>
    <s v="CA-2016-140501"/>
    <d v="2016-06-23T00:00:00"/>
    <d v="2016-06-28T00:00:00"/>
    <s v="Standard Class"/>
    <s v="IM-15070"/>
    <s v="Irene Maddox"/>
    <x v="0"/>
    <x v="0"/>
    <x v="20"/>
    <x v="15"/>
    <n v="10009"/>
    <x v="3"/>
    <s v="OFF-LA-10003510"/>
    <x v="1"/>
    <x v="2"/>
    <s v="Avery 4027 File Folder Labels for Dot Matrix Printers, 5000 Labels per Box, White"/>
    <x v="1164"/>
    <x v="4"/>
    <n v="0"/>
    <n v="56.175199999999997"/>
    <x v="1"/>
    <n v="488.48"/>
    <n v="46"/>
  </r>
  <r>
    <n v="2086"/>
    <s v="CA-2016-140501"/>
    <d v="2016-06-23T00:00:00"/>
    <d v="2016-06-28T00:00:00"/>
    <s v="Standard Class"/>
    <s v="IM-15070"/>
    <s v="Irene Maddox"/>
    <x v="0"/>
    <x v="0"/>
    <x v="20"/>
    <x v="15"/>
    <n v="10009"/>
    <x v="3"/>
    <s v="OFF-LA-10000248"/>
    <x v="1"/>
    <x v="2"/>
    <s v="Avery 52"/>
    <x v="1753"/>
    <x v="2"/>
    <n v="0"/>
    <n v="8.6715"/>
    <x v="1"/>
    <n v="92.25"/>
    <n v="47"/>
  </r>
  <r>
    <n v="2087"/>
    <s v="CA-2016-140501"/>
    <d v="2016-06-23T00:00:00"/>
    <d v="2016-06-28T00:00:00"/>
    <s v="Standard Class"/>
    <s v="IM-15070"/>
    <s v="Irene Maddox"/>
    <x v="0"/>
    <x v="0"/>
    <x v="20"/>
    <x v="15"/>
    <n v="10009"/>
    <x v="3"/>
    <s v="OFF-ST-10000060"/>
    <x v="1"/>
    <x v="4"/>
    <s v="Fellowes Bankers Box Staxonsteel Drawer File/Stacking System"/>
    <x v="1754"/>
    <x v="2"/>
    <n v="0"/>
    <n v="38.988"/>
    <x v="1"/>
    <n v="1624.5"/>
    <n v="12.000000000000002"/>
  </r>
  <r>
    <n v="2088"/>
    <s v="CA-2016-140501"/>
    <d v="2016-06-23T00:00:00"/>
    <d v="2016-06-28T00:00:00"/>
    <s v="Standard Class"/>
    <s v="IM-15070"/>
    <s v="Irene Maddox"/>
    <x v="0"/>
    <x v="0"/>
    <x v="20"/>
    <x v="15"/>
    <n v="10009"/>
    <x v="3"/>
    <s v="OFF-PA-10003129"/>
    <x v="1"/>
    <x v="10"/>
    <s v="Tops White Computer Printout Paper"/>
    <x v="64"/>
    <x v="1"/>
    <n v="0"/>
    <n v="68.963099999999997"/>
    <x v="1"/>
    <n v="440.18999999999994"/>
    <n v="47"/>
  </r>
  <r>
    <n v="2089"/>
    <s v="CA-2016-140501"/>
    <d v="2016-06-23T00:00:00"/>
    <d v="2016-06-28T00:00:00"/>
    <s v="Standard Class"/>
    <s v="IM-15070"/>
    <s v="Irene Maddox"/>
    <x v="0"/>
    <x v="0"/>
    <x v="20"/>
    <x v="15"/>
    <n v="10009"/>
    <x v="3"/>
    <s v="OFF-FA-10004076"/>
    <x v="1"/>
    <x v="13"/>
    <s v="Translucent Push Pins by OIC"/>
    <x v="532"/>
    <x v="0"/>
    <n v="0"/>
    <n v="1.4652000000000001"/>
    <x v="1"/>
    <n v="7.92"/>
    <n v="37"/>
  </r>
  <r>
    <n v="2090"/>
    <s v="CA-2015-139290"/>
    <d v="2015-10-26T00:00:00"/>
    <d v="2015-10-30T00:00:00"/>
    <s v="Standard Class"/>
    <s v="MY-17380"/>
    <s v="Maribeth Yedwab"/>
    <x v="1"/>
    <x v="0"/>
    <x v="277"/>
    <x v="1"/>
    <n v="91730"/>
    <x v="1"/>
    <s v="OFF-LA-10004008"/>
    <x v="1"/>
    <x v="2"/>
    <s v="Avery 507"/>
    <x v="1755"/>
    <x v="0"/>
    <n v="0"/>
    <n v="2.6496"/>
    <x v="2"/>
    <n v="11.52"/>
    <n v="46"/>
  </r>
  <r>
    <n v="2091"/>
    <s v="CA-2017-166142"/>
    <d v="2017-07-15T00:00:00"/>
    <d v="2017-07-19T00:00:00"/>
    <s v="Standard Class"/>
    <s v="MM-17260"/>
    <s v="Magdelene Morse"/>
    <x v="0"/>
    <x v="0"/>
    <x v="40"/>
    <x v="13"/>
    <n v="19805"/>
    <x v="3"/>
    <s v="OFF-BI-10004094"/>
    <x v="1"/>
    <x v="8"/>
    <s v="GBC Standard Plastic Binding Systems Combs"/>
    <x v="1756"/>
    <x v="1"/>
    <n v="0"/>
    <n v="13.009499999999999"/>
    <x v="7"/>
    <n v="79.650000000000006"/>
    <n v="48.999999999999993"/>
  </r>
  <r>
    <n v="2092"/>
    <s v="CA-2017-166142"/>
    <d v="2017-07-15T00:00:00"/>
    <d v="2017-07-19T00:00:00"/>
    <s v="Standard Class"/>
    <s v="MM-17260"/>
    <s v="Magdelene Morse"/>
    <x v="0"/>
    <x v="0"/>
    <x v="40"/>
    <x v="13"/>
    <n v="19805"/>
    <x v="3"/>
    <s v="FUR-TA-10004607"/>
    <x v="0"/>
    <x v="3"/>
    <s v="Hon 2111 Invitation Series Straight Table"/>
    <x v="1757"/>
    <x v="1"/>
    <n v="0.3"/>
    <n v="-48.783900000000003"/>
    <x v="7"/>
    <n v="931.32899999999995"/>
    <n v="-15.714285714285717"/>
  </r>
  <r>
    <n v="2093"/>
    <s v="CA-2014-145926"/>
    <d v="2014-11-17T00:00:00"/>
    <d v="2014-11-21T00:00:00"/>
    <s v="Standard Class"/>
    <s v="MP-17470"/>
    <s v="Mark Packer"/>
    <x v="2"/>
    <x v="0"/>
    <x v="278"/>
    <x v="11"/>
    <n v="56560"/>
    <x v="2"/>
    <s v="FUR-CH-10004289"/>
    <x v="0"/>
    <x v="1"/>
    <s v="Global Super Steno Chair"/>
    <x v="1758"/>
    <x v="2"/>
    <n v="0"/>
    <n v="81.582999999999998"/>
    <x v="0"/>
    <n v="2399.5"/>
    <n v="17"/>
  </r>
  <r>
    <n v="2094"/>
    <s v="CA-2015-149678"/>
    <d v="2015-04-13T00:00:00"/>
    <d v="2015-04-15T00:00:00"/>
    <s v="Second Class"/>
    <s v="AW-10840"/>
    <s v="Anthony Witt"/>
    <x v="0"/>
    <x v="0"/>
    <x v="168"/>
    <x v="27"/>
    <n v="87401"/>
    <x v="1"/>
    <s v="OFF-SU-10004498"/>
    <x v="1"/>
    <x v="14"/>
    <s v="Martin-Yale Premier Letter Opener"/>
    <x v="1759"/>
    <x v="7"/>
    <n v="0"/>
    <n v="0.38640000000000002"/>
    <x v="3"/>
    <n v="12.88"/>
    <n v="3"/>
  </r>
  <r>
    <n v="2095"/>
    <s v="US-2015-164357"/>
    <d v="2015-11-25T00:00:00"/>
    <d v="2015-11-29T00:00:00"/>
    <s v="Standard Class"/>
    <s v="SF-20065"/>
    <s v="Sandra Flanagan"/>
    <x v="0"/>
    <x v="0"/>
    <x v="40"/>
    <x v="3"/>
    <n v="28403"/>
    <x v="0"/>
    <s v="OFF-AR-10001177"/>
    <x v="1"/>
    <x v="6"/>
    <s v="Newell 349"/>
    <x v="1317"/>
    <x v="2"/>
    <n v="0.2"/>
    <n v="1.476"/>
    <x v="0"/>
    <n v="65.599999999999994"/>
    <n v="11.25"/>
  </r>
  <r>
    <n v="2096"/>
    <s v="US-2016-146570"/>
    <d v="2016-05-15T00:00:00"/>
    <d v="2016-05-20T00:00:00"/>
    <s v="Standard Class"/>
    <s v="SN-20710"/>
    <s v="Steve Nguyen"/>
    <x v="2"/>
    <x v="0"/>
    <x v="25"/>
    <x v="35"/>
    <n v="39212"/>
    <x v="0"/>
    <s v="OFF-BI-10001718"/>
    <x v="1"/>
    <x v="8"/>
    <s v="GBC DocuBind P50 Personal Binding Machine"/>
    <x v="1760"/>
    <x v="8"/>
    <n v="0"/>
    <n v="240.56479999999999"/>
    <x v="5"/>
    <n v="4094.72"/>
    <n v="47"/>
  </r>
  <r>
    <n v="2097"/>
    <s v="US-2016-146570"/>
    <d v="2016-05-15T00:00:00"/>
    <d v="2016-05-20T00:00:00"/>
    <s v="Standard Class"/>
    <s v="SN-20710"/>
    <s v="Steve Nguyen"/>
    <x v="2"/>
    <x v="0"/>
    <x v="25"/>
    <x v="35"/>
    <n v="39212"/>
    <x v="0"/>
    <s v="OFF-AR-10004602"/>
    <x v="1"/>
    <x v="6"/>
    <s v="Boston KS Multi-Size Manual Pencil Sharpener"/>
    <x v="1361"/>
    <x v="4"/>
    <n v="0"/>
    <n v="25.748799999999999"/>
    <x v="5"/>
    <n v="367.84"/>
    <n v="28.000000000000004"/>
  </r>
  <r>
    <n v="2098"/>
    <s v="US-2016-146570"/>
    <d v="2016-05-15T00:00:00"/>
    <d v="2016-05-20T00:00:00"/>
    <s v="Standard Class"/>
    <s v="SN-20710"/>
    <s v="Steve Nguyen"/>
    <x v="2"/>
    <x v="0"/>
    <x v="25"/>
    <x v="35"/>
    <n v="39212"/>
    <x v="0"/>
    <s v="OFF-AR-10003856"/>
    <x v="1"/>
    <x v="6"/>
    <s v="Newell 344"/>
    <x v="480"/>
    <x v="1"/>
    <n v="0"/>
    <n v="2.1684000000000001"/>
    <x v="5"/>
    <n v="25.02"/>
    <n v="26"/>
  </r>
  <r>
    <n v="2099"/>
    <s v="CA-2017-124401"/>
    <d v="2017-09-07T00:00:00"/>
    <d v="2017-09-12T00:00:00"/>
    <s v="Standard Class"/>
    <s v="RD-19900"/>
    <s v="Ruben Dartt"/>
    <x v="0"/>
    <x v="0"/>
    <x v="32"/>
    <x v="21"/>
    <n v="97206"/>
    <x v="1"/>
    <s v="OFF-ST-10000649"/>
    <x v="1"/>
    <x v="4"/>
    <s v="Hanging Personal Folder File"/>
    <x v="1015"/>
    <x v="1"/>
    <n v="0.2"/>
    <n v="2.355"/>
    <x v="8"/>
    <n v="113.03999999999999"/>
    <n v="6.25"/>
  </r>
  <r>
    <n v="2100"/>
    <s v="CA-2017-124401"/>
    <d v="2017-09-07T00:00:00"/>
    <d v="2017-09-12T00:00:00"/>
    <s v="Standard Class"/>
    <s v="RD-19900"/>
    <s v="Ruben Dartt"/>
    <x v="0"/>
    <x v="0"/>
    <x v="32"/>
    <x v="21"/>
    <n v="97206"/>
    <x v="1"/>
    <s v="TEC-AC-10002926"/>
    <x v="2"/>
    <x v="11"/>
    <s v="Logitech Wireless Marathon Mouse M705"/>
    <x v="1761"/>
    <x v="3"/>
    <n v="0.2"/>
    <n v="80.483900000000006"/>
    <x v="8"/>
    <n v="1959.6080000000002"/>
    <n v="28.749999999999996"/>
  </r>
  <r>
    <n v="2101"/>
    <s v="US-2014-140116"/>
    <d v="2014-03-10T00:00:00"/>
    <d v="2014-03-17T00:00:00"/>
    <s v="Standard Class"/>
    <s v="KT-16480"/>
    <s v="Kean Thornton"/>
    <x v="0"/>
    <x v="0"/>
    <x v="60"/>
    <x v="22"/>
    <n v="80219"/>
    <x v="1"/>
    <s v="OFF-ST-10000078"/>
    <x v="1"/>
    <x v="4"/>
    <s v="Tennsco 6- and 18-Compartment Lockers"/>
    <x v="1762"/>
    <x v="1"/>
    <n v="0.2"/>
    <n v="-15.9102"/>
    <x v="10"/>
    <n v="1909.2240000000002"/>
    <n v="-2.5"/>
  </r>
  <r>
    <n v="2102"/>
    <s v="US-2014-140116"/>
    <d v="2014-03-10T00:00:00"/>
    <d v="2014-03-17T00:00:00"/>
    <s v="Standard Class"/>
    <s v="KT-16480"/>
    <s v="Kean Thornton"/>
    <x v="0"/>
    <x v="0"/>
    <x v="60"/>
    <x v="22"/>
    <n v="80219"/>
    <x v="1"/>
    <s v="OFF-AR-10001044"/>
    <x v="1"/>
    <x v="6"/>
    <s v="BOSTON Ranger #55 Pencil Sharpener, Black"/>
    <x v="1763"/>
    <x v="4"/>
    <n v="0.2"/>
    <n v="9.3564000000000007"/>
    <x v="10"/>
    <n v="332.67200000000003"/>
    <n v="11.25"/>
  </r>
  <r>
    <n v="2103"/>
    <s v="CA-2014-123295"/>
    <d v="2014-07-18T00:00:00"/>
    <d v="2014-07-18T00:00:00"/>
    <s v="Same Day"/>
    <s v="AH-10120"/>
    <s v="Adrian Hane"/>
    <x v="2"/>
    <x v="0"/>
    <x v="93"/>
    <x v="16"/>
    <n v="85705"/>
    <x v="1"/>
    <s v="FUR-CH-10002372"/>
    <x v="0"/>
    <x v="1"/>
    <s v="Office Star - Ergonomically Designed Knee Chair"/>
    <x v="1764"/>
    <x v="4"/>
    <n v="0.2"/>
    <n v="-25.913599999999999"/>
    <x v="7"/>
    <n v="1036.5440000000001"/>
    <n v="-10"/>
  </r>
  <r>
    <n v="2104"/>
    <s v="CA-2017-167101"/>
    <d v="2017-03-24T00:00:00"/>
    <d v="2017-03-28T00:00:00"/>
    <s v="Second Class"/>
    <s v="BM-11650"/>
    <s v="Brian Moss"/>
    <x v="1"/>
    <x v="0"/>
    <x v="20"/>
    <x v="15"/>
    <n v="10009"/>
    <x v="3"/>
    <s v="OFF-PA-10000357"/>
    <x v="1"/>
    <x v="10"/>
    <s v="Xerox 1888"/>
    <x v="1765"/>
    <x v="4"/>
    <n v="0"/>
    <n v="106.52160000000001"/>
    <x v="10"/>
    <n v="887.68"/>
    <n v="48.000000000000007"/>
  </r>
  <r>
    <n v="2105"/>
    <s v="CA-2017-167101"/>
    <d v="2017-03-24T00:00:00"/>
    <d v="2017-03-28T00:00:00"/>
    <s v="Second Class"/>
    <s v="BM-11650"/>
    <s v="Brian Moss"/>
    <x v="1"/>
    <x v="0"/>
    <x v="20"/>
    <x v="15"/>
    <n v="10009"/>
    <x v="3"/>
    <s v="TEC-AC-10001266"/>
    <x v="2"/>
    <x v="11"/>
    <s v="Memorex Micro Travel Drive 8 GB"/>
    <x v="1766"/>
    <x v="0"/>
    <n v="0"/>
    <n v="11.7"/>
    <x v="10"/>
    <n v="52"/>
    <n v="44.999999999999993"/>
  </r>
  <r>
    <n v="2106"/>
    <s v="US-2014-167633"/>
    <d v="2014-09-30T00:00:00"/>
    <d v="2014-10-05T00:00:00"/>
    <s v="Standard Class"/>
    <s v="BW-11200"/>
    <s v="Ben Wallace"/>
    <x v="0"/>
    <x v="0"/>
    <x v="199"/>
    <x v="2"/>
    <n v="33437"/>
    <x v="0"/>
    <s v="OFF-PA-10004888"/>
    <x v="1"/>
    <x v="10"/>
    <s v="Xerox 217"/>
    <x v="12"/>
    <x v="1"/>
    <n v="0.2"/>
    <n v="5.4432"/>
    <x v="8"/>
    <n v="46.655999999999999"/>
    <n v="35"/>
  </r>
  <r>
    <n v="2107"/>
    <s v="US-2014-152723"/>
    <d v="2014-09-26T00:00:00"/>
    <d v="2014-09-26T00:00:00"/>
    <s v="Same Day"/>
    <s v="HG-14965"/>
    <s v="Henry Goldwyn"/>
    <x v="1"/>
    <x v="0"/>
    <x v="279"/>
    <x v="5"/>
    <n v="75150"/>
    <x v="2"/>
    <s v="OFF-BI-10003460"/>
    <x v="1"/>
    <x v="8"/>
    <s v="Acco 3-Hole Punch"/>
    <x v="1767"/>
    <x v="7"/>
    <n v="0.8"/>
    <n v="-1.4016"/>
    <x v="8"/>
    <n v="0.876"/>
    <n v="-160"/>
  </r>
  <r>
    <n v="2108"/>
    <s v="CA-2015-164882"/>
    <d v="2015-10-31T00:00:00"/>
    <d v="2015-10-31T00:00:00"/>
    <s v="Same Day"/>
    <s v="SG-20080"/>
    <s v="Sandra Glassco"/>
    <x v="0"/>
    <x v="0"/>
    <x v="56"/>
    <x v="1"/>
    <n v="92374"/>
    <x v="1"/>
    <s v="OFF-PA-10000157"/>
    <x v="1"/>
    <x v="10"/>
    <s v="Xerox 191"/>
    <x v="1016"/>
    <x v="7"/>
    <n v="0"/>
    <n v="9.3905999999999992"/>
    <x v="2"/>
    <n v="19.98"/>
    <n v="47"/>
  </r>
  <r>
    <n v="2109"/>
    <s v="CA-2015-164882"/>
    <d v="2015-10-31T00:00:00"/>
    <d v="2015-10-31T00:00:00"/>
    <s v="Same Day"/>
    <s v="SG-20080"/>
    <s v="Sandra Glassco"/>
    <x v="0"/>
    <x v="0"/>
    <x v="56"/>
    <x v="1"/>
    <n v="92374"/>
    <x v="1"/>
    <s v="OFF-BI-10004519"/>
    <x v="1"/>
    <x v="8"/>
    <s v="GBC DocuBind P100 Manual Binding Machine"/>
    <x v="1104"/>
    <x v="1"/>
    <n v="0.2"/>
    <n v="124.485"/>
    <x v="2"/>
    <n v="1195.056"/>
    <n v="31.25"/>
  </r>
  <r>
    <n v="2110"/>
    <s v="CA-2015-164882"/>
    <d v="2015-10-31T00:00:00"/>
    <d v="2015-10-31T00:00:00"/>
    <s v="Same Day"/>
    <s v="SG-20080"/>
    <s v="Sandra Glassco"/>
    <x v="0"/>
    <x v="0"/>
    <x v="56"/>
    <x v="1"/>
    <n v="92374"/>
    <x v="1"/>
    <s v="OFF-AR-10004272"/>
    <x v="1"/>
    <x v="6"/>
    <s v="Newell 308"/>
    <x v="1310"/>
    <x v="1"/>
    <n v="0"/>
    <n v="1.26"/>
    <x v="2"/>
    <n v="15.120000000000001"/>
    <n v="25"/>
  </r>
  <r>
    <n v="2111"/>
    <s v="CA-2015-164882"/>
    <d v="2015-10-31T00:00:00"/>
    <d v="2015-10-31T00:00:00"/>
    <s v="Same Day"/>
    <s v="SG-20080"/>
    <s v="Sandra Glassco"/>
    <x v="0"/>
    <x v="0"/>
    <x v="56"/>
    <x v="1"/>
    <n v="92374"/>
    <x v="1"/>
    <s v="OFF-FA-10000585"/>
    <x v="1"/>
    <x v="13"/>
    <s v="OIC Bulk Pack Metal Binder Clips"/>
    <x v="1768"/>
    <x v="2"/>
    <n v="0"/>
    <n v="8.0269999999999992"/>
    <x v="2"/>
    <n v="87.25"/>
    <n v="46"/>
  </r>
  <r>
    <n v="2112"/>
    <s v="CA-2015-164882"/>
    <d v="2015-10-31T00:00:00"/>
    <d v="2015-10-31T00:00:00"/>
    <s v="Same Day"/>
    <s v="SG-20080"/>
    <s v="Sandra Glassco"/>
    <x v="0"/>
    <x v="0"/>
    <x v="56"/>
    <x v="1"/>
    <n v="92374"/>
    <x v="1"/>
    <s v="FUR-CH-10004218"/>
    <x v="0"/>
    <x v="1"/>
    <s v="Global Fabric Manager's Chair, Dark Gray"/>
    <x v="825"/>
    <x v="4"/>
    <n v="0.2"/>
    <n v="20.196000000000002"/>
    <x v="2"/>
    <n v="1292.5440000000001"/>
    <n v="6.25"/>
  </r>
  <r>
    <n v="2113"/>
    <s v="CA-2015-164882"/>
    <d v="2015-10-31T00:00:00"/>
    <d v="2015-10-31T00:00:00"/>
    <s v="Same Day"/>
    <s v="SG-20080"/>
    <s v="Sandra Glassco"/>
    <x v="0"/>
    <x v="0"/>
    <x v="56"/>
    <x v="1"/>
    <n v="92374"/>
    <x v="1"/>
    <s v="OFF-SU-10004231"/>
    <x v="1"/>
    <x v="14"/>
    <s v="Acme Tagit Stainless Steel Antibacterial Scissors"/>
    <x v="1271"/>
    <x v="1"/>
    <n v="0"/>
    <n v="8.0190000000000001"/>
    <x v="2"/>
    <n v="89.1"/>
    <n v="27"/>
  </r>
  <r>
    <n v="2114"/>
    <s v="CA-2015-164882"/>
    <d v="2015-10-31T00:00:00"/>
    <d v="2015-10-31T00:00:00"/>
    <s v="Same Day"/>
    <s v="SG-20080"/>
    <s v="Sandra Glassco"/>
    <x v="0"/>
    <x v="0"/>
    <x v="56"/>
    <x v="1"/>
    <n v="92374"/>
    <x v="1"/>
    <s v="TEC-PH-10001578"/>
    <x v="2"/>
    <x v="7"/>
    <s v="Polycom SoundStation2 EX Conference phone"/>
    <x v="1769"/>
    <x v="4"/>
    <n v="0.2"/>
    <n v="145.78200000000001"/>
    <x v="2"/>
    <n v="5183.3599999999997"/>
    <n v="11.250000000000002"/>
  </r>
  <r>
    <n v="2115"/>
    <s v="CA-2015-164882"/>
    <d v="2015-10-31T00:00:00"/>
    <d v="2015-10-31T00:00:00"/>
    <s v="Same Day"/>
    <s v="SG-20080"/>
    <s v="Sandra Glassco"/>
    <x v="0"/>
    <x v="0"/>
    <x v="56"/>
    <x v="1"/>
    <n v="92374"/>
    <x v="1"/>
    <s v="OFF-ST-10003638"/>
    <x v="1"/>
    <x v="4"/>
    <s v="Mobile Personal File Cube"/>
    <x v="1770"/>
    <x v="0"/>
    <n v="0"/>
    <n v="12.646800000000001"/>
    <x v="2"/>
    <n v="93.68"/>
    <n v="27"/>
  </r>
  <r>
    <n v="2116"/>
    <s v="CA-2015-164882"/>
    <d v="2015-10-31T00:00:00"/>
    <d v="2015-10-31T00:00:00"/>
    <s v="Same Day"/>
    <s v="SG-20080"/>
    <s v="Sandra Glassco"/>
    <x v="0"/>
    <x v="0"/>
    <x v="56"/>
    <x v="1"/>
    <n v="92374"/>
    <x v="1"/>
    <s v="FUR-BO-10002213"/>
    <x v="0"/>
    <x v="0"/>
    <s v="DMI Eclipse Executive Suite Bookcases"/>
    <x v="1771"/>
    <x v="7"/>
    <n v="0.15"/>
    <n v="20.039200000000001"/>
    <x v="2"/>
    <n v="425.83300000000003"/>
    <n v="4.7058823529411766"/>
  </r>
  <r>
    <n v="2117"/>
    <s v="CA-2015-159786"/>
    <d v="2015-10-12T00:00:00"/>
    <d v="2015-10-17T00:00:00"/>
    <s v="Second Class"/>
    <s v="RK-19300"/>
    <s v="Ralph Kennedy"/>
    <x v="0"/>
    <x v="0"/>
    <x v="30"/>
    <x v="15"/>
    <n v="14609"/>
    <x v="3"/>
    <s v="FUR-TA-10001307"/>
    <x v="0"/>
    <x v="3"/>
    <s v="SAFCO PlanMaster Heigh-Adjustable Drafting Table Base, 43w x 30d x 30-37h, Black"/>
    <x v="1772"/>
    <x v="7"/>
    <n v="0.4"/>
    <n v="-13.978"/>
    <x v="2"/>
    <n v="209.67"/>
    <n v="-6.666666666666667"/>
  </r>
  <r>
    <n v="2118"/>
    <s v="CA-2016-130267"/>
    <d v="2016-09-19T00:00:00"/>
    <d v="2016-09-23T00:00:00"/>
    <s v="Standard Class"/>
    <s v="SW-20245"/>
    <s v="Scot Wooten"/>
    <x v="0"/>
    <x v="0"/>
    <x v="280"/>
    <x v="1"/>
    <n v="95207"/>
    <x v="1"/>
    <s v="OFF-PA-10002222"/>
    <x v="1"/>
    <x v="10"/>
    <s v="Xerox Color Copier Paper, 11&quot; x 17&quot;, Ream"/>
    <x v="1773"/>
    <x v="3"/>
    <n v="0"/>
    <n v="73.544799999999995"/>
    <x v="8"/>
    <n v="1119.1599999999999"/>
    <n v="46"/>
  </r>
  <r>
    <n v="2119"/>
    <s v="CA-2017-155460"/>
    <d v="2017-04-13T00:00:00"/>
    <d v="2017-04-15T00:00:00"/>
    <s v="First Class"/>
    <s v="RW-19630"/>
    <s v="Rob Williams"/>
    <x v="1"/>
    <x v="0"/>
    <x v="4"/>
    <x v="4"/>
    <n v="98105"/>
    <x v="1"/>
    <s v="OFF-PA-10002479"/>
    <x v="1"/>
    <x v="10"/>
    <s v="Xerox 4200 Series MultiUse Premium Copy Paper (20Lb. and 84 Bright)"/>
    <x v="266"/>
    <x v="7"/>
    <n v="0"/>
    <n v="2.3759999999999999"/>
    <x v="3"/>
    <n v="5.28"/>
    <n v="44.999999999999993"/>
  </r>
  <r>
    <n v="2120"/>
    <s v="CA-2017-155460"/>
    <d v="2017-04-13T00:00:00"/>
    <d v="2017-04-15T00:00:00"/>
    <s v="First Class"/>
    <s v="RW-19630"/>
    <s v="Rob Williams"/>
    <x v="1"/>
    <x v="0"/>
    <x v="4"/>
    <x v="4"/>
    <n v="98105"/>
    <x v="1"/>
    <s v="OFF-BI-10003091"/>
    <x v="1"/>
    <x v="8"/>
    <s v="GBC DocuBind TL200 Manual Binding Machine"/>
    <x v="1630"/>
    <x v="2"/>
    <n v="0.2"/>
    <n v="302.37299999999999"/>
    <x v="3"/>
    <n v="4479.5999999999995"/>
    <n v="33.75"/>
  </r>
  <r>
    <n v="2121"/>
    <s v="US-2017-168690"/>
    <d v="2017-01-07T00:00:00"/>
    <d v="2017-01-13T00:00:00"/>
    <s v="Standard Class"/>
    <s v="TS-21085"/>
    <s v="Thais Sissman"/>
    <x v="0"/>
    <x v="0"/>
    <x v="281"/>
    <x v="2"/>
    <n v="32174"/>
    <x v="0"/>
    <s v="OFF-BI-10000145"/>
    <x v="1"/>
    <x v="8"/>
    <s v="Zipper Ring Binder Pockets"/>
    <x v="1774"/>
    <x v="1"/>
    <n v="0.7"/>
    <n v="-1.9656"/>
    <x v="9"/>
    <n v="8.4239999999999995"/>
    <n v="-70"/>
  </r>
  <r>
    <n v="2122"/>
    <s v="CA-2017-158246"/>
    <d v="2017-11-09T00:00:00"/>
    <d v="2017-11-11T00:00:00"/>
    <s v="First Class"/>
    <s v="JB-15400"/>
    <s v="Jennifer Braxton"/>
    <x v="1"/>
    <x v="0"/>
    <x v="282"/>
    <x v="1"/>
    <n v="94086"/>
    <x v="1"/>
    <s v="FUR-CH-10003061"/>
    <x v="0"/>
    <x v="1"/>
    <s v="Global Leather Task Chair, Black"/>
    <x v="1775"/>
    <x v="1"/>
    <n v="0.2"/>
    <n v="-2.6997"/>
    <x v="0"/>
    <n v="647.928"/>
    <n v="-1.25"/>
  </r>
  <r>
    <n v="2123"/>
    <s v="CA-2017-167381"/>
    <d v="2017-09-22T00:00:00"/>
    <d v="2017-09-24T00:00:00"/>
    <s v="Second Class"/>
    <s v="EH-14005"/>
    <s v="Erica Hernandez"/>
    <x v="2"/>
    <x v="0"/>
    <x v="190"/>
    <x v="12"/>
    <n v="48911"/>
    <x v="2"/>
    <s v="FUR-BO-10001972"/>
    <x v="0"/>
    <x v="0"/>
    <s v="O'Sullivan 4-Shelf Bookcase in Odessa Pine"/>
    <x v="1776"/>
    <x v="0"/>
    <n v="0"/>
    <n v="41.133200000000002"/>
    <x v="8"/>
    <n v="483.92"/>
    <n v="17"/>
  </r>
  <r>
    <n v="2124"/>
    <s v="CA-2017-167381"/>
    <d v="2017-09-22T00:00:00"/>
    <d v="2017-09-24T00:00:00"/>
    <s v="Second Class"/>
    <s v="EH-14005"/>
    <s v="Erica Hernandez"/>
    <x v="2"/>
    <x v="0"/>
    <x v="190"/>
    <x v="12"/>
    <n v="48911"/>
    <x v="2"/>
    <s v="OFF-LA-10000134"/>
    <x v="1"/>
    <x v="2"/>
    <s v="Avery 511"/>
    <x v="1777"/>
    <x v="6"/>
    <n v="0"/>
    <n v="13.3056"/>
    <x v="8"/>
    <n v="249.48"/>
    <n v="48.000000000000007"/>
  </r>
  <r>
    <n v="2125"/>
    <s v="CA-2017-144862"/>
    <d v="2017-12-01T00:00:00"/>
    <d v="2017-12-05T00:00:00"/>
    <s v="Standard Class"/>
    <s v="EH-14005"/>
    <s v="Erica Hernandez"/>
    <x v="2"/>
    <x v="0"/>
    <x v="10"/>
    <x v="9"/>
    <n v="19143"/>
    <x v="3"/>
    <s v="OFF-EN-10003040"/>
    <x v="1"/>
    <x v="12"/>
    <s v="Quality Park Security Envelopes"/>
    <x v="1778"/>
    <x v="2"/>
    <n v="0.2"/>
    <n v="35.329500000000003"/>
    <x v="4"/>
    <n v="523.40000000000009"/>
    <n v="33.75"/>
  </r>
  <r>
    <n v="2126"/>
    <s v="CA-2017-144862"/>
    <d v="2017-12-01T00:00:00"/>
    <d v="2017-12-05T00:00:00"/>
    <s v="Standard Class"/>
    <s v="EH-14005"/>
    <s v="Erica Hernandez"/>
    <x v="2"/>
    <x v="0"/>
    <x v="10"/>
    <x v="9"/>
    <n v="19143"/>
    <x v="3"/>
    <s v="TEC-PH-10000923"/>
    <x v="2"/>
    <x v="7"/>
    <s v="Belkin SportFit Armband For iPhone 5s/5c, Fuchsia"/>
    <x v="1557"/>
    <x v="3"/>
    <n v="0.4"/>
    <n v="9.4436999999999998"/>
    <x v="4"/>
    <n v="440.70600000000002"/>
    <n v="15"/>
  </r>
  <r>
    <n v="2127"/>
    <s v="CA-2014-126032"/>
    <d v="2014-06-23T00:00:00"/>
    <d v="2014-06-28T00:00:00"/>
    <s v="Standard Class"/>
    <s v="BS-11665"/>
    <s v="Brian Stugart"/>
    <x v="0"/>
    <x v="0"/>
    <x v="10"/>
    <x v="9"/>
    <n v="19143"/>
    <x v="3"/>
    <s v="TEC-AC-10000158"/>
    <x v="2"/>
    <x v="11"/>
    <s v="Sony 64GB Class 10 Micro SDHC R40 Memory Card"/>
    <x v="1779"/>
    <x v="1"/>
    <n v="0.2"/>
    <n v="1.0797000000000001"/>
    <x v="1"/>
    <n v="259.12800000000004"/>
    <n v="1.25"/>
  </r>
  <r>
    <n v="2128"/>
    <s v="CA-2015-134859"/>
    <d v="2015-10-04T00:00:00"/>
    <d v="2015-10-09T00:00:00"/>
    <s v="Standard Class"/>
    <s v="JK-16120"/>
    <s v="Julie Kriz"/>
    <x v="2"/>
    <x v="0"/>
    <x v="10"/>
    <x v="9"/>
    <n v="19134"/>
    <x v="3"/>
    <s v="FUR-FU-10003623"/>
    <x v="0"/>
    <x v="5"/>
    <s v="DataProducts Ampli Magnifier Task Lamp, Black,"/>
    <x v="1780"/>
    <x v="1"/>
    <n v="0.2"/>
    <n v="6.4943999999999997"/>
    <x v="2"/>
    <n v="194.83199999999999"/>
    <n v="10"/>
  </r>
  <r>
    <n v="2129"/>
    <s v="CA-2015-134859"/>
    <d v="2015-10-04T00:00:00"/>
    <d v="2015-10-09T00:00:00"/>
    <s v="Standard Class"/>
    <s v="JK-16120"/>
    <s v="Julie Kriz"/>
    <x v="2"/>
    <x v="0"/>
    <x v="10"/>
    <x v="9"/>
    <n v="19134"/>
    <x v="3"/>
    <s v="OFF-PA-10001293"/>
    <x v="1"/>
    <x v="10"/>
    <s v="Xerox 1946"/>
    <x v="557"/>
    <x v="4"/>
    <n v="0.2"/>
    <n v="7.2576000000000001"/>
    <x v="2"/>
    <n v="82.944000000000003"/>
    <n v="35"/>
  </r>
  <r>
    <n v="2130"/>
    <s v="US-2014-114188"/>
    <d v="2014-05-20T00:00:00"/>
    <d v="2014-05-22T00:00:00"/>
    <s v="Second Class"/>
    <s v="RF-19345"/>
    <s v="Randy Ferguson"/>
    <x v="1"/>
    <x v="0"/>
    <x v="18"/>
    <x v="38"/>
    <n v="3820"/>
    <x v="3"/>
    <s v="OFF-AP-10000124"/>
    <x v="1"/>
    <x v="9"/>
    <s v="Acco 6 Outlet Guardian Basic Surge Suppressor"/>
    <x v="1781"/>
    <x v="4"/>
    <n v="0"/>
    <n v="9.3184000000000005"/>
    <x v="5"/>
    <n v="133.12"/>
    <n v="28.000000000000004"/>
  </r>
  <r>
    <n v="2131"/>
    <s v="US-2014-114188"/>
    <d v="2014-05-20T00:00:00"/>
    <d v="2014-05-22T00:00:00"/>
    <s v="Second Class"/>
    <s v="RF-19345"/>
    <s v="Randy Ferguson"/>
    <x v="1"/>
    <x v="0"/>
    <x v="18"/>
    <x v="38"/>
    <n v="3820"/>
    <x v="3"/>
    <s v="OFF-AR-10004511"/>
    <x v="1"/>
    <x v="6"/>
    <s v="Sanford Colorific Scented Colored Pencils, 12/Pack"/>
    <x v="1782"/>
    <x v="6"/>
    <n v="0"/>
    <n v="11.9412"/>
    <x v="5"/>
    <n v="346.68"/>
    <n v="31"/>
  </r>
  <r>
    <n v="2132"/>
    <s v="US-2014-114188"/>
    <d v="2014-05-20T00:00:00"/>
    <d v="2014-05-22T00:00:00"/>
    <s v="Second Class"/>
    <s v="RF-19345"/>
    <s v="Randy Ferguson"/>
    <x v="1"/>
    <x v="0"/>
    <x v="18"/>
    <x v="38"/>
    <n v="3820"/>
    <x v="3"/>
    <s v="FUR-FU-10000076"/>
    <x v="0"/>
    <x v="5"/>
    <s v="24-Hour Round Wall Clock"/>
    <x v="392"/>
    <x v="3"/>
    <n v="0"/>
    <n v="60.139800000000001"/>
    <x v="5"/>
    <n v="979.0200000000001"/>
    <n v="42.999999999999993"/>
  </r>
  <r>
    <n v="2133"/>
    <s v="CA-2015-156524"/>
    <d v="2015-11-20T00:00:00"/>
    <d v="2015-11-26T00:00:00"/>
    <s v="Standard Class"/>
    <s v="DL-12865"/>
    <s v="Dan Lawera"/>
    <x v="0"/>
    <x v="0"/>
    <x v="20"/>
    <x v="15"/>
    <n v="10011"/>
    <x v="3"/>
    <s v="OFF-PA-10003883"/>
    <x v="1"/>
    <x v="10"/>
    <s v="Message Book, Phone, Wirebound Standard Line Memo, 2 3/4&quot; X 5&quot;"/>
    <x v="1783"/>
    <x v="1"/>
    <n v="0"/>
    <n v="9.0389999999999997"/>
    <x v="0"/>
    <n v="58.949999999999996"/>
    <n v="46"/>
  </r>
  <r>
    <n v="2134"/>
    <s v="CA-2015-122210"/>
    <d v="2015-11-30T00:00:00"/>
    <d v="2015-12-04T00:00:00"/>
    <s v="Standard Class"/>
    <s v="WB-21850"/>
    <s v="William Brown"/>
    <x v="0"/>
    <x v="0"/>
    <x v="10"/>
    <x v="9"/>
    <n v="19134"/>
    <x v="3"/>
    <s v="OFF-BI-10003656"/>
    <x v="1"/>
    <x v="8"/>
    <s v="Fellowes PB200 Plastic Comb Binding Machine"/>
    <x v="1784"/>
    <x v="1"/>
    <n v="0.7"/>
    <n v="-122.39279999999999"/>
    <x v="0"/>
    <n v="458.97300000000007"/>
    <n v="-80"/>
  </r>
  <r>
    <n v="2135"/>
    <s v="CA-2015-122210"/>
    <d v="2015-11-30T00:00:00"/>
    <d v="2015-12-04T00:00:00"/>
    <s v="Standard Class"/>
    <s v="WB-21850"/>
    <s v="William Brown"/>
    <x v="0"/>
    <x v="0"/>
    <x v="10"/>
    <x v="9"/>
    <n v="19134"/>
    <x v="3"/>
    <s v="OFF-FA-10000053"/>
    <x v="1"/>
    <x v="13"/>
    <s v="Revere Boxed Rubber Bands by Revere"/>
    <x v="1785"/>
    <x v="3"/>
    <n v="0.2"/>
    <n v="-2.3814000000000002"/>
    <x v="0"/>
    <n v="74.087999999999994"/>
    <n v="-22.500000000000004"/>
  </r>
  <r>
    <n v="2136"/>
    <s v="CA-2015-122210"/>
    <d v="2015-11-30T00:00:00"/>
    <d v="2015-12-04T00:00:00"/>
    <s v="Standard Class"/>
    <s v="WB-21850"/>
    <s v="William Brown"/>
    <x v="0"/>
    <x v="0"/>
    <x v="10"/>
    <x v="9"/>
    <n v="19134"/>
    <x v="3"/>
    <s v="TEC-PH-10002807"/>
    <x v="2"/>
    <x v="7"/>
    <s v="Motorla HX550 Universal Bluetooth Headset"/>
    <x v="1786"/>
    <x v="4"/>
    <n v="0.4"/>
    <n v="15.82"/>
    <x v="0"/>
    <n v="379.68"/>
    <n v="16.666666666666664"/>
  </r>
  <r>
    <n v="2137"/>
    <s v="CA-2015-156377"/>
    <d v="2015-12-31T00:00:00"/>
    <d v="2016-01-05T00:00:00"/>
    <s v="Standard Class"/>
    <s v="TB-21625"/>
    <s v="Trudy Brown"/>
    <x v="0"/>
    <x v="0"/>
    <x v="55"/>
    <x v="5"/>
    <n v="75051"/>
    <x v="2"/>
    <s v="FUR-FU-10002364"/>
    <x v="0"/>
    <x v="5"/>
    <s v="Eldon Expressions Wood Desk Accessories, Oak"/>
    <x v="1787"/>
    <x v="2"/>
    <n v="0.6"/>
    <n v="-11.439"/>
    <x v="4"/>
    <n v="73.8"/>
    <n v="-77.5"/>
  </r>
  <r>
    <n v="2138"/>
    <s v="CA-2015-156377"/>
    <d v="2015-12-31T00:00:00"/>
    <d v="2016-01-05T00:00:00"/>
    <s v="Standard Class"/>
    <s v="TB-21625"/>
    <s v="Trudy Brown"/>
    <x v="0"/>
    <x v="0"/>
    <x v="55"/>
    <x v="5"/>
    <n v="75051"/>
    <x v="2"/>
    <s v="OFF-BI-10002954"/>
    <x v="1"/>
    <x v="8"/>
    <s v="Newell 3-Hole Punched Plastic Slotted Magazine Holders for Binders"/>
    <x v="1788"/>
    <x v="4"/>
    <n v="0.8"/>
    <n v="-5.8495999999999997"/>
    <x v="4"/>
    <n v="14.624000000000001"/>
    <n v="-160"/>
  </r>
  <r>
    <n v="2139"/>
    <s v="US-2017-157896"/>
    <d v="2017-11-16T00:00:00"/>
    <d v="2017-11-16T00:00:00"/>
    <s v="Same Day"/>
    <s v="CB-12415"/>
    <s v="Christy Brittain"/>
    <x v="0"/>
    <x v="0"/>
    <x v="20"/>
    <x v="15"/>
    <n v="10009"/>
    <x v="3"/>
    <s v="OFF-PA-10004092"/>
    <x v="1"/>
    <x v="10"/>
    <s v="Tops Green Bar Computer Printout Paper"/>
    <x v="674"/>
    <x v="1"/>
    <n v="0"/>
    <n v="73.41"/>
    <x v="0"/>
    <n v="440.46"/>
    <n v="50"/>
  </r>
  <r>
    <n v="2140"/>
    <s v="CA-2014-159520"/>
    <d v="2014-06-06T00:00:00"/>
    <d v="2014-06-11T00:00:00"/>
    <s v="Standard Class"/>
    <s v="GT-14635"/>
    <s v="Grant Thornton"/>
    <x v="1"/>
    <x v="0"/>
    <x v="85"/>
    <x v="15"/>
    <n v="11561"/>
    <x v="3"/>
    <s v="OFF-BI-10003982"/>
    <x v="1"/>
    <x v="8"/>
    <s v="Wilson Jones Century Plastic Molded Ring Binders"/>
    <x v="1789"/>
    <x v="6"/>
    <n v="0.2"/>
    <n v="50.4711"/>
    <x v="1"/>
    <n v="1345.8960000000002"/>
    <n v="33.75"/>
  </r>
  <r>
    <n v="2141"/>
    <s v="CA-2014-159520"/>
    <d v="2014-06-06T00:00:00"/>
    <d v="2014-06-11T00:00:00"/>
    <s v="Standard Class"/>
    <s v="GT-14635"/>
    <s v="Grant Thornton"/>
    <x v="1"/>
    <x v="0"/>
    <x v="85"/>
    <x v="15"/>
    <n v="11561"/>
    <x v="3"/>
    <s v="OFF-SU-10001664"/>
    <x v="1"/>
    <x v="14"/>
    <s v="Acme Office Executive Series Stainless Steel Trimmers"/>
    <x v="1790"/>
    <x v="0"/>
    <n v="0"/>
    <n v="4.4564000000000004"/>
    <x v="1"/>
    <n v="34.28"/>
    <n v="26"/>
  </r>
  <r>
    <n v="2142"/>
    <s v="CA-2014-159520"/>
    <d v="2014-06-06T00:00:00"/>
    <d v="2014-06-11T00:00:00"/>
    <s v="Standard Class"/>
    <s v="GT-14635"/>
    <s v="Grant Thornton"/>
    <x v="1"/>
    <x v="0"/>
    <x v="85"/>
    <x v="15"/>
    <n v="11561"/>
    <x v="3"/>
    <s v="FUR-TA-10003238"/>
    <x v="0"/>
    <x v="3"/>
    <s v="Chromcraft Bull-Nose Wood 48&quot; x 96&quot; Rectangular Conference Tables"/>
    <x v="1791"/>
    <x v="1"/>
    <n v="0.4"/>
    <n v="-347.11739999999998"/>
    <x v="1"/>
    <n v="2975.2919999999999"/>
    <n v="-35"/>
  </r>
  <r>
    <n v="2143"/>
    <s v="CA-2016-155481"/>
    <d v="2016-09-01T00:00:00"/>
    <d v="2016-09-05T00:00:00"/>
    <s v="Standard Class"/>
    <s v="DK-13225"/>
    <s v="Dean Katz"/>
    <x v="1"/>
    <x v="0"/>
    <x v="10"/>
    <x v="9"/>
    <n v="19140"/>
    <x v="3"/>
    <s v="OFF-PA-10004675"/>
    <x v="1"/>
    <x v="10"/>
    <s v="Telephone Message Books with Fax/Mobile Section, 5 1/2&quot; x 3 3/16&quot;"/>
    <x v="426"/>
    <x v="5"/>
    <n v="0.2"/>
    <n v="9.9060000000000006"/>
    <x v="8"/>
    <n v="182.88"/>
    <n v="32.5"/>
  </r>
  <r>
    <n v="2144"/>
    <s v="CA-2016-155481"/>
    <d v="2016-09-01T00:00:00"/>
    <d v="2016-09-05T00:00:00"/>
    <s v="Standard Class"/>
    <s v="DK-13225"/>
    <s v="Dean Katz"/>
    <x v="1"/>
    <x v="0"/>
    <x v="10"/>
    <x v="9"/>
    <n v="19140"/>
    <x v="3"/>
    <s v="TEC-PH-10002293"/>
    <x v="2"/>
    <x v="7"/>
    <s v="Anker 36W 4-Port USB Wall Charger Travel Power Adapter for iPhone 5s 5c 5"/>
    <x v="1792"/>
    <x v="0"/>
    <n v="0.4"/>
    <n v="-4.7976000000000001"/>
    <x v="8"/>
    <n v="47.975999999999999"/>
    <n v="-20"/>
  </r>
  <r>
    <n v="2145"/>
    <s v="CA-2016-155481"/>
    <d v="2016-09-01T00:00:00"/>
    <d v="2016-09-05T00:00:00"/>
    <s v="Standard Class"/>
    <s v="DK-13225"/>
    <s v="Dean Katz"/>
    <x v="1"/>
    <x v="0"/>
    <x v="10"/>
    <x v="9"/>
    <n v="19140"/>
    <x v="3"/>
    <s v="OFF-FA-10002780"/>
    <x v="1"/>
    <x v="13"/>
    <s v="Staples"/>
    <x v="1793"/>
    <x v="3"/>
    <n v="0.2"/>
    <n v="5.4236000000000004"/>
    <x v="8"/>
    <n v="116.81599999999999"/>
    <n v="32.500000000000007"/>
  </r>
  <r>
    <n v="2146"/>
    <s v="US-2016-152051"/>
    <d v="2016-06-25T00:00:00"/>
    <d v="2016-06-29T00:00:00"/>
    <s v="Standard Class"/>
    <s v="TS-21160"/>
    <s v="Theresa Swint"/>
    <x v="1"/>
    <x v="0"/>
    <x v="283"/>
    <x v="9"/>
    <n v="17403"/>
    <x v="3"/>
    <s v="FUR-CH-10002965"/>
    <x v="0"/>
    <x v="1"/>
    <s v="Global Leather Highback Executive Chair with Pneumatic Height Adjustment, Black"/>
    <x v="1794"/>
    <x v="1"/>
    <n v="0.3"/>
    <n v="-18.088200000000001"/>
    <x v="1"/>
    <n v="1266.174"/>
    <n v="-4.2857142857142856"/>
  </r>
  <r>
    <n v="2147"/>
    <s v="US-2016-152051"/>
    <d v="2016-06-25T00:00:00"/>
    <d v="2016-06-29T00:00:00"/>
    <s v="Standard Class"/>
    <s v="TS-21160"/>
    <s v="Theresa Swint"/>
    <x v="1"/>
    <x v="0"/>
    <x v="283"/>
    <x v="9"/>
    <n v="17403"/>
    <x v="3"/>
    <s v="OFF-BI-10004781"/>
    <x v="1"/>
    <x v="8"/>
    <s v="GBC Wire Binding Strips"/>
    <x v="1795"/>
    <x v="4"/>
    <n v="0.7"/>
    <n v="-27.9312"/>
    <x v="1"/>
    <n v="152.352"/>
    <n v="-73.333333333333329"/>
  </r>
  <r>
    <n v="2148"/>
    <s v="US-2016-152051"/>
    <d v="2016-06-25T00:00:00"/>
    <d v="2016-06-29T00:00:00"/>
    <s v="Standard Class"/>
    <s v="TS-21160"/>
    <s v="Theresa Swint"/>
    <x v="1"/>
    <x v="0"/>
    <x v="283"/>
    <x v="9"/>
    <n v="17403"/>
    <x v="3"/>
    <s v="OFF-ST-10001713"/>
    <x v="1"/>
    <x v="4"/>
    <s v="Gould Plastics 9-Pocket Panel Bin, 18-3/8w x 5-1/4d x 20-1/2h, Black"/>
    <x v="1796"/>
    <x v="5"/>
    <n v="0.2"/>
    <n v="-50.870399999999997"/>
    <x v="1"/>
    <n v="1526.1120000000001"/>
    <n v="-20"/>
  </r>
  <r>
    <n v="2149"/>
    <s v="CA-2014-141607"/>
    <d v="2014-12-12T00:00:00"/>
    <d v="2014-12-17T00:00:00"/>
    <s v="Standard Class"/>
    <s v="WB-21850"/>
    <s v="William Brown"/>
    <x v="0"/>
    <x v="0"/>
    <x v="3"/>
    <x v="1"/>
    <n v="94521"/>
    <x v="1"/>
    <s v="FUR-FU-10003975"/>
    <x v="0"/>
    <x v="5"/>
    <s v="Eldon Advantage Chair Mats for Low to Medium Pile Carpets"/>
    <x v="1797"/>
    <x v="7"/>
    <n v="0"/>
    <n v="4.3310000000000004"/>
    <x v="4"/>
    <n v="43.31"/>
    <n v="10"/>
  </r>
  <r>
    <n v="2150"/>
    <s v="CA-2017-102771"/>
    <d v="2017-03-31T00:00:00"/>
    <d v="2017-04-05T00:00:00"/>
    <s v="Standard Class"/>
    <s v="DO-13435"/>
    <s v="Denny Ordway"/>
    <x v="0"/>
    <x v="0"/>
    <x v="20"/>
    <x v="15"/>
    <n v="10035"/>
    <x v="3"/>
    <s v="TEC-PH-10001536"/>
    <x v="2"/>
    <x v="7"/>
    <s v="Spigen Samsung Galaxy S5 Case Wallet"/>
    <x v="1798"/>
    <x v="2"/>
    <n v="0"/>
    <n v="22.087"/>
    <x v="10"/>
    <n v="424.75"/>
    <n v="26"/>
  </r>
  <r>
    <n v="2151"/>
    <s v="US-2017-139969"/>
    <d v="2017-11-19T00:00:00"/>
    <d v="2017-11-26T00:00:00"/>
    <s v="Standard Class"/>
    <s v="AF-10870"/>
    <s v="Art Ferguson"/>
    <x v="0"/>
    <x v="0"/>
    <x v="284"/>
    <x v="5"/>
    <n v="77840"/>
    <x v="2"/>
    <s v="FUR-CH-10001973"/>
    <x v="0"/>
    <x v="1"/>
    <s v="Office Star Flex Back Scooter Chair with White Frame"/>
    <x v="1799"/>
    <x v="1"/>
    <n v="0.3"/>
    <n v="-53.270400000000002"/>
    <x v="0"/>
    <n v="699.17399999999998"/>
    <n v="-22.857142857142858"/>
  </r>
  <r>
    <n v="2152"/>
    <s v="CA-2014-167360"/>
    <d v="2014-11-24T00:00:00"/>
    <d v="2014-11-29T00:00:00"/>
    <s v="Second Class"/>
    <s v="RB-19435"/>
    <s v="Richard Bierner"/>
    <x v="0"/>
    <x v="0"/>
    <x v="285"/>
    <x v="25"/>
    <n v="63116"/>
    <x v="2"/>
    <s v="TEC-AC-10001772"/>
    <x v="2"/>
    <x v="11"/>
    <s v="Memorex Mini Travel Drive 16 GB USB 2.0 Flash Drive"/>
    <x v="1800"/>
    <x v="3"/>
    <n v="0"/>
    <n v="43.598100000000002"/>
    <x v="0"/>
    <n v="782.53000000000009"/>
    <n v="39"/>
  </r>
  <r>
    <n v="2153"/>
    <s v="CA-2015-123505"/>
    <d v="2015-11-22T00:00:00"/>
    <d v="2015-11-26T00:00:00"/>
    <s v="Standard Class"/>
    <s v="AR-10540"/>
    <s v="Andy Reiter"/>
    <x v="0"/>
    <x v="0"/>
    <x v="94"/>
    <x v="31"/>
    <n v="2169"/>
    <x v="3"/>
    <s v="OFF-PA-10002586"/>
    <x v="1"/>
    <x v="10"/>
    <s v="Xerox 1970"/>
    <x v="1801"/>
    <x v="1"/>
    <n v="0"/>
    <n v="7.0217999999999998"/>
    <x v="0"/>
    <n v="44.82"/>
    <n v="47"/>
  </r>
  <r>
    <n v="2154"/>
    <s v="CA-2016-117282"/>
    <d v="2016-07-14T00:00:00"/>
    <d v="2016-07-18T00:00:00"/>
    <s v="Standard Class"/>
    <s v="DR-12880"/>
    <s v="Dan Reichenbach"/>
    <x v="1"/>
    <x v="0"/>
    <x v="20"/>
    <x v="15"/>
    <n v="10009"/>
    <x v="3"/>
    <s v="OFF-BI-10004094"/>
    <x v="1"/>
    <x v="8"/>
    <s v="GBC Standard Plastic Binding Systems Combs"/>
    <x v="1802"/>
    <x v="0"/>
    <n v="0.2"/>
    <n v="5.133"/>
    <x v="7"/>
    <n v="28.32"/>
    <n v="36.25"/>
  </r>
  <r>
    <n v="2155"/>
    <s v="US-2016-120460"/>
    <d v="2016-04-30T00:00:00"/>
    <d v="2016-05-05T00:00:00"/>
    <s v="Standard Class"/>
    <s v="BF-11170"/>
    <s v="Ben Ferrer"/>
    <x v="2"/>
    <x v="0"/>
    <x v="61"/>
    <x v="5"/>
    <n v="75081"/>
    <x v="2"/>
    <s v="FUR-FU-10004973"/>
    <x v="0"/>
    <x v="5"/>
    <s v="Flat Face Poster Frame"/>
    <x v="1803"/>
    <x v="1"/>
    <n v="0.6"/>
    <n v="-10.1736"/>
    <x v="3"/>
    <n v="67.823999999999998"/>
    <n v="-45"/>
  </r>
  <r>
    <n v="2156"/>
    <s v="CA-2016-111115"/>
    <d v="2016-07-25T00:00:00"/>
    <d v="2016-07-27T00:00:00"/>
    <s v="Second Class"/>
    <s v="LB-16735"/>
    <s v="Larry Blacks"/>
    <x v="0"/>
    <x v="0"/>
    <x v="1"/>
    <x v="1"/>
    <n v="90032"/>
    <x v="1"/>
    <s v="OFF-FA-10000624"/>
    <x v="1"/>
    <x v="13"/>
    <s v="OIC Binder Clips"/>
    <x v="1369"/>
    <x v="5"/>
    <n v="0"/>
    <n v="10.74"/>
    <x v="7"/>
    <n v="128.88"/>
    <n v="50"/>
  </r>
  <r>
    <n v="2157"/>
    <s v="CA-2014-124646"/>
    <d v="2014-06-22T00:00:00"/>
    <d v="2014-06-24T00:00:00"/>
    <s v="First Class"/>
    <s v="DV-13465"/>
    <s v="Dianna Vittorini"/>
    <x v="0"/>
    <x v="0"/>
    <x v="31"/>
    <x v="11"/>
    <n v="55407"/>
    <x v="2"/>
    <s v="OFF-ST-10001097"/>
    <x v="1"/>
    <x v="4"/>
    <s v="Office Impressions Heavy Duty Welded Shelving &amp; Multimedia Storage Drawers"/>
    <x v="875"/>
    <x v="1"/>
    <n v="0"/>
    <n v="0"/>
    <x v="1"/>
    <n v="1505.43"/>
    <n v="0"/>
  </r>
  <r>
    <n v="2158"/>
    <s v="CA-2014-124646"/>
    <d v="2014-06-22T00:00:00"/>
    <d v="2014-06-24T00:00:00"/>
    <s v="First Class"/>
    <s v="DV-13465"/>
    <s v="Dianna Vittorini"/>
    <x v="0"/>
    <x v="0"/>
    <x v="31"/>
    <x v="11"/>
    <n v="55407"/>
    <x v="2"/>
    <s v="OFF-ST-10001469"/>
    <x v="1"/>
    <x v="4"/>
    <s v="Fellowes Bankers Box Recycled Super Stor/Drawer"/>
    <x v="424"/>
    <x v="1"/>
    <n v="0"/>
    <n v="9.7164000000000001"/>
    <x v="1"/>
    <n v="485.82"/>
    <n v="6.0000000000000009"/>
  </r>
  <r>
    <n v="2159"/>
    <s v="CA-2017-148166"/>
    <d v="2017-10-21T00:00:00"/>
    <d v="2017-10-26T00:00:00"/>
    <s v="Standard Class"/>
    <s v="NK-18490"/>
    <s v="Neil Knudson"/>
    <x v="2"/>
    <x v="0"/>
    <x v="207"/>
    <x v="2"/>
    <n v="32725"/>
    <x v="0"/>
    <s v="OFF-AR-10004956"/>
    <x v="1"/>
    <x v="6"/>
    <s v="Newell 33"/>
    <x v="326"/>
    <x v="4"/>
    <n v="0.2"/>
    <n v="2.0087999999999999"/>
    <x v="2"/>
    <n v="71.424000000000007"/>
    <n v="11.249999999999998"/>
  </r>
  <r>
    <n v="2160"/>
    <s v="CA-2016-159737"/>
    <d v="2016-09-03T00:00:00"/>
    <d v="2016-09-09T00:00:00"/>
    <s v="Standard Class"/>
    <s v="CS-11950"/>
    <s v="Carlos Soltero"/>
    <x v="0"/>
    <x v="0"/>
    <x v="22"/>
    <x v="10"/>
    <n v="60610"/>
    <x v="2"/>
    <s v="OFF-BI-10004236"/>
    <x v="1"/>
    <x v="8"/>
    <s v="XtraLife ClearVue Slant-D Ring Binder, White, 3&quot;"/>
    <x v="1804"/>
    <x v="1"/>
    <n v="0.8"/>
    <n v="-14.973599999999999"/>
    <x v="8"/>
    <n v="26.423999999999999"/>
    <n v="-170"/>
  </r>
  <r>
    <n v="2161"/>
    <s v="CA-2016-141019"/>
    <d v="2016-05-14T00:00:00"/>
    <d v="2016-05-14T00:00:00"/>
    <s v="Same Day"/>
    <s v="LH-17155"/>
    <s v="Logan Haushalter"/>
    <x v="0"/>
    <x v="0"/>
    <x v="74"/>
    <x v="24"/>
    <n v="45231"/>
    <x v="3"/>
    <s v="FUR-FU-10002937"/>
    <x v="0"/>
    <x v="5"/>
    <s v="GE 48&quot; Fluorescent Tube, Cool White Energy Saver, 34 Watts, 30/Box"/>
    <x v="1805"/>
    <x v="7"/>
    <n v="0.2"/>
    <n v="29.768999999999998"/>
    <x v="5"/>
    <n v="79.384"/>
    <n v="37.5"/>
  </r>
  <r>
    <n v="2162"/>
    <s v="CA-2016-101938"/>
    <d v="2016-01-07T00:00:00"/>
    <d v="2016-01-12T00:00:00"/>
    <s v="Standard Class"/>
    <s v="DW-13480"/>
    <s v="Dianna Wilson"/>
    <x v="2"/>
    <x v="0"/>
    <x v="182"/>
    <x v="1"/>
    <n v="94601"/>
    <x v="1"/>
    <s v="OFF-AR-10003696"/>
    <x v="1"/>
    <x v="6"/>
    <s v="Panasonic KP-350BK Electric Pencil Sharpener with Auto Stop"/>
    <x v="722"/>
    <x v="7"/>
    <n v="0"/>
    <n v="10.0282"/>
    <x v="9"/>
    <n v="34.58"/>
    <n v="29.000000000000004"/>
  </r>
  <r>
    <n v="2163"/>
    <s v="CA-2017-166296"/>
    <d v="2017-03-13T00:00:00"/>
    <d v="2017-03-19T00:00:00"/>
    <s v="Standard Class"/>
    <s v="KF-16285"/>
    <s v="Karen Ferguson"/>
    <x v="2"/>
    <x v="0"/>
    <x v="286"/>
    <x v="1"/>
    <n v="95336"/>
    <x v="1"/>
    <s v="OFF-PA-10004359"/>
    <x v="1"/>
    <x v="10"/>
    <s v="Multicolor Computer Printout Paper"/>
    <x v="1806"/>
    <x v="1"/>
    <n v="0"/>
    <n v="150.98400000000001"/>
    <x v="10"/>
    <n v="943.65000000000009"/>
    <n v="48.000000000000007"/>
  </r>
  <r>
    <n v="2164"/>
    <s v="CA-2016-154018"/>
    <d v="2016-10-13T00:00:00"/>
    <d v="2016-10-19T00:00:00"/>
    <s v="Standard Class"/>
    <s v="HA-14920"/>
    <s v="Helen Andreada"/>
    <x v="0"/>
    <x v="0"/>
    <x v="128"/>
    <x v="5"/>
    <n v="78041"/>
    <x v="2"/>
    <s v="TEC-AC-10002402"/>
    <x v="2"/>
    <x v="11"/>
    <s v="Razer Kraken PRO Over Ear PC and Music Headset"/>
    <x v="1807"/>
    <x v="1"/>
    <n v="0.2"/>
    <n v="23.997"/>
    <x v="2"/>
    <n v="575.928"/>
    <n v="12.5"/>
  </r>
  <r>
    <n v="2165"/>
    <s v="CA-2016-154018"/>
    <d v="2016-10-13T00:00:00"/>
    <d v="2016-10-19T00:00:00"/>
    <s v="Standard Class"/>
    <s v="HA-14920"/>
    <s v="Helen Andreada"/>
    <x v="0"/>
    <x v="0"/>
    <x v="128"/>
    <x v="5"/>
    <n v="78041"/>
    <x v="2"/>
    <s v="OFF-PA-10000551"/>
    <x v="1"/>
    <x v="10"/>
    <s v="Array Memo Cubes"/>
    <x v="1808"/>
    <x v="0"/>
    <n v="0.2"/>
    <n v="3.0044"/>
    <x v="2"/>
    <n v="16.576000000000001"/>
    <n v="36.25"/>
  </r>
  <r>
    <n v="2166"/>
    <s v="CA-2016-154018"/>
    <d v="2016-10-13T00:00:00"/>
    <d v="2016-10-19T00:00:00"/>
    <s v="Standard Class"/>
    <s v="HA-14920"/>
    <s v="Helen Andreada"/>
    <x v="0"/>
    <x v="0"/>
    <x v="128"/>
    <x v="5"/>
    <n v="78041"/>
    <x v="2"/>
    <s v="FUR-FU-10003394"/>
    <x v="0"/>
    <x v="5"/>
    <s v="Tenex &quot;The Solids&quot; Textured Chair Mats"/>
    <x v="1809"/>
    <x v="2"/>
    <n v="0.6"/>
    <n v="-150.41399999999999"/>
    <x v="2"/>
    <n v="699.59999999999991"/>
    <n v="-107.5"/>
  </r>
  <r>
    <n v="2167"/>
    <s v="CA-2016-154018"/>
    <d v="2016-10-13T00:00:00"/>
    <d v="2016-10-19T00:00:00"/>
    <s v="Standard Class"/>
    <s v="HA-14920"/>
    <s v="Helen Andreada"/>
    <x v="0"/>
    <x v="0"/>
    <x v="128"/>
    <x v="5"/>
    <n v="78041"/>
    <x v="2"/>
    <s v="OFF-AR-10002067"/>
    <x v="1"/>
    <x v="6"/>
    <s v="Newell 334"/>
    <x v="1810"/>
    <x v="7"/>
    <n v="0.2"/>
    <n v="1.1903999999999999"/>
    <x v="2"/>
    <n v="15.872"/>
    <n v="7.5"/>
  </r>
  <r>
    <n v="2168"/>
    <s v="CA-2016-154018"/>
    <d v="2016-10-13T00:00:00"/>
    <d v="2016-10-19T00:00:00"/>
    <s v="Standard Class"/>
    <s v="HA-14920"/>
    <s v="Helen Andreada"/>
    <x v="0"/>
    <x v="0"/>
    <x v="128"/>
    <x v="5"/>
    <n v="78041"/>
    <x v="2"/>
    <s v="OFF-BI-10004140"/>
    <x v="1"/>
    <x v="8"/>
    <s v="Avery Non-Stick Binders"/>
    <x v="1811"/>
    <x v="3"/>
    <n v="0.8"/>
    <n v="-11.000500000000001"/>
    <x v="2"/>
    <n v="44.001999999999995"/>
    <n v="-175.00000000000003"/>
  </r>
  <r>
    <n v="2169"/>
    <s v="CA-2017-117870"/>
    <d v="2017-01-27T00:00:00"/>
    <d v="2017-01-30T00:00:00"/>
    <s v="Second Class"/>
    <s v="JH-15820"/>
    <s v="John Huston"/>
    <x v="0"/>
    <x v="0"/>
    <x v="239"/>
    <x v="24"/>
    <n v="44240"/>
    <x v="3"/>
    <s v="OFF-AR-10004078"/>
    <x v="1"/>
    <x v="6"/>
    <s v="Newell 312"/>
    <x v="260"/>
    <x v="1"/>
    <n v="0.2"/>
    <n v="1.752"/>
    <x v="9"/>
    <n v="42.048000000000002"/>
    <n v="12.5"/>
  </r>
  <r>
    <n v="2170"/>
    <s v="CA-2017-117870"/>
    <d v="2017-01-27T00:00:00"/>
    <d v="2017-01-30T00:00:00"/>
    <s v="Second Class"/>
    <s v="JH-15820"/>
    <s v="John Huston"/>
    <x v="0"/>
    <x v="0"/>
    <x v="239"/>
    <x v="24"/>
    <n v="44240"/>
    <x v="3"/>
    <s v="TEC-AC-10000927"/>
    <x v="2"/>
    <x v="11"/>
    <s v="Anker Ultrathin Bluetooth Wireless Keyboard Aluminum Cover with Stand "/>
    <x v="973"/>
    <x v="1"/>
    <n v="0.2"/>
    <n v="-8.9969999999999999"/>
    <x v="9"/>
    <n v="215.928"/>
    <n v="-12.5"/>
  </r>
  <r>
    <n v="2171"/>
    <s v="CA-2017-117870"/>
    <d v="2017-01-27T00:00:00"/>
    <d v="2017-01-30T00:00:00"/>
    <s v="Second Class"/>
    <s v="JH-15820"/>
    <s v="John Huston"/>
    <x v="0"/>
    <x v="0"/>
    <x v="239"/>
    <x v="24"/>
    <n v="44240"/>
    <x v="3"/>
    <s v="TEC-PH-10003931"/>
    <x v="2"/>
    <x v="7"/>
    <s v="JBL Micro Wireless Portable Bluetooth Speaker"/>
    <x v="709"/>
    <x v="1"/>
    <n v="0.4"/>
    <n v="-26.9955"/>
    <x v="9"/>
    <n v="323.94600000000003"/>
    <n v="-25"/>
  </r>
  <r>
    <n v="2172"/>
    <s v="US-2017-137491"/>
    <d v="2017-11-19T00:00:00"/>
    <d v="2017-11-25T00:00:00"/>
    <s v="Standard Class"/>
    <s v="LC-16930"/>
    <s v="Linda Cazamias"/>
    <x v="1"/>
    <x v="0"/>
    <x v="287"/>
    <x v="5"/>
    <n v="76903"/>
    <x v="2"/>
    <s v="FUR-CH-10004675"/>
    <x v="0"/>
    <x v="1"/>
    <s v="Lifetime Advantage Folding Chairs, 4/Carton"/>
    <x v="1812"/>
    <x v="0"/>
    <n v="0.3"/>
    <n v="-8.7232000000000003"/>
    <x v="0"/>
    <n v="610.62400000000002"/>
    <n v="-2.8571428571428572"/>
  </r>
  <r>
    <n v="2173"/>
    <s v="CA-2014-152296"/>
    <d v="2014-08-01T00:00:00"/>
    <d v="2014-08-03T00:00:00"/>
    <s v="First Class"/>
    <s v="IL-15100"/>
    <s v="Ivan Liston"/>
    <x v="0"/>
    <x v="0"/>
    <x v="8"/>
    <x v="1"/>
    <n v="94122"/>
    <x v="1"/>
    <s v="OFF-BI-10004506"/>
    <x v="1"/>
    <x v="8"/>
    <s v="Wilson Jones data.warehouse D-Ring Binders with DublLock"/>
    <x v="1813"/>
    <x v="1"/>
    <n v="0.2"/>
    <n v="6.9131999999999998"/>
    <x v="6"/>
    <n v="59.256"/>
    <n v="35"/>
  </r>
  <r>
    <n v="2174"/>
    <s v="CA-2016-112025"/>
    <d v="2016-07-30T00:00:00"/>
    <d v="2016-08-04T00:00:00"/>
    <s v="Standard Class"/>
    <s v="LS-16975"/>
    <s v="Lindsay Shagiari"/>
    <x v="2"/>
    <x v="0"/>
    <x v="12"/>
    <x v="5"/>
    <n v="77070"/>
    <x v="2"/>
    <s v="OFF-BI-10002353"/>
    <x v="1"/>
    <x v="8"/>
    <s v="GBC VeloBind Cover Sets"/>
    <x v="1814"/>
    <x v="1"/>
    <n v="0.8"/>
    <n v="-13.896000000000001"/>
    <x v="7"/>
    <n v="27.791999999999998"/>
    <n v="-150.00000000000003"/>
  </r>
  <r>
    <n v="2175"/>
    <s v="CA-2015-132507"/>
    <d v="2015-07-30T00:00:00"/>
    <d v="2015-08-03T00:00:00"/>
    <s v="Second Class"/>
    <s v="CC-12610"/>
    <s v="Corey Catlett"/>
    <x v="1"/>
    <x v="0"/>
    <x v="12"/>
    <x v="5"/>
    <n v="77041"/>
    <x v="2"/>
    <s v="OFF-ST-10000943"/>
    <x v="1"/>
    <x v="4"/>
    <s v="Eldon ProFile File 'N Store Portable File Tub Letter/Legal Size Black"/>
    <x v="1815"/>
    <x v="4"/>
    <n v="0.2"/>
    <n v="6.1791999999999998"/>
    <x v="7"/>
    <n v="247.16800000000001"/>
    <n v="10"/>
  </r>
  <r>
    <n v="2176"/>
    <s v="CA-2016-125738"/>
    <d v="2016-10-15T00:00:00"/>
    <d v="2016-10-21T00:00:00"/>
    <s v="Standard Class"/>
    <s v="PB-18805"/>
    <s v="Patrick Bzostek"/>
    <x v="2"/>
    <x v="0"/>
    <x v="288"/>
    <x v="7"/>
    <n v="84106"/>
    <x v="1"/>
    <s v="OFF-PA-10000740"/>
    <x v="1"/>
    <x v="10"/>
    <s v="Xerox 1982"/>
    <x v="1816"/>
    <x v="0"/>
    <n v="0"/>
    <n v="21.012799999999999"/>
    <x v="2"/>
    <n v="91.36"/>
    <n v="46"/>
  </r>
  <r>
    <n v="2177"/>
    <s v="CA-2016-125738"/>
    <d v="2016-10-15T00:00:00"/>
    <d v="2016-10-21T00:00:00"/>
    <s v="Standard Class"/>
    <s v="PB-18805"/>
    <s v="Patrick Bzostek"/>
    <x v="2"/>
    <x v="0"/>
    <x v="288"/>
    <x v="7"/>
    <n v="84106"/>
    <x v="1"/>
    <s v="OFF-PA-10003001"/>
    <x v="1"/>
    <x v="10"/>
    <s v="Xerox 1986"/>
    <x v="1817"/>
    <x v="6"/>
    <n v="0"/>
    <n v="28.857600000000001"/>
    <x v="2"/>
    <n v="541.07999999999993"/>
    <n v="48.000000000000007"/>
  </r>
  <r>
    <n v="2178"/>
    <s v="CA-2016-125738"/>
    <d v="2016-10-15T00:00:00"/>
    <d v="2016-10-21T00:00:00"/>
    <s v="Standard Class"/>
    <s v="PB-18805"/>
    <s v="Patrick Bzostek"/>
    <x v="2"/>
    <x v="0"/>
    <x v="288"/>
    <x v="7"/>
    <n v="84106"/>
    <x v="1"/>
    <s v="OFF-BI-10001628"/>
    <x v="1"/>
    <x v="8"/>
    <s v="Acco Data Flex Cable Posts For Top &amp; Bottom Load Binders, 6&quot; Capacity"/>
    <x v="1818"/>
    <x v="2"/>
    <n v="0.2"/>
    <n v="13.0375"/>
    <x v="2"/>
    <n v="208.6"/>
    <n v="31.25"/>
  </r>
  <r>
    <n v="2179"/>
    <s v="CA-2016-125738"/>
    <d v="2016-10-15T00:00:00"/>
    <d v="2016-10-21T00:00:00"/>
    <s v="Standard Class"/>
    <s v="PB-18805"/>
    <s v="Patrick Bzostek"/>
    <x v="2"/>
    <x v="0"/>
    <x v="288"/>
    <x v="7"/>
    <n v="84106"/>
    <x v="1"/>
    <s v="OFF-PA-10001509"/>
    <x v="1"/>
    <x v="10"/>
    <s v="Recycled Desk Saver Line &quot;While You Were Out&quot; Book, 5 1/2&quot; X 4&quot;"/>
    <x v="1819"/>
    <x v="8"/>
    <n v="0"/>
    <n v="32.936"/>
    <x v="2"/>
    <n v="572.79999999999995"/>
    <n v="46"/>
  </r>
  <r>
    <n v="2180"/>
    <s v="CA-2016-128818"/>
    <d v="2016-05-07T00:00:00"/>
    <d v="2016-05-11T00:00:00"/>
    <s v="Standard Class"/>
    <s v="CJ-12010"/>
    <s v="Caroline Jumper"/>
    <x v="0"/>
    <x v="0"/>
    <x v="20"/>
    <x v="15"/>
    <n v="10009"/>
    <x v="3"/>
    <s v="OFF-BI-10000309"/>
    <x v="1"/>
    <x v="8"/>
    <s v="GBC Twin Loop Wire Binding Elements, 9/16&quot; Spine, Black"/>
    <x v="1820"/>
    <x v="3"/>
    <n v="0.2"/>
    <n v="30.896599999999999"/>
    <x v="5"/>
    <n v="596.62400000000002"/>
    <n v="36.25"/>
  </r>
  <r>
    <n v="2181"/>
    <s v="CA-2016-128818"/>
    <d v="2016-05-07T00:00:00"/>
    <d v="2016-05-11T00:00:00"/>
    <s v="Standard Class"/>
    <s v="CJ-12010"/>
    <s v="Caroline Jumper"/>
    <x v="0"/>
    <x v="0"/>
    <x v="20"/>
    <x v="15"/>
    <n v="10009"/>
    <x v="3"/>
    <s v="OFF-LA-10003923"/>
    <x v="1"/>
    <x v="2"/>
    <s v="Alphabetical Labels for Top Tab Filing"/>
    <x v="1821"/>
    <x v="1"/>
    <n v="0"/>
    <n v="22.2"/>
    <x v="5"/>
    <n v="133.19999999999999"/>
    <n v="50"/>
  </r>
  <r>
    <n v="2182"/>
    <s v="CA-2016-128818"/>
    <d v="2016-05-07T00:00:00"/>
    <d v="2016-05-11T00:00:00"/>
    <s v="Standard Class"/>
    <s v="CJ-12010"/>
    <s v="Caroline Jumper"/>
    <x v="0"/>
    <x v="0"/>
    <x v="20"/>
    <x v="15"/>
    <n v="10009"/>
    <x v="3"/>
    <s v="FUR-CH-10002084"/>
    <x v="0"/>
    <x v="1"/>
    <s v="Hon Mobius Operator's Chair"/>
    <x v="1822"/>
    <x v="4"/>
    <n v="0.1"/>
    <n v="59.035200000000003"/>
    <x v="5"/>
    <n v="1771.056"/>
    <n v="13.333333333333334"/>
  </r>
  <r>
    <n v="2183"/>
    <s v="CA-2016-128818"/>
    <d v="2016-05-07T00:00:00"/>
    <d v="2016-05-11T00:00:00"/>
    <s v="Standard Class"/>
    <s v="CJ-12010"/>
    <s v="Caroline Jumper"/>
    <x v="0"/>
    <x v="0"/>
    <x v="20"/>
    <x v="15"/>
    <n v="10009"/>
    <x v="3"/>
    <s v="TEC-MA-10000488"/>
    <x v="2"/>
    <x v="15"/>
    <s v="Bady BDG101FRU Card Printer"/>
    <x v="1823"/>
    <x v="2"/>
    <n v="0"/>
    <n v="1159.9855"/>
    <x v="5"/>
    <n v="19999.75"/>
    <n v="29.000000000000004"/>
  </r>
  <r>
    <n v="2184"/>
    <s v="CA-2016-128818"/>
    <d v="2016-05-07T00:00:00"/>
    <d v="2016-05-11T00:00:00"/>
    <s v="Standard Class"/>
    <s v="CJ-12010"/>
    <s v="Caroline Jumper"/>
    <x v="0"/>
    <x v="0"/>
    <x v="20"/>
    <x v="15"/>
    <n v="10009"/>
    <x v="3"/>
    <s v="TEC-AC-10001767"/>
    <x v="2"/>
    <x v="11"/>
    <s v="SanDisk Ultra 64 GB MicroSDHC Class 10 Memory Card"/>
    <x v="1695"/>
    <x v="2"/>
    <n v="0"/>
    <n v="21.994499999999999"/>
    <x v="5"/>
    <n v="999.75"/>
    <n v="11"/>
  </r>
  <r>
    <n v="2185"/>
    <s v="CA-2016-128818"/>
    <d v="2016-05-07T00:00:00"/>
    <d v="2016-05-11T00:00:00"/>
    <s v="Standard Class"/>
    <s v="CJ-12010"/>
    <s v="Caroline Jumper"/>
    <x v="0"/>
    <x v="0"/>
    <x v="20"/>
    <x v="15"/>
    <n v="10009"/>
    <x v="3"/>
    <s v="FUR-FU-10001940"/>
    <x v="0"/>
    <x v="5"/>
    <s v="Staple-based wall hangings"/>
    <x v="1824"/>
    <x v="8"/>
    <n v="0"/>
    <n v="28.019200000000001"/>
    <x v="5"/>
    <n v="509.44"/>
    <n v="44"/>
  </r>
  <r>
    <n v="2186"/>
    <s v="CA-2017-124576"/>
    <d v="2017-08-01T00:00:00"/>
    <d v="2017-08-04T00:00:00"/>
    <s v="Second Class"/>
    <s v="HK-14890"/>
    <s v="Heather Kirkland"/>
    <x v="1"/>
    <x v="0"/>
    <x v="162"/>
    <x v="1"/>
    <n v="93905"/>
    <x v="1"/>
    <s v="OFF-BI-10002735"/>
    <x v="1"/>
    <x v="8"/>
    <s v="GBC Prestige Therm-A-Bind Covers"/>
    <x v="1825"/>
    <x v="0"/>
    <n v="0.2"/>
    <n v="18.5274"/>
    <x v="6"/>
    <n v="109.792"/>
    <n v="33.75"/>
  </r>
  <r>
    <n v="2187"/>
    <s v="CA-2016-101378"/>
    <d v="2016-07-14T00:00:00"/>
    <d v="2016-07-14T00:00:00"/>
    <s v="Same Day"/>
    <s v="RH-19600"/>
    <s v="Rob Haberlin"/>
    <x v="0"/>
    <x v="0"/>
    <x v="114"/>
    <x v="19"/>
    <n v="35810"/>
    <x v="0"/>
    <s v="TEC-AC-10002345"/>
    <x v="2"/>
    <x v="11"/>
    <s v="HP Standard 104 key PS/2 Keyboard"/>
    <x v="180"/>
    <x v="0"/>
    <n v="0"/>
    <n v="7.25"/>
    <x v="7"/>
    <n v="58"/>
    <n v="25"/>
  </r>
  <r>
    <n v="2188"/>
    <s v="CA-2017-143063"/>
    <d v="2017-08-10T00:00:00"/>
    <d v="2017-08-15T00:00:00"/>
    <s v="Standard Class"/>
    <s v="IL-15100"/>
    <s v="Ivan Liston"/>
    <x v="0"/>
    <x v="0"/>
    <x v="38"/>
    <x v="14"/>
    <n v="47201"/>
    <x v="2"/>
    <s v="OFF-EN-10003134"/>
    <x v="1"/>
    <x v="12"/>
    <s v="Staple envelope"/>
    <x v="1826"/>
    <x v="5"/>
    <n v="0"/>
    <n v="35.04"/>
    <x v="6"/>
    <n v="420.48"/>
    <n v="50"/>
  </r>
  <r>
    <n v="2189"/>
    <s v="CA-2017-143063"/>
    <d v="2017-08-10T00:00:00"/>
    <d v="2017-08-15T00:00:00"/>
    <s v="Standard Class"/>
    <s v="IL-15100"/>
    <s v="Ivan Liston"/>
    <x v="0"/>
    <x v="0"/>
    <x v="38"/>
    <x v="14"/>
    <n v="47201"/>
    <x v="2"/>
    <s v="FUR-FU-10003708"/>
    <x v="0"/>
    <x v="5"/>
    <s v="Tenex Traditional Chairmats for Medium Pile Carpet, Standard Lip, 36&quot; x 48&quot;"/>
    <x v="1827"/>
    <x v="0"/>
    <n v="0"/>
    <n v="25.472999999999999"/>
    <x v="6"/>
    <n v="242.6"/>
    <n v="21"/>
  </r>
  <r>
    <n v="2190"/>
    <s v="CA-2017-143063"/>
    <d v="2017-08-10T00:00:00"/>
    <d v="2017-08-15T00:00:00"/>
    <s v="Standard Class"/>
    <s v="IL-15100"/>
    <s v="Ivan Liston"/>
    <x v="0"/>
    <x v="0"/>
    <x v="38"/>
    <x v="14"/>
    <n v="47201"/>
    <x v="2"/>
    <s v="TEC-PH-10003645"/>
    <x v="2"/>
    <x v="7"/>
    <s v="Aastra 57i VoIP phone"/>
    <x v="1828"/>
    <x v="6"/>
    <n v="0"/>
    <n v="378.16739999999999"/>
    <x v="6"/>
    <n v="13090.41"/>
    <n v="26"/>
  </r>
  <r>
    <n v="2191"/>
    <s v="CA-2016-118913"/>
    <d v="2016-06-25T00:00:00"/>
    <d v="2016-06-29T00:00:00"/>
    <s v="Standard Class"/>
    <s v="AS-10240"/>
    <s v="Alan Shonely"/>
    <x v="0"/>
    <x v="0"/>
    <x v="1"/>
    <x v="1"/>
    <n v="90049"/>
    <x v="1"/>
    <s v="OFF-AP-10000692"/>
    <x v="1"/>
    <x v="9"/>
    <s v="Fellowes Mighty 8 Compact Surge Protector"/>
    <x v="1829"/>
    <x v="1"/>
    <n v="0"/>
    <n v="17.026800000000001"/>
    <x v="1"/>
    <n v="182.43"/>
    <n v="28.000000000000004"/>
  </r>
  <r>
    <n v="2192"/>
    <s v="CA-2016-128412"/>
    <d v="2016-12-10T00:00:00"/>
    <d v="2016-12-17T00:00:00"/>
    <s v="Standard Class"/>
    <s v="AP-10915"/>
    <s v="Arthur Prichep"/>
    <x v="0"/>
    <x v="0"/>
    <x v="4"/>
    <x v="4"/>
    <n v="98105"/>
    <x v="1"/>
    <s v="OFF-BI-10001718"/>
    <x v="1"/>
    <x v="8"/>
    <s v="GBC DocuBind P50 Personal Binding Machine"/>
    <x v="1830"/>
    <x v="1"/>
    <n v="0.2"/>
    <n v="51.823799999999999"/>
    <x v="4"/>
    <n v="460.65599999999995"/>
    <n v="33.75"/>
  </r>
  <r>
    <n v="2193"/>
    <s v="CA-2016-128412"/>
    <d v="2016-12-10T00:00:00"/>
    <d v="2016-12-17T00:00:00"/>
    <s v="Standard Class"/>
    <s v="AP-10915"/>
    <s v="Arthur Prichep"/>
    <x v="0"/>
    <x v="0"/>
    <x v="4"/>
    <x v="4"/>
    <n v="98105"/>
    <x v="1"/>
    <s v="OFF-AP-10002082"/>
    <x v="1"/>
    <x v="9"/>
    <s v="Holmes HEPA Air Purifier"/>
    <x v="1831"/>
    <x v="1"/>
    <n v="0"/>
    <n v="22.869"/>
    <x v="4"/>
    <n v="196.02"/>
    <n v="35"/>
  </r>
  <r>
    <n v="2194"/>
    <s v="CA-2016-128412"/>
    <d v="2016-12-10T00:00:00"/>
    <d v="2016-12-17T00:00:00"/>
    <s v="Standard Class"/>
    <s v="AP-10915"/>
    <s v="Arthur Prichep"/>
    <x v="0"/>
    <x v="0"/>
    <x v="4"/>
    <x v="4"/>
    <n v="98105"/>
    <x v="1"/>
    <s v="OFF-PA-10001125"/>
    <x v="1"/>
    <x v="10"/>
    <s v="Xerox 1988"/>
    <x v="1832"/>
    <x v="4"/>
    <n v="0"/>
    <n v="55.764000000000003"/>
    <x v="4"/>
    <n v="495.68"/>
    <n v="45"/>
  </r>
  <r>
    <n v="2195"/>
    <s v="CA-2016-128412"/>
    <d v="2016-12-10T00:00:00"/>
    <d v="2016-12-17T00:00:00"/>
    <s v="Standard Class"/>
    <s v="AP-10915"/>
    <s v="Arthur Prichep"/>
    <x v="0"/>
    <x v="0"/>
    <x v="4"/>
    <x v="4"/>
    <n v="98105"/>
    <x v="1"/>
    <s v="OFF-AP-10000252"/>
    <x v="1"/>
    <x v="9"/>
    <s v="Harmony HEPA Quiet Air Purifiers"/>
    <x v="1833"/>
    <x v="1"/>
    <n v="0"/>
    <n v="12.285"/>
    <x v="4"/>
    <n v="105.30000000000001"/>
    <n v="35"/>
  </r>
  <r>
    <n v="2196"/>
    <s v="CA-2016-128412"/>
    <d v="2016-12-10T00:00:00"/>
    <d v="2016-12-17T00:00:00"/>
    <s v="Standard Class"/>
    <s v="AP-10915"/>
    <s v="Arthur Prichep"/>
    <x v="0"/>
    <x v="0"/>
    <x v="4"/>
    <x v="4"/>
    <n v="98105"/>
    <x v="1"/>
    <s v="TEC-AC-10003038"/>
    <x v="2"/>
    <x v="11"/>
    <s v="Kingston Digital DataTraveler 16GB USB 2.0"/>
    <x v="908"/>
    <x v="2"/>
    <n v="0"/>
    <n v="8.5024999999999995"/>
    <x v="4"/>
    <n v="223.75"/>
    <n v="19"/>
  </r>
  <r>
    <n v="2197"/>
    <s v="CA-2016-136483"/>
    <d v="2016-12-01T00:00:00"/>
    <d v="2016-12-06T00:00:00"/>
    <s v="Standard Class"/>
    <s v="AG-10390"/>
    <s v="Allen Goldenen"/>
    <x v="0"/>
    <x v="0"/>
    <x v="289"/>
    <x v="18"/>
    <n v="37918"/>
    <x v="0"/>
    <s v="OFF-AR-10000940"/>
    <x v="1"/>
    <x v="6"/>
    <s v="Newell 343"/>
    <x v="1834"/>
    <x v="0"/>
    <n v="0.2"/>
    <n v="0.41160000000000002"/>
    <x v="4"/>
    <n v="9.4079999999999995"/>
    <n v="8.75"/>
  </r>
  <r>
    <n v="2198"/>
    <s v="CA-2014-163013"/>
    <d v="2014-11-28T00:00:00"/>
    <d v="2014-12-04T00:00:00"/>
    <s v="Standard Class"/>
    <s v="BF-11080"/>
    <s v="Bart Folk"/>
    <x v="0"/>
    <x v="0"/>
    <x v="122"/>
    <x v="19"/>
    <n v="36116"/>
    <x v="0"/>
    <s v="OFF-AR-10001954"/>
    <x v="1"/>
    <x v="6"/>
    <s v="Newell 331"/>
    <x v="1835"/>
    <x v="1"/>
    <n v="0"/>
    <n v="3.9609000000000001"/>
    <x v="0"/>
    <n v="44.01"/>
    <n v="27"/>
  </r>
  <r>
    <n v="2199"/>
    <s v="CA-2015-135363"/>
    <d v="2015-03-28T00:00:00"/>
    <d v="2015-04-02T00:00:00"/>
    <s v="Standard Class"/>
    <s v="CK-12205"/>
    <s v="Chloris Kastensmidt"/>
    <x v="0"/>
    <x v="0"/>
    <x v="10"/>
    <x v="9"/>
    <n v="19120"/>
    <x v="3"/>
    <s v="OFF-PA-10003177"/>
    <x v="1"/>
    <x v="10"/>
    <s v="Xerox 1999"/>
    <x v="12"/>
    <x v="1"/>
    <n v="0.2"/>
    <n v="5.4432"/>
    <x v="10"/>
    <n v="46.655999999999999"/>
    <n v="35"/>
  </r>
  <r>
    <n v="2200"/>
    <s v="CA-2015-135363"/>
    <d v="2015-03-28T00:00:00"/>
    <d v="2015-04-02T00:00:00"/>
    <s v="Standard Class"/>
    <s v="CK-12205"/>
    <s v="Chloris Kastensmidt"/>
    <x v="0"/>
    <x v="0"/>
    <x v="10"/>
    <x v="9"/>
    <n v="19120"/>
    <x v="3"/>
    <s v="OFF-PA-10000533"/>
    <x v="1"/>
    <x v="10"/>
    <s v="Southworth Parchment Paper &amp; Envelopes"/>
    <x v="1836"/>
    <x v="7"/>
    <n v="0.2"/>
    <n v="1.7003999999999999"/>
    <x v="10"/>
    <n v="5.2320000000000002"/>
    <n v="32.499999999999993"/>
  </r>
  <r>
    <n v="2201"/>
    <s v="US-2014-165659"/>
    <d v="2014-06-01T00:00:00"/>
    <d v="2014-06-06T00:00:00"/>
    <s v="Standard Class"/>
    <s v="LT-17110"/>
    <s v="Liz Thompson"/>
    <x v="0"/>
    <x v="0"/>
    <x v="290"/>
    <x v="36"/>
    <n v="72209"/>
    <x v="0"/>
    <s v="FUR-FU-10001935"/>
    <x v="0"/>
    <x v="5"/>
    <s v="3M Hangers With Command Adhesive"/>
    <x v="496"/>
    <x v="5"/>
    <n v="0"/>
    <n v="9.1020000000000003"/>
    <x v="1"/>
    <n v="133.19999999999999"/>
    <n v="41"/>
  </r>
  <r>
    <n v="2202"/>
    <s v="US-2014-165659"/>
    <d v="2014-06-01T00:00:00"/>
    <d v="2014-06-06T00:00:00"/>
    <s v="Standard Class"/>
    <s v="LT-17110"/>
    <s v="Liz Thompson"/>
    <x v="0"/>
    <x v="0"/>
    <x v="290"/>
    <x v="36"/>
    <n v="72209"/>
    <x v="0"/>
    <s v="TEC-PH-10002563"/>
    <x v="2"/>
    <x v="7"/>
    <s v="Adtran 1202752G1"/>
    <x v="1837"/>
    <x v="3"/>
    <n v="0"/>
    <n v="229.30179999999999"/>
    <x v="1"/>
    <n v="6173.5099999999993"/>
    <n v="26"/>
  </r>
  <r>
    <n v="2203"/>
    <s v="CA-2015-138002"/>
    <d v="2015-09-06T00:00:00"/>
    <d v="2015-09-12T00:00:00"/>
    <s v="Standard Class"/>
    <s v="BT-11305"/>
    <s v="Beth Thompson"/>
    <x v="2"/>
    <x v="0"/>
    <x v="4"/>
    <x v="4"/>
    <n v="98103"/>
    <x v="1"/>
    <s v="OFF-BI-10002160"/>
    <x v="1"/>
    <x v="8"/>
    <s v="Acco Hanging Data Binders"/>
    <x v="855"/>
    <x v="0"/>
    <n v="0.2"/>
    <n v="2.1335999999999999"/>
    <x v="8"/>
    <n v="12.192"/>
    <n v="35"/>
  </r>
  <r>
    <n v="2204"/>
    <s v="CA-2015-138002"/>
    <d v="2015-09-06T00:00:00"/>
    <d v="2015-09-12T00:00:00"/>
    <s v="Standard Class"/>
    <s v="BT-11305"/>
    <s v="Beth Thompson"/>
    <x v="2"/>
    <x v="0"/>
    <x v="4"/>
    <x v="4"/>
    <n v="98103"/>
    <x v="1"/>
    <s v="FUR-FU-10004748"/>
    <x v="0"/>
    <x v="5"/>
    <s v="Howard Miller 16&quot; Diameter Gallery Wall Clock"/>
    <x v="1838"/>
    <x v="1"/>
    <n v="0"/>
    <n v="74.809799999999996"/>
    <x v="8"/>
    <n v="575.46"/>
    <n v="39"/>
  </r>
  <r>
    <n v="2205"/>
    <s v="CA-2015-128860"/>
    <d v="2015-06-29T00:00:00"/>
    <d v="2015-07-05T00:00:00"/>
    <s v="Standard Class"/>
    <s v="SC-20725"/>
    <s v="Steven Cartwright"/>
    <x v="0"/>
    <x v="0"/>
    <x v="152"/>
    <x v="9"/>
    <n v="17602"/>
    <x v="3"/>
    <s v="FUR-FU-10001473"/>
    <x v="0"/>
    <x v="5"/>
    <s v="Eldon Executive Woodline II Desk Accessories, Mahogany"/>
    <x v="1839"/>
    <x v="7"/>
    <n v="0.2"/>
    <n v="1.7591000000000001"/>
    <x v="1"/>
    <n v="20.103999999999999"/>
    <n v="8.75"/>
  </r>
  <r>
    <n v="2206"/>
    <s v="CA-2016-164350"/>
    <d v="2016-09-10T00:00:00"/>
    <d v="2016-09-12T00:00:00"/>
    <s v="Second Class"/>
    <s v="CG-12040"/>
    <s v="Catherine Glotzbach"/>
    <x v="2"/>
    <x v="0"/>
    <x v="39"/>
    <x v="18"/>
    <n v="37620"/>
    <x v="0"/>
    <s v="OFF-AR-10000538"/>
    <x v="1"/>
    <x v="6"/>
    <s v="Boston Model 1800 Electric Pencil Sharpener, Gray"/>
    <x v="1840"/>
    <x v="1"/>
    <n v="0.2"/>
    <n v="8.4450000000000003"/>
    <x v="8"/>
    <n v="202.68"/>
    <n v="12.5"/>
  </r>
  <r>
    <n v="2207"/>
    <s v="US-2014-103905"/>
    <d v="2014-07-14T00:00:00"/>
    <d v="2014-07-20T00:00:00"/>
    <s v="Standard Class"/>
    <s v="AW-10930"/>
    <s v="Arthur Wiediger"/>
    <x v="2"/>
    <x v="0"/>
    <x v="34"/>
    <x v="10"/>
    <n v="60505"/>
    <x v="2"/>
    <s v="OFF-BI-10001098"/>
    <x v="1"/>
    <x v="8"/>
    <s v="Acco D-Ring Binder w/DublLock"/>
    <x v="1841"/>
    <x v="3"/>
    <n v="0.8"/>
    <n v="-46.394599999999997"/>
    <x v="7"/>
    <n v="209.524"/>
    <n v="-155"/>
  </r>
  <r>
    <n v="2208"/>
    <s v="US-2014-103905"/>
    <d v="2014-07-14T00:00:00"/>
    <d v="2014-07-20T00:00:00"/>
    <s v="Standard Class"/>
    <s v="AW-10930"/>
    <s v="Arthur Wiediger"/>
    <x v="2"/>
    <x v="0"/>
    <x v="34"/>
    <x v="10"/>
    <n v="60505"/>
    <x v="2"/>
    <s v="TEC-PH-10001552"/>
    <x v="2"/>
    <x v="7"/>
    <s v="I Need's 3d Hello Kitty Hybrid Silicone Case Cover for HTC One X 4g with 3d Hello Kitty Stylus Pen Green/pink"/>
    <x v="1842"/>
    <x v="4"/>
    <n v="0.2"/>
    <n v="3.8271999999999999"/>
    <x v="7"/>
    <n v="153.08799999999999"/>
    <n v="10"/>
  </r>
  <r>
    <n v="2209"/>
    <s v="CA-2015-129854"/>
    <d v="2015-08-22T00:00:00"/>
    <d v="2015-08-26T00:00:00"/>
    <s v="Standard Class"/>
    <s v="RB-19705"/>
    <s v="Roger Barcio"/>
    <x v="2"/>
    <x v="0"/>
    <x v="20"/>
    <x v="15"/>
    <n v="10009"/>
    <x v="3"/>
    <s v="OFF-AR-10000390"/>
    <x v="1"/>
    <x v="6"/>
    <s v="Newell Chalk Holder"/>
    <x v="1045"/>
    <x v="4"/>
    <n v="0"/>
    <n v="7.5991999999999997"/>
    <x v="6"/>
    <n v="66.08"/>
    <n v="46"/>
  </r>
  <r>
    <n v="2210"/>
    <s v="CA-2014-125556"/>
    <d v="2014-11-14T00:00:00"/>
    <d v="2014-11-16T00:00:00"/>
    <s v="Second Class"/>
    <s v="ML-17410"/>
    <s v="Maris LaWare"/>
    <x v="0"/>
    <x v="0"/>
    <x v="54"/>
    <x v="29"/>
    <n v="6824"/>
    <x v="3"/>
    <s v="TEC-PH-10001079"/>
    <x v="2"/>
    <x v="7"/>
    <s v="Polycom SoundPoint Pro SE-225 Corded phone"/>
    <x v="1843"/>
    <x v="3"/>
    <n v="0"/>
    <n v="233.22040000000001"/>
    <x v="0"/>
    <n v="5830.5099999999993"/>
    <n v="28.000000000000004"/>
  </r>
  <r>
    <n v="2211"/>
    <s v="CA-2014-125556"/>
    <d v="2014-11-14T00:00:00"/>
    <d v="2014-11-16T00:00:00"/>
    <s v="Second Class"/>
    <s v="ML-17410"/>
    <s v="Maris LaWare"/>
    <x v="0"/>
    <x v="0"/>
    <x v="54"/>
    <x v="29"/>
    <n v="6824"/>
    <x v="3"/>
    <s v="OFF-BI-10003460"/>
    <x v="1"/>
    <x v="8"/>
    <s v="Acco 3-Hole Punch"/>
    <x v="1844"/>
    <x v="12"/>
    <n v="0"/>
    <n v="21.024000000000001"/>
    <x v="0"/>
    <n v="438"/>
    <n v="48.000000000000007"/>
  </r>
  <r>
    <n v="2212"/>
    <s v="CA-2016-162313"/>
    <d v="2016-11-27T00:00:00"/>
    <d v="2016-11-30T00:00:00"/>
    <s v="First Class"/>
    <s v="VB-21745"/>
    <s v="Victoria Brennan"/>
    <x v="1"/>
    <x v="0"/>
    <x v="291"/>
    <x v="12"/>
    <n v="48146"/>
    <x v="2"/>
    <s v="OFF-AP-10003842"/>
    <x v="1"/>
    <x v="9"/>
    <s v="Euro-Pro Shark Turbo Vacuum"/>
    <x v="1845"/>
    <x v="5"/>
    <n v="0.1"/>
    <n v="29.7408"/>
    <x v="0"/>
    <n v="1003.752"/>
    <n v="17.777777777777779"/>
  </r>
  <r>
    <n v="2213"/>
    <s v="CA-2017-107874"/>
    <d v="2017-11-21T00:00:00"/>
    <d v="2017-11-25T00:00:00"/>
    <s v="Standard Class"/>
    <s v="SW-20275"/>
    <s v="Scott Williamson"/>
    <x v="0"/>
    <x v="0"/>
    <x v="20"/>
    <x v="15"/>
    <n v="10035"/>
    <x v="3"/>
    <s v="FUR-FU-10003535"/>
    <x v="0"/>
    <x v="5"/>
    <s v="Howard Miller Distant Time Traveler Alarm Clock"/>
    <x v="1846"/>
    <x v="7"/>
    <n v="0"/>
    <n v="11.2422"/>
    <x v="0"/>
    <n v="27.42"/>
    <n v="41"/>
  </r>
  <r>
    <n v="2214"/>
    <s v="CA-2017-129378"/>
    <d v="2017-10-01T00:00:00"/>
    <d v="2017-10-02T00:00:00"/>
    <s v="First Class"/>
    <s v="NS-18505"/>
    <s v="Neola Schneider"/>
    <x v="0"/>
    <x v="0"/>
    <x v="49"/>
    <x v="1"/>
    <n v="95123"/>
    <x v="1"/>
    <s v="OFF-BI-10002012"/>
    <x v="1"/>
    <x v="8"/>
    <s v="Wilson Jones Easy Flow II Sheet Lifters"/>
    <x v="1847"/>
    <x v="7"/>
    <n v="0.2"/>
    <n v="0.504"/>
    <x v="2"/>
    <n v="1.44"/>
    <n v="35"/>
  </r>
  <r>
    <n v="2215"/>
    <s v="CA-2017-129378"/>
    <d v="2017-10-01T00:00:00"/>
    <d v="2017-10-02T00:00:00"/>
    <s v="First Class"/>
    <s v="NS-18505"/>
    <s v="Neola Schneider"/>
    <x v="0"/>
    <x v="0"/>
    <x v="49"/>
    <x v="1"/>
    <n v="95123"/>
    <x v="1"/>
    <s v="OFF-BI-10001922"/>
    <x v="1"/>
    <x v="8"/>
    <s v="Storex Dura Pro Binders"/>
    <x v="1848"/>
    <x v="11"/>
    <n v="0.2"/>
    <n v="20.849399999999999"/>
    <x v="2"/>
    <n v="803.08800000000008"/>
    <n v="33.75"/>
  </r>
  <r>
    <n v="2216"/>
    <s v="CA-2017-129378"/>
    <d v="2017-10-01T00:00:00"/>
    <d v="2017-10-02T00:00:00"/>
    <s v="First Class"/>
    <s v="NS-18505"/>
    <s v="Neola Schneider"/>
    <x v="0"/>
    <x v="0"/>
    <x v="49"/>
    <x v="1"/>
    <n v="95123"/>
    <x v="1"/>
    <s v="OFF-AP-10000576"/>
    <x v="1"/>
    <x v="9"/>
    <s v="Belkin 325VA UPS Surge Protector, 6'"/>
    <x v="1776"/>
    <x v="0"/>
    <n v="0"/>
    <n v="60.49"/>
    <x v="2"/>
    <n v="483.92"/>
    <n v="25"/>
  </r>
  <r>
    <n v="2217"/>
    <s v="CA-2017-129378"/>
    <d v="2017-10-01T00:00:00"/>
    <d v="2017-10-02T00:00:00"/>
    <s v="First Class"/>
    <s v="NS-18505"/>
    <s v="Neola Schneider"/>
    <x v="0"/>
    <x v="0"/>
    <x v="49"/>
    <x v="1"/>
    <n v="95123"/>
    <x v="1"/>
    <s v="FUR-CH-10000553"/>
    <x v="0"/>
    <x v="1"/>
    <s v="Metal Folding Chairs, Beige, 4/Carton"/>
    <x v="1849"/>
    <x v="4"/>
    <n v="0.2"/>
    <n v="9.5031999999999996"/>
    <x v="2"/>
    <n v="434.43200000000002"/>
    <n v="8.75"/>
  </r>
  <r>
    <n v="2218"/>
    <s v="CA-2014-151953"/>
    <d v="2014-09-20T00:00:00"/>
    <d v="2014-09-25T00:00:00"/>
    <s v="Standard Class"/>
    <s v="DB-13555"/>
    <s v="Dorothy Badders"/>
    <x v="1"/>
    <x v="0"/>
    <x v="108"/>
    <x v="2"/>
    <n v="32216"/>
    <x v="0"/>
    <s v="OFF-AR-10003469"/>
    <x v="1"/>
    <x v="6"/>
    <s v="Nontoxic Chalk"/>
    <x v="1850"/>
    <x v="0"/>
    <n v="0.2"/>
    <n v="0.98560000000000003"/>
    <x v="8"/>
    <n v="5.6319999999999997"/>
    <n v="35"/>
  </r>
  <r>
    <n v="2219"/>
    <s v="CA-2017-130841"/>
    <d v="2017-07-28T00:00:00"/>
    <d v="2017-08-01T00:00:00"/>
    <s v="Standard Class"/>
    <s v="MH-17620"/>
    <s v="Matt Hagelstein"/>
    <x v="1"/>
    <x v="0"/>
    <x v="8"/>
    <x v="1"/>
    <n v="94110"/>
    <x v="1"/>
    <s v="OFF-BI-10000145"/>
    <x v="1"/>
    <x v="8"/>
    <s v="Zipper Ring Binder Pockets"/>
    <x v="1851"/>
    <x v="4"/>
    <n v="0.2"/>
    <n v="3.6192000000000002"/>
    <x v="7"/>
    <n v="39.936"/>
    <n v="36.250000000000007"/>
  </r>
  <r>
    <n v="2220"/>
    <s v="CA-2017-130841"/>
    <d v="2017-07-28T00:00:00"/>
    <d v="2017-08-01T00:00:00"/>
    <s v="Standard Class"/>
    <s v="MH-17620"/>
    <s v="Matt Hagelstein"/>
    <x v="1"/>
    <x v="0"/>
    <x v="8"/>
    <x v="1"/>
    <n v="94110"/>
    <x v="1"/>
    <s v="OFF-ST-10001580"/>
    <x v="1"/>
    <x v="4"/>
    <s v="Super Decoflex Portable Personal File"/>
    <x v="1852"/>
    <x v="7"/>
    <n v="0"/>
    <n v="4.1943999999999999"/>
    <x v="7"/>
    <n v="14.98"/>
    <n v="27.999999999999996"/>
  </r>
  <r>
    <n v="2221"/>
    <s v="CA-2017-130841"/>
    <d v="2017-07-28T00:00:00"/>
    <d v="2017-08-01T00:00:00"/>
    <s v="Standard Class"/>
    <s v="MH-17620"/>
    <s v="Matt Hagelstein"/>
    <x v="1"/>
    <x v="0"/>
    <x v="8"/>
    <x v="1"/>
    <n v="94110"/>
    <x v="1"/>
    <s v="TEC-PH-10001817"/>
    <x v="2"/>
    <x v="7"/>
    <s v="Wilson Electronics DB Pro Signal Booster"/>
    <x v="1853"/>
    <x v="4"/>
    <n v="0.2"/>
    <n v="100.24"/>
    <x v="7"/>
    <n v="4582.3999999999996"/>
    <n v="8.75"/>
  </r>
  <r>
    <n v="2222"/>
    <s v="CA-2015-131884"/>
    <d v="2015-12-06T00:00:00"/>
    <d v="2015-12-06T00:00:00"/>
    <s v="Same Day"/>
    <s v="DK-13375"/>
    <s v="Dennis Kane"/>
    <x v="0"/>
    <x v="0"/>
    <x v="292"/>
    <x v="24"/>
    <n v="43302"/>
    <x v="3"/>
    <s v="TEC-PH-10001578"/>
    <x v="2"/>
    <x v="7"/>
    <s v="Polycom SoundStation2 EX Conference phone"/>
    <x v="1854"/>
    <x v="0"/>
    <n v="0.4"/>
    <n v="-89.088999999999999"/>
    <x v="4"/>
    <n v="971.88"/>
    <n v="-18.333333333333332"/>
  </r>
  <r>
    <n v="2223"/>
    <s v="CA-2015-131884"/>
    <d v="2015-12-06T00:00:00"/>
    <d v="2015-12-06T00:00:00"/>
    <s v="Same Day"/>
    <s v="DK-13375"/>
    <s v="Dennis Kane"/>
    <x v="0"/>
    <x v="0"/>
    <x v="292"/>
    <x v="24"/>
    <n v="43302"/>
    <x v="3"/>
    <s v="OFF-AR-10004078"/>
    <x v="1"/>
    <x v="6"/>
    <s v="Newell 312"/>
    <x v="1855"/>
    <x v="8"/>
    <n v="0.2"/>
    <n v="4.6719999999999997"/>
    <x v="4"/>
    <n v="299.00799999999998"/>
    <n v="12.5"/>
  </r>
  <r>
    <n v="2224"/>
    <s v="CA-2015-131884"/>
    <d v="2015-12-06T00:00:00"/>
    <d v="2015-12-06T00:00:00"/>
    <s v="Same Day"/>
    <s v="DK-13375"/>
    <s v="Dennis Kane"/>
    <x v="0"/>
    <x v="0"/>
    <x v="292"/>
    <x v="24"/>
    <n v="43302"/>
    <x v="3"/>
    <s v="FUR-CH-10004860"/>
    <x v="0"/>
    <x v="1"/>
    <s v="Global Low Back Tilter Chair"/>
    <x v="1856"/>
    <x v="7"/>
    <n v="0.3"/>
    <n v="-24.235199999999999"/>
    <x v="4"/>
    <n v="70.686000000000007"/>
    <n v="-34.285714285714278"/>
  </r>
  <r>
    <n v="2225"/>
    <s v="CA-2017-121909"/>
    <d v="2017-07-31T00:00:00"/>
    <d v="2017-08-05T00:00:00"/>
    <s v="Standard Class"/>
    <s v="EA-14035"/>
    <s v="Erin Ashbrook"/>
    <x v="1"/>
    <x v="0"/>
    <x v="10"/>
    <x v="9"/>
    <n v="19134"/>
    <x v="3"/>
    <s v="OFF-PA-10003790"/>
    <x v="1"/>
    <x v="10"/>
    <s v="Xerox 1991"/>
    <x v="1548"/>
    <x v="1"/>
    <n v="0.2"/>
    <n v="17.815200000000001"/>
    <x v="7"/>
    <n v="164.44800000000001"/>
    <n v="32.5"/>
  </r>
  <r>
    <n v="2226"/>
    <s v="CA-2016-106383"/>
    <d v="2016-03-19T00:00:00"/>
    <d v="2016-03-21T00:00:00"/>
    <s v="Second Class"/>
    <s v="BT-11440"/>
    <s v="Bobby Trafton"/>
    <x v="0"/>
    <x v="0"/>
    <x v="293"/>
    <x v="22"/>
    <n v="80122"/>
    <x v="1"/>
    <s v="FUR-BO-10002202"/>
    <x v="0"/>
    <x v="0"/>
    <s v="Atlantic Metals Mobile 2-Shelf Bookcases, Custom Colors"/>
    <x v="1857"/>
    <x v="7"/>
    <n v="0.7"/>
    <n v="-98.8018"/>
    <x v="10"/>
    <n v="72.293999999999997"/>
    <n v="-136.66666666666666"/>
  </r>
  <r>
    <n v="2227"/>
    <s v="CA-2017-130771"/>
    <d v="2017-07-29T00:00:00"/>
    <d v="2017-08-03T00:00:00"/>
    <s v="Standard Class"/>
    <s v="LA-16780"/>
    <s v="Laura Armstrong"/>
    <x v="1"/>
    <x v="0"/>
    <x v="89"/>
    <x v="5"/>
    <n v="78745"/>
    <x v="2"/>
    <s v="OFF-FA-10003059"/>
    <x v="1"/>
    <x v="13"/>
    <s v="Assorted Color Push Pins"/>
    <x v="1671"/>
    <x v="0"/>
    <n v="0.2"/>
    <n v="0.47060000000000002"/>
    <x v="7"/>
    <n v="5.7919999999999998"/>
    <n v="16.25"/>
  </r>
  <r>
    <n v="2228"/>
    <s v="CA-2017-130771"/>
    <d v="2017-07-29T00:00:00"/>
    <d v="2017-08-03T00:00:00"/>
    <s v="Standard Class"/>
    <s v="LA-16780"/>
    <s v="Laura Armstrong"/>
    <x v="1"/>
    <x v="0"/>
    <x v="89"/>
    <x v="5"/>
    <n v="78745"/>
    <x v="2"/>
    <s v="TEC-PH-10002496"/>
    <x v="2"/>
    <x v="7"/>
    <s v="Cisco SPA301"/>
    <x v="1858"/>
    <x v="7"/>
    <n v="0.2"/>
    <n v="15.599"/>
    <x v="7"/>
    <n v="124.792"/>
    <n v="12.5"/>
  </r>
  <r>
    <n v="2229"/>
    <s v="CA-2016-139157"/>
    <d v="2016-10-01T00:00:00"/>
    <d v="2016-10-05T00:00:00"/>
    <s v="Standard Class"/>
    <s v="GM-14680"/>
    <s v="Greg Matthias"/>
    <x v="0"/>
    <x v="0"/>
    <x v="20"/>
    <x v="15"/>
    <n v="10024"/>
    <x v="3"/>
    <s v="FUR-TA-10003238"/>
    <x v="0"/>
    <x v="3"/>
    <s v="Chromcraft Bull-Nose Wood 48&quot; x 96&quot; Rectangular Conference Tables"/>
    <x v="1859"/>
    <x v="7"/>
    <n v="0.4"/>
    <n v="-115.7058"/>
    <x v="2"/>
    <n v="330.58800000000002"/>
    <n v="-35"/>
  </r>
  <r>
    <n v="2230"/>
    <s v="CA-2014-128055"/>
    <d v="2014-03-31T00:00:00"/>
    <d v="2014-04-05T00:00:00"/>
    <s v="Standard Class"/>
    <s v="AA-10315"/>
    <s v="Alex Avila"/>
    <x v="0"/>
    <x v="0"/>
    <x v="8"/>
    <x v="1"/>
    <n v="94122"/>
    <x v="1"/>
    <s v="OFF-BI-10004390"/>
    <x v="1"/>
    <x v="8"/>
    <s v="GBC DocuBind 200 Manual Binding Machine"/>
    <x v="1860"/>
    <x v="0"/>
    <n v="0.2"/>
    <n v="252.58799999999999"/>
    <x v="10"/>
    <n v="1347.136"/>
    <n v="37.5"/>
  </r>
  <r>
    <n v="2231"/>
    <s v="CA-2014-128055"/>
    <d v="2014-03-31T00:00:00"/>
    <d v="2014-04-05T00:00:00"/>
    <s v="Standard Class"/>
    <s v="AA-10315"/>
    <s v="Alex Avila"/>
    <x v="0"/>
    <x v="0"/>
    <x v="8"/>
    <x v="1"/>
    <n v="94122"/>
    <x v="1"/>
    <s v="OFF-AP-10002765"/>
    <x v="1"/>
    <x v="9"/>
    <s v="Fellowes Advanced Computer Series Surge Protectors"/>
    <x v="1861"/>
    <x v="0"/>
    <n v="0"/>
    <n v="14.8344"/>
    <x v="10"/>
    <n v="105.96"/>
    <n v="28.000000000000004"/>
  </r>
  <r>
    <n v="2232"/>
    <s v="CA-2017-157091"/>
    <d v="2017-06-26T00:00:00"/>
    <d v="2017-07-01T00:00:00"/>
    <s v="Standard Class"/>
    <s v="DB-13405"/>
    <s v="Denny Blanton"/>
    <x v="0"/>
    <x v="0"/>
    <x v="189"/>
    <x v="14"/>
    <n v="46350"/>
    <x v="2"/>
    <s v="FUR-FU-10000293"/>
    <x v="0"/>
    <x v="5"/>
    <s v="Eldon Antistatic Chair Mats for Low to Medium Pile Carpets"/>
    <x v="1862"/>
    <x v="2"/>
    <n v="0"/>
    <n v="31.587"/>
    <x v="1"/>
    <n v="2632.25"/>
    <n v="6"/>
  </r>
  <r>
    <n v="2233"/>
    <s v="CA-2017-132122"/>
    <d v="2017-07-09T00:00:00"/>
    <d v="2017-07-14T00:00:00"/>
    <s v="Standard Class"/>
    <s v="JH-15820"/>
    <s v="John Huston"/>
    <x v="0"/>
    <x v="0"/>
    <x v="22"/>
    <x v="10"/>
    <n v="60610"/>
    <x v="2"/>
    <s v="OFF-ST-10003692"/>
    <x v="1"/>
    <x v="4"/>
    <s v="Recycled Steel Personal File for Hanging File Folders"/>
    <x v="1863"/>
    <x v="2"/>
    <n v="0.2"/>
    <n v="14.307499999999999"/>
    <x v="7"/>
    <n v="1144.5999999999999"/>
    <n v="6.25"/>
  </r>
  <r>
    <n v="2234"/>
    <s v="CA-2015-123232"/>
    <d v="2015-12-14T00:00:00"/>
    <d v="2015-12-16T00:00:00"/>
    <s v="Second Class"/>
    <s v="DJ-13630"/>
    <s v="Doug Jacobs"/>
    <x v="0"/>
    <x v="0"/>
    <x v="32"/>
    <x v="21"/>
    <n v="97206"/>
    <x v="1"/>
    <s v="TEC-PH-10001051"/>
    <x v="2"/>
    <x v="7"/>
    <s v="HTC One"/>
    <x v="1864"/>
    <x v="4"/>
    <n v="0.2"/>
    <n v="35.996400000000001"/>
    <x v="4"/>
    <n v="1279.8720000000001"/>
    <n v="11.25"/>
  </r>
  <r>
    <n v="2235"/>
    <s v="CA-2017-104066"/>
    <d v="2017-12-05T00:00:00"/>
    <d v="2017-12-10T00:00:00"/>
    <s v="Standard Class"/>
    <s v="QJ-19255"/>
    <s v="Quincy Jones"/>
    <x v="1"/>
    <x v="0"/>
    <x v="140"/>
    <x v="42"/>
    <n v="5408"/>
    <x v="3"/>
    <s v="TEC-AC-10001013"/>
    <x v="2"/>
    <x v="11"/>
    <s v="Logitech ClearChat Comfort/USB Headset H390"/>
    <x v="1865"/>
    <x v="3"/>
    <n v="0"/>
    <n v="67.659899999999993"/>
    <x v="4"/>
    <n v="1435.21"/>
    <n v="32.999999999999993"/>
  </r>
  <r>
    <n v="2236"/>
    <s v="CA-2015-145849"/>
    <d v="2015-09-15T00:00:00"/>
    <d v="2015-09-17T00:00:00"/>
    <s v="Second Class"/>
    <s v="CT-11995"/>
    <s v="Carol Triggs"/>
    <x v="0"/>
    <x v="0"/>
    <x v="245"/>
    <x v="14"/>
    <n v="46203"/>
    <x v="2"/>
    <s v="OFF-ST-10000025"/>
    <x v="1"/>
    <x v="4"/>
    <s v="Fellowes Stor/Drawer Steel Plus Storage Drawers"/>
    <x v="1866"/>
    <x v="0"/>
    <n v="0"/>
    <n v="11.451599999999999"/>
    <x v="8"/>
    <n v="381.72"/>
    <n v="5.9999999999999991"/>
  </r>
  <r>
    <n v="2237"/>
    <s v="CA-2015-145849"/>
    <d v="2015-09-15T00:00:00"/>
    <d v="2015-09-17T00:00:00"/>
    <s v="Second Class"/>
    <s v="CT-11995"/>
    <s v="Carol Triggs"/>
    <x v="0"/>
    <x v="0"/>
    <x v="245"/>
    <x v="14"/>
    <n v="46203"/>
    <x v="2"/>
    <s v="OFF-AR-10000817"/>
    <x v="1"/>
    <x v="6"/>
    <s v="Manco Dry-Lighter Erasable Highlighter"/>
    <x v="1867"/>
    <x v="8"/>
    <n v="0"/>
    <n v="8.2688000000000006"/>
    <x v="8"/>
    <n v="194.56"/>
    <n v="34"/>
  </r>
  <r>
    <n v="2238"/>
    <s v="CA-2016-122322"/>
    <d v="2016-07-15T00:00:00"/>
    <d v="2016-07-21T00:00:00"/>
    <s v="Standard Class"/>
    <s v="RH-19510"/>
    <s v="Rick Huthwaite"/>
    <x v="2"/>
    <x v="0"/>
    <x v="212"/>
    <x v="7"/>
    <n v="84604"/>
    <x v="1"/>
    <s v="OFF-SU-10000952"/>
    <x v="1"/>
    <x v="14"/>
    <s v="Fiskars Home &amp; Office Scissors"/>
    <x v="1821"/>
    <x v="2"/>
    <n v="0"/>
    <n v="12.432"/>
    <x v="7"/>
    <n v="222"/>
    <n v="28.000000000000004"/>
  </r>
  <r>
    <n v="2239"/>
    <s v="CA-2017-166849"/>
    <d v="2017-04-20T00:00:00"/>
    <d v="2017-04-26T00:00:00"/>
    <s v="Standard Class"/>
    <s v="SJ-20125"/>
    <s v="Sanjit Jacobs"/>
    <x v="2"/>
    <x v="0"/>
    <x v="22"/>
    <x v="10"/>
    <n v="60610"/>
    <x v="2"/>
    <s v="FUR-FU-10004597"/>
    <x v="0"/>
    <x v="5"/>
    <s v="Eldon Cleatmat Chair Mats for Medium Pile Carpets"/>
    <x v="1821"/>
    <x v="0"/>
    <n v="0.6"/>
    <n v="-52.17"/>
    <x v="3"/>
    <n v="88.8"/>
    <n v="-117.5"/>
  </r>
  <r>
    <n v="2240"/>
    <s v="CA-2016-146633"/>
    <d v="2016-11-15T00:00:00"/>
    <d v="2016-11-17T00:00:00"/>
    <s v="Second Class"/>
    <s v="TG-21310"/>
    <s v="Toby Gnade"/>
    <x v="0"/>
    <x v="0"/>
    <x v="1"/>
    <x v="1"/>
    <n v="90049"/>
    <x v="1"/>
    <s v="OFF-BI-10003527"/>
    <x v="1"/>
    <x v="8"/>
    <s v="Fellowes PB500 Electric Punch Plastic Comb Binding Machine with Manual Bind"/>
    <x v="1868"/>
    <x v="7"/>
    <n v="0.2"/>
    <n v="381.29700000000003"/>
    <x v="0"/>
    <n v="1016.792"/>
    <n v="37.5"/>
  </r>
  <r>
    <n v="2241"/>
    <s v="CA-2016-146633"/>
    <d v="2016-11-15T00:00:00"/>
    <d v="2016-11-17T00:00:00"/>
    <s v="Second Class"/>
    <s v="TG-21310"/>
    <s v="Toby Gnade"/>
    <x v="0"/>
    <x v="0"/>
    <x v="1"/>
    <x v="1"/>
    <n v="90049"/>
    <x v="1"/>
    <s v="OFF-BI-10002982"/>
    <x v="1"/>
    <x v="8"/>
    <s v="Avery Self-Adhesive Photo Pockets for Polaroid Photos"/>
    <x v="1869"/>
    <x v="3"/>
    <n v="0.2"/>
    <n v="13.3476"/>
    <x v="0"/>
    <n v="266.952"/>
    <n v="35"/>
  </r>
  <r>
    <n v="2242"/>
    <s v="US-2016-126893"/>
    <d v="2016-11-26T00:00:00"/>
    <d v="2016-12-01T00:00:00"/>
    <s v="Standard Class"/>
    <s v="CT-11995"/>
    <s v="Carol Triggs"/>
    <x v="0"/>
    <x v="0"/>
    <x v="10"/>
    <x v="9"/>
    <n v="19134"/>
    <x v="3"/>
    <s v="TEC-PH-10004165"/>
    <x v="2"/>
    <x v="7"/>
    <s v="Mitel MiVoice 5330e IP Phone"/>
    <x v="1870"/>
    <x v="1"/>
    <n v="0.4"/>
    <n v="-115.4958"/>
    <x v="0"/>
    <n v="1484.9460000000001"/>
    <n v="-23.333333333333332"/>
  </r>
  <r>
    <n v="2243"/>
    <s v="CA-2017-103380"/>
    <d v="2017-11-21T00:00:00"/>
    <d v="2017-11-25T00:00:00"/>
    <s v="Standard Class"/>
    <s v="BF-11005"/>
    <s v="Barry Franz"/>
    <x v="2"/>
    <x v="0"/>
    <x v="45"/>
    <x v="1"/>
    <n v="91104"/>
    <x v="1"/>
    <s v="OFF-ST-10003442"/>
    <x v="1"/>
    <x v="4"/>
    <s v="Eldon Portable Mobile Manager"/>
    <x v="400"/>
    <x v="0"/>
    <n v="0"/>
    <n v="15.2712"/>
    <x v="0"/>
    <n v="113.12"/>
    <n v="27"/>
  </r>
  <r>
    <n v="2244"/>
    <s v="CA-2017-103380"/>
    <d v="2017-11-21T00:00:00"/>
    <d v="2017-11-25T00:00:00"/>
    <s v="Standard Class"/>
    <s v="BF-11005"/>
    <s v="Barry Franz"/>
    <x v="2"/>
    <x v="0"/>
    <x v="45"/>
    <x v="1"/>
    <n v="91104"/>
    <x v="1"/>
    <s v="OFF-AR-10003856"/>
    <x v="1"/>
    <x v="6"/>
    <s v="Newell 344"/>
    <x v="345"/>
    <x v="0"/>
    <n v="0"/>
    <n v="1.4456"/>
    <x v="0"/>
    <n v="11.12"/>
    <n v="26"/>
  </r>
  <r>
    <n v="2245"/>
    <s v="CA-2017-103380"/>
    <d v="2017-11-21T00:00:00"/>
    <d v="2017-11-25T00:00:00"/>
    <s v="Standard Class"/>
    <s v="BF-11005"/>
    <s v="Barry Franz"/>
    <x v="2"/>
    <x v="0"/>
    <x v="45"/>
    <x v="1"/>
    <n v="91104"/>
    <x v="1"/>
    <s v="OFF-FA-10004248"/>
    <x v="1"/>
    <x v="13"/>
    <s v="Advantus T-Pin Paper Clips"/>
    <x v="1871"/>
    <x v="0"/>
    <n v="0"/>
    <n v="3.5177999999999998"/>
    <x v="0"/>
    <n v="18.04"/>
    <n v="39"/>
  </r>
  <r>
    <n v="2246"/>
    <s v="CA-2017-103380"/>
    <d v="2017-11-21T00:00:00"/>
    <d v="2017-11-25T00:00:00"/>
    <s v="Standard Class"/>
    <s v="BF-11005"/>
    <s v="Barry Franz"/>
    <x v="2"/>
    <x v="0"/>
    <x v="45"/>
    <x v="1"/>
    <n v="91104"/>
    <x v="1"/>
    <s v="OFF-AP-10001492"/>
    <x v="1"/>
    <x v="9"/>
    <s v="Acco Six-Outlet Power Strip, 4' Cord Length"/>
    <x v="1872"/>
    <x v="7"/>
    <n v="0"/>
    <n v="2.2412000000000001"/>
    <x v="0"/>
    <n v="8.6199999999999992"/>
    <n v="26"/>
  </r>
  <r>
    <n v="2247"/>
    <s v="CA-2017-103380"/>
    <d v="2017-11-21T00:00:00"/>
    <d v="2017-11-25T00:00:00"/>
    <s v="Standard Class"/>
    <s v="BF-11005"/>
    <s v="Barry Franz"/>
    <x v="2"/>
    <x v="0"/>
    <x v="45"/>
    <x v="1"/>
    <n v="91104"/>
    <x v="1"/>
    <s v="TEC-PH-10004165"/>
    <x v="2"/>
    <x v="7"/>
    <s v="Mitel MiVoice 5330e IP Phone"/>
    <x v="1640"/>
    <x v="1"/>
    <n v="0.2"/>
    <n v="49.498199999999997"/>
    <x v="0"/>
    <n v="1979.9279999999999"/>
    <n v="7.5"/>
  </r>
  <r>
    <n v="2248"/>
    <s v="CA-2015-116092"/>
    <d v="2015-02-15T00:00:00"/>
    <d v="2015-02-18T00:00:00"/>
    <s v="Second Class"/>
    <s v="JM-16195"/>
    <s v="Justin MacKendrick"/>
    <x v="0"/>
    <x v="0"/>
    <x v="1"/>
    <x v="1"/>
    <n v="90004"/>
    <x v="1"/>
    <s v="OFF-PA-10004285"/>
    <x v="1"/>
    <x v="10"/>
    <s v="Xerox 1959"/>
    <x v="518"/>
    <x v="0"/>
    <n v="0"/>
    <n v="6.4127999999999998"/>
    <x v="11"/>
    <n v="26.72"/>
    <n v="48"/>
  </r>
  <r>
    <n v="2249"/>
    <s v="CA-2015-116092"/>
    <d v="2015-02-15T00:00:00"/>
    <d v="2015-02-18T00:00:00"/>
    <s v="Second Class"/>
    <s v="JM-16195"/>
    <s v="Justin MacKendrick"/>
    <x v="0"/>
    <x v="0"/>
    <x v="1"/>
    <x v="1"/>
    <n v="90004"/>
    <x v="1"/>
    <s v="OFF-BI-10001628"/>
    <x v="1"/>
    <x v="8"/>
    <s v="Acco Data Flex Cable Posts For Top &amp; Bottom Load Binders, 6&quot; Capacity"/>
    <x v="1818"/>
    <x v="2"/>
    <n v="0.2"/>
    <n v="13.0375"/>
    <x v="11"/>
    <n v="208.6"/>
    <n v="31.25"/>
  </r>
  <r>
    <n v="2250"/>
    <s v="CA-2015-116092"/>
    <d v="2015-02-15T00:00:00"/>
    <d v="2015-02-18T00:00:00"/>
    <s v="Second Class"/>
    <s v="JM-16195"/>
    <s v="Justin MacKendrick"/>
    <x v="0"/>
    <x v="0"/>
    <x v="1"/>
    <x v="1"/>
    <n v="90004"/>
    <x v="1"/>
    <s v="OFF-BI-10000546"/>
    <x v="1"/>
    <x v="8"/>
    <s v="Avery Durable Binders"/>
    <x v="132"/>
    <x v="2"/>
    <n v="0.2"/>
    <n v="4.1760000000000002"/>
    <x v="11"/>
    <n v="57.599999999999994"/>
    <n v="36.250000000000007"/>
  </r>
  <r>
    <n v="2251"/>
    <s v="CA-2015-116092"/>
    <d v="2015-02-15T00:00:00"/>
    <d v="2015-02-18T00:00:00"/>
    <s v="Second Class"/>
    <s v="JM-16195"/>
    <s v="Justin MacKendrick"/>
    <x v="0"/>
    <x v="0"/>
    <x v="1"/>
    <x v="1"/>
    <n v="90004"/>
    <x v="1"/>
    <s v="OFF-AP-10001391"/>
    <x v="1"/>
    <x v="9"/>
    <s v="Kensington 6 Outlet MasterPiece HOMEOFFICE Power Control Center"/>
    <x v="1873"/>
    <x v="5"/>
    <n v="0"/>
    <n v="157.01759999999999"/>
    <x v="11"/>
    <n v="3248.6400000000003"/>
    <n v="28.999999999999993"/>
  </r>
  <r>
    <n v="2252"/>
    <s v="CA-2015-116092"/>
    <d v="2015-02-15T00:00:00"/>
    <d v="2015-02-18T00:00:00"/>
    <s v="Second Class"/>
    <s v="JM-16195"/>
    <s v="Justin MacKendrick"/>
    <x v="0"/>
    <x v="0"/>
    <x v="1"/>
    <x v="1"/>
    <n v="90004"/>
    <x v="1"/>
    <s v="OFF-PA-10000477"/>
    <x v="1"/>
    <x v="10"/>
    <s v="Xerox 22"/>
    <x v="537"/>
    <x v="1"/>
    <n v="0"/>
    <n v="9.3312000000000008"/>
    <x v="11"/>
    <n v="58.320000000000007"/>
    <n v="48.000000000000007"/>
  </r>
  <r>
    <n v="2253"/>
    <s v="CA-2016-117849"/>
    <d v="2016-04-15T00:00:00"/>
    <d v="2016-04-17T00:00:00"/>
    <s v="Second Class"/>
    <s v="JK-16120"/>
    <s v="Julie Kriz"/>
    <x v="2"/>
    <x v="0"/>
    <x v="70"/>
    <x v="1"/>
    <n v="92105"/>
    <x v="1"/>
    <s v="OFF-PA-10004327"/>
    <x v="1"/>
    <x v="10"/>
    <s v="Xerox 1911"/>
    <x v="140"/>
    <x v="1"/>
    <n v="0"/>
    <n v="68.975999999999999"/>
    <x v="3"/>
    <n v="431.09999999999997"/>
    <n v="48.000000000000007"/>
  </r>
  <r>
    <n v="2254"/>
    <s v="CA-2015-169201"/>
    <d v="2015-09-28T00:00:00"/>
    <d v="2015-10-01T00:00:00"/>
    <s v="First Class"/>
    <s v="HG-14965"/>
    <s v="Henry Goldwyn"/>
    <x v="1"/>
    <x v="0"/>
    <x v="8"/>
    <x v="1"/>
    <n v="94110"/>
    <x v="1"/>
    <s v="OFF-AP-10000696"/>
    <x v="1"/>
    <x v="9"/>
    <s v="Holmes Odor Grabber"/>
    <x v="1874"/>
    <x v="1"/>
    <n v="0"/>
    <n v="14.2758"/>
    <x v="8"/>
    <n v="129.78"/>
    <n v="33"/>
  </r>
  <r>
    <n v="2255"/>
    <s v="CA-2015-169201"/>
    <d v="2015-09-28T00:00:00"/>
    <d v="2015-10-01T00:00:00"/>
    <s v="First Class"/>
    <s v="HG-14965"/>
    <s v="Henry Goldwyn"/>
    <x v="1"/>
    <x v="0"/>
    <x v="8"/>
    <x v="1"/>
    <n v="94110"/>
    <x v="1"/>
    <s v="OFF-AP-10002082"/>
    <x v="1"/>
    <x v="9"/>
    <s v="Holmes HEPA Air Purifier"/>
    <x v="1875"/>
    <x v="0"/>
    <n v="0"/>
    <n v="15.246"/>
    <x v="8"/>
    <n v="87.12"/>
    <n v="35"/>
  </r>
  <r>
    <n v="2256"/>
    <s v="CA-2016-164091"/>
    <d v="2016-09-17T00:00:00"/>
    <d v="2016-09-22T00:00:00"/>
    <s v="Standard Class"/>
    <s v="LA-16780"/>
    <s v="Laura Armstrong"/>
    <x v="1"/>
    <x v="0"/>
    <x v="294"/>
    <x v="43"/>
    <n v="4401"/>
    <x v="3"/>
    <s v="TEC-PH-10001944"/>
    <x v="2"/>
    <x v="7"/>
    <s v="Wi-Ex zBoost YX540 Cellular Phone Signal Booster"/>
    <x v="1876"/>
    <x v="1"/>
    <n v="0"/>
    <n v="131.35499999999999"/>
    <x v="8"/>
    <n v="1313.5500000000002"/>
    <n v="29.999999999999993"/>
  </r>
  <r>
    <n v="2257"/>
    <s v="CA-2016-164091"/>
    <d v="2016-09-17T00:00:00"/>
    <d v="2016-09-22T00:00:00"/>
    <s v="Standard Class"/>
    <s v="LA-16780"/>
    <s v="Laura Armstrong"/>
    <x v="1"/>
    <x v="0"/>
    <x v="294"/>
    <x v="43"/>
    <n v="4401"/>
    <x v="3"/>
    <s v="FUR-FU-10004952"/>
    <x v="0"/>
    <x v="5"/>
    <s v="C-Line Cubicle Keepers Polyproplyene Holder w/Velcro Back, 8-1/2x11, 25/Bx"/>
    <x v="1041"/>
    <x v="0"/>
    <n v="0"/>
    <n v="33.938800000000001"/>
    <x v="8"/>
    <n v="218.96"/>
    <n v="31"/>
  </r>
  <r>
    <n v="2258"/>
    <s v="CA-2017-105214"/>
    <d v="2017-06-16T00:00:00"/>
    <d v="2017-06-19T00:00:00"/>
    <s v="First Class"/>
    <s v="TS-21610"/>
    <s v="Troy Staebel"/>
    <x v="0"/>
    <x v="0"/>
    <x v="8"/>
    <x v="1"/>
    <n v="94122"/>
    <x v="1"/>
    <s v="FUR-CH-10000015"/>
    <x v="0"/>
    <x v="1"/>
    <s v="Hon Multipurpose Stacking Arm Chairs"/>
    <x v="1877"/>
    <x v="3"/>
    <n v="0.2"/>
    <n v="90.971999999999994"/>
    <x v="1"/>
    <n v="8490.7200000000012"/>
    <n v="7.5"/>
  </r>
  <r>
    <n v="2259"/>
    <s v="CA-2017-105214"/>
    <d v="2017-06-16T00:00:00"/>
    <d v="2017-06-19T00:00:00"/>
    <s v="First Class"/>
    <s v="TS-21610"/>
    <s v="Troy Staebel"/>
    <x v="0"/>
    <x v="0"/>
    <x v="8"/>
    <x v="1"/>
    <n v="94122"/>
    <x v="1"/>
    <s v="OFF-PA-10001776"/>
    <x v="1"/>
    <x v="10"/>
    <s v="Wirebound Message Books, Four 2 3/4&quot; x 5&quot; Forms per Page, 600 Sets per Book"/>
    <x v="1878"/>
    <x v="0"/>
    <n v="0"/>
    <n v="8.7138000000000009"/>
    <x v="1"/>
    <n v="37.08"/>
    <n v="47.000000000000007"/>
  </r>
  <r>
    <n v="2260"/>
    <s v="CA-2015-117611"/>
    <d v="2015-11-08T00:00:00"/>
    <d v="2015-11-10T00:00:00"/>
    <s v="Second Class"/>
    <s v="MZ-17335"/>
    <s v="Maria Zettner"/>
    <x v="2"/>
    <x v="0"/>
    <x v="70"/>
    <x v="1"/>
    <n v="92024"/>
    <x v="1"/>
    <s v="OFF-FA-10002280"/>
    <x v="1"/>
    <x v="13"/>
    <s v="Advantus Plastic Paper Clips"/>
    <x v="1879"/>
    <x v="7"/>
    <n v="0"/>
    <n v="2.4"/>
    <x v="0"/>
    <n v="5"/>
    <n v="48"/>
  </r>
  <r>
    <n v="2261"/>
    <s v="CA-2015-117611"/>
    <d v="2015-11-08T00:00:00"/>
    <d v="2015-11-10T00:00:00"/>
    <s v="Second Class"/>
    <s v="MZ-17335"/>
    <s v="Maria Zettner"/>
    <x v="2"/>
    <x v="0"/>
    <x v="70"/>
    <x v="1"/>
    <n v="92024"/>
    <x v="1"/>
    <s v="TEC-AC-10002049"/>
    <x v="2"/>
    <x v="11"/>
    <s v="Logitech G19 Programmable Gaming Keyboard"/>
    <x v="804"/>
    <x v="1"/>
    <n v="0"/>
    <n v="66.954599999999999"/>
    <x v="0"/>
    <n v="1115.9100000000001"/>
    <n v="18"/>
  </r>
  <r>
    <n v="2262"/>
    <s v="US-2015-137960"/>
    <d v="2015-12-18T00:00:00"/>
    <d v="2015-12-18T00:00:00"/>
    <s v="Same Day"/>
    <s v="MW-18220"/>
    <s v="Mitch Webber"/>
    <x v="0"/>
    <x v="0"/>
    <x v="20"/>
    <x v="15"/>
    <n v="10035"/>
    <x v="3"/>
    <s v="TEC-AC-10002253"/>
    <x v="2"/>
    <x v="11"/>
    <s v="Imation Bio 8GB USB Flash Drive Imation Corp"/>
    <x v="652"/>
    <x v="7"/>
    <n v="0"/>
    <n v="24.936"/>
    <x v="4"/>
    <n v="166.24"/>
    <n v="15"/>
  </r>
  <r>
    <n v="2263"/>
    <s v="CA-2017-122994"/>
    <d v="2017-02-06T00:00:00"/>
    <d v="2017-02-09T00:00:00"/>
    <s v="First Class"/>
    <s v="MV-17485"/>
    <s v="Mark Van Huff"/>
    <x v="0"/>
    <x v="0"/>
    <x v="81"/>
    <x v="17"/>
    <n v="22204"/>
    <x v="0"/>
    <s v="FUR-BO-10004015"/>
    <x v="0"/>
    <x v="0"/>
    <s v="Bush Andora Bookcase, Maple/Graphite Gray Finish"/>
    <x v="1880"/>
    <x v="1"/>
    <n v="0"/>
    <n v="79.193399999999997"/>
    <x v="11"/>
    <n v="1079.9100000000001"/>
    <n v="21.999999999999996"/>
  </r>
  <r>
    <n v="2264"/>
    <s v="CA-2016-131065"/>
    <d v="2016-11-14T00:00:00"/>
    <d v="2016-11-16T00:00:00"/>
    <s v="Second Class"/>
    <s v="AA-10375"/>
    <s v="Allen Armold"/>
    <x v="0"/>
    <x v="0"/>
    <x v="118"/>
    <x v="32"/>
    <n v="30318"/>
    <x v="0"/>
    <s v="TEC-AC-10004145"/>
    <x v="2"/>
    <x v="11"/>
    <s v="Logitech diNovo Edge Keyboard"/>
    <x v="1881"/>
    <x v="0"/>
    <n v="0"/>
    <n v="114.9954"/>
    <x v="0"/>
    <n v="999.96"/>
    <n v="23"/>
  </r>
  <r>
    <n v="2265"/>
    <s v="CA-2016-131065"/>
    <d v="2016-11-14T00:00:00"/>
    <d v="2016-11-16T00:00:00"/>
    <s v="Second Class"/>
    <s v="AA-10375"/>
    <s v="Allen Armold"/>
    <x v="0"/>
    <x v="0"/>
    <x v="118"/>
    <x v="32"/>
    <n v="30318"/>
    <x v="0"/>
    <s v="OFF-PA-10002479"/>
    <x v="1"/>
    <x v="10"/>
    <s v="Xerox 4200 Series MultiUse Premium Copy Paper (20Lb. and 84 Bright)"/>
    <x v="266"/>
    <x v="7"/>
    <n v="0"/>
    <n v="2.3759999999999999"/>
    <x v="0"/>
    <n v="5.28"/>
    <n v="44.999999999999993"/>
  </r>
  <r>
    <n v="2266"/>
    <s v="CA-2016-131065"/>
    <d v="2016-11-14T00:00:00"/>
    <d v="2016-11-16T00:00:00"/>
    <s v="Second Class"/>
    <s v="AA-10375"/>
    <s v="Allen Armold"/>
    <x v="0"/>
    <x v="0"/>
    <x v="118"/>
    <x v="32"/>
    <n v="30318"/>
    <x v="0"/>
    <s v="OFF-BI-10004970"/>
    <x v="1"/>
    <x v="8"/>
    <s v="ACCOHIDE 3-Ring Binder, Blue, 1&quot;"/>
    <x v="338"/>
    <x v="0"/>
    <n v="0"/>
    <n v="3.8822000000000001"/>
    <x v="0"/>
    <n v="16.52"/>
    <n v="47"/>
  </r>
  <r>
    <n v="2267"/>
    <s v="CA-2017-149146"/>
    <d v="2017-10-12T00:00:00"/>
    <d v="2017-10-12T00:00:00"/>
    <s v="Same Day"/>
    <s v="SM-20320"/>
    <s v="Sean Miller"/>
    <x v="2"/>
    <x v="0"/>
    <x v="53"/>
    <x v="3"/>
    <n v="28110"/>
    <x v="0"/>
    <s v="OFF-PA-10003919"/>
    <x v="1"/>
    <x v="10"/>
    <s v="Xerox 1989"/>
    <x v="885"/>
    <x v="0"/>
    <n v="0.2"/>
    <n v="2.6892"/>
    <x v="2"/>
    <n v="15.936"/>
    <n v="33.75"/>
  </r>
  <r>
    <n v="2268"/>
    <s v="CA-2017-137470"/>
    <d v="2017-09-17T00:00:00"/>
    <d v="2017-09-17T00:00:00"/>
    <s v="Same Day"/>
    <s v="TP-21415"/>
    <s v="Tom Prescott"/>
    <x v="0"/>
    <x v="0"/>
    <x v="4"/>
    <x v="4"/>
    <n v="98115"/>
    <x v="1"/>
    <s v="OFF-PA-10002001"/>
    <x v="1"/>
    <x v="10"/>
    <s v="Xerox 1984"/>
    <x v="91"/>
    <x v="0"/>
    <n v="0"/>
    <n v="6.3503999999999996"/>
    <x v="8"/>
    <n v="25.92"/>
    <n v="48.999999999999993"/>
  </r>
  <r>
    <n v="2269"/>
    <s v="CA-2017-105480"/>
    <d v="2017-12-20T00:00:00"/>
    <d v="2017-12-26T00:00:00"/>
    <s v="Standard Class"/>
    <s v="DK-13225"/>
    <s v="Dean Katz"/>
    <x v="1"/>
    <x v="0"/>
    <x v="30"/>
    <x v="15"/>
    <n v="14609"/>
    <x v="3"/>
    <s v="OFF-PA-10002787"/>
    <x v="1"/>
    <x v="10"/>
    <s v="Xerox 227"/>
    <x v="90"/>
    <x v="7"/>
    <n v="0"/>
    <n v="3.1103999999999998"/>
    <x v="4"/>
    <n v="6.48"/>
    <n v="47.999999999999993"/>
  </r>
  <r>
    <n v="2270"/>
    <s v="CA-2017-105480"/>
    <d v="2017-12-20T00:00:00"/>
    <d v="2017-12-26T00:00:00"/>
    <s v="Standard Class"/>
    <s v="DK-13225"/>
    <s v="Dean Katz"/>
    <x v="1"/>
    <x v="0"/>
    <x v="30"/>
    <x v="15"/>
    <n v="14609"/>
    <x v="3"/>
    <s v="OFF-BI-10003291"/>
    <x v="1"/>
    <x v="8"/>
    <s v="Wilson Jones Leather-Like Binders with DublLock Round Rings"/>
    <x v="1882"/>
    <x v="7"/>
    <n v="0.2"/>
    <n v="2.3571"/>
    <x v="4"/>
    <n v="6.984"/>
    <n v="33.75"/>
  </r>
  <r>
    <n v="2271"/>
    <s v="CA-2017-164917"/>
    <d v="2017-12-02T00:00:00"/>
    <d v="2017-12-07T00:00:00"/>
    <s v="Standard Class"/>
    <s v="MK-17905"/>
    <s v="Michael Kennedy"/>
    <x v="1"/>
    <x v="0"/>
    <x v="100"/>
    <x v="2"/>
    <n v="33180"/>
    <x v="0"/>
    <s v="OFF-AR-10004344"/>
    <x v="1"/>
    <x v="6"/>
    <s v="Bulldog Vacuum Base Pencil Sharpener"/>
    <x v="1883"/>
    <x v="2"/>
    <n v="0.2"/>
    <n v="4.1965000000000003"/>
    <x v="4"/>
    <n v="239.8"/>
    <n v="8.75"/>
  </r>
  <r>
    <n v="2272"/>
    <s v="CA-2015-102036"/>
    <d v="2015-09-21T00:00:00"/>
    <d v="2015-09-27T00:00:00"/>
    <s v="Standard Class"/>
    <s v="CS-12130"/>
    <s v="Chad Sievert"/>
    <x v="0"/>
    <x v="0"/>
    <x v="4"/>
    <x v="4"/>
    <n v="98105"/>
    <x v="1"/>
    <s v="OFF-ST-10003123"/>
    <x v="1"/>
    <x v="4"/>
    <s v="Fellowes Bases and Tops For Staxonsteel/High-Stak Systems"/>
    <x v="1884"/>
    <x v="5"/>
    <n v="0"/>
    <n v="47.937600000000003"/>
    <x v="8"/>
    <n v="1198.44"/>
    <n v="24.000000000000004"/>
  </r>
  <r>
    <n v="2273"/>
    <s v="CA-2015-142944"/>
    <d v="2015-03-06T00:00:00"/>
    <d v="2015-03-11T00:00:00"/>
    <s v="Standard Class"/>
    <s v="JL-15850"/>
    <s v="John Lucas"/>
    <x v="0"/>
    <x v="0"/>
    <x v="8"/>
    <x v="1"/>
    <n v="94122"/>
    <x v="1"/>
    <s v="FUR-FU-10000308"/>
    <x v="0"/>
    <x v="5"/>
    <s v="Deflect-o Glass Clear Studded Chair Mats"/>
    <x v="1885"/>
    <x v="3"/>
    <n v="0"/>
    <n v="95.757199999999997"/>
    <x v="10"/>
    <n v="3046.8199999999997"/>
    <n v="22"/>
  </r>
  <r>
    <n v="2274"/>
    <s v="CA-2015-142944"/>
    <d v="2015-03-06T00:00:00"/>
    <d v="2015-03-11T00:00:00"/>
    <s v="Standard Class"/>
    <s v="JL-15850"/>
    <s v="John Lucas"/>
    <x v="0"/>
    <x v="0"/>
    <x v="8"/>
    <x v="1"/>
    <n v="94122"/>
    <x v="1"/>
    <s v="TEC-CO-10003763"/>
    <x v="2"/>
    <x v="16"/>
    <s v="Canon PC1060 Personal Laser Copier"/>
    <x v="1886"/>
    <x v="0"/>
    <n v="0.2"/>
    <n v="377.99459999999999"/>
    <x v="10"/>
    <n v="2239.9679999999998"/>
    <n v="33.75"/>
  </r>
  <r>
    <n v="2275"/>
    <s v="CA-2014-157882"/>
    <d v="2014-10-03T00:00:00"/>
    <d v="2014-10-08T00:00:00"/>
    <s v="Second Class"/>
    <s v="AR-10405"/>
    <s v="Allen Rosenblatt"/>
    <x v="1"/>
    <x v="0"/>
    <x v="1"/>
    <x v="1"/>
    <n v="90036"/>
    <x v="1"/>
    <s v="FUR-TA-10001866"/>
    <x v="0"/>
    <x v="3"/>
    <s v="Bevis Round Conference Room Tables and Bases"/>
    <x v="1887"/>
    <x v="7"/>
    <n v="0.2"/>
    <n v="3.5857999999999999"/>
    <x v="2"/>
    <n v="143.43199999999999"/>
    <n v="2.5"/>
  </r>
  <r>
    <n v="2276"/>
    <s v="CA-2014-157882"/>
    <d v="2014-10-03T00:00:00"/>
    <d v="2014-10-08T00:00:00"/>
    <s v="Second Class"/>
    <s v="AR-10405"/>
    <s v="Allen Rosenblatt"/>
    <x v="1"/>
    <x v="0"/>
    <x v="1"/>
    <x v="1"/>
    <n v="90036"/>
    <x v="1"/>
    <s v="FUR-CH-10002774"/>
    <x v="0"/>
    <x v="1"/>
    <s v="Global Deluxe Stacking Chair, Gray"/>
    <x v="1888"/>
    <x v="1"/>
    <n v="0.2"/>
    <n v="13.7646"/>
    <x v="2"/>
    <n v="367.05600000000004"/>
    <n v="11.249999999999998"/>
  </r>
  <r>
    <n v="2277"/>
    <s v="CA-2014-104283"/>
    <d v="2014-06-27T00:00:00"/>
    <d v="2014-07-01T00:00:00"/>
    <s v="Standard Class"/>
    <s v="LM-17065"/>
    <s v="Liz MacKendrick"/>
    <x v="0"/>
    <x v="0"/>
    <x v="295"/>
    <x v="35"/>
    <n v="38671"/>
    <x v="0"/>
    <s v="OFF-ST-10004337"/>
    <x v="1"/>
    <x v="4"/>
    <s v="SAFCO Commercial Wire Shelving, 72h"/>
    <x v="1889"/>
    <x v="2"/>
    <n v="0"/>
    <n v="0"/>
    <x v="1"/>
    <n v="1531"/>
    <n v="0"/>
  </r>
  <r>
    <n v="2278"/>
    <s v="CA-2014-104283"/>
    <d v="2014-06-27T00:00:00"/>
    <d v="2014-07-01T00:00:00"/>
    <s v="Standard Class"/>
    <s v="LM-17065"/>
    <s v="Liz MacKendrick"/>
    <x v="0"/>
    <x v="0"/>
    <x v="295"/>
    <x v="35"/>
    <n v="38671"/>
    <x v="0"/>
    <s v="FUR-TA-10001039"/>
    <x v="0"/>
    <x v="3"/>
    <s v="KI Adjustable-Height Table"/>
    <x v="1890"/>
    <x v="7"/>
    <n v="0"/>
    <n v="22.354800000000001"/>
    <x v="1"/>
    <n v="85.98"/>
    <n v="26"/>
  </r>
  <r>
    <n v="2279"/>
    <s v="CA-2014-104283"/>
    <d v="2014-06-27T00:00:00"/>
    <d v="2014-07-01T00:00:00"/>
    <s v="Standard Class"/>
    <s v="LM-17065"/>
    <s v="Liz MacKendrick"/>
    <x v="0"/>
    <x v="0"/>
    <x v="295"/>
    <x v="35"/>
    <n v="38671"/>
    <x v="0"/>
    <s v="TEC-AC-10000109"/>
    <x v="2"/>
    <x v="11"/>
    <s v="Sony Micro Vault Click 16 GB USB 2.0 Flash Drive"/>
    <x v="1891"/>
    <x v="4"/>
    <n v="0"/>
    <n v="53.750399999999999"/>
    <x v="1"/>
    <n v="895.84"/>
    <n v="24"/>
  </r>
  <r>
    <n v="2280"/>
    <s v="CA-2017-142622"/>
    <d v="2017-10-30T00:00:00"/>
    <d v="2017-11-02T00:00:00"/>
    <s v="First Class"/>
    <s v="JK-15625"/>
    <s v="Jim Karlsson"/>
    <x v="0"/>
    <x v="0"/>
    <x v="4"/>
    <x v="4"/>
    <n v="98115"/>
    <x v="1"/>
    <s v="FUR-CH-10003833"/>
    <x v="0"/>
    <x v="1"/>
    <s v="Novimex Fabric Task Chair"/>
    <x v="1892"/>
    <x v="0"/>
    <n v="0.2"/>
    <n v="-6.0979999999999999"/>
    <x v="2"/>
    <n v="195.136"/>
    <n v="-6.25"/>
  </r>
  <r>
    <n v="2281"/>
    <s v="CA-2017-142622"/>
    <d v="2017-10-30T00:00:00"/>
    <d v="2017-11-02T00:00:00"/>
    <s v="First Class"/>
    <s v="JK-15625"/>
    <s v="Jim Karlsson"/>
    <x v="0"/>
    <x v="0"/>
    <x v="4"/>
    <x v="4"/>
    <n v="98115"/>
    <x v="1"/>
    <s v="FUR-CH-10004289"/>
    <x v="0"/>
    <x v="1"/>
    <s v="Global Super Steno Chair"/>
    <x v="1893"/>
    <x v="8"/>
    <n v="0.2"/>
    <n v="-23.0352"/>
    <x v="2"/>
    <n v="4914.1760000000004"/>
    <n v="-3.75"/>
  </r>
  <r>
    <n v="2282"/>
    <s v="CA-2017-142622"/>
    <d v="2017-10-30T00:00:00"/>
    <d v="2017-11-02T00:00:00"/>
    <s v="First Class"/>
    <s v="JK-15625"/>
    <s v="Jim Karlsson"/>
    <x v="0"/>
    <x v="0"/>
    <x v="4"/>
    <x v="4"/>
    <n v="98115"/>
    <x v="1"/>
    <s v="FUR-BO-10004467"/>
    <x v="0"/>
    <x v="0"/>
    <s v="Bestar Classic Bookcase"/>
    <x v="1636"/>
    <x v="0"/>
    <n v="0"/>
    <n v="37.996200000000002"/>
    <x v="2"/>
    <n v="399.96"/>
    <n v="19.000000000000004"/>
  </r>
  <r>
    <n v="2283"/>
    <s v="CA-2016-132143"/>
    <d v="2016-09-03T00:00:00"/>
    <d v="2016-09-05T00:00:00"/>
    <s v="First Class"/>
    <s v="FM-14215"/>
    <s v="Filia McAdams"/>
    <x v="1"/>
    <x v="0"/>
    <x v="209"/>
    <x v="29"/>
    <n v="6457"/>
    <x v="3"/>
    <s v="OFF-PA-10002713"/>
    <x v="1"/>
    <x v="10"/>
    <s v="Adams Phone Message Book, 200 Message Capacity, 8 1/16” x 11”"/>
    <x v="1894"/>
    <x v="3"/>
    <n v="0"/>
    <n v="22.153600000000001"/>
    <x v="8"/>
    <n v="337.12"/>
    <n v="46.000000000000007"/>
  </r>
  <r>
    <n v="2284"/>
    <s v="CA-2015-153108"/>
    <d v="2015-03-05T00:00:00"/>
    <d v="2015-03-09T00:00:00"/>
    <s v="Standard Class"/>
    <s v="SF-20200"/>
    <s v="Sarah Foster"/>
    <x v="0"/>
    <x v="0"/>
    <x v="296"/>
    <x v="14"/>
    <n v="47362"/>
    <x v="2"/>
    <s v="TEC-PH-10001552"/>
    <x v="2"/>
    <x v="7"/>
    <s v="I Need's 3d Hello Kitty Hybrid Silicone Case Cover for HTC One X 4g with 3d Hello Kitty Stylus Pen Green/pink"/>
    <x v="100"/>
    <x v="0"/>
    <n v="0"/>
    <n v="6.6976000000000004"/>
    <x v="10"/>
    <n v="47.84"/>
    <n v="27.999999999999996"/>
  </r>
  <r>
    <n v="2285"/>
    <s v="CA-2015-153108"/>
    <d v="2015-03-05T00:00:00"/>
    <d v="2015-03-09T00:00:00"/>
    <s v="Standard Class"/>
    <s v="SF-20200"/>
    <s v="Sarah Foster"/>
    <x v="0"/>
    <x v="0"/>
    <x v="296"/>
    <x v="14"/>
    <n v="47362"/>
    <x v="2"/>
    <s v="OFF-AP-10002222"/>
    <x v="1"/>
    <x v="9"/>
    <s v="Staple holder"/>
    <x v="1895"/>
    <x v="3"/>
    <n v="0"/>
    <n v="16.386299999999999"/>
    <x v="10"/>
    <n v="424.83"/>
    <n v="26.999999999999996"/>
  </r>
  <r>
    <n v="2286"/>
    <s v="CA-2016-112676"/>
    <d v="2016-05-05T00:00:00"/>
    <d v="2016-05-08T00:00:00"/>
    <s v="First Class"/>
    <s v="PJ-18835"/>
    <s v="Patrick Jones"/>
    <x v="1"/>
    <x v="0"/>
    <x v="87"/>
    <x v="18"/>
    <n v="37130"/>
    <x v="0"/>
    <s v="OFF-PA-10003971"/>
    <x v="1"/>
    <x v="10"/>
    <s v="Xerox 1965"/>
    <x v="642"/>
    <x v="1"/>
    <n v="0.2"/>
    <n v="5.2026000000000003"/>
    <x v="5"/>
    <n v="43.055999999999997"/>
    <n v="36.25"/>
  </r>
  <r>
    <n v="2287"/>
    <s v="CA-2017-165687"/>
    <d v="2017-11-17T00:00:00"/>
    <d v="2017-11-23T00:00:00"/>
    <s v="Standard Class"/>
    <s v="CS-12355"/>
    <s v="Christine Sundaresam"/>
    <x v="0"/>
    <x v="0"/>
    <x v="127"/>
    <x v="17"/>
    <n v="24153"/>
    <x v="0"/>
    <s v="OFF-AP-10004036"/>
    <x v="1"/>
    <x v="9"/>
    <s v="Bionaire 99.97% HEPA Air Cleaner"/>
    <x v="1896"/>
    <x v="0"/>
    <n v="0"/>
    <n v="12.263999999999999"/>
    <x v="0"/>
    <n v="70.08"/>
    <n v="35"/>
  </r>
  <r>
    <n v="2288"/>
    <s v="US-2017-112928"/>
    <d v="2017-06-01T00:00:00"/>
    <d v="2017-06-05T00:00:00"/>
    <s v="Second Class"/>
    <s v="BB-10990"/>
    <s v="Barry Blumstein"/>
    <x v="1"/>
    <x v="0"/>
    <x v="167"/>
    <x v="24"/>
    <n v="43615"/>
    <x v="3"/>
    <s v="OFF-AP-10002287"/>
    <x v="1"/>
    <x v="9"/>
    <s v="Eureka Sanitaire  Multi-Pro Heavy-Duty Upright, Disposable Bags"/>
    <x v="1897"/>
    <x v="2"/>
    <n v="0.2"/>
    <n v="1.3109999999999999"/>
    <x v="1"/>
    <n v="87.4"/>
    <n v="7.5"/>
  </r>
  <r>
    <n v="2289"/>
    <s v="CA-2017-143343"/>
    <d v="2017-06-10T00:00:00"/>
    <d v="2017-06-13T00:00:00"/>
    <s v="First Class"/>
    <s v="BW-11200"/>
    <s v="Ben Wallace"/>
    <x v="0"/>
    <x v="0"/>
    <x v="1"/>
    <x v="1"/>
    <n v="90032"/>
    <x v="1"/>
    <s v="OFF-AR-10002375"/>
    <x v="1"/>
    <x v="6"/>
    <s v="Newell 351"/>
    <x v="1220"/>
    <x v="2"/>
    <n v="0"/>
    <n v="4.7560000000000002"/>
    <x v="1"/>
    <n v="82"/>
    <n v="29.000000000000004"/>
  </r>
  <r>
    <n v="2290"/>
    <s v="CA-2017-115154"/>
    <d v="2017-01-08T00:00:00"/>
    <d v="2017-01-11T00:00:00"/>
    <s v="First Class"/>
    <s v="RS-19420"/>
    <s v="Ricardo Sperren"/>
    <x v="1"/>
    <x v="0"/>
    <x v="4"/>
    <x v="4"/>
    <n v="98115"/>
    <x v="1"/>
    <s v="FUR-TA-10001950"/>
    <x v="0"/>
    <x v="3"/>
    <s v="Balt Solid Wood Round Tables"/>
    <x v="1898"/>
    <x v="0"/>
    <n v="0"/>
    <n v="80.368200000000002"/>
    <x v="9"/>
    <n v="1785.96"/>
    <n v="9"/>
  </r>
  <r>
    <n v="2291"/>
    <s v="CA-2015-149342"/>
    <d v="2015-04-20T00:00:00"/>
    <d v="2015-04-25T00:00:00"/>
    <s v="Standard Class"/>
    <s v="TS-21160"/>
    <s v="Theresa Swint"/>
    <x v="1"/>
    <x v="0"/>
    <x v="38"/>
    <x v="32"/>
    <n v="31907"/>
    <x v="0"/>
    <s v="TEC-PH-10001557"/>
    <x v="2"/>
    <x v="7"/>
    <s v="Pyle PMP37LED"/>
    <x v="1158"/>
    <x v="1"/>
    <n v="0"/>
    <n v="77.751900000000006"/>
    <x v="3"/>
    <n v="863.91000000000008"/>
    <n v="27"/>
  </r>
  <r>
    <n v="2292"/>
    <s v="CA-2015-149342"/>
    <d v="2015-04-20T00:00:00"/>
    <d v="2015-04-25T00:00:00"/>
    <s v="Standard Class"/>
    <s v="TS-21160"/>
    <s v="Theresa Swint"/>
    <x v="1"/>
    <x v="0"/>
    <x v="38"/>
    <x v="32"/>
    <n v="31907"/>
    <x v="0"/>
    <s v="FUR-FU-10002937"/>
    <x v="0"/>
    <x v="5"/>
    <s v="GE 48&quot; Fluorescent Tube, Cool White Energy Saver, 34 Watts, 30/Box"/>
    <x v="1899"/>
    <x v="5"/>
    <n v="0"/>
    <n v="297.69"/>
    <x v="3"/>
    <n v="3572.2799999999997"/>
    <n v="50"/>
  </r>
  <r>
    <n v="2293"/>
    <s v="CA-2015-149342"/>
    <d v="2015-04-20T00:00:00"/>
    <d v="2015-04-25T00:00:00"/>
    <s v="Standard Class"/>
    <s v="TS-21160"/>
    <s v="Theresa Swint"/>
    <x v="1"/>
    <x v="0"/>
    <x v="38"/>
    <x v="32"/>
    <n v="31907"/>
    <x v="0"/>
    <s v="OFF-PA-10001166"/>
    <x v="1"/>
    <x v="10"/>
    <s v="Xerox 2"/>
    <x v="91"/>
    <x v="0"/>
    <n v="0"/>
    <n v="6.2207999999999997"/>
    <x v="3"/>
    <n v="25.92"/>
    <n v="47.999999999999993"/>
  </r>
  <r>
    <n v="2294"/>
    <s v="CA-2015-130995"/>
    <d v="2015-11-01T00:00:00"/>
    <d v="2015-11-06T00:00:00"/>
    <s v="Standard Class"/>
    <s v="QJ-19255"/>
    <s v="Quincy Jones"/>
    <x v="1"/>
    <x v="0"/>
    <x v="20"/>
    <x v="15"/>
    <n v="10009"/>
    <x v="3"/>
    <s v="TEC-PH-10000347"/>
    <x v="2"/>
    <x v="7"/>
    <s v="Cush Cases Heavy Duty Rugged Cover Case for Samsung Galaxy S5 - Purple"/>
    <x v="1900"/>
    <x v="7"/>
    <n v="0"/>
    <n v="1.3365"/>
    <x v="0"/>
    <n v="4.95"/>
    <n v="27"/>
  </r>
  <r>
    <n v="2295"/>
    <s v="CA-2017-127929"/>
    <d v="2017-12-23T00:00:00"/>
    <d v="2017-12-27T00:00:00"/>
    <s v="Standard Class"/>
    <s v="FM-14215"/>
    <s v="Filia McAdams"/>
    <x v="1"/>
    <x v="0"/>
    <x v="209"/>
    <x v="29"/>
    <n v="6457"/>
    <x v="3"/>
    <s v="FUR-FU-10003708"/>
    <x v="0"/>
    <x v="5"/>
    <s v="Tenex Traditional Chairmats for Medium Pile Carpet, Standard Lip, 36&quot; x 48&quot;"/>
    <x v="1901"/>
    <x v="1"/>
    <n v="0"/>
    <n v="38.209499999999998"/>
    <x v="4"/>
    <n v="545.84999999999991"/>
    <n v="21"/>
  </r>
  <r>
    <n v="2296"/>
    <s v="CA-2015-113145"/>
    <d v="2015-11-01T00:00:00"/>
    <d v="2015-11-05T00:00:00"/>
    <s v="Standard Class"/>
    <s v="VD-21670"/>
    <s v="Valerie Dominguez"/>
    <x v="0"/>
    <x v="0"/>
    <x v="20"/>
    <x v="15"/>
    <n v="10011"/>
    <x v="3"/>
    <s v="OFF-PA-10002659"/>
    <x v="1"/>
    <x v="10"/>
    <s v="Avoid Verbal Orders Carbonless Minifold Book"/>
    <x v="1902"/>
    <x v="4"/>
    <n v="0"/>
    <n v="6.2191999999999998"/>
    <x v="0"/>
    <n v="54.08"/>
    <n v="46"/>
  </r>
  <r>
    <n v="2297"/>
    <s v="CA-2015-113145"/>
    <d v="2015-11-01T00:00:00"/>
    <d v="2015-11-05T00:00:00"/>
    <s v="Standard Class"/>
    <s v="VD-21670"/>
    <s v="Valerie Dominguez"/>
    <x v="0"/>
    <x v="0"/>
    <x v="20"/>
    <x v="15"/>
    <n v="10011"/>
    <x v="3"/>
    <s v="FUR-FU-10000965"/>
    <x v="0"/>
    <x v="5"/>
    <s v="Howard Miller 11-1/2&quot; Diameter Ridgewood Wall Clock"/>
    <x v="1903"/>
    <x v="2"/>
    <n v="0"/>
    <n v="106.477"/>
    <x v="0"/>
    <n v="1298.5"/>
    <n v="41"/>
  </r>
  <r>
    <n v="2298"/>
    <s v="CA-2015-113145"/>
    <d v="2015-11-01T00:00:00"/>
    <d v="2015-11-05T00:00:00"/>
    <s v="Standard Class"/>
    <s v="VD-21670"/>
    <s v="Valerie Dominguez"/>
    <x v="0"/>
    <x v="0"/>
    <x v="20"/>
    <x v="15"/>
    <n v="10011"/>
    <x v="3"/>
    <s v="TEC-PH-10001527"/>
    <x v="2"/>
    <x v="7"/>
    <s v="Plantronics MX500i Earset"/>
    <x v="1904"/>
    <x v="7"/>
    <n v="0"/>
    <n v="1.2885"/>
    <x v="0"/>
    <n v="42.95"/>
    <n v="3"/>
  </r>
  <r>
    <n v="2299"/>
    <s v="CA-2015-113145"/>
    <d v="2015-11-01T00:00:00"/>
    <d v="2015-11-05T00:00:00"/>
    <s v="Standard Class"/>
    <s v="VD-21670"/>
    <s v="Valerie Dominguez"/>
    <x v="0"/>
    <x v="0"/>
    <x v="20"/>
    <x v="15"/>
    <n v="10011"/>
    <x v="3"/>
    <s v="TEC-AC-10001838"/>
    <x v="2"/>
    <x v="11"/>
    <s v="Razer Tiamat Over Ear 7.1 Surround Sound PC Gaming Headset"/>
    <x v="751"/>
    <x v="3"/>
    <n v="0"/>
    <n v="601.96990000000005"/>
    <x v="0"/>
    <n v="9799.51"/>
    <n v="43"/>
  </r>
  <r>
    <n v="2300"/>
    <s v="CA-2015-113145"/>
    <d v="2015-11-01T00:00:00"/>
    <d v="2015-11-05T00:00:00"/>
    <s v="Standard Class"/>
    <s v="VD-21670"/>
    <s v="Valerie Dominguez"/>
    <x v="0"/>
    <x v="0"/>
    <x v="20"/>
    <x v="15"/>
    <n v="10011"/>
    <x v="3"/>
    <s v="TEC-PH-10002597"/>
    <x v="2"/>
    <x v="7"/>
    <s v="Xblue XB-1670-86 X16 Small Office Telephone - Titanium"/>
    <x v="178"/>
    <x v="4"/>
    <n v="0"/>
    <n v="125.99"/>
    <x v="0"/>
    <n v="2015.84"/>
    <n v="25"/>
  </r>
  <r>
    <n v="2301"/>
    <s v="CA-2014-162362"/>
    <d v="2014-11-14T00:00:00"/>
    <d v="2014-11-18T00:00:00"/>
    <s v="Standard Class"/>
    <s v="JL-15505"/>
    <s v="Jeremy Lonsdale"/>
    <x v="0"/>
    <x v="0"/>
    <x v="297"/>
    <x v="12"/>
    <n v="48640"/>
    <x v="2"/>
    <s v="OFF-BI-10000756"/>
    <x v="1"/>
    <x v="8"/>
    <s v="Storex DuraTech Recycled Plastic Frosted Binders"/>
    <x v="1905"/>
    <x v="1"/>
    <n v="0"/>
    <n v="6.36"/>
    <x v="0"/>
    <n v="38.160000000000004"/>
    <n v="50"/>
  </r>
  <r>
    <n v="2302"/>
    <s v="CA-2014-162362"/>
    <d v="2014-11-14T00:00:00"/>
    <d v="2014-11-18T00:00:00"/>
    <s v="Standard Class"/>
    <s v="JL-15505"/>
    <s v="Jeremy Lonsdale"/>
    <x v="0"/>
    <x v="0"/>
    <x v="297"/>
    <x v="12"/>
    <n v="48640"/>
    <x v="2"/>
    <s v="OFF-BI-10000546"/>
    <x v="1"/>
    <x v="8"/>
    <s v="Avery Durable Binders"/>
    <x v="132"/>
    <x v="4"/>
    <n v="0"/>
    <n v="5.6448"/>
    <x v="0"/>
    <n v="46.08"/>
    <n v="49.000000000000007"/>
  </r>
  <r>
    <n v="2303"/>
    <s v="CA-2016-106558"/>
    <d v="2016-01-17T00:00:00"/>
    <d v="2016-01-21T00:00:00"/>
    <s v="Standard Class"/>
    <s v="DL-13495"/>
    <s v="Dionis Lloyd"/>
    <x v="1"/>
    <x v="0"/>
    <x v="38"/>
    <x v="32"/>
    <n v="31907"/>
    <x v="0"/>
    <s v="TEC-AC-10001142"/>
    <x v="2"/>
    <x v="11"/>
    <s v="First Data FD10 PIN Pad"/>
    <x v="613"/>
    <x v="4"/>
    <n v="0"/>
    <n v="31.6"/>
    <x v="9"/>
    <n v="1264"/>
    <n v="10"/>
  </r>
  <r>
    <n v="2304"/>
    <s v="CA-2017-157931"/>
    <d v="2017-09-17T00:00:00"/>
    <d v="2017-09-22T00:00:00"/>
    <s v="Second Class"/>
    <s v="MO-17800"/>
    <s v="Meg O'Connel"/>
    <x v="2"/>
    <x v="0"/>
    <x v="185"/>
    <x v="32"/>
    <n v="30076"/>
    <x v="0"/>
    <s v="FUR-CH-10000785"/>
    <x v="0"/>
    <x v="1"/>
    <s v="Global Ergonomic Managers Chair"/>
    <x v="1906"/>
    <x v="4"/>
    <n v="0"/>
    <n v="188.2192"/>
    <x v="8"/>
    <n v="2895.68"/>
    <n v="26"/>
  </r>
  <r>
    <n v="2305"/>
    <s v="CA-2017-157931"/>
    <d v="2017-09-17T00:00:00"/>
    <d v="2017-09-22T00:00:00"/>
    <s v="Second Class"/>
    <s v="MO-17800"/>
    <s v="Meg O'Connel"/>
    <x v="2"/>
    <x v="0"/>
    <x v="185"/>
    <x v="32"/>
    <n v="30076"/>
    <x v="0"/>
    <s v="OFF-PA-10000474"/>
    <x v="1"/>
    <x v="10"/>
    <s v="Easy-staple paper"/>
    <x v="1907"/>
    <x v="1"/>
    <n v="0"/>
    <n v="49.970399999999998"/>
    <x v="8"/>
    <n v="318.95999999999998"/>
    <n v="47"/>
  </r>
  <r>
    <n v="2306"/>
    <s v="CA-2016-115574"/>
    <d v="2016-12-23T00:00:00"/>
    <d v="2016-12-24T00:00:00"/>
    <s v="First Class"/>
    <s v="BP-11185"/>
    <s v="Ben Peterman"/>
    <x v="1"/>
    <x v="0"/>
    <x v="22"/>
    <x v="10"/>
    <n v="60623"/>
    <x v="2"/>
    <s v="FUR-BO-10003441"/>
    <x v="0"/>
    <x v="0"/>
    <s v="Bush Westfield Collection Bookcases, Fully Assembled"/>
    <x v="1078"/>
    <x v="0"/>
    <n v="0.3"/>
    <n v="-14.1372"/>
    <x v="4"/>
    <n v="282.74400000000003"/>
    <n v="-10"/>
  </r>
  <r>
    <n v="2307"/>
    <s v="CA-2015-160794"/>
    <d v="2015-08-06T00:00:00"/>
    <d v="2015-08-08T00:00:00"/>
    <s v="First Class"/>
    <s v="MS-17980"/>
    <s v="Michael Stewart"/>
    <x v="1"/>
    <x v="0"/>
    <x v="12"/>
    <x v="5"/>
    <n v="77041"/>
    <x v="2"/>
    <s v="OFF-PA-10004156"/>
    <x v="1"/>
    <x v="10"/>
    <s v="Xerox 188"/>
    <x v="1908"/>
    <x v="1"/>
    <n v="0.2"/>
    <n v="9.8658000000000001"/>
    <x v="6"/>
    <n v="81.647999999999996"/>
    <n v="36.25"/>
  </r>
  <r>
    <n v="2308"/>
    <s v="CA-2017-116225"/>
    <d v="2017-11-05T00:00:00"/>
    <d v="2017-11-09T00:00:00"/>
    <s v="Standard Class"/>
    <s v="SV-20935"/>
    <s v="Susan Vittorini"/>
    <x v="0"/>
    <x v="0"/>
    <x v="20"/>
    <x v="15"/>
    <n v="10009"/>
    <x v="3"/>
    <s v="TEC-AC-10001432"/>
    <x v="2"/>
    <x v="11"/>
    <s v="Enermax Aurora Lite Keyboard"/>
    <x v="1909"/>
    <x v="2"/>
    <n v="0"/>
    <n v="171.93"/>
    <x v="0"/>
    <n v="1953.75"/>
    <n v="44"/>
  </r>
  <r>
    <n v="2309"/>
    <s v="US-2017-120418"/>
    <d v="2017-06-11T00:00:00"/>
    <d v="2017-06-12T00:00:00"/>
    <s v="First Class"/>
    <s v="BC-11125"/>
    <s v="Becky Castell"/>
    <x v="2"/>
    <x v="0"/>
    <x v="97"/>
    <x v="16"/>
    <n v="85345"/>
    <x v="1"/>
    <s v="FUR-CH-10001394"/>
    <x v="0"/>
    <x v="1"/>
    <s v="Global Leather Executive Chair"/>
    <x v="1910"/>
    <x v="7"/>
    <n v="0.2"/>
    <n v="35.098999999999997"/>
    <x v="1"/>
    <n v="280.79199999999997"/>
    <n v="12.5"/>
  </r>
  <r>
    <n v="2310"/>
    <s v="US-2017-120418"/>
    <d v="2017-06-11T00:00:00"/>
    <d v="2017-06-12T00:00:00"/>
    <s v="First Class"/>
    <s v="BC-11125"/>
    <s v="Becky Castell"/>
    <x v="2"/>
    <x v="0"/>
    <x v="97"/>
    <x v="16"/>
    <n v="85345"/>
    <x v="1"/>
    <s v="OFF-ST-10002370"/>
    <x v="1"/>
    <x v="4"/>
    <s v="Sortfiler Multipurpose Personal File Organizer, Black"/>
    <x v="1911"/>
    <x v="4"/>
    <n v="0.2"/>
    <n v="7.7004000000000001"/>
    <x v="1"/>
    <n v="273.79199999999997"/>
    <n v="11.250000000000002"/>
  </r>
  <r>
    <n v="2311"/>
    <s v="US-2017-120418"/>
    <d v="2017-06-11T00:00:00"/>
    <d v="2017-06-12T00:00:00"/>
    <s v="First Class"/>
    <s v="BC-11125"/>
    <s v="Becky Castell"/>
    <x v="2"/>
    <x v="0"/>
    <x v="97"/>
    <x v="16"/>
    <n v="85345"/>
    <x v="1"/>
    <s v="OFF-AR-10002956"/>
    <x v="1"/>
    <x v="6"/>
    <s v="Boston 16801 Nautilus Battery Pencil Sharpener"/>
    <x v="1912"/>
    <x v="2"/>
    <n v="0.2"/>
    <n v="6.6029999999999998"/>
    <x v="1"/>
    <n v="440.20000000000005"/>
    <n v="7.5"/>
  </r>
  <r>
    <n v="2312"/>
    <s v="US-2017-120418"/>
    <d v="2017-06-11T00:00:00"/>
    <d v="2017-06-12T00:00:00"/>
    <s v="First Class"/>
    <s v="BC-11125"/>
    <s v="Becky Castell"/>
    <x v="2"/>
    <x v="0"/>
    <x v="97"/>
    <x v="16"/>
    <n v="85345"/>
    <x v="1"/>
    <s v="OFF-AR-10001955"/>
    <x v="1"/>
    <x v="6"/>
    <s v="Newell 319"/>
    <x v="1810"/>
    <x v="7"/>
    <n v="0.2"/>
    <n v="1.984"/>
    <x v="1"/>
    <n v="15.872"/>
    <n v="12.5"/>
  </r>
  <r>
    <n v="2313"/>
    <s v="US-2017-120418"/>
    <d v="2017-06-11T00:00:00"/>
    <d v="2017-06-12T00:00:00"/>
    <s v="First Class"/>
    <s v="BC-11125"/>
    <s v="Becky Castell"/>
    <x v="2"/>
    <x v="0"/>
    <x v="97"/>
    <x v="16"/>
    <n v="85345"/>
    <x v="1"/>
    <s v="OFF-ST-10001809"/>
    <x v="1"/>
    <x v="4"/>
    <s v="Fellowes Officeware Wire Shelving"/>
    <x v="1913"/>
    <x v="1"/>
    <n v="0.2"/>
    <n v="-48.508200000000002"/>
    <x v="1"/>
    <n v="646.77600000000007"/>
    <n v="-22.5"/>
  </r>
  <r>
    <n v="2314"/>
    <s v="CA-2017-122035"/>
    <d v="2017-07-20T00:00:00"/>
    <d v="2017-07-25T00:00:00"/>
    <s v="Standard Class"/>
    <s v="EM-13825"/>
    <s v="Elizabeth Moffitt"/>
    <x v="1"/>
    <x v="0"/>
    <x v="298"/>
    <x v="44"/>
    <n v="57103"/>
    <x v="2"/>
    <s v="OFF-LA-10004093"/>
    <x v="1"/>
    <x v="2"/>
    <s v="Avery 486"/>
    <x v="2"/>
    <x v="0"/>
    <n v="0"/>
    <n v="6.8714000000000004"/>
    <x v="7"/>
    <n v="29.24"/>
    <n v="47"/>
  </r>
  <r>
    <n v="2315"/>
    <s v="CA-2017-122035"/>
    <d v="2017-07-20T00:00:00"/>
    <d v="2017-07-25T00:00:00"/>
    <s v="Standard Class"/>
    <s v="EM-13825"/>
    <s v="Elizabeth Moffitt"/>
    <x v="1"/>
    <x v="0"/>
    <x v="298"/>
    <x v="44"/>
    <n v="57103"/>
    <x v="2"/>
    <s v="OFF-AP-10002118"/>
    <x v="1"/>
    <x v="9"/>
    <s v="1.7 Cubic Foot Compact &quot;Cube&quot; Office Refrigerators"/>
    <x v="1914"/>
    <x v="0"/>
    <n v="0"/>
    <n v="112.4064"/>
    <x v="7"/>
    <n v="832.64"/>
    <n v="27"/>
  </r>
  <r>
    <n v="2316"/>
    <s v="CA-2017-122035"/>
    <d v="2017-07-20T00:00:00"/>
    <d v="2017-07-25T00:00:00"/>
    <s v="Standard Class"/>
    <s v="EM-13825"/>
    <s v="Elizabeth Moffitt"/>
    <x v="1"/>
    <x v="0"/>
    <x v="298"/>
    <x v="44"/>
    <n v="57103"/>
    <x v="2"/>
    <s v="OFF-BI-10000404"/>
    <x v="1"/>
    <x v="8"/>
    <s v="Avery Printable Repositionable Plastic Tabs"/>
    <x v="1915"/>
    <x v="2"/>
    <n v="0"/>
    <n v="20.21"/>
    <x v="7"/>
    <n v="215"/>
    <n v="47"/>
  </r>
  <r>
    <n v="2317"/>
    <s v="CA-2017-122035"/>
    <d v="2017-07-20T00:00:00"/>
    <d v="2017-07-25T00:00:00"/>
    <s v="Standard Class"/>
    <s v="EM-13825"/>
    <s v="Elizabeth Moffitt"/>
    <x v="1"/>
    <x v="0"/>
    <x v="298"/>
    <x v="44"/>
    <n v="57103"/>
    <x v="2"/>
    <s v="FUR-CH-10003833"/>
    <x v="0"/>
    <x v="1"/>
    <s v="Novimex Fabric Task Chair"/>
    <x v="1091"/>
    <x v="1"/>
    <n v="0"/>
    <n v="27.440999999999999"/>
    <x v="7"/>
    <n v="548.81999999999994"/>
    <n v="15"/>
  </r>
  <r>
    <n v="2318"/>
    <s v="CA-2017-122035"/>
    <d v="2017-07-20T00:00:00"/>
    <d v="2017-07-25T00:00:00"/>
    <s v="Standard Class"/>
    <s v="EM-13825"/>
    <s v="Elizabeth Moffitt"/>
    <x v="1"/>
    <x v="0"/>
    <x v="298"/>
    <x v="44"/>
    <n v="57103"/>
    <x v="2"/>
    <s v="OFF-BI-10002072"/>
    <x v="1"/>
    <x v="8"/>
    <s v="Cardinal Slant-D Ring Binders"/>
    <x v="1916"/>
    <x v="3"/>
    <n v="0"/>
    <n v="30.414999999999999"/>
    <x v="7"/>
    <n v="425.81"/>
    <n v="50"/>
  </r>
  <r>
    <n v="2319"/>
    <s v="CA-2017-122035"/>
    <d v="2017-07-20T00:00:00"/>
    <d v="2017-07-25T00:00:00"/>
    <s v="Standard Class"/>
    <s v="EM-13825"/>
    <s v="Elizabeth Moffitt"/>
    <x v="1"/>
    <x v="0"/>
    <x v="298"/>
    <x v="44"/>
    <n v="57103"/>
    <x v="2"/>
    <s v="TEC-AC-10003095"/>
    <x v="2"/>
    <x v="11"/>
    <s v="Logitech G35 7.1-Channel Surround Sound Headset"/>
    <x v="1917"/>
    <x v="1"/>
    <n v="0"/>
    <n v="132.5898"/>
    <x v="7"/>
    <n v="1169.9100000000001"/>
    <n v="34"/>
  </r>
  <r>
    <n v="2320"/>
    <s v="CA-2015-117828"/>
    <d v="2015-12-23T00:00:00"/>
    <d v="2015-12-26T00:00:00"/>
    <s v="First Class"/>
    <s v="BD-11500"/>
    <s v="Bradley Drucker"/>
    <x v="0"/>
    <x v="0"/>
    <x v="102"/>
    <x v="17"/>
    <n v="23223"/>
    <x v="0"/>
    <s v="OFF-AP-10001563"/>
    <x v="1"/>
    <x v="9"/>
    <s v="Belkin Premiere Surge Master II 8-outlet surge protector"/>
    <x v="1918"/>
    <x v="4"/>
    <n v="0"/>
    <n v="56.352800000000002"/>
    <x v="4"/>
    <n v="777.28"/>
    <n v="29.000000000000004"/>
  </r>
  <r>
    <n v="2321"/>
    <s v="CA-2017-165491"/>
    <d v="2017-03-20T00:00:00"/>
    <d v="2017-03-24T00:00:00"/>
    <s v="Standard Class"/>
    <s v="HW-14935"/>
    <s v="Helen Wasserman"/>
    <x v="1"/>
    <x v="0"/>
    <x v="4"/>
    <x v="4"/>
    <n v="98115"/>
    <x v="1"/>
    <s v="TEC-AC-10000358"/>
    <x v="2"/>
    <x v="11"/>
    <s v="Imation Secure Drive + Hardware Encrypted USB flash drive - 16 GB"/>
    <x v="1919"/>
    <x v="3"/>
    <n v="0"/>
    <n v="63.8232"/>
    <x v="10"/>
    <n v="1861.51"/>
    <n v="24"/>
  </r>
  <r>
    <n v="2322"/>
    <s v="CA-2015-109470"/>
    <d v="2015-12-31T00:00:00"/>
    <d v="2016-01-03T00:00:00"/>
    <s v="Second Class"/>
    <s v="KC-16255"/>
    <s v="Karen Carlisle"/>
    <x v="1"/>
    <x v="0"/>
    <x v="0"/>
    <x v="0"/>
    <n v="42420"/>
    <x v="0"/>
    <s v="OFF-BI-10004492"/>
    <x v="1"/>
    <x v="8"/>
    <s v="Tuf-Vin Binders"/>
    <x v="1920"/>
    <x v="1"/>
    <n v="0"/>
    <n v="44.527799999999999"/>
    <x v="4"/>
    <n v="284.21999999999997"/>
    <n v="47"/>
  </r>
  <r>
    <n v="2323"/>
    <s v="CA-2015-109470"/>
    <d v="2015-12-31T00:00:00"/>
    <d v="2016-01-03T00:00:00"/>
    <s v="Second Class"/>
    <s v="KC-16255"/>
    <s v="Karen Carlisle"/>
    <x v="1"/>
    <x v="0"/>
    <x v="0"/>
    <x v="0"/>
    <n v="42420"/>
    <x v="0"/>
    <s v="OFF-BI-10001072"/>
    <x v="1"/>
    <x v="8"/>
    <s v="GBC Clear Cover, 8-1/2 x 11, unpunched, 25 covers per pack"/>
    <x v="1921"/>
    <x v="4"/>
    <n v="0"/>
    <n v="27.894400000000001"/>
    <x v="4"/>
    <n v="242.56"/>
    <n v="46"/>
  </r>
  <r>
    <n v="2324"/>
    <s v="CA-2015-109470"/>
    <d v="2015-12-31T00:00:00"/>
    <d v="2016-01-03T00:00:00"/>
    <s v="Second Class"/>
    <s v="KC-16255"/>
    <s v="Karen Carlisle"/>
    <x v="1"/>
    <x v="0"/>
    <x v="0"/>
    <x v="0"/>
    <n v="42420"/>
    <x v="0"/>
    <s v="OFF-BI-10003707"/>
    <x v="1"/>
    <x v="8"/>
    <s v="Aluminum Screw Posts"/>
    <x v="1922"/>
    <x v="2"/>
    <n v="0"/>
    <n v="38.15"/>
    <x v="4"/>
    <n v="381.5"/>
    <n v="50"/>
  </r>
  <r>
    <n v="2325"/>
    <s v="CA-2015-109470"/>
    <d v="2015-12-31T00:00:00"/>
    <d v="2016-01-03T00:00:00"/>
    <s v="Second Class"/>
    <s v="KC-16255"/>
    <s v="Karen Carlisle"/>
    <x v="1"/>
    <x v="0"/>
    <x v="0"/>
    <x v="0"/>
    <n v="42420"/>
    <x v="0"/>
    <s v="OFF-BI-10000977"/>
    <x v="1"/>
    <x v="8"/>
    <s v="Ibico Plastic Spiral Binding Combs"/>
    <x v="1923"/>
    <x v="13"/>
    <n v="0"/>
    <n v="167.80799999999999"/>
    <x v="4"/>
    <n v="4377.6000000000004"/>
    <n v="46"/>
  </r>
  <r>
    <n v="2326"/>
    <s v="CA-2015-105102"/>
    <d v="2015-09-15T00:00:00"/>
    <d v="2015-09-19T00:00:00"/>
    <s v="Second Class"/>
    <s v="BM-11575"/>
    <s v="Brendan Murry"/>
    <x v="1"/>
    <x v="0"/>
    <x v="20"/>
    <x v="15"/>
    <n v="10035"/>
    <x v="3"/>
    <s v="OFF-BI-10002082"/>
    <x v="1"/>
    <x v="8"/>
    <s v="GBC Twin Loop Wire Binding Elements"/>
    <x v="1924"/>
    <x v="1"/>
    <n v="0.2"/>
    <n v="29.952000000000002"/>
    <x v="8"/>
    <n v="239.61599999999999"/>
    <n v="37.5"/>
  </r>
  <r>
    <n v="2327"/>
    <s v="CA-2015-105102"/>
    <d v="2015-09-15T00:00:00"/>
    <d v="2015-09-19T00:00:00"/>
    <s v="Second Class"/>
    <s v="BM-11575"/>
    <s v="Brendan Murry"/>
    <x v="1"/>
    <x v="0"/>
    <x v="20"/>
    <x v="15"/>
    <n v="10035"/>
    <x v="3"/>
    <s v="FUR-BO-10004709"/>
    <x v="0"/>
    <x v="0"/>
    <s v="Bush Westfield Collection Bookcases, Medium Cherry Finish"/>
    <x v="1925"/>
    <x v="7"/>
    <n v="0.2"/>
    <n v="1.1596"/>
    <x v="8"/>
    <n v="46.384"/>
    <n v="2.5"/>
  </r>
  <r>
    <n v="2328"/>
    <s v="CA-2015-105102"/>
    <d v="2015-09-15T00:00:00"/>
    <d v="2015-09-19T00:00:00"/>
    <s v="Second Class"/>
    <s v="BM-11575"/>
    <s v="Brendan Murry"/>
    <x v="1"/>
    <x v="0"/>
    <x v="20"/>
    <x v="15"/>
    <n v="10035"/>
    <x v="3"/>
    <s v="OFF-PA-10002365"/>
    <x v="1"/>
    <x v="10"/>
    <s v="Xerox 1967"/>
    <x v="91"/>
    <x v="0"/>
    <n v="0"/>
    <n v="6.2207999999999997"/>
    <x v="8"/>
    <n v="25.92"/>
    <n v="47.999999999999993"/>
  </r>
  <r>
    <n v="2329"/>
    <s v="CA-2017-138422"/>
    <d v="2017-09-23T00:00:00"/>
    <d v="2017-09-26T00:00:00"/>
    <s v="First Class"/>
    <s v="KN-16705"/>
    <s v="Kristina Nunn"/>
    <x v="2"/>
    <x v="0"/>
    <x v="299"/>
    <x v="22"/>
    <n v="80525"/>
    <x v="1"/>
    <s v="OFF-EN-10004147"/>
    <x v="1"/>
    <x v="12"/>
    <s v="Wausau Papers Astrobrights Colored Envelopes"/>
    <x v="642"/>
    <x v="1"/>
    <n v="0.2"/>
    <n v="5.2026000000000003"/>
    <x v="8"/>
    <n v="43.055999999999997"/>
    <n v="36.25"/>
  </r>
  <r>
    <n v="2330"/>
    <s v="US-2015-147739"/>
    <d v="2015-12-25T00:00:00"/>
    <d v="2015-12-29T00:00:00"/>
    <s v="Standard Class"/>
    <s v="JD-16150"/>
    <s v="Justin Deggeller"/>
    <x v="1"/>
    <x v="0"/>
    <x v="10"/>
    <x v="9"/>
    <n v="19140"/>
    <x v="3"/>
    <s v="FUR-FU-10001468"/>
    <x v="0"/>
    <x v="5"/>
    <s v="Tenex Antistatic Computer Chair Mats"/>
    <x v="1926"/>
    <x v="4"/>
    <n v="0.2"/>
    <n v="-68.391999999999996"/>
    <x v="4"/>
    <n v="2188.5439999999999"/>
    <n v="-12.5"/>
  </r>
  <r>
    <n v="2331"/>
    <s v="CA-2016-155187"/>
    <d v="2016-09-24T00:00:00"/>
    <d v="2016-09-26T00:00:00"/>
    <s v="Second Class"/>
    <s v="LA-16780"/>
    <s v="Laura Armstrong"/>
    <x v="1"/>
    <x v="0"/>
    <x v="1"/>
    <x v="1"/>
    <n v="90004"/>
    <x v="1"/>
    <s v="OFF-ST-10000642"/>
    <x v="1"/>
    <x v="4"/>
    <s v="Tennsco Lockers, Gray"/>
    <x v="108"/>
    <x v="0"/>
    <n v="0"/>
    <n v="2.9371999999999998"/>
    <x v="8"/>
    <n v="83.92"/>
    <n v="6.9999999999999991"/>
  </r>
  <r>
    <n v="2332"/>
    <s v="CA-2016-155187"/>
    <d v="2016-09-24T00:00:00"/>
    <d v="2016-09-26T00:00:00"/>
    <s v="Second Class"/>
    <s v="LA-16780"/>
    <s v="Laura Armstrong"/>
    <x v="1"/>
    <x v="0"/>
    <x v="1"/>
    <x v="1"/>
    <n v="90004"/>
    <x v="1"/>
    <s v="OFF-PA-10000380"/>
    <x v="1"/>
    <x v="10"/>
    <s v="REDIFORM Incoming/Outgoing Call Register, 11&quot; X 8 1/2&quot;, 100 Messages"/>
    <x v="1927"/>
    <x v="2"/>
    <n v="0"/>
    <n v="20.85"/>
    <x v="8"/>
    <n v="208.5"/>
    <n v="50"/>
  </r>
  <r>
    <n v="2333"/>
    <s v="CA-2017-169285"/>
    <d v="2017-03-21T00:00:00"/>
    <d v="2017-03-25T00:00:00"/>
    <s v="Standard Class"/>
    <s v="RW-19690"/>
    <s v="Robert Waldorf"/>
    <x v="0"/>
    <x v="0"/>
    <x v="240"/>
    <x v="14"/>
    <n v="47905"/>
    <x v="2"/>
    <s v="OFF-PA-10004071"/>
    <x v="1"/>
    <x v="10"/>
    <s v="Eaton Premium Continuous-Feed Paper, 25% Cotton, Letter Size, White, 1000 Shts/Box"/>
    <x v="1928"/>
    <x v="2"/>
    <n v="0"/>
    <n v="133.15199999999999"/>
    <x v="10"/>
    <n v="1387"/>
    <n v="48"/>
  </r>
  <r>
    <n v="2334"/>
    <s v="CA-2017-169285"/>
    <d v="2017-03-21T00:00:00"/>
    <d v="2017-03-25T00:00:00"/>
    <s v="Standard Class"/>
    <s v="RW-19690"/>
    <s v="Robert Waldorf"/>
    <x v="0"/>
    <x v="0"/>
    <x v="240"/>
    <x v="14"/>
    <n v="47905"/>
    <x v="2"/>
    <s v="OFF-PA-10004971"/>
    <x v="1"/>
    <x v="10"/>
    <s v="Xerox 196"/>
    <x v="396"/>
    <x v="7"/>
    <n v="0"/>
    <n v="2.8321999999999998"/>
    <x v="10"/>
    <n v="5.78"/>
    <n v="48.999999999999993"/>
  </r>
  <r>
    <n v="2335"/>
    <s v="CA-2014-140886"/>
    <d v="2014-09-30T00:00:00"/>
    <d v="2014-10-04T00:00:00"/>
    <s v="Standard Class"/>
    <s v="KW-16570"/>
    <s v="Kelly Williams"/>
    <x v="0"/>
    <x v="0"/>
    <x v="300"/>
    <x v="18"/>
    <n v="37042"/>
    <x v="0"/>
    <s v="OFF-AP-10000696"/>
    <x v="1"/>
    <x v="9"/>
    <s v="Holmes Odor Grabber"/>
    <x v="1929"/>
    <x v="5"/>
    <n v="0.2"/>
    <n v="11.2476"/>
    <x v="8"/>
    <n v="415.29599999999994"/>
    <n v="16.25"/>
  </r>
  <r>
    <n v="2336"/>
    <s v="CA-2017-152695"/>
    <d v="2017-12-10T00:00:00"/>
    <d v="2017-12-10T00:00:00"/>
    <s v="Same Day"/>
    <s v="CC-12220"/>
    <s v="Chris Cortes"/>
    <x v="0"/>
    <x v="0"/>
    <x v="54"/>
    <x v="29"/>
    <n v="6824"/>
    <x v="3"/>
    <s v="OFF-EN-10004030"/>
    <x v="1"/>
    <x v="12"/>
    <s v="Convenience Packs of Business Envelopes"/>
    <x v="139"/>
    <x v="1"/>
    <n v="0"/>
    <n v="5.1041999999999996"/>
    <x v="4"/>
    <n v="32.58"/>
    <n v="47"/>
  </r>
  <r>
    <n v="2337"/>
    <s v="CA-2017-152695"/>
    <d v="2017-12-10T00:00:00"/>
    <d v="2017-12-10T00:00:00"/>
    <s v="Same Day"/>
    <s v="CC-12220"/>
    <s v="Chris Cortes"/>
    <x v="0"/>
    <x v="0"/>
    <x v="54"/>
    <x v="29"/>
    <n v="6824"/>
    <x v="3"/>
    <s v="OFF-AP-10000026"/>
    <x v="1"/>
    <x v="9"/>
    <s v="Tripp Lite Isotel 6 Outlet Surge Protector with Fax/Modem Protection"/>
    <x v="1930"/>
    <x v="3"/>
    <n v="0"/>
    <n v="123.76909999999999"/>
    <x v="4"/>
    <n v="2987.53"/>
    <n v="28.999999999999996"/>
  </r>
  <r>
    <n v="2338"/>
    <s v="CA-2014-110639"/>
    <d v="2014-08-23T00:00:00"/>
    <d v="2014-08-23T00:00:00"/>
    <s v="Same Day"/>
    <s v="RH-19495"/>
    <s v="Rick Hansen"/>
    <x v="0"/>
    <x v="0"/>
    <x v="20"/>
    <x v="15"/>
    <n v="10009"/>
    <x v="3"/>
    <s v="OFF-PA-10003936"/>
    <x v="1"/>
    <x v="10"/>
    <s v="Xerox 1994"/>
    <x v="233"/>
    <x v="4"/>
    <n v="0"/>
    <n v="12.441599999999999"/>
    <x v="6"/>
    <n v="103.68"/>
    <n v="47.999999999999993"/>
  </r>
  <r>
    <n v="2339"/>
    <s v="CA-2014-110639"/>
    <d v="2014-08-23T00:00:00"/>
    <d v="2014-08-23T00:00:00"/>
    <s v="Same Day"/>
    <s v="RH-19495"/>
    <s v="Rick Hansen"/>
    <x v="0"/>
    <x v="0"/>
    <x v="20"/>
    <x v="15"/>
    <n v="10009"/>
    <x v="3"/>
    <s v="OFF-PA-10004530"/>
    <x v="1"/>
    <x v="10"/>
    <s v="Personal Creations Ink Jet Cards and Labels"/>
    <x v="1931"/>
    <x v="4"/>
    <n v="0"/>
    <n v="22.500800000000002"/>
    <x v="6"/>
    <n v="183.68"/>
    <n v="49"/>
  </r>
  <r>
    <n v="2340"/>
    <s v="CA-2014-121727"/>
    <d v="2014-08-19T00:00:00"/>
    <d v="2014-08-24T00:00:00"/>
    <s v="Standard Class"/>
    <s v="JK-15625"/>
    <s v="Jim Karlsson"/>
    <x v="0"/>
    <x v="0"/>
    <x v="38"/>
    <x v="24"/>
    <n v="43229"/>
    <x v="3"/>
    <s v="OFF-AR-10004930"/>
    <x v="1"/>
    <x v="6"/>
    <s v="Turquoise Lead Holder with Pocket Clip"/>
    <x v="1932"/>
    <x v="0"/>
    <n v="0.2"/>
    <n v="1.742"/>
    <x v="6"/>
    <n v="21.44"/>
    <n v="16.249999999999996"/>
  </r>
  <r>
    <n v="2341"/>
    <s v="CA-2016-137736"/>
    <d v="2016-11-10T00:00:00"/>
    <d v="2016-11-15T00:00:00"/>
    <s v="Standard Class"/>
    <s v="DC-13285"/>
    <s v="Debra Catini"/>
    <x v="0"/>
    <x v="0"/>
    <x v="131"/>
    <x v="32"/>
    <n v="31088"/>
    <x v="0"/>
    <s v="OFF-AR-10004999"/>
    <x v="1"/>
    <x v="6"/>
    <s v="Newell 315"/>
    <x v="1075"/>
    <x v="3"/>
    <n v="0"/>
    <n v="10.465"/>
    <x v="0"/>
    <n v="293.02"/>
    <n v="25"/>
  </r>
  <r>
    <n v="2342"/>
    <s v="US-2014-143231"/>
    <d v="2014-12-31T00:00:00"/>
    <d v="2015-01-03T00:00:00"/>
    <s v="First Class"/>
    <s v="GM-14455"/>
    <s v="Gary Mitchum"/>
    <x v="2"/>
    <x v="0"/>
    <x v="47"/>
    <x v="31"/>
    <n v="2038"/>
    <x v="3"/>
    <s v="FUR-FU-10002501"/>
    <x v="0"/>
    <x v="5"/>
    <s v="Nu-Dell Executive Frame"/>
    <x v="1933"/>
    <x v="2"/>
    <n v="0"/>
    <n v="23.384"/>
    <x v="4"/>
    <n v="316"/>
    <n v="37"/>
  </r>
  <r>
    <n v="2343"/>
    <s v="US-2014-143231"/>
    <d v="2014-12-31T00:00:00"/>
    <d v="2015-01-03T00:00:00"/>
    <s v="First Class"/>
    <s v="GM-14455"/>
    <s v="Gary Mitchum"/>
    <x v="2"/>
    <x v="0"/>
    <x v="47"/>
    <x v="31"/>
    <n v="2038"/>
    <x v="3"/>
    <s v="TEC-AC-10000358"/>
    <x v="2"/>
    <x v="11"/>
    <s v="Imation Secure Drive + Hardware Encrypted USB flash drive - 16 GB"/>
    <x v="1934"/>
    <x v="1"/>
    <n v="0"/>
    <n v="27.352799999999998"/>
    <x v="4"/>
    <n v="341.90999999999997"/>
    <n v="24"/>
  </r>
  <r>
    <n v="2344"/>
    <s v="US-2014-155894"/>
    <d v="2014-07-26T00:00:00"/>
    <d v="2014-07-30T00:00:00"/>
    <s v="Second Class"/>
    <s v="CL-11890"/>
    <s v="Carl Ludwig"/>
    <x v="0"/>
    <x v="0"/>
    <x v="22"/>
    <x v="10"/>
    <n v="60623"/>
    <x v="2"/>
    <s v="OFF-ST-10004804"/>
    <x v="1"/>
    <x v="4"/>
    <s v="Belkin 19&quot; Vented Equipment Shelf, Black"/>
    <x v="1935"/>
    <x v="1"/>
    <n v="0.2"/>
    <n v="-29.343599999999999"/>
    <x v="7"/>
    <n v="370.65600000000001"/>
    <n v="-23.75"/>
  </r>
  <r>
    <n v="2345"/>
    <s v="CA-2016-119025"/>
    <d v="2016-02-22T00:00:00"/>
    <d v="2016-02-28T00:00:00"/>
    <s v="Standard Class"/>
    <s v="PV-18985"/>
    <s v="Paul Van Hugh"/>
    <x v="2"/>
    <x v="0"/>
    <x v="158"/>
    <x v="6"/>
    <n v="53209"/>
    <x v="2"/>
    <s v="OFF-AP-10001205"/>
    <x v="1"/>
    <x v="9"/>
    <s v="Belkin 5 Outlet SurgeMaster Power Centers"/>
    <x v="1936"/>
    <x v="6"/>
    <n v="0"/>
    <n v="137.28960000000001"/>
    <x v="11"/>
    <n v="4412.88"/>
    <n v="28.000000000000004"/>
  </r>
  <r>
    <n v="2346"/>
    <s v="CA-2016-159373"/>
    <d v="2016-03-13T00:00:00"/>
    <d v="2016-03-18T00:00:00"/>
    <s v="Standard Class"/>
    <s v="LT-17110"/>
    <s v="Liz Thompson"/>
    <x v="0"/>
    <x v="0"/>
    <x v="52"/>
    <x v="5"/>
    <n v="78207"/>
    <x v="2"/>
    <s v="OFF-PA-10000659"/>
    <x v="1"/>
    <x v="10"/>
    <s v="TOPS Carbonless Receipt Book, Four 2-3/4 x 7-1/4 Money Receipts per Page"/>
    <x v="1826"/>
    <x v="2"/>
    <n v="0.2"/>
    <n v="24.527999999999999"/>
    <x v="10"/>
    <n v="350.4"/>
    <n v="35"/>
  </r>
  <r>
    <n v="2347"/>
    <s v="CA-2016-159373"/>
    <d v="2016-03-13T00:00:00"/>
    <d v="2016-03-18T00:00:00"/>
    <s v="Standard Class"/>
    <s v="LT-17110"/>
    <s v="Liz Thompson"/>
    <x v="0"/>
    <x v="0"/>
    <x v="52"/>
    <x v="5"/>
    <n v="78207"/>
    <x v="2"/>
    <s v="OFF-BI-10004141"/>
    <x v="1"/>
    <x v="8"/>
    <s v="Insertable Tab Indexes For Data Binders"/>
    <x v="1937"/>
    <x v="0"/>
    <n v="0.8"/>
    <n v="-2.1623999999999999"/>
    <x v="10"/>
    <n v="2.544"/>
    <n v="-170"/>
  </r>
  <r>
    <n v="2348"/>
    <s v="CA-2016-159373"/>
    <d v="2016-03-13T00:00:00"/>
    <d v="2016-03-18T00:00:00"/>
    <s v="Standard Class"/>
    <s v="LT-17110"/>
    <s v="Liz Thompson"/>
    <x v="0"/>
    <x v="0"/>
    <x v="52"/>
    <x v="5"/>
    <n v="78207"/>
    <x v="2"/>
    <s v="FUR-TA-10004619"/>
    <x v="0"/>
    <x v="3"/>
    <s v="Hon Non-Folding Utility Tables"/>
    <x v="1938"/>
    <x v="2"/>
    <n v="0.3"/>
    <n v="0"/>
    <x v="10"/>
    <n v="2787.9250000000002"/>
    <n v="0"/>
  </r>
  <r>
    <n v="2349"/>
    <s v="CA-2017-109701"/>
    <d v="2017-12-02T00:00:00"/>
    <d v="2017-12-03T00:00:00"/>
    <s v="Same Day"/>
    <s v="AM-10360"/>
    <s v="Alice McCarthy"/>
    <x v="1"/>
    <x v="0"/>
    <x v="1"/>
    <x v="1"/>
    <n v="90032"/>
    <x v="1"/>
    <s v="OFF-BI-10004187"/>
    <x v="1"/>
    <x v="8"/>
    <s v="3-ring staple pack"/>
    <x v="1939"/>
    <x v="5"/>
    <n v="0.2"/>
    <n v="3.1583999999999999"/>
    <x v="4"/>
    <n v="54.143999999999991"/>
    <n v="35"/>
  </r>
  <r>
    <n v="2350"/>
    <s v="CA-2017-109701"/>
    <d v="2017-12-02T00:00:00"/>
    <d v="2017-12-03T00:00:00"/>
    <s v="Same Day"/>
    <s v="AM-10360"/>
    <s v="Alice McCarthy"/>
    <x v="1"/>
    <x v="0"/>
    <x v="1"/>
    <x v="1"/>
    <n v="90032"/>
    <x v="1"/>
    <s v="OFF-BI-10000632"/>
    <x v="1"/>
    <x v="8"/>
    <s v="Satellite Sectional Post Binders"/>
    <x v="1940"/>
    <x v="0"/>
    <n v="0.2"/>
    <n v="22.5732"/>
    <x v="4"/>
    <n v="138.91200000000001"/>
    <n v="32.5"/>
  </r>
  <r>
    <n v="2351"/>
    <s v="CA-2017-109701"/>
    <d v="2017-12-02T00:00:00"/>
    <d v="2017-12-03T00:00:00"/>
    <s v="Same Day"/>
    <s v="AM-10360"/>
    <s v="Alice McCarthy"/>
    <x v="1"/>
    <x v="0"/>
    <x v="1"/>
    <x v="1"/>
    <n v="90032"/>
    <x v="1"/>
    <s v="OFF-PA-10003724"/>
    <x v="1"/>
    <x v="10"/>
    <s v="Wirebound Message Book, 4 per Page"/>
    <x v="139"/>
    <x v="0"/>
    <n v="0"/>
    <n v="5.3213999999999997"/>
    <x v="4"/>
    <n v="21.72"/>
    <n v="49"/>
  </r>
  <r>
    <n v="2352"/>
    <s v="CA-2017-109701"/>
    <d v="2017-12-02T00:00:00"/>
    <d v="2017-12-03T00:00:00"/>
    <s v="Same Day"/>
    <s v="AM-10360"/>
    <s v="Alice McCarthy"/>
    <x v="1"/>
    <x v="0"/>
    <x v="1"/>
    <x v="1"/>
    <n v="90032"/>
    <x v="1"/>
    <s v="OFF-AP-10002765"/>
    <x v="1"/>
    <x v="9"/>
    <s v="Fellowes Advanced Computer Series Surge Protectors"/>
    <x v="1941"/>
    <x v="1"/>
    <n v="0"/>
    <n v="22.2516"/>
    <x v="4"/>
    <n v="238.41"/>
    <n v="28.000000000000004"/>
  </r>
  <r>
    <n v="2353"/>
    <s v="CA-2017-109701"/>
    <d v="2017-12-02T00:00:00"/>
    <d v="2017-12-03T00:00:00"/>
    <s v="Same Day"/>
    <s v="AM-10360"/>
    <s v="Alice McCarthy"/>
    <x v="1"/>
    <x v="0"/>
    <x v="1"/>
    <x v="1"/>
    <n v="90032"/>
    <x v="1"/>
    <s v="OFF-AR-10001868"/>
    <x v="1"/>
    <x v="6"/>
    <s v="Prang Dustless Chalk Sticks"/>
    <x v="1942"/>
    <x v="5"/>
    <n v="0"/>
    <n v="5.04"/>
    <x v="4"/>
    <n v="60.480000000000004"/>
    <n v="50"/>
  </r>
  <r>
    <n v="2354"/>
    <s v="CA-2015-111514"/>
    <d v="2015-08-31T00:00:00"/>
    <d v="2015-09-02T00:00:00"/>
    <s v="First Class"/>
    <s v="SC-20260"/>
    <s v="Scott Cohen"/>
    <x v="1"/>
    <x v="0"/>
    <x v="8"/>
    <x v="1"/>
    <n v="94122"/>
    <x v="1"/>
    <s v="FUR-BO-10002545"/>
    <x v="0"/>
    <x v="0"/>
    <s v="Atlantic Metals Mobile 3-Shelf Bookcases, Custom Colors"/>
    <x v="1943"/>
    <x v="3"/>
    <n v="0.15"/>
    <n v="200.9546"/>
    <x v="6"/>
    <n v="10869.816999999999"/>
    <n v="12.941176470588237"/>
  </r>
  <r>
    <n v="2355"/>
    <s v="CA-2015-111514"/>
    <d v="2015-08-31T00:00:00"/>
    <d v="2015-09-02T00:00:00"/>
    <s v="First Class"/>
    <s v="SC-20260"/>
    <s v="Scott Cohen"/>
    <x v="1"/>
    <x v="0"/>
    <x v="8"/>
    <x v="1"/>
    <n v="94122"/>
    <x v="1"/>
    <s v="OFF-BI-10002735"/>
    <x v="1"/>
    <x v="8"/>
    <s v="GBC Prestige Therm-A-Bind Covers"/>
    <x v="1944"/>
    <x v="2"/>
    <n v="0.2"/>
    <n v="46.3185"/>
    <x v="6"/>
    <n v="686.2"/>
    <n v="33.75"/>
  </r>
  <r>
    <n v="2356"/>
    <s v="CA-2015-111514"/>
    <d v="2015-08-31T00:00:00"/>
    <d v="2015-09-02T00:00:00"/>
    <s v="First Class"/>
    <s v="SC-20260"/>
    <s v="Scott Cohen"/>
    <x v="1"/>
    <x v="0"/>
    <x v="8"/>
    <x v="1"/>
    <n v="94122"/>
    <x v="1"/>
    <s v="TEC-AC-10004864"/>
    <x v="2"/>
    <x v="11"/>
    <s v="Memorex Micro Travel Drive 32 GB"/>
    <x v="1945"/>
    <x v="7"/>
    <n v="0"/>
    <n v="15.699299999999999"/>
    <x v="6"/>
    <n v="36.51"/>
    <n v="43"/>
  </r>
  <r>
    <n v="2357"/>
    <s v="CA-2015-111514"/>
    <d v="2015-08-31T00:00:00"/>
    <d v="2015-09-02T00:00:00"/>
    <s v="First Class"/>
    <s v="SC-20260"/>
    <s v="Scott Cohen"/>
    <x v="1"/>
    <x v="0"/>
    <x v="8"/>
    <x v="1"/>
    <n v="94122"/>
    <x v="1"/>
    <s v="TEC-MA-10000597"/>
    <x v="2"/>
    <x v="15"/>
    <s v="Lexmark S315 Color Inkjet Printer"/>
    <x v="1946"/>
    <x v="1"/>
    <n v="0.2"/>
    <n v="80.991900000000001"/>
    <x v="6"/>
    <n v="719.928"/>
    <n v="33.75"/>
  </r>
  <r>
    <n v="2358"/>
    <s v="US-2014-148838"/>
    <d v="2014-03-17T00:00:00"/>
    <d v="2014-03-21T00:00:00"/>
    <s v="Standard Class"/>
    <s v="CP-12340"/>
    <s v="Christine Phan"/>
    <x v="1"/>
    <x v="0"/>
    <x v="20"/>
    <x v="15"/>
    <n v="10024"/>
    <x v="3"/>
    <s v="FUR-TA-10003473"/>
    <x v="0"/>
    <x v="3"/>
    <s v="Bretford Rectangular Conference Table Tops"/>
    <x v="1947"/>
    <x v="3"/>
    <n v="0.4"/>
    <n v="-447.59469999999999"/>
    <x v="10"/>
    <n v="11058.222000000002"/>
    <n v="-28.333333333333332"/>
  </r>
  <r>
    <n v="2359"/>
    <s v="US-2014-148838"/>
    <d v="2014-03-17T00:00:00"/>
    <d v="2014-03-21T00:00:00"/>
    <s v="Standard Class"/>
    <s v="CP-12340"/>
    <s v="Christine Phan"/>
    <x v="1"/>
    <x v="0"/>
    <x v="20"/>
    <x v="15"/>
    <n v="10024"/>
    <x v="3"/>
    <s v="FUR-TA-10001950"/>
    <x v="0"/>
    <x v="3"/>
    <s v="Balt Solid Wood Round Tables"/>
    <x v="1948"/>
    <x v="4"/>
    <n v="0.4"/>
    <n v="-553.64760000000001"/>
    <x v="10"/>
    <n v="4286.3040000000001"/>
    <n v="-51.666666666666671"/>
  </r>
  <r>
    <n v="2360"/>
    <s v="US-2014-148838"/>
    <d v="2014-03-17T00:00:00"/>
    <d v="2014-03-21T00:00:00"/>
    <s v="Standard Class"/>
    <s v="CP-12340"/>
    <s v="Christine Phan"/>
    <x v="1"/>
    <x v="0"/>
    <x v="20"/>
    <x v="15"/>
    <n v="10024"/>
    <x v="3"/>
    <s v="FUR-TA-10004175"/>
    <x v="0"/>
    <x v="3"/>
    <s v="Hon 30&quot; x 60&quot; Table with Locking Drawer"/>
    <x v="1949"/>
    <x v="1"/>
    <n v="0.4"/>
    <n v="-122.7816"/>
    <x v="10"/>
    <n v="1841.7240000000002"/>
    <n v="-20"/>
  </r>
  <r>
    <n v="2361"/>
    <s v="US-2014-148838"/>
    <d v="2014-03-17T00:00:00"/>
    <d v="2014-03-21T00:00:00"/>
    <s v="Standard Class"/>
    <s v="CP-12340"/>
    <s v="Christine Phan"/>
    <x v="1"/>
    <x v="0"/>
    <x v="20"/>
    <x v="15"/>
    <n v="10024"/>
    <x v="3"/>
    <s v="OFF-PA-10002960"/>
    <x v="1"/>
    <x v="10"/>
    <s v="Xerox 1926"/>
    <x v="1950"/>
    <x v="3"/>
    <n v="0"/>
    <n v="16.3842"/>
    <x v="10"/>
    <n v="244.01999999999998"/>
    <n v="47"/>
  </r>
  <r>
    <n v="2362"/>
    <s v="US-2014-148838"/>
    <d v="2014-03-17T00:00:00"/>
    <d v="2014-03-21T00:00:00"/>
    <s v="Standard Class"/>
    <s v="CP-12340"/>
    <s v="Christine Phan"/>
    <x v="1"/>
    <x v="0"/>
    <x v="20"/>
    <x v="15"/>
    <n v="10024"/>
    <x v="3"/>
    <s v="OFF-PA-10000919"/>
    <x v="1"/>
    <x v="10"/>
    <s v="Xerox 1918"/>
    <x v="1951"/>
    <x v="4"/>
    <n v="0"/>
    <n v="75.9696"/>
    <x v="10"/>
    <n v="620.16"/>
    <n v="49.000000000000007"/>
  </r>
  <r>
    <n v="2363"/>
    <s v="CA-2017-136497"/>
    <d v="2017-04-16T00:00:00"/>
    <d v="2017-04-20T00:00:00"/>
    <s v="Standard Class"/>
    <s v="RF-19840"/>
    <s v="Roy Französisch"/>
    <x v="0"/>
    <x v="0"/>
    <x v="38"/>
    <x v="24"/>
    <n v="43229"/>
    <x v="3"/>
    <s v="OFF-BI-10001553"/>
    <x v="1"/>
    <x v="8"/>
    <s v="SpineVue Locking Slant-D Ring Binders by Cardinal"/>
    <x v="1662"/>
    <x v="2"/>
    <n v="0.7"/>
    <n v="-10.054"/>
    <x v="3"/>
    <n v="68.550000000000011"/>
    <n v="-73.333333333333329"/>
  </r>
  <r>
    <n v="2364"/>
    <s v="US-2016-108637"/>
    <d v="2016-03-13T00:00:00"/>
    <d v="2016-03-18T00:00:00"/>
    <s v="Standard Class"/>
    <s v="AB-10060"/>
    <s v="Adam Bellavance"/>
    <x v="2"/>
    <x v="0"/>
    <x v="141"/>
    <x v="17"/>
    <n v="22980"/>
    <x v="0"/>
    <s v="FUR-FU-10004864"/>
    <x v="0"/>
    <x v="5"/>
    <s v="Howard Miller 14-1/2&quot; Diameter Chrome Round Wall Clock"/>
    <x v="1952"/>
    <x v="0"/>
    <n v="0"/>
    <n v="40.921599999999998"/>
    <x v="10"/>
    <n v="255.76"/>
    <n v="32"/>
  </r>
  <r>
    <n v="2365"/>
    <s v="US-2016-108637"/>
    <d v="2016-03-13T00:00:00"/>
    <d v="2016-03-18T00:00:00"/>
    <s v="Standard Class"/>
    <s v="AB-10060"/>
    <s v="Adam Bellavance"/>
    <x v="2"/>
    <x v="0"/>
    <x v="141"/>
    <x v="17"/>
    <n v="22980"/>
    <x v="0"/>
    <s v="OFF-AP-10004540"/>
    <x v="1"/>
    <x v="9"/>
    <s v="Eureka The Boss Lite 10-Amp Upright Vacuum, Blue"/>
    <x v="1953"/>
    <x v="0"/>
    <n v="0"/>
    <n v="44.889600000000002"/>
    <x v="10"/>
    <n v="320.64"/>
    <n v="28.000000000000004"/>
  </r>
  <r>
    <n v="2366"/>
    <s v="US-2016-108637"/>
    <d v="2016-03-13T00:00:00"/>
    <d v="2016-03-18T00:00:00"/>
    <s v="Standard Class"/>
    <s v="AB-10060"/>
    <s v="Adam Bellavance"/>
    <x v="2"/>
    <x v="0"/>
    <x v="141"/>
    <x v="17"/>
    <n v="22980"/>
    <x v="0"/>
    <s v="OFF-BI-10004965"/>
    <x v="1"/>
    <x v="8"/>
    <s v="Ibico Covers for Plastic or Wire Binding Elements"/>
    <x v="1954"/>
    <x v="4"/>
    <n v="0"/>
    <n v="20.7"/>
    <x v="10"/>
    <n v="184"/>
    <n v="45"/>
  </r>
  <r>
    <n v="2367"/>
    <s v="CA-2014-102295"/>
    <d v="2014-11-24T00:00:00"/>
    <d v="2014-11-26T00:00:00"/>
    <s v="Second Class"/>
    <s v="EH-13990"/>
    <s v="Erica Hackney"/>
    <x v="0"/>
    <x v="0"/>
    <x v="301"/>
    <x v="1"/>
    <n v="95823"/>
    <x v="1"/>
    <s v="FUR-CH-10001714"/>
    <x v="0"/>
    <x v="1"/>
    <s v="Global Leather &amp; Oak Executive Chair, Burgundy"/>
    <x v="1955"/>
    <x v="7"/>
    <n v="0.2"/>
    <n v="-18.1068"/>
    <x v="0"/>
    <n v="120.712"/>
    <n v="-15"/>
  </r>
  <r>
    <n v="2368"/>
    <s v="CA-2017-123659"/>
    <d v="2017-02-10T00:00:00"/>
    <d v="2017-02-13T00:00:00"/>
    <s v="First Class"/>
    <s v="MN-17935"/>
    <s v="Michael Nguyen"/>
    <x v="0"/>
    <x v="0"/>
    <x v="183"/>
    <x v="39"/>
    <n v="20735"/>
    <x v="3"/>
    <s v="OFF-PA-10002464"/>
    <x v="1"/>
    <x v="10"/>
    <s v="HP Office Recycled Paper (20Lb. and 87 Bright)"/>
    <x v="1062"/>
    <x v="4"/>
    <n v="0"/>
    <n v="11.328799999999999"/>
    <x v="11"/>
    <n v="92.48"/>
    <n v="48.999999999999993"/>
  </r>
  <r>
    <n v="2369"/>
    <s v="US-2016-129469"/>
    <d v="2016-09-23T00:00:00"/>
    <d v="2016-09-27T00:00:00"/>
    <s v="Standard Class"/>
    <s v="KL-16555"/>
    <s v="Kelly Lampkin"/>
    <x v="1"/>
    <x v="0"/>
    <x v="54"/>
    <x v="24"/>
    <n v="45014"/>
    <x v="3"/>
    <s v="FUR-FU-10002298"/>
    <x v="0"/>
    <x v="5"/>
    <s v="Rubbermaid ClusterMat Chairmats, Mat Size- 66&quot; x 60&quot;, Lip 20&quot; x 11&quot; -90 Degree Angle"/>
    <x v="1956"/>
    <x v="5"/>
    <n v="0.2"/>
    <n v="-26.635200000000001"/>
    <x v="8"/>
    <n v="3196.2239999999997"/>
    <n v="-5.0000000000000009"/>
  </r>
  <r>
    <n v="2370"/>
    <s v="US-2016-129469"/>
    <d v="2016-09-23T00:00:00"/>
    <d v="2016-09-27T00:00:00"/>
    <s v="Standard Class"/>
    <s v="KL-16555"/>
    <s v="Kelly Lampkin"/>
    <x v="1"/>
    <x v="0"/>
    <x v="54"/>
    <x v="24"/>
    <n v="45014"/>
    <x v="3"/>
    <s v="OFF-AR-10000315"/>
    <x v="1"/>
    <x v="6"/>
    <s v="Dixon Ticonderoga Maple Cedar Pencil, #2"/>
    <x v="1957"/>
    <x v="0"/>
    <n v="0.2"/>
    <n v="0.307"/>
    <x v="8"/>
    <n v="9.8239999999999998"/>
    <n v="6.25"/>
  </r>
  <r>
    <n v="2371"/>
    <s v="CA-2017-155152"/>
    <d v="2017-07-07T00:00:00"/>
    <d v="2017-07-09T00:00:00"/>
    <s v="Second Class"/>
    <s v="MP-17965"/>
    <s v="Michael Paige"/>
    <x v="1"/>
    <x v="0"/>
    <x v="99"/>
    <x v="34"/>
    <n v="2886"/>
    <x v="3"/>
    <s v="TEC-AC-10004353"/>
    <x v="2"/>
    <x v="11"/>
    <s v="Hypercom P1300 Pinpad"/>
    <x v="842"/>
    <x v="4"/>
    <n v="0"/>
    <n v="93.24"/>
    <x v="7"/>
    <n v="1008"/>
    <n v="37"/>
  </r>
  <r>
    <n v="2372"/>
    <s v="CA-2016-159940"/>
    <d v="2016-07-07T00:00:00"/>
    <d v="2016-07-11T00:00:00"/>
    <s v="Second Class"/>
    <s v="BF-11020"/>
    <s v="Barry Französisch"/>
    <x v="1"/>
    <x v="0"/>
    <x v="34"/>
    <x v="10"/>
    <n v="60505"/>
    <x v="2"/>
    <s v="FUR-FU-10004973"/>
    <x v="0"/>
    <x v="5"/>
    <s v="Flat Face Poster Frame"/>
    <x v="1958"/>
    <x v="8"/>
    <n v="0.6"/>
    <n v="-27.1296"/>
    <x v="7"/>
    <n v="482.30399999999997"/>
    <n v="-45"/>
  </r>
  <r>
    <n v="2373"/>
    <s v="CA-2016-159940"/>
    <d v="2016-07-07T00:00:00"/>
    <d v="2016-07-11T00:00:00"/>
    <s v="Second Class"/>
    <s v="BF-11020"/>
    <s v="Barry Französisch"/>
    <x v="1"/>
    <x v="0"/>
    <x v="34"/>
    <x v="10"/>
    <n v="60505"/>
    <x v="2"/>
    <s v="OFF-FA-10000936"/>
    <x v="1"/>
    <x v="13"/>
    <s v="Acco Hot Clips Clips to Go"/>
    <x v="1959"/>
    <x v="7"/>
    <n v="0.2"/>
    <n v="0.82250000000000001"/>
    <x v="7"/>
    <n v="2.6320000000000001"/>
    <n v="31.25"/>
  </r>
  <r>
    <n v="2374"/>
    <s v="CA-2016-159940"/>
    <d v="2016-07-07T00:00:00"/>
    <d v="2016-07-11T00:00:00"/>
    <s v="Second Class"/>
    <s v="BF-11020"/>
    <s v="Barry Französisch"/>
    <x v="1"/>
    <x v="0"/>
    <x v="34"/>
    <x v="10"/>
    <n v="60505"/>
    <x v="2"/>
    <s v="OFF-PA-10001609"/>
    <x v="1"/>
    <x v="10"/>
    <s v="Tops Wirebound Message Log Books"/>
    <x v="1960"/>
    <x v="6"/>
    <n v="0.2"/>
    <n v="7.6985999999999999"/>
    <x v="7"/>
    <n v="213.19199999999998"/>
    <n v="32.5"/>
  </r>
  <r>
    <n v="2375"/>
    <s v="CA-2016-159940"/>
    <d v="2016-07-07T00:00:00"/>
    <d v="2016-07-11T00:00:00"/>
    <s v="Second Class"/>
    <s v="BF-11020"/>
    <s v="Barry Französisch"/>
    <x v="1"/>
    <x v="0"/>
    <x v="34"/>
    <x v="10"/>
    <n v="60505"/>
    <x v="2"/>
    <s v="FUR-CH-10000785"/>
    <x v="0"/>
    <x v="1"/>
    <s v="Global Ergonomic Managers Chair"/>
    <x v="1961"/>
    <x v="0"/>
    <n v="0.3"/>
    <n v="-14.478400000000001"/>
    <x v="7"/>
    <n v="506.74400000000003"/>
    <n v="-5.7142857142857144"/>
  </r>
  <r>
    <n v="2376"/>
    <s v="CA-2017-119669"/>
    <d v="2017-01-24T00:00:00"/>
    <d v="2017-01-30T00:00:00"/>
    <s v="Standard Class"/>
    <s v="TP-21130"/>
    <s v="Theone Pippenger"/>
    <x v="0"/>
    <x v="0"/>
    <x v="214"/>
    <x v="32"/>
    <n v="30080"/>
    <x v="0"/>
    <s v="OFF-FA-10000053"/>
    <x v="1"/>
    <x v="13"/>
    <s v="Revere Boxed Rubber Bands by Revere"/>
    <x v="1962"/>
    <x v="1"/>
    <n v="0"/>
    <n v="0.1134"/>
    <x v="9"/>
    <n v="17.009999999999998"/>
    <n v="2"/>
  </r>
  <r>
    <n v="2377"/>
    <s v="US-2014-164616"/>
    <d v="2014-08-19T00:00:00"/>
    <d v="2014-08-21T00:00:00"/>
    <s v="Second Class"/>
    <s v="MS-17770"/>
    <s v="Maxwell Schwartz"/>
    <x v="0"/>
    <x v="0"/>
    <x v="38"/>
    <x v="24"/>
    <n v="43229"/>
    <x v="3"/>
    <s v="OFF-BI-10001718"/>
    <x v="1"/>
    <x v="8"/>
    <s v="GBC DocuBind P50 Personal Binding Machine"/>
    <x v="1963"/>
    <x v="4"/>
    <n v="0.7"/>
    <n v="-58.861600000000003"/>
    <x v="6"/>
    <n v="307.10399999999998"/>
    <n v="-76.666666666666671"/>
  </r>
  <r>
    <n v="2378"/>
    <s v="US-2014-164616"/>
    <d v="2014-08-19T00:00:00"/>
    <d v="2014-08-21T00:00:00"/>
    <s v="Second Class"/>
    <s v="MS-17770"/>
    <s v="Maxwell Schwartz"/>
    <x v="0"/>
    <x v="0"/>
    <x v="38"/>
    <x v="24"/>
    <n v="43229"/>
    <x v="3"/>
    <s v="OFF-SU-10004768"/>
    <x v="1"/>
    <x v="14"/>
    <s v="Acme Kleencut Forged Steel Scissors"/>
    <x v="1964"/>
    <x v="0"/>
    <n v="0.2"/>
    <n v="1.1479999999999999"/>
    <x v="6"/>
    <n v="18.367999999999999"/>
    <n v="12.5"/>
  </r>
  <r>
    <n v="2379"/>
    <s v="CA-2015-148628"/>
    <d v="2015-12-06T00:00:00"/>
    <d v="2015-12-11T00:00:00"/>
    <s v="Standard Class"/>
    <s v="KM-16375"/>
    <s v="Katherine Murray"/>
    <x v="2"/>
    <x v="0"/>
    <x v="302"/>
    <x v="1"/>
    <n v="91360"/>
    <x v="1"/>
    <s v="OFF-PA-10003883"/>
    <x v="1"/>
    <x v="10"/>
    <s v="Message Book, Phone, Wirebound Standard Line Memo, 2 3/4&quot; X 5&quot;"/>
    <x v="1965"/>
    <x v="2"/>
    <n v="0"/>
    <n v="15.065"/>
    <x v="4"/>
    <n v="163.75"/>
    <n v="46"/>
  </r>
  <r>
    <n v="2380"/>
    <s v="CA-2016-118052"/>
    <d v="2016-05-06T00:00:00"/>
    <d v="2016-05-10T00:00:00"/>
    <s v="Standard Class"/>
    <s v="BE-11455"/>
    <s v="Brad Eason"/>
    <x v="2"/>
    <x v="0"/>
    <x v="160"/>
    <x v="24"/>
    <n v="44052"/>
    <x v="3"/>
    <s v="OFF-FA-10004248"/>
    <x v="1"/>
    <x v="13"/>
    <s v="Advantus T-Pin Paper Clips"/>
    <x v="1966"/>
    <x v="0"/>
    <n v="0.2"/>
    <n v="1.7138"/>
    <x v="5"/>
    <n v="14.432"/>
    <n v="23.75"/>
  </r>
  <r>
    <n v="2381"/>
    <s v="CA-2016-118052"/>
    <d v="2016-05-06T00:00:00"/>
    <d v="2016-05-10T00:00:00"/>
    <s v="Standard Class"/>
    <s v="BE-11455"/>
    <s v="Brad Eason"/>
    <x v="2"/>
    <x v="0"/>
    <x v="160"/>
    <x v="24"/>
    <n v="44052"/>
    <x v="3"/>
    <s v="OFF-PA-10002581"/>
    <x v="1"/>
    <x v="10"/>
    <s v="Xerox 1951"/>
    <x v="1967"/>
    <x v="0"/>
    <n v="0.2"/>
    <n v="15.49"/>
    <x v="5"/>
    <n v="99.135999999999996"/>
    <n v="31.25"/>
  </r>
  <r>
    <n v="2382"/>
    <s v="CA-2016-118052"/>
    <d v="2016-05-06T00:00:00"/>
    <d v="2016-05-10T00:00:00"/>
    <s v="Standard Class"/>
    <s v="BE-11455"/>
    <s v="Brad Eason"/>
    <x v="2"/>
    <x v="0"/>
    <x v="160"/>
    <x v="24"/>
    <n v="44052"/>
    <x v="3"/>
    <s v="FUR-FU-10004848"/>
    <x v="0"/>
    <x v="5"/>
    <s v="DAX Solid Wood Frames"/>
    <x v="1968"/>
    <x v="3"/>
    <n v="0.2"/>
    <n v="11.626300000000001"/>
    <x v="5"/>
    <n v="382.98400000000004"/>
    <n v="21.25"/>
  </r>
  <r>
    <n v="2383"/>
    <s v="US-2017-117534"/>
    <d v="2017-03-25T00:00:00"/>
    <d v="2017-03-26T00:00:00"/>
    <s v="First Class"/>
    <s v="CV-12295"/>
    <s v="Christina VanderZanden"/>
    <x v="0"/>
    <x v="0"/>
    <x v="201"/>
    <x v="1"/>
    <n v="93727"/>
    <x v="1"/>
    <s v="OFF-AP-10002403"/>
    <x v="1"/>
    <x v="9"/>
    <s v="Acco Smartsocket Color-Coded Six-Outlet AC Adapter Model Surge Protectors"/>
    <x v="1969"/>
    <x v="4"/>
    <n v="0"/>
    <n v="45.770400000000002"/>
    <x v="10"/>
    <n v="704.16"/>
    <n v="26"/>
  </r>
  <r>
    <n v="2384"/>
    <s v="US-2017-117534"/>
    <d v="2017-03-25T00:00:00"/>
    <d v="2017-03-26T00:00:00"/>
    <s v="First Class"/>
    <s v="CV-12295"/>
    <s v="Christina VanderZanden"/>
    <x v="0"/>
    <x v="0"/>
    <x v="201"/>
    <x v="1"/>
    <n v="93727"/>
    <x v="1"/>
    <s v="OFF-AR-10003087"/>
    <x v="1"/>
    <x v="6"/>
    <s v="Staples in misc. colors"/>
    <x v="1970"/>
    <x v="6"/>
    <n v="0"/>
    <n v="4.4855999999999998"/>
    <x v="10"/>
    <n v="144.18"/>
    <n v="27.999999999999996"/>
  </r>
  <r>
    <n v="2385"/>
    <s v="US-2017-117534"/>
    <d v="2017-03-25T00:00:00"/>
    <d v="2017-03-26T00:00:00"/>
    <s v="First Class"/>
    <s v="CV-12295"/>
    <s v="Christina VanderZanden"/>
    <x v="0"/>
    <x v="0"/>
    <x v="201"/>
    <x v="1"/>
    <n v="93727"/>
    <x v="1"/>
    <s v="OFF-BI-10002026"/>
    <x v="1"/>
    <x v="8"/>
    <s v="Avery Arch Ring Binders"/>
    <x v="1971"/>
    <x v="4"/>
    <n v="0.2"/>
    <n v="62.747999999999998"/>
    <x v="10"/>
    <n v="743.68"/>
    <n v="33.75"/>
  </r>
  <r>
    <n v="2386"/>
    <s v="US-2017-117534"/>
    <d v="2017-03-25T00:00:00"/>
    <d v="2017-03-26T00:00:00"/>
    <s v="First Class"/>
    <s v="CV-12295"/>
    <s v="Christina VanderZanden"/>
    <x v="0"/>
    <x v="0"/>
    <x v="201"/>
    <x v="1"/>
    <n v="93727"/>
    <x v="1"/>
    <s v="TEC-PH-10000141"/>
    <x v="2"/>
    <x v="7"/>
    <s v="Clearsounds A400"/>
    <x v="1972"/>
    <x v="4"/>
    <n v="0.2"/>
    <n v="15.8376"/>
    <x v="10"/>
    <n v="844.67200000000003"/>
    <n v="7.5"/>
  </r>
  <r>
    <n v="2387"/>
    <s v="US-2017-117534"/>
    <d v="2017-03-25T00:00:00"/>
    <d v="2017-03-26T00:00:00"/>
    <s v="First Class"/>
    <s v="CV-12295"/>
    <s v="Christina VanderZanden"/>
    <x v="0"/>
    <x v="0"/>
    <x v="201"/>
    <x v="1"/>
    <n v="93727"/>
    <x v="1"/>
    <s v="TEC-CO-10000971"/>
    <x v="2"/>
    <x v="16"/>
    <s v="Hewlett Packard 310 Color Digital Copier"/>
    <x v="1973"/>
    <x v="0"/>
    <n v="0.2"/>
    <n v="59.997999999999998"/>
    <x v="10"/>
    <n v="959.96799999999996"/>
    <n v="12.5"/>
  </r>
  <r>
    <n v="2388"/>
    <s v="CA-2015-145065"/>
    <d v="2015-12-12T00:00:00"/>
    <d v="2015-12-15T00:00:00"/>
    <s v="First Class"/>
    <s v="DK-13375"/>
    <s v="Dennis Kane"/>
    <x v="0"/>
    <x v="0"/>
    <x v="70"/>
    <x v="1"/>
    <n v="92105"/>
    <x v="1"/>
    <s v="OFF-FA-10001229"/>
    <x v="1"/>
    <x v="13"/>
    <s v="Staples"/>
    <x v="1974"/>
    <x v="0"/>
    <n v="0"/>
    <n v="3.6156000000000001"/>
    <x v="4"/>
    <n v="15.72"/>
    <n v="46"/>
  </r>
  <r>
    <n v="2389"/>
    <s v="CA-2015-145065"/>
    <d v="2015-12-12T00:00:00"/>
    <d v="2015-12-15T00:00:00"/>
    <s v="First Class"/>
    <s v="DK-13375"/>
    <s v="Dennis Kane"/>
    <x v="0"/>
    <x v="0"/>
    <x v="70"/>
    <x v="1"/>
    <n v="92105"/>
    <x v="1"/>
    <s v="OFF-BI-10002437"/>
    <x v="1"/>
    <x v="8"/>
    <s v="Recycled Premium Regency Composition Covers"/>
    <x v="667"/>
    <x v="0"/>
    <n v="0.2"/>
    <n v="8.8623999999999992"/>
    <x v="4"/>
    <n v="48.896000000000001"/>
    <n v="36.249999999999993"/>
  </r>
  <r>
    <n v="2390"/>
    <s v="US-2015-127040"/>
    <d v="2015-12-06T00:00:00"/>
    <d v="2015-12-10T00:00:00"/>
    <s v="Standard Class"/>
    <s v="SG-20605"/>
    <s v="Speros Goranitis"/>
    <x v="0"/>
    <x v="0"/>
    <x v="20"/>
    <x v="15"/>
    <n v="10009"/>
    <x v="3"/>
    <s v="OFF-PA-10004255"/>
    <x v="1"/>
    <x v="10"/>
    <s v="Xerox 219"/>
    <x v="90"/>
    <x v="7"/>
    <n v="0"/>
    <n v="3.1103999999999998"/>
    <x v="4"/>
    <n v="6.48"/>
    <n v="47.999999999999993"/>
  </r>
  <r>
    <n v="2391"/>
    <s v="US-2015-127040"/>
    <d v="2015-12-06T00:00:00"/>
    <d v="2015-12-10T00:00:00"/>
    <s v="Standard Class"/>
    <s v="SG-20605"/>
    <s v="Speros Goranitis"/>
    <x v="0"/>
    <x v="0"/>
    <x v="20"/>
    <x v="15"/>
    <n v="10009"/>
    <x v="3"/>
    <s v="OFF-PA-10001184"/>
    <x v="1"/>
    <x v="10"/>
    <s v="Xerox 1903"/>
    <x v="1075"/>
    <x v="3"/>
    <n v="0"/>
    <n v="20.511399999999998"/>
    <x v="4"/>
    <n v="293.02"/>
    <n v="49"/>
  </r>
  <r>
    <n v="2392"/>
    <s v="US-2015-127040"/>
    <d v="2015-12-06T00:00:00"/>
    <d v="2015-12-10T00:00:00"/>
    <s v="Standard Class"/>
    <s v="SG-20605"/>
    <s v="Speros Goranitis"/>
    <x v="0"/>
    <x v="0"/>
    <x v="20"/>
    <x v="15"/>
    <n v="10009"/>
    <x v="3"/>
    <s v="TEC-AC-10002637"/>
    <x v="2"/>
    <x v="11"/>
    <s v="Logitech VX Revolution Cordless Laser Mouse for Notebooks (Black)"/>
    <x v="1975"/>
    <x v="6"/>
    <n v="0"/>
    <n v="97.194599999999994"/>
    <x v="4"/>
    <n v="14579.19"/>
    <n v="5.9999999999999991"/>
  </r>
  <r>
    <n v="2393"/>
    <s v="US-2015-127040"/>
    <d v="2015-12-06T00:00:00"/>
    <d v="2015-12-10T00:00:00"/>
    <s v="Standard Class"/>
    <s v="SG-20605"/>
    <s v="Speros Goranitis"/>
    <x v="0"/>
    <x v="0"/>
    <x v="20"/>
    <x v="15"/>
    <n v="10009"/>
    <x v="3"/>
    <s v="FUR-FU-10002878"/>
    <x v="0"/>
    <x v="5"/>
    <s v="Seth Thomas 14&quot; Day/Date Wall Clock"/>
    <x v="1976"/>
    <x v="4"/>
    <n v="0"/>
    <n v="42.150399999999998"/>
    <x v="4"/>
    <n v="455.68"/>
    <n v="37"/>
  </r>
  <r>
    <n v="2394"/>
    <s v="CA-2016-128111"/>
    <d v="2016-03-17T00:00:00"/>
    <d v="2016-03-23T00:00:00"/>
    <s v="Standard Class"/>
    <s v="CS-12355"/>
    <s v="Christine Sundaresam"/>
    <x v="0"/>
    <x v="0"/>
    <x v="303"/>
    <x v="31"/>
    <n v="2148"/>
    <x v="3"/>
    <s v="OFF-AR-10000588"/>
    <x v="1"/>
    <x v="6"/>
    <s v="Newell 345"/>
    <x v="1977"/>
    <x v="0"/>
    <n v="0"/>
    <n v="10.316800000000001"/>
    <x v="10"/>
    <n v="79.36"/>
    <n v="26"/>
  </r>
  <r>
    <n v="2395"/>
    <s v="CA-2015-137897"/>
    <d v="2015-11-14T00:00:00"/>
    <d v="2015-11-19T00:00:00"/>
    <s v="Standard Class"/>
    <s v="PJ-18835"/>
    <s v="Patrick Jones"/>
    <x v="1"/>
    <x v="0"/>
    <x v="20"/>
    <x v="15"/>
    <n v="10035"/>
    <x v="3"/>
    <s v="TEC-AC-10002217"/>
    <x v="2"/>
    <x v="11"/>
    <s v="Imation Clip USB flash drive - 8 GB"/>
    <x v="1978"/>
    <x v="0"/>
    <n v="0"/>
    <n v="2.2559999999999998"/>
    <x v="0"/>
    <n v="75.2"/>
    <n v="5.9999999999999991"/>
  </r>
  <r>
    <n v="2396"/>
    <s v="CA-2015-137897"/>
    <d v="2015-11-14T00:00:00"/>
    <d v="2015-11-19T00:00:00"/>
    <s v="Standard Class"/>
    <s v="PJ-18835"/>
    <s v="Patrick Jones"/>
    <x v="1"/>
    <x v="0"/>
    <x v="20"/>
    <x v="15"/>
    <n v="10035"/>
    <x v="3"/>
    <s v="TEC-AC-10001267"/>
    <x v="2"/>
    <x v="11"/>
    <s v="Imation 32GB Pocket Pro USB 3.0 Flash Drive - 32 GB - Black - 1 P ..."/>
    <x v="1979"/>
    <x v="0"/>
    <n v="0"/>
    <n v="23.96"/>
    <x v="0"/>
    <n v="119.8"/>
    <n v="40"/>
  </r>
  <r>
    <n v="2397"/>
    <s v="CA-2015-137897"/>
    <d v="2015-11-14T00:00:00"/>
    <d v="2015-11-19T00:00:00"/>
    <s v="Standard Class"/>
    <s v="PJ-18835"/>
    <s v="Patrick Jones"/>
    <x v="1"/>
    <x v="0"/>
    <x v="20"/>
    <x v="15"/>
    <n v="10035"/>
    <x v="3"/>
    <s v="OFF-PA-10004041"/>
    <x v="1"/>
    <x v="10"/>
    <s v="It's Hot Message Books with Stickers, 2 3/4&quot; x 5&quot;"/>
    <x v="1980"/>
    <x v="2"/>
    <n v="0"/>
    <n v="16.649999999999999"/>
    <x v="0"/>
    <n v="185"/>
    <n v="44.999999999999993"/>
  </r>
  <r>
    <n v="2398"/>
    <s v="CA-2017-169264"/>
    <d v="2017-08-14T00:00:00"/>
    <d v="2017-08-16T00:00:00"/>
    <s v="Second Class"/>
    <s v="NP-18700"/>
    <s v="Nora Preis"/>
    <x v="0"/>
    <x v="0"/>
    <x v="8"/>
    <x v="1"/>
    <n v="94109"/>
    <x v="1"/>
    <s v="OFF-LA-10001613"/>
    <x v="1"/>
    <x v="2"/>
    <s v="Avery File Folder Labels"/>
    <x v="1755"/>
    <x v="0"/>
    <n v="0"/>
    <n v="2.8224"/>
    <x v="6"/>
    <n v="11.52"/>
    <n v="49.000000000000007"/>
  </r>
  <r>
    <n v="2399"/>
    <s v="CA-2017-169264"/>
    <d v="2017-08-14T00:00:00"/>
    <d v="2017-08-16T00:00:00"/>
    <s v="Second Class"/>
    <s v="NP-18700"/>
    <s v="Nora Preis"/>
    <x v="0"/>
    <x v="0"/>
    <x v="8"/>
    <x v="1"/>
    <n v="94109"/>
    <x v="1"/>
    <s v="OFF-AR-10000246"/>
    <x v="1"/>
    <x v="6"/>
    <s v="Newell 318"/>
    <x v="1438"/>
    <x v="5"/>
    <n v="0"/>
    <n v="4.3368000000000002"/>
    <x v="6"/>
    <n v="100.08"/>
    <n v="26"/>
  </r>
  <r>
    <n v="2400"/>
    <s v="CA-2017-147361"/>
    <d v="2017-09-09T00:00:00"/>
    <d v="2017-09-15T00:00:00"/>
    <s v="Standard Class"/>
    <s v="SB-20290"/>
    <s v="Sean Braxton"/>
    <x v="1"/>
    <x v="0"/>
    <x v="159"/>
    <x v="20"/>
    <n v="29501"/>
    <x v="0"/>
    <s v="OFF-ST-10001809"/>
    <x v="1"/>
    <x v="4"/>
    <s v="Fellowes Officeware Wire Shelving"/>
    <x v="1981"/>
    <x v="3"/>
    <n v="0"/>
    <n v="12.5762"/>
    <x v="8"/>
    <n v="4401.67"/>
    <n v="2"/>
  </r>
  <r>
    <n v="2401"/>
    <s v="CA-2017-147361"/>
    <d v="2017-09-09T00:00:00"/>
    <d v="2017-09-15T00:00:00"/>
    <s v="Standard Class"/>
    <s v="SB-20290"/>
    <s v="Sean Braxton"/>
    <x v="1"/>
    <x v="0"/>
    <x v="159"/>
    <x v="20"/>
    <n v="29501"/>
    <x v="0"/>
    <s v="OFF-ST-10002214"/>
    <x v="1"/>
    <x v="4"/>
    <s v="X-Rack File for Hanging Folders"/>
    <x v="1982"/>
    <x v="2"/>
    <n v="0"/>
    <n v="14.677"/>
    <x v="8"/>
    <n v="282.25"/>
    <n v="25.999999999999996"/>
  </r>
  <r>
    <n v="2402"/>
    <s v="CA-2017-145877"/>
    <d v="2017-04-01T00:00:00"/>
    <d v="2017-04-04T00:00:00"/>
    <s v="Second Class"/>
    <s v="AS-10090"/>
    <s v="Adam Shillingsburg"/>
    <x v="0"/>
    <x v="0"/>
    <x v="24"/>
    <x v="25"/>
    <n v="65807"/>
    <x v="2"/>
    <s v="OFF-ST-10000649"/>
    <x v="1"/>
    <x v="4"/>
    <s v="Hanging Personal Folder File"/>
    <x v="1983"/>
    <x v="5"/>
    <n v="0"/>
    <n v="23.55"/>
    <x v="3"/>
    <n v="565.20000000000005"/>
    <n v="25"/>
  </r>
  <r>
    <n v="2403"/>
    <s v="CA-2017-145877"/>
    <d v="2017-04-01T00:00:00"/>
    <d v="2017-04-04T00:00:00"/>
    <s v="Second Class"/>
    <s v="AS-10090"/>
    <s v="Adam Shillingsburg"/>
    <x v="0"/>
    <x v="0"/>
    <x v="24"/>
    <x v="25"/>
    <n v="65807"/>
    <x v="2"/>
    <s v="OFF-EN-10001990"/>
    <x v="1"/>
    <x v="12"/>
    <s v="Staple envelope"/>
    <x v="158"/>
    <x v="2"/>
    <n v="0"/>
    <n v="13.348000000000001"/>
    <x v="3"/>
    <n v="142"/>
    <n v="47"/>
  </r>
  <r>
    <n v="2404"/>
    <s v="US-2016-110170"/>
    <d v="2016-09-27T00:00:00"/>
    <d v="2016-10-03T00:00:00"/>
    <s v="Standard Class"/>
    <s v="HM-14860"/>
    <s v="Harry Marie"/>
    <x v="1"/>
    <x v="0"/>
    <x v="114"/>
    <x v="5"/>
    <n v="77340"/>
    <x v="2"/>
    <s v="FUR-BO-10000780"/>
    <x v="0"/>
    <x v="0"/>
    <s v="O'Sullivan Plantations 2-Door Library in Landvery Oak"/>
    <x v="1984"/>
    <x v="3"/>
    <n v="0.32"/>
    <n v="-225.0976"/>
    <x v="8"/>
    <n v="6696.6535999999996"/>
    <n v="-23.52941176470588"/>
  </r>
  <r>
    <n v="2405"/>
    <s v="CA-2017-108574"/>
    <d v="2017-10-07T00:00:00"/>
    <d v="2017-10-11T00:00:00"/>
    <s v="Standard Class"/>
    <s v="MG-18145"/>
    <s v="Mike Gockenbach"/>
    <x v="0"/>
    <x v="0"/>
    <x v="1"/>
    <x v="1"/>
    <n v="90045"/>
    <x v="1"/>
    <s v="TEC-AC-10002049"/>
    <x v="2"/>
    <x v="11"/>
    <s v="Logitech G19 Programmable Gaming Keyboard"/>
    <x v="1985"/>
    <x v="6"/>
    <n v="0"/>
    <n v="200.8638"/>
    <x v="2"/>
    <n v="10043.19"/>
    <n v="18"/>
  </r>
  <r>
    <n v="2406"/>
    <s v="CA-2017-108574"/>
    <d v="2017-10-07T00:00:00"/>
    <d v="2017-10-11T00:00:00"/>
    <s v="Standard Class"/>
    <s v="MG-18145"/>
    <s v="Mike Gockenbach"/>
    <x v="0"/>
    <x v="0"/>
    <x v="1"/>
    <x v="1"/>
    <n v="90045"/>
    <x v="1"/>
    <s v="TEC-PH-10003555"/>
    <x v="2"/>
    <x v="7"/>
    <s v="Motorola HK250 Universal Bluetooth Headset"/>
    <x v="1986"/>
    <x v="3"/>
    <n v="0.2"/>
    <n v="-28.967400000000001"/>
    <x v="2"/>
    <n v="901.20799999999997"/>
    <n v="-22.5"/>
  </r>
  <r>
    <n v="2407"/>
    <s v="CA-2017-108574"/>
    <d v="2017-10-07T00:00:00"/>
    <d v="2017-10-11T00:00:00"/>
    <s v="Standard Class"/>
    <s v="MG-18145"/>
    <s v="Mike Gockenbach"/>
    <x v="0"/>
    <x v="0"/>
    <x v="1"/>
    <x v="1"/>
    <n v="90045"/>
    <x v="1"/>
    <s v="TEC-PH-10000702"/>
    <x v="2"/>
    <x v="7"/>
    <s v="Square Credit Card Reader, 4 1/2&quot; x 4 1/2&quot; x 1&quot;, White"/>
    <x v="705"/>
    <x v="12"/>
    <n v="0.2"/>
    <n v="26.972999999999999"/>
    <x v="2"/>
    <n v="799.2"/>
    <n v="33.75"/>
  </r>
  <r>
    <n v="2408"/>
    <s v="CA-2017-144589"/>
    <d v="2017-01-20T00:00:00"/>
    <d v="2017-01-25T00:00:00"/>
    <s v="Standard Class"/>
    <s v="TM-21010"/>
    <s v="Tamara Manning"/>
    <x v="0"/>
    <x v="0"/>
    <x v="8"/>
    <x v="1"/>
    <n v="94122"/>
    <x v="1"/>
    <s v="OFF-AR-10003631"/>
    <x v="1"/>
    <x v="6"/>
    <s v="Staples in misc. colors"/>
    <x v="1987"/>
    <x v="2"/>
    <n v="0"/>
    <n v="7.9859999999999998"/>
    <x v="9"/>
    <n v="121"/>
    <n v="33"/>
  </r>
  <r>
    <n v="2409"/>
    <s v="CA-2017-144589"/>
    <d v="2017-01-20T00:00:00"/>
    <d v="2017-01-25T00:00:00"/>
    <s v="Standard Class"/>
    <s v="TM-21010"/>
    <s v="Tamara Manning"/>
    <x v="0"/>
    <x v="0"/>
    <x v="8"/>
    <x v="1"/>
    <n v="94122"/>
    <x v="1"/>
    <s v="TEC-PH-10003072"/>
    <x v="2"/>
    <x v="7"/>
    <s v="Panasonic KX-TG9541B DECT 6.0 Digital 2-Line Expandable Cordless Phone With Digital Answering System"/>
    <x v="1988"/>
    <x v="1"/>
    <n v="0.2"/>
    <n v="130.4913"/>
    <x v="9"/>
    <n v="1079.9279999999999"/>
    <n v="36.25"/>
  </r>
  <r>
    <n v="2410"/>
    <s v="CA-2017-155985"/>
    <d v="2017-03-23T00:00:00"/>
    <d v="2017-03-25T00:00:00"/>
    <s v="First Class"/>
    <s v="BE-11335"/>
    <s v="Bill Eplett"/>
    <x v="2"/>
    <x v="0"/>
    <x v="8"/>
    <x v="1"/>
    <n v="94122"/>
    <x v="1"/>
    <s v="FUR-FU-10000758"/>
    <x v="0"/>
    <x v="5"/>
    <s v="DAX Natural Wood-Tone Poster Frame"/>
    <x v="1989"/>
    <x v="8"/>
    <n v="0"/>
    <n v="76.2624"/>
    <x v="10"/>
    <n v="1694.72"/>
    <n v="36"/>
  </r>
  <r>
    <n v="2411"/>
    <s v="CA-2014-162684"/>
    <d v="2014-08-01T00:00:00"/>
    <d v="2014-08-06T00:00:00"/>
    <s v="Standard Class"/>
    <s v="AS-10630"/>
    <s v="Ann Steele"/>
    <x v="2"/>
    <x v="0"/>
    <x v="10"/>
    <x v="9"/>
    <n v="19120"/>
    <x v="3"/>
    <s v="OFF-FA-10000992"/>
    <x v="1"/>
    <x v="13"/>
    <s v="Acco Clips to Go Binder Clips, 24 Clips in Two Sizes"/>
    <x v="1093"/>
    <x v="0"/>
    <n v="0.2"/>
    <n v="1.917"/>
    <x v="6"/>
    <n v="11.36"/>
    <n v="33.75"/>
  </r>
  <r>
    <n v="2412"/>
    <s v="CA-2015-142041"/>
    <d v="2015-06-07T00:00:00"/>
    <d v="2015-06-09T00:00:00"/>
    <s v="Second Class"/>
    <s v="EM-13810"/>
    <s v="Eleni McCrary"/>
    <x v="1"/>
    <x v="0"/>
    <x v="1"/>
    <x v="1"/>
    <n v="90036"/>
    <x v="1"/>
    <s v="OFF-BI-10004187"/>
    <x v="1"/>
    <x v="8"/>
    <s v="3-ring staple pack"/>
    <x v="1990"/>
    <x v="2"/>
    <n v="0.2"/>
    <n v="2.6320000000000001"/>
    <x v="1"/>
    <n v="37.599999999999994"/>
    <n v="35"/>
  </r>
  <r>
    <n v="2413"/>
    <s v="CA-2014-151295"/>
    <d v="2014-11-12T00:00:00"/>
    <d v="2014-11-16T00:00:00"/>
    <s v="Standard Class"/>
    <s v="JA-15970"/>
    <s v="Joseph Airdo"/>
    <x v="0"/>
    <x v="0"/>
    <x v="1"/>
    <x v="1"/>
    <n v="90045"/>
    <x v="1"/>
    <s v="OFF-PA-10001947"/>
    <x v="1"/>
    <x v="10"/>
    <s v="Xerox 1974"/>
    <x v="489"/>
    <x v="0"/>
    <n v="0"/>
    <n v="5.8604000000000003"/>
    <x v="0"/>
    <n v="23.92"/>
    <n v="49"/>
  </r>
  <r>
    <n v="2414"/>
    <s v="CA-2014-151295"/>
    <d v="2014-11-12T00:00:00"/>
    <d v="2014-11-16T00:00:00"/>
    <s v="Standard Class"/>
    <s v="JA-15970"/>
    <s v="Joseph Airdo"/>
    <x v="0"/>
    <x v="0"/>
    <x v="1"/>
    <x v="1"/>
    <n v="90045"/>
    <x v="1"/>
    <s v="FUR-TA-10002356"/>
    <x v="0"/>
    <x v="3"/>
    <s v="Bevis Boat-Shaped Conference Table"/>
    <x v="1991"/>
    <x v="1"/>
    <n v="0.2"/>
    <n v="31.453199999999999"/>
    <x v="0"/>
    <n v="1887.192"/>
    <n v="5"/>
  </r>
  <r>
    <n v="2415"/>
    <s v="CA-2016-156300"/>
    <d v="2016-12-29T00:00:00"/>
    <d v="2017-01-02T00:00:00"/>
    <s v="Standard Class"/>
    <s v="TB-21595"/>
    <s v="Troy Blackwell"/>
    <x v="0"/>
    <x v="0"/>
    <x v="158"/>
    <x v="6"/>
    <n v="53209"/>
    <x v="2"/>
    <s v="FUR-CH-10001714"/>
    <x v="0"/>
    <x v="1"/>
    <s v="Global Leather &amp; Oak Executive Chair, Burgundy"/>
    <x v="1992"/>
    <x v="2"/>
    <n v="0"/>
    <n v="60.356000000000002"/>
    <x v="4"/>
    <n v="3772.25"/>
    <n v="8"/>
  </r>
  <r>
    <n v="2416"/>
    <s v="CA-2015-146087"/>
    <d v="2015-07-06T00:00:00"/>
    <d v="2015-07-11T00:00:00"/>
    <s v="Standard Class"/>
    <s v="PP-18955"/>
    <s v="Paul Prost"/>
    <x v="2"/>
    <x v="0"/>
    <x v="304"/>
    <x v="31"/>
    <n v="1040"/>
    <x v="3"/>
    <s v="FUR-BO-10002824"/>
    <x v="0"/>
    <x v="0"/>
    <s v="Bush Mission Pointe Library"/>
    <x v="85"/>
    <x v="0"/>
    <n v="0"/>
    <n v="60.392000000000003"/>
    <x v="7"/>
    <n v="603.91999999999996"/>
    <n v="20"/>
  </r>
  <r>
    <n v="2417"/>
    <s v="CA-2017-168655"/>
    <d v="2017-10-12T00:00:00"/>
    <d v="2017-10-18T00:00:00"/>
    <s v="Standard Class"/>
    <s v="ML-18040"/>
    <s v="Michelle Lonsdale"/>
    <x v="1"/>
    <x v="0"/>
    <x v="305"/>
    <x v="27"/>
    <n v="87105"/>
    <x v="1"/>
    <s v="TEC-AC-10002842"/>
    <x v="2"/>
    <x v="11"/>
    <s v="WD My Passport Ultra 2TB Portable External Hard Drive"/>
    <x v="1993"/>
    <x v="2"/>
    <n v="0"/>
    <n v="95.2"/>
    <x v="2"/>
    <n v="2975"/>
    <n v="16"/>
  </r>
  <r>
    <n v="2418"/>
    <s v="CA-2017-168655"/>
    <d v="2017-10-12T00:00:00"/>
    <d v="2017-10-18T00:00:00"/>
    <s v="Standard Class"/>
    <s v="ML-18040"/>
    <s v="Michelle Lonsdale"/>
    <x v="1"/>
    <x v="0"/>
    <x v="305"/>
    <x v="27"/>
    <n v="87105"/>
    <x v="1"/>
    <s v="OFF-BI-10002082"/>
    <x v="1"/>
    <x v="8"/>
    <s v="GBC Twin Loop Wire Binding Elements"/>
    <x v="1924"/>
    <x v="1"/>
    <n v="0.2"/>
    <n v="29.952000000000002"/>
    <x v="2"/>
    <n v="239.61599999999999"/>
    <n v="37.5"/>
  </r>
  <r>
    <n v="2419"/>
    <s v="CA-2016-107202"/>
    <d v="2016-05-21T00:00:00"/>
    <d v="2016-05-28T00:00:00"/>
    <s v="Standard Class"/>
    <s v="LC-16930"/>
    <s v="Linda Cazamias"/>
    <x v="1"/>
    <x v="0"/>
    <x v="306"/>
    <x v="33"/>
    <n v="89431"/>
    <x v="1"/>
    <s v="TEC-MA-10000112"/>
    <x v="2"/>
    <x v="15"/>
    <s v="Panasonic KX MB2061 Multifunction Printer"/>
    <x v="1994"/>
    <x v="12"/>
    <n v="0.2"/>
    <n v="179.73"/>
    <x v="5"/>
    <n v="23964"/>
    <n v="7.5"/>
  </r>
  <r>
    <n v="2420"/>
    <s v="CA-2017-159597"/>
    <d v="2017-11-09T00:00:00"/>
    <d v="2017-11-14T00:00:00"/>
    <s v="Standard Class"/>
    <s v="MC-17590"/>
    <s v="Matt Collister"/>
    <x v="1"/>
    <x v="0"/>
    <x v="307"/>
    <x v="1"/>
    <n v="92236"/>
    <x v="1"/>
    <s v="OFF-ST-10002289"/>
    <x v="1"/>
    <x v="4"/>
    <s v="Safco Wire Cube Shelving System, For Use as 4 or 5 14&quot; Cubes, Black"/>
    <x v="1995"/>
    <x v="0"/>
    <n v="0"/>
    <n v="3.1779999999999999"/>
    <x v="0"/>
    <n v="127.12"/>
    <n v="5"/>
  </r>
  <r>
    <n v="2421"/>
    <s v="CA-2017-159597"/>
    <d v="2017-11-09T00:00:00"/>
    <d v="2017-11-14T00:00:00"/>
    <s v="Standard Class"/>
    <s v="MC-17590"/>
    <s v="Matt Collister"/>
    <x v="1"/>
    <x v="0"/>
    <x v="307"/>
    <x v="1"/>
    <n v="92236"/>
    <x v="1"/>
    <s v="TEC-AC-10004171"/>
    <x v="2"/>
    <x v="11"/>
    <s v="Razer Kraken 7.1 Surround Sound Over Ear USB Gaming Headset"/>
    <x v="311"/>
    <x v="7"/>
    <n v="0"/>
    <n v="43.995600000000003"/>
    <x v="0"/>
    <n v="99.99"/>
    <n v="44.000000000000007"/>
  </r>
  <r>
    <n v="2422"/>
    <s v="CA-2016-155551"/>
    <d v="2016-04-18T00:00:00"/>
    <d v="2016-04-23T00:00:00"/>
    <s v="Standard Class"/>
    <s v="CR-12580"/>
    <s v="Clay Rozendal"/>
    <x v="2"/>
    <x v="0"/>
    <x v="308"/>
    <x v="10"/>
    <n v="60126"/>
    <x v="2"/>
    <s v="OFF-ST-10003656"/>
    <x v="1"/>
    <x v="4"/>
    <s v="Safco Industrial Wire Shelving"/>
    <x v="84"/>
    <x v="1"/>
    <n v="0.2"/>
    <n v="-48.954900000000002"/>
    <x v="3"/>
    <n v="691.12800000000004"/>
    <n v="-21.25"/>
  </r>
  <r>
    <n v="2423"/>
    <s v="CA-2016-155551"/>
    <d v="2016-04-18T00:00:00"/>
    <d v="2016-04-23T00:00:00"/>
    <s v="Standard Class"/>
    <s v="CR-12580"/>
    <s v="Clay Rozendal"/>
    <x v="2"/>
    <x v="0"/>
    <x v="308"/>
    <x v="10"/>
    <n v="60126"/>
    <x v="2"/>
    <s v="OFF-PA-10001560"/>
    <x v="1"/>
    <x v="10"/>
    <s v="Adams Telephone Message Books, 5 1/4” x 11”"/>
    <x v="772"/>
    <x v="0"/>
    <n v="0.2"/>
    <n v="3.2616000000000001"/>
    <x v="3"/>
    <n v="19.327999999999999"/>
    <n v="33.75"/>
  </r>
  <r>
    <n v="2424"/>
    <s v="US-2017-147669"/>
    <d v="2017-12-25T00:00:00"/>
    <d v="2017-12-30T00:00:00"/>
    <s v="Standard Class"/>
    <s v="SV-20935"/>
    <s v="Susan Vittorini"/>
    <x v="0"/>
    <x v="0"/>
    <x v="54"/>
    <x v="24"/>
    <n v="45014"/>
    <x v="3"/>
    <s v="TEC-AC-10002473"/>
    <x v="2"/>
    <x v="11"/>
    <s v="Maxell 4.7GB DVD-R"/>
    <x v="1996"/>
    <x v="3"/>
    <n v="0.2"/>
    <n v="41.718600000000002"/>
    <x v="4"/>
    <n v="1112.4960000000001"/>
    <n v="26.25"/>
  </r>
  <r>
    <n v="2425"/>
    <s v="US-2017-147669"/>
    <d v="2017-12-25T00:00:00"/>
    <d v="2017-12-30T00:00:00"/>
    <s v="Standard Class"/>
    <s v="SV-20935"/>
    <s v="Susan Vittorini"/>
    <x v="0"/>
    <x v="0"/>
    <x v="54"/>
    <x v="24"/>
    <n v="45014"/>
    <x v="3"/>
    <s v="OFF-BI-10000632"/>
    <x v="1"/>
    <x v="8"/>
    <s v="Satellite Sectional Post Binders"/>
    <x v="1997"/>
    <x v="7"/>
    <n v="0.7"/>
    <n v="-10.4184"/>
    <x v="4"/>
    <n v="13.023"/>
    <n v="-80"/>
  </r>
  <r>
    <n v="2426"/>
    <s v="US-2017-147669"/>
    <d v="2017-12-25T00:00:00"/>
    <d v="2017-12-30T00:00:00"/>
    <s v="Standard Class"/>
    <s v="SV-20935"/>
    <s v="Susan Vittorini"/>
    <x v="0"/>
    <x v="0"/>
    <x v="54"/>
    <x v="24"/>
    <n v="45014"/>
    <x v="3"/>
    <s v="FUR-TA-10002645"/>
    <x v="0"/>
    <x v="3"/>
    <s v="Hon Rectangular Conference Tables"/>
    <x v="1998"/>
    <x v="0"/>
    <n v="0.4"/>
    <n v="-104.673"/>
    <x v="4"/>
    <n v="546.12"/>
    <n v="-38.333333333333336"/>
  </r>
  <r>
    <n v="2427"/>
    <s v="US-2017-147669"/>
    <d v="2017-12-25T00:00:00"/>
    <d v="2017-12-30T00:00:00"/>
    <s v="Standard Class"/>
    <s v="SV-20935"/>
    <s v="Susan Vittorini"/>
    <x v="0"/>
    <x v="0"/>
    <x v="54"/>
    <x v="24"/>
    <n v="45014"/>
    <x v="3"/>
    <s v="OFF-FA-10002975"/>
    <x v="1"/>
    <x v="13"/>
    <s v="Staples"/>
    <x v="1999"/>
    <x v="11"/>
    <n v="0.2"/>
    <n v="12.776400000000001"/>
    <x v="4"/>
    <n v="511.05599999999998"/>
    <n v="32.5"/>
  </r>
  <r>
    <n v="2428"/>
    <s v="CA-2016-169922"/>
    <d v="2016-06-11T00:00:00"/>
    <d v="2016-06-17T00:00:00"/>
    <s v="Standard Class"/>
    <s v="MZ-17515"/>
    <s v="Mary Zewe"/>
    <x v="1"/>
    <x v="0"/>
    <x v="81"/>
    <x v="5"/>
    <n v="76017"/>
    <x v="2"/>
    <s v="OFF-BI-10003784"/>
    <x v="1"/>
    <x v="8"/>
    <s v="Computer Printout Index Tabs"/>
    <x v="2000"/>
    <x v="4"/>
    <n v="0.8"/>
    <n v="-2.1503999999999999"/>
    <x v="1"/>
    <n v="5.3760000000000003"/>
    <n v="-160"/>
  </r>
  <r>
    <n v="2429"/>
    <s v="CA-2016-169922"/>
    <d v="2016-06-11T00:00:00"/>
    <d v="2016-06-17T00:00:00"/>
    <s v="Standard Class"/>
    <s v="MZ-17515"/>
    <s v="Mary Zewe"/>
    <x v="1"/>
    <x v="0"/>
    <x v="81"/>
    <x v="5"/>
    <n v="76017"/>
    <x v="2"/>
    <s v="OFF-BI-10001617"/>
    <x v="1"/>
    <x v="8"/>
    <s v="GBC Wire Binding Combs"/>
    <x v="2001"/>
    <x v="4"/>
    <n v="0.8"/>
    <n v="-13.6488"/>
    <x v="1"/>
    <n v="33.088000000000001"/>
    <n v="-165"/>
  </r>
  <r>
    <n v="2430"/>
    <s v="CA-2016-169922"/>
    <d v="2016-06-11T00:00:00"/>
    <d v="2016-06-17T00:00:00"/>
    <s v="Standard Class"/>
    <s v="MZ-17515"/>
    <s v="Mary Zewe"/>
    <x v="1"/>
    <x v="0"/>
    <x v="81"/>
    <x v="5"/>
    <n v="76017"/>
    <x v="2"/>
    <s v="FUR-FU-10004415"/>
    <x v="0"/>
    <x v="5"/>
    <s v="Stacking Tray, Side-Loading, Legal, Smoke"/>
    <x v="2002"/>
    <x v="3"/>
    <n v="0.6"/>
    <n v="-9.0944000000000003"/>
    <x v="1"/>
    <n v="87.808000000000007"/>
    <n v="-72.5"/>
  </r>
  <r>
    <n v="2431"/>
    <s v="CA-2017-100748"/>
    <d v="2017-05-13T00:00:00"/>
    <d v="2017-05-20T00:00:00"/>
    <s v="Standard Class"/>
    <s v="RB-19795"/>
    <s v="Ross Baird"/>
    <x v="2"/>
    <x v="0"/>
    <x v="8"/>
    <x v="1"/>
    <n v="94110"/>
    <x v="1"/>
    <s v="OFF-LA-10000240"/>
    <x v="1"/>
    <x v="2"/>
    <s v="Self-Adhesive Address Labels for Typewriters by Universal"/>
    <x v="2003"/>
    <x v="8"/>
    <n v="0"/>
    <n v="27.485600000000002"/>
    <x v="5"/>
    <n v="467.84"/>
    <n v="47"/>
  </r>
  <r>
    <n v="2432"/>
    <s v="CA-2017-129805"/>
    <d v="2017-12-28T00:00:00"/>
    <d v="2018-01-02T00:00:00"/>
    <s v="Standard Class"/>
    <s v="HM-14860"/>
    <s v="Harry Marie"/>
    <x v="1"/>
    <x v="0"/>
    <x v="4"/>
    <x v="4"/>
    <n v="98103"/>
    <x v="1"/>
    <s v="FUR-FU-10001935"/>
    <x v="0"/>
    <x v="5"/>
    <s v="3M Hangers With Command Adhesive"/>
    <x v="2004"/>
    <x v="0"/>
    <n v="0"/>
    <n v="3.0339999999999998"/>
    <x v="4"/>
    <n v="14.8"/>
    <n v="41"/>
  </r>
  <r>
    <n v="2433"/>
    <s v="CA-2014-148586"/>
    <d v="2014-03-25T00:00:00"/>
    <d v="2014-04-01T00:00:00"/>
    <s v="Standard Class"/>
    <s v="AZ-10750"/>
    <s v="Annie Zypern"/>
    <x v="0"/>
    <x v="0"/>
    <x v="20"/>
    <x v="15"/>
    <n v="10009"/>
    <x v="3"/>
    <s v="FUR-CH-10002439"/>
    <x v="0"/>
    <x v="1"/>
    <s v="Iceberg Nesting Folding Chair, 19w x 6d x 43h"/>
    <x v="2005"/>
    <x v="3"/>
    <n v="0.1"/>
    <n v="65.206400000000002"/>
    <x v="10"/>
    <n v="2567.502"/>
    <n v="17.777777777777779"/>
  </r>
  <r>
    <n v="2434"/>
    <s v="US-2017-112613"/>
    <d v="2017-05-28T00:00:00"/>
    <d v="2017-06-01T00:00:00"/>
    <s v="Standard Class"/>
    <s v="JH-15910"/>
    <s v="Jonathan Howell"/>
    <x v="0"/>
    <x v="0"/>
    <x v="12"/>
    <x v="5"/>
    <n v="77070"/>
    <x v="2"/>
    <s v="TEC-PH-10001536"/>
    <x v="2"/>
    <x v="7"/>
    <s v="Spigen Samsung Galaxy S5 Case Wallet"/>
    <x v="2006"/>
    <x v="4"/>
    <n v="0.2"/>
    <n v="4.0776000000000003"/>
    <x v="5"/>
    <n v="217.47200000000001"/>
    <n v="7.5"/>
  </r>
  <r>
    <n v="2435"/>
    <s v="CA-2015-154746"/>
    <d v="2015-11-14T00:00:00"/>
    <d v="2015-11-17T00:00:00"/>
    <s v="First Class"/>
    <s v="PJ-18835"/>
    <s v="Patrick Jones"/>
    <x v="1"/>
    <x v="0"/>
    <x v="24"/>
    <x v="17"/>
    <n v="22153"/>
    <x v="0"/>
    <s v="OFF-EN-10001532"/>
    <x v="1"/>
    <x v="12"/>
    <s v="Brown Kraft Recycled Envelopes"/>
    <x v="2007"/>
    <x v="0"/>
    <n v="0"/>
    <n v="16.98"/>
    <x v="0"/>
    <n v="67.92"/>
    <n v="50"/>
  </r>
  <r>
    <n v="2436"/>
    <s v="CA-2015-154746"/>
    <d v="2015-11-14T00:00:00"/>
    <d v="2015-11-17T00:00:00"/>
    <s v="First Class"/>
    <s v="PJ-18835"/>
    <s v="Patrick Jones"/>
    <x v="1"/>
    <x v="0"/>
    <x v="24"/>
    <x v="17"/>
    <n v="22153"/>
    <x v="0"/>
    <s v="OFF-AP-10003057"/>
    <x v="1"/>
    <x v="9"/>
    <s v="Honeywell Enviracaire Portable HEPA Air Cleaner for 16' x 20' Room"/>
    <x v="2008"/>
    <x v="1"/>
    <n v="0"/>
    <n v="322.18290000000002"/>
    <x v="0"/>
    <n v="2478.33"/>
    <n v="39"/>
  </r>
  <r>
    <n v="2437"/>
    <s v="CA-2017-140053"/>
    <d v="2017-07-03T00:00:00"/>
    <d v="2017-07-10T00:00:00"/>
    <s v="Standard Class"/>
    <s v="CA-12265"/>
    <s v="Christina Anderson"/>
    <x v="0"/>
    <x v="0"/>
    <x v="168"/>
    <x v="27"/>
    <n v="87401"/>
    <x v="1"/>
    <s v="FUR-FU-10003708"/>
    <x v="0"/>
    <x v="5"/>
    <s v="Tenex Traditional Chairmats for Medium Pile Carpet, Standard Lip, 36&quot; x 48&quot;"/>
    <x v="2009"/>
    <x v="6"/>
    <n v="0"/>
    <n v="114.6285"/>
    <x v="7"/>
    <n v="4912.6500000000005"/>
    <n v="21"/>
  </r>
  <r>
    <n v="2438"/>
    <s v="CA-2014-164210"/>
    <d v="2014-11-18T00:00:00"/>
    <d v="2014-11-20T00:00:00"/>
    <s v="Second Class"/>
    <s v="PW-19240"/>
    <s v="Pierre Wener"/>
    <x v="0"/>
    <x v="0"/>
    <x v="103"/>
    <x v="22"/>
    <n v="80027"/>
    <x v="1"/>
    <s v="FUR-TA-10000849"/>
    <x v="0"/>
    <x v="3"/>
    <s v="Bevis Rectangular Conference Tables"/>
    <x v="2010"/>
    <x v="0"/>
    <n v="0.5"/>
    <n v="-99.266400000000004"/>
    <x v="0"/>
    <n v="291.95999999999998"/>
    <n v="-68"/>
  </r>
  <r>
    <n v="2439"/>
    <s v="CA-2014-164210"/>
    <d v="2014-11-18T00:00:00"/>
    <d v="2014-11-20T00:00:00"/>
    <s v="Second Class"/>
    <s v="PW-19240"/>
    <s v="Pierre Wener"/>
    <x v="0"/>
    <x v="0"/>
    <x v="103"/>
    <x v="22"/>
    <n v="80027"/>
    <x v="1"/>
    <s v="OFF-PA-10002259"/>
    <x v="1"/>
    <x v="10"/>
    <s v="Geographics Note Cards, Blank, White, 8 1/2&quot; x 11&quot;"/>
    <x v="2011"/>
    <x v="4"/>
    <n v="0.2"/>
    <n v="12.5328"/>
    <x v="0"/>
    <n v="143.232"/>
    <n v="35"/>
  </r>
  <r>
    <n v="2440"/>
    <s v="CA-2017-139948"/>
    <d v="2017-07-17T00:00:00"/>
    <d v="2017-07-22T00:00:00"/>
    <s v="Standard Class"/>
    <s v="SW-20455"/>
    <s v="Shaun Weien"/>
    <x v="0"/>
    <x v="0"/>
    <x v="67"/>
    <x v="2"/>
    <n v="33614"/>
    <x v="0"/>
    <s v="FUR-FU-10002597"/>
    <x v="0"/>
    <x v="5"/>
    <s v="C-Line Magnetic Cubicle Keepers, Clear Polypropylene"/>
    <x v="2012"/>
    <x v="0"/>
    <n v="0.2"/>
    <n v="2.1736"/>
    <x v="7"/>
    <n v="15.808"/>
    <n v="27.500000000000004"/>
  </r>
  <r>
    <n v="2441"/>
    <s v="CA-2016-146934"/>
    <d v="2016-05-22T00:00:00"/>
    <d v="2016-05-27T00:00:00"/>
    <s v="Standard Class"/>
    <s v="AF-10870"/>
    <s v="Art Ferguson"/>
    <x v="0"/>
    <x v="0"/>
    <x v="309"/>
    <x v="30"/>
    <n v="7055"/>
    <x v="3"/>
    <s v="TEC-PH-10004614"/>
    <x v="2"/>
    <x v="7"/>
    <s v="AT&amp;T 841000 Phone"/>
    <x v="2013"/>
    <x v="2"/>
    <n v="0"/>
    <n v="86.25"/>
    <x v="5"/>
    <n v="1725"/>
    <n v="25"/>
  </r>
  <r>
    <n v="2442"/>
    <s v="CA-2016-146934"/>
    <d v="2016-05-22T00:00:00"/>
    <d v="2016-05-27T00:00:00"/>
    <s v="Standard Class"/>
    <s v="AF-10870"/>
    <s v="Art Ferguson"/>
    <x v="0"/>
    <x v="0"/>
    <x v="309"/>
    <x v="30"/>
    <n v="7055"/>
    <x v="3"/>
    <s v="FUR-TA-10003748"/>
    <x v="0"/>
    <x v="3"/>
    <s v="Bevis 36 x 72 Conference Tables"/>
    <x v="2014"/>
    <x v="0"/>
    <n v="0.3"/>
    <n v="-19.918399999999998"/>
    <x v="5"/>
    <n v="348.572"/>
    <n v="-11.428571428571429"/>
  </r>
  <r>
    <n v="2443"/>
    <s v="CA-2016-146934"/>
    <d v="2016-05-22T00:00:00"/>
    <d v="2016-05-27T00:00:00"/>
    <s v="Standard Class"/>
    <s v="AF-10870"/>
    <s v="Art Ferguson"/>
    <x v="0"/>
    <x v="0"/>
    <x v="309"/>
    <x v="30"/>
    <n v="7055"/>
    <x v="3"/>
    <s v="OFF-AP-10003217"/>
    <x v="1"/>
    <x v="9"/>
    <s v="Eureka Sanitaire  Commercial Upright"/>
    <x v="2015"/>
    <x v="4"/>
    <n v="0"/>
    <n v="172.33840000000001"/>
    <x v="5"/>
    <n v="2651.36"/>
    <n v="26"/>
  </r>
  <r>
    <n v="2444"/>
    <s v="CA-2016-146934"/>
    <d v="2016-05-22T00:00:00"/>
    <d v="2016-05-27T00:00:00"/>
    <s v="Standard Class"/>
    <s v="AF-10870"/>
    <s v="Art Ferguson"/>
    <x v="0"/>
    <x v="0"/>
    <x v="309"/>
    <x v="30"/>
    <n v="7055"/>
    <x v="3"/>
    <s v="TEC-AC-10002399"/>
    <x v="2"/>
    <x v="11"/>
    <s v="SanDisk Cruzer 32 GB USB Flash Drive"/>
    <x v="2016"/>
    <x v="2"/>
    <n v="0"/>
    <n v="30.431999999999999"/>
    <x v="5"/>
    <n v="475.5"/>
    <n v="32"/>
  </r>
  <r>
    <n v="2445"/>
    <s v="CA-2016-146934"/>
    <d v="2016-05-22T00:00:00"/>
    <d v="2016-05-27T00:00:00"/>
    <s v="Standard Class"/>
    <s v="AF-10870"/>
    <s v="Art Ferguson"/>
    <x v="0"/>
    <x v="0"/>
    <x v="309"/>
    <x v="30"/>
    <n v="7055"/>
    <x v="3"/>
    <s v="OFF-EN-10002973"/>
    <x v="1"/>
    <x v="12"/>
    <s v="Ampad #10 Peel &amp; Seel Holiday Envelopes"/>
    <x v="2017"/>
    <x v="5"/>
    <n v="0"/>
    <n v="12.9024"/>
    <x v="5"/>
    <n v="161.28"/>
    <n v="48.000000000000007"/>
  </r>
  <r>
    <n v="2446"/>
    <s v="CA-2016-146934"/>
    <d v="2016-05-22T00:00:00"/>
    <d v="2016-05-27T00:00:00"/>
    <s v="Standard Class"/>
    <s v="AF-10870"/>
    <s v="Art Ferguson"/>
    <x v="0"/>
    <x v="0"/>
    <x v="309"/>
    <x v="30"/>
    <n v="7055"/>
    <x v="3"/>
    <s v="TEC-PH-10001336"/>
    <x v="2"/>
    <x v="7"/>
    <s v="Digium D40 VoIP phone"/>
    <x v="2018"/>
    <x v="0"/>
    <n v="0"/>
    <n v="74.8142"/>
    <x v="5"/>
    <n v="515.96"/>
    <n v="28.999999999999996"/>
  </r>
  <r>
    <n v="2447"/>
    <s v="CA-2015-100573"/>
    <d v="2015-09-25T00:00:00"/>
    <d v="2015-10-01T00:00:00"/>
    <s v="Standard Class"/>
    <s v="AM-10705"/>
    <s v="Anne McFarland"/>
    <x v="0"/>
    <x v="0"/>
    <x v="1"/>
    <x v="1"/>
    <n v="90004"/>
    <x v="1"/>
    <s v="OFF-EN-10000461"/>
    <x v="1"/>
    <x v="12"/>
    <s v="#10- 4 1/8&quot; x 9 1/2&quot; Recycled Envelopes"/>
    <x v="1897"/>
    <x v="0"/>
    <n v="0"/>
    <n v="8.2156000000000002"/>
    <x v="8"/>
    <n v="34.96"/>
    <n v="47"/>
  </r>
  <r>
    <n v="2448"/>
    <s v="CA-2016-119165"/>
    <d v="2016-10-31T00:00:00"/>
    <d v="2016-11-06T00:00:00"/>
    <s v="Standard Class"/>
    <s v="BD-11320"/>
    <s v="Bill Donatelli"/>
    <x v="0"/>
    <x v="0"/>
    <x v="10"/>
    <x v="9"/>
    <n v="19143"/>
    <x v="3"/>
    <s v="FUR-CH-10000988"/>
    <x v="0"/>
    <x v="1"/>
    <s v="Hon Olson Stacker Stools"/>
    <x v="2019"/>
    <x v="2"/>
    <n v="0.3"/>
    <n v="-14.081"/>
    <x v="2"/>
    <n v="2464.1749999999997"/>
    <n v="-2.8571428571428572"/>
  </r>
  <r>
    <n v="2449"/>
    <s v="CA-2015-128027"/>
    <d v="2015-09-14T00:00:00"/>
    <d v="2015-09-17T00:00:00"/>
    <s v="Second Class"/>
    <s v="CM-12385"/>
    <s v="Christopher Martinez"/>
    <x v="0"/>
    <x v="0"/>
    <x v="310"/>
    <x v="20"/>
    <n v="29406"/>
    <x v="0"/>
    <s v="OFF-ST-10001809"/>
    <x v="1"/>
    <x v="4"/>
    <s v="Fellowes Officeware Wire Shelving"/>
    <x v="2020"/>
    <x v="1"/>
    <n v="0"/>
    <n v="5.3898000000000001"/>
    <x v="8"/>
    <n v="808.47"/>
    <n v="2"/>
  </r>
  <r>
    <n v="2450"/>
    <s v="CA-2016-140207"/>
    <d v="2016-11-05T00:00:00"/>
    <d v="2016-11-10T00:00:00"/>
    <s v="Standard Class"/>
    <s v="CS-12400"/>
    <s v="Christopher Schild"/>
    <x v="2"/>
    <x v="0"/>
    <x v="49"/>
    <x v="1"/>
    <n v="95123"/>
    <x v="1"/>
    <s v="OFF-BI-10003963"/>
    <x v="1"/>
    <x v="8"/>
    <s v="Cardinal Holdit Data Disk Pockets"/>
    <x v="2021"/>
    <x v="2"/>
    <n v="0.2"/>
    <n v="9.8279999999999994"/>
    <x v="0"/>
    <n v="145.6"/>
    <n v="33.75"/>
  </r>
  <r>
    <n v="2451"/>
    <s v="CA-2017-140949"/>
    <d v="2017-03-17T00:00:00"/>
    <d v="2017-03-22T00:00:00"/>
    <s v="Second Class"/>
    <s v="DB-13405"/>
    <s v="Denny Blanton"/>
    <x v="0"/>
    <x v="0"/>
    <x v="20"/>
    <x v="15"/>
    <n v="10011"/>
    <x v="3"/>
    <s v="OFF-LA-10000081"/>
    <x v="1"/>
    <x v="2"/>
    <s v="Avery 496"/>
    <x v="2022"/>
    <x v="2"/>
    <n v="0"/>
    <n v="9"/>
    <x v="10"/>
    <n v="93.75"/>
    <n v="48"/>
  </r>
  <r>
    <n v="2452"/>
    <s v="CA-2017-140949"/>
    <d v="2017-03-17T00:00:00"/>
    <d v="2017-03-22T00:00:00"/>
    <s v="Second Class"/>
    <s v="DB-13405"/>
    <s v="Denny Blanton"/>
    <x v="0"/>
    <x v="0"/>
    <x v="20"/>
    <x v="15"/>
    <n v="10011"/>
    <x v="3"/>
    <s v="TEC-PH-10000149"/>
    <x v="2"/>
    <x v="7"/>
    <s v="Cisco SPA525G2 IP Phone - Wireless"/>
    <x v="2023"/>
    <x v="5"/>
    <n v="0"/>
    <n v="31.122"/>
    <x v="10"/>
    <n v="718.2"/>
    <n v="26"/>
  </r>
  <r>
    <n v="2453"/>
    <s v="CA-2017-140949"/>
    <d v="2017-03-17T00:00:00"/>
    <d v="2017-03-22T00:00:00"/>
    <s v="Second Class"/>
    <s v="DB-13405"/>
    <s v="Denny Blanton"/>
    <x v="0"/>
    <x v="0"/>
    <x v="20"/>
    <x v="15"/>
    <n v="10011"/>
    <x v="3"/>
    <s v="OFF-BI-10000605"/>
    <x v="1"/>
    <x v="8"/>
    <s v="Acco Pressboard Covers with Storage Hooks, 9 1/2&quot; x 11&quot;, Executive Red"/>
    <x v="1073"/>
    <x v="1"/>
    <n v="0.2"/>
    <n v="3.0861000000000001"/>
    <x v="10"/>
    <n v="27.432000000000002"/>
    <n v="33.75"/>
  </r>
  <r>
    <n v="2454"/>
    <s v="CA-2017-140949"/>
    <d v="2017-03-17T00:00:00"/>
    <d v="2017-03-22T00:00:00"/>
    <s v="Second Class"/>
    <s v="DB-13405"/>
    <s v="Denny Blanton"/>
    <x v="0"/>
    <x v="0"/>
    <x v="20"/>
    <x v="15"/>
    <n v="10011"/>
    <x v="3"/>
    <s v="TEC-AC-10002399"/>
    <x v="2"/>
    <x v="11"/>
    <s v="SanDisk Cruzer 32 GB USB Flash Drive"/>
    <x v="2024"/>
    <x v="1"/>
    <n v="0"/>
    <n v="18.2592"/>
    <x v="10"/>
    <n v="171.18"/>
    <n v="32"/>
  </r>
  <r>
    <n v="2455"/>
    <s v="CA-2017-140949"/>
    <d v="2017-03-17T00:00:00"/>
    <d v="2017-03-22T00:00:00"/>
    <s v="Second Class"/>
    <s v="DB-13405"/>
    <s v="Denny Blanton"/>
    <x v="0"/>
    <x v="0"/>
    <x v="20"/>
    <x v="15"/>
    <n v="10011"/>
    <x v="3"/>
    <s v="TEC-AC-10003038"/>
    <x v="2"/>
    <x v="11"/>
    <s v="Kingston Digital DataTraveler 16GB USB 2.0"/>
    <x v="1819"/>
    <x v="8"/>
    <n v="0"/>
    <n v="13.603999999999999"/>
    <x v="10"/>
    <n v="572.79999999999995"/>
    <n v="19"/>
  </r>
  <r>
    <n v="2456"/>
    <s v="CA-2017-140949"/>
    <d v="2017-03-17T00:00:00"/>
    <d v="2017-03-22T00:00:00"/>
    <s v="Second Class"/>
    <s v="DB-13405"/>
    <s v="Denny Blanton"/>
    <x v="0"/>
    <x v="0"/>
    <x v="20"/>
    <x v="15"/>
    <n v="10011"/>
    <x v="3"/>
    <s v="OFF-ST-10000344"/>
    <x v="1"/>
    <x v="4"/>
    <s v="Neat Ideas Personal Hanging Folder Files, Black"/>
    <x v="2025"/>
    <x v="8"/>
    <n v="0"/>
    <n v="27.9344"/>
    <x v="10"/>
    <n v="859.52"/>
    <n v="26"/>
  </r>
  <r>
    <n v="2457"/>
    <s v="CA-2017-140949"/>
    <d v="2017-03-17T00:00:00"/>
    <d v="2017-03-22T00:00:00"/>
    <s v="Second Class"/>
    <s v="DB-13405"/>
    <s v="Denny Blanton"/>
    <x v="0"/>
    <x v="0"/>
    <x v="20"/>
    <x v="15"/>
    <n v="10011"/>
    <x v="3"/>
    <s v="OFF-LA-10004093"/>
    <x v="1"/>
    <x v="2"/>
    <s v="Avery 486"/>
    <x v="2026"/>
    <x v="7"/>
    <n v="0"/>
    <n v="3.4357000000000002"/>
    <x v="10"/>
    <n v="7.31"/>
    <n v="47"/>
  </r>
  <r>
    <n v="2458"/>
    <s v="CA-2017-140949"/>
    <d v="2017-03-17T00:00:00"/>
    <d v="2017-03-22T00:00:00"/>
    <s v="Second Class"/>
    <s v="DB-13405"/>
    <s v="Denny Blanton"/>
    <x v="0"/>
    <x v="0"/>
    <x v="20"/>
    <x v="15"/>
    <n v="10011"/>
    <x v="3"/>
    <s v="OFF-AR-10001683"/>
    <x v="1"/>
    <x v="6"/>
    <s v="Lumber Crayons"/>
    <x v="2027"/>
    <x v="5"/>
    <n v="0"/>
    <n v="22.457999999999998"/>
    <x v="10"/>
    <n v="354.6"/>
    <n v="37.999999999999993"/>
  </r>
  <r>
    <n v="2459"/>
    <s v="CA-2017-140949"/>
    <d v="2017-03-17T00:00:00"/>
    <d v="2017-03-22T00:00:00"/>
    <s v="Second Class"/>
    <s v="DB-13405"/>
    <s v="Denny Blanton"/>
    <x v="0"/>
    <x v="0"/>
    <x v="20"/>
    <x v="15"/>
    <n v="10011"/>
    <x v="3"/>
    <s v="OFF-ST-10003455"/>
    <x v="1"/>
    <x v="4"/>
    <s v="Tenex File Box, Personal Filing Tote with Lid, Black"/>
    <x v="2028"/>
    <x v="1"/>
    <n v="0"/>
    <n v="12.097799999999999"/>
    <x v="10"/>
    <n v="139.59"/>
    <n v="26"/>
  </r>
  <r>
    <n v="2460"/>
    <s v="CA-2017-138548"/>
    <d v="2017-08-15T00:00:00"/>
    <d v="2017-08-21T00:00:00"/>
    <s v="Standard Class"/>
    <s v="JG-15160"/>
    <s v="James Galang"/>
    <x v="0"/>
    <x v="0"/>
    <x v="135"/>
    <x v="30"/>
    <n v="7060"/>
    <x v="3"/>
    <s v="OFF-AP-10002578"/>
    <x v="1"/>
    <x v="9"/>
    <s v="Fellowes Premier Superior Surge Suppressor, 10-Outlet, With Phone and Remote"/>
    <x v="2029"/>
    <x v="0"/>
    <n v="0"/>
    <n v="25.438400000000001"/>
    <x v="6"/>
    <n v="195.68"/>
    <n v="26"/>
  </r>
  <r>
    <n v="2461"/>
    <s v="CA-2015-142419"/>
    <d v="2015-07-11T00:00:00"/>
    <d v="2015-07-13T00:00:00"/>
    <s v="Second Class"/>
    <s v="SC-20380"/>
    <s v="Shahid Collister"/>
    <x v="0"/>
    <x v="0"/>
    <x v="4"/>
    <x v="4"/>
    <n v="98115"/>
    <x v="1"/>
    <s v="OFF-PA-10001763"/>
    <x v="1"/>
    <x v="10"/>
    <s v="Xerox 1896"/>
    <x v="2030"/>
    <x v="1"/>
    <n v="0"/>
    <n v="13.486499999999999"/>
    <x v="7"/>
    <n v="89.91"/>
    <n v="45"/>
  </r>
  <r>
    <n v="2462"/>
    <s v="CA-2015-142419"/>
    <d v="2015-07-11T00:00:00"/>
    <d v="2015-07-13T00:00:00"/>
    <s v="Second Class"/>
    <s v="SC-20380"/>
    <s v="Shahid Collister"/>
    <x v="0"/>
    <x v="0"/>
    <x v="4"/>
    <x v="4"/>
    <n v="98115"/>
    <x v="1"/>
    <s v="OFF-BI-10001597"/>
    <x v="1"/>
    <x v="8"/>
    <s v="Wilson Jones Ledger-Size, Piano-Hinge Binder, 2&quot;, Blue"/>
    <x v="2031"/>
    <x v="1"/>
    <n v="0.2"/>
    <n v="34.423200000000001"/>
    <x v="7"/>
    <n v="295.05600000000004"/>
    <n v="35"/>
  </r>
  <r>
    <n v="2463"/>
    <s v="CA-2017-148691"/>
    <d v="2017-12-03T00:00:00"/>
    <d v="2017-12-09T00:00:00"/>
    <s v="Standard Class"/>
    <s v="CS-12460"/>
    <s v="Chuck Sachs"/>
    <x v="0"/>
    <x v="0"/>
    <x v="20"/>
    <x v="15"/>
    <n v="10009"/>
    <x v="3"/>
    <s v="OFF-BI-10001524"/>
    <x v="1"/>
    <x v="8"/>
    <s v="GBC Premium Transparent Covers with Diagonal Lined Pattern"/>
    <x v="202"/>
    <x v="2"/>
    <n v="0.2"/>
    <n v="29.372"/>
    <x v="4"/>
    <n v="419.6"/>
    <n v="35"/>
  </r>
  <r>
    <n v="2464"/>
    <s v="CA-2017-148691"/>
    <d v="2017-12-03T00:00:00"/>
    <d v="2017-12-09T00:00:00"/>
    <s v="Standard Class"/>
    <s v="CS-12460"/>
    <s v="Chuck Sachs"/>
    <x v="0"/>
    <x v="0"/>
    <x v="20"/>
    <x v="15"/>
    <n v="10009"/>
    <x v="3"/>
    <s v="OFF-BI-10001553"/>
    <x v="1"/>
    <x v="8"/>
    <s v="SpineVue Locking Slant-D Ring Binders by Cardinal"/>
    <x v="892"/>
    <x v="0"/>
    <n v="0.2"/>
    <n v="5.1184000000000003"/>
    <x v="4"/>
    <n v="29.248000000000001"/>
    <n v="35"/>
  </r>
  <r>
    <n v="2465"/>
    <s v="CA-2017-148691"/>
    <d v="2017-12-03T00:00:00"/>
    <d v="2017-12-09T00:00:00"/>
    <s v="Standard Class"/>
    <s v="CS-12460"/>
    <s v="Chuck Sachs"/>
    <x v="0"/>
    <x v="0"/>
    <x v="20"/>
    <x v="15"/>
    <n v="10009"/>
    <x v="3"/>
    <s v="TEC-PH-10000576"/>
    <x v="2"/>
    <x v="7"/>
    <s v="AT&amp;T 1080 Corded phone"/>
    <x v="2032"/>
    <x v="7"/>
    <n v="0"/>
    <n v="36.987299999999998"/>
    <x v="4"/>
    <n v="136.99"/>
    <n v="26.999999999999996"/>
  </r>
  <r>
    <n v="2466"/>
    <s v="CA-2017-148691"/>
    <d v="2017-12-03T00:00:00"/>
    <d v="2017-12-09T00:00:00"/>
    <s v="Standard Class"/>
    <s v="CS-12460"/>
    <s v="Chuck Sachs"/>
    <x v="0"/>
    <x v="0"/>
    <x v="20"/>
    <x v="15"/>
    <n v="10009"/>
    <x v="3"/>
    <s v="OFF-LA-10001317"/>
    <x v="1"/>
    <x v="2"/>
    <s v="Avery 520"/>
    <x v="974"/>
    <x v="7"/>
    <n v="0"/>
    <n v="1.512"/>
    <x v="4"/>
    <n v="3.15"/>
    <n v="48.000000000000007"/>
  </r>
  <r>
    <n v="2467"/>
    <s v="CA-2017-128755"/>
    <d v="2017-05-04T00:00:00"/>
    <d v="2017-05-08T00:00:00"/>
    <s v="Standard Class"/>
    <s v="MK-18160"/>
    <s v="Mike Kennedy"/>
    <x v="0"/>
    <x v="0"/>
    <x v="311"/>
    <x v="17"/>
    <n v="23602"/>
    <x v="0"/>
    <s v="OFF-PA-10000726"/>
    <x v="1"/>
    <x v="10"/>
    <s v="Black Print Carbonless Snap-Off Rapid Letter, 8 1/2&quot; x 7&quot;"/>
    <x v="2033"/>
    <x v="7"/>
    <n v="0"/>
    <n v="4.0994999999999999"/>
    <x v="5"/>
    <n v="9.11"/>
    <n v="45"/>
  </r>
  <r>
    <n v="2468"/>
    <s v="CA-2017-128755"/>
    <d v="2017-05-04T00:00:00"/>
    <d v="2017-05-08T00:00:00"/>
    <s v="Standard Class"/>
    <s v="MK-18160"/>
    <s v="Mike Kennedy"/>
    <x v="0"/>
    <x v="0"/>
    <x v="311"/>
    <x v="17"/>
    <n v="23602"/>
    <x v="0"/>
    <s v="OFF-ST-10003306"/>
    <x v="1"/>
    <x v="4"/>
    <s v="Letter Size Cart"/>
    <x v="2034"/>
    <x v="4"/>
    <n v="0"/>
    <n v="165.7176"/>
    <x v="5"/>
    <n v="2285.7600000000002"/>
    <n v="28.999999999999996"/>
  </r>
  <r>
    <n v="2469"/>
    <s v="CA-2017-128755"/>
    <d v="2017-05-04T00:00:00"/>
    <d v="2017-05-08T00:00:00"/>
    <s v="Standard Class"/>
    <s v="MK-18160"/>
    <s v="Mike Kennedy"/>
    <x v="0"/>
    <x v="0"/>
    <x v="311"/>
    <x v="17"/>
    <n v="23602"/>
    <x v="0"/>
    <s v="OFF-PA-10004983"/>
    <x v="1"/>
    <x v="10"/>
    <s v="Xerox 23"/>
    <x v="56"/>
    <x v="2"/>
    <n v="0"/>
    <n v="15.552"/>
    <x v="5"/>
    <n v="162"/>
    <n v="48"/>
  </r>
  <r>
    <n v="2470"/>
    <s v="CA-2017-128755"/>
    <d v="2017-05-04T00:00:00"/>
    <d v="2017-05-08T00:00:00"/>
    <s v="Standard Class"/>
    <s v="MK-18160"/>
    <s v="Mike Kennedy"/>
    <x v="0"/>
    <x v="0"/>
    <x v="311"/>
    <x v="17"/>
    <n v="23602"/>
    <x v="0"/>
    <s v="OFF-ST-10001291"/>
    <x v="1"/>
    <x v="4"/>
    <s v="Tenex Personal Self-Stacking Standard File Box, Black/Gray"/>
    <x v="2035"/>
    <x v="7"/>
    <n v="0"/>
    <n v="4.5656999999999996"/>
    <x v="5"/>
    <n v="16.91"/>
    <n v="26.999999999999996"/>
  </r>
  <r>
    <n v="2471"/>
    <s v="US-2016-135923"/>
    <d v="2016-01-22T00:00:00"/>
    <d v="2016-01-28T00:00:00"/>
    <s v="Standard Class"/>
    <s v="CM-11935"/>
    <s v="Carlos Meador"/>
    <x v="0"/>
    <x v="0"/>
    <x v="115"/>
    <x v="3"/>
    <n v="28314"/>
    <x v="0"/>
    <s v="FUR-FU-10002107"/>
    <x v="0"/>
    <x v="5"/>
    <s v="Eldon Pizzaz Desk Accessories"/>
    <x v="2036"/>
    <x v="8"/>
    <n v="0.2"/>
    <n v="4.2816000000000001"/>
    <x v="9"/>
    <n v="114.176"/>
    <n v="30"/>
  </r>
  <r>
    <n v="2472"/>
    <s v="US-2016-135923"/>
    <d v="2016-01-22T00:00:00"/>
    <d v="2016-01-28T00:00:00"/>
    <s v="Standard Class"/>
    <s v="CM-11935"/>
    <s v="Carlos Meador"/>
    <x v="0"/>
    <x v="0"/>
    <x v="115"/>
    <x v="3"/>
    <n v="28314"/>
    <x v="0"/>
    <s v="FUR-BO-10002213"/>
    <x v="0"/>
    <x v="0"/>
    <s v="Sauder Forest Hills Library, Woodland Oak Finish"/>
    <x v="2037"/>
    <x v="4"/>
    <n v="0.2"/>
    <n v="-67.670400000000001"/>
    <x v="9"/>
    <n v="1804.5440000000001"/>
    <n v="-15"/>
  </r>
  <r>
    <n v="2473"/>
    <s v="US-2016-135923"/>
    <d v="2016-01-22T00:00:00"/>
    <d v="2016-01-28T00:00:00"/>
    <s v="Standard Class"/>
    <s v="CM-11935"/>
    <s v="Carlos Meador"/>
    <x v="0"/>
    <x v="0"/>
    <x v="115"/>
    <x v="3"/>
    <n v="28314"/>
    <x v="0"/>
    <s v="OFF-AP-10000692"/>
    <x v="1"/>
    <x v="9"/>
    <s v="Fellowes Mighty 8 Compact Surge Protector"/>
    <x v="2038"/>
    <x v="4"/>
    <n v="0.2"/>
    <n v="6.4863999999999997"/>
    <x v="9"/>
    <n v="259.45600000000002"/>
    <n v="10"/>
  </r>
  <r>
    <n v="2474"/>
    <s v="CA-2016-114972"/>
    <d v="2016-11-03T00:00:00"/>
    <d v="2016-11-06T00:00:00"/>
    <s v="First Class"/>
    <s v="PF-19225"/>
    <s v="Phillip Flathmann"/>
    <x v="0"/>
    <x v="0"/>
    <x v="1"/>
    <x v="1"/>
    <n v="90032"/>
    <x v="1"/>
    <s v="FUR-CH-10001190"/>
    <x v="0"/>
    <x v="1"/>
    <s v="Global Deluxe High-Back Office Chair in Storm"/>
    <x v="2039"/>
    <x v="0"/>
    <n v="0.2"/>
    <n v="-29.9178"/>
    <x v="0"/>
    <n v="435.16800000000001"/>
    <n v="-13.749999999999998"/>
  </r>
  <r>
    <n v="2475"/>
    <s v="CA-2016-114972"/>
    <d v="2016-11-03T00:00:00"/>
    <d v="2016-11-06T00:00:00"/>
    <s v="First Class"/>
    <s v="PF-19225"/>
    <s v="Phillip Flathmann"/>
    <x v="0"/>
    <x v="0"/>
    <x v="1"/>
    <x v="1"/>
    <n v="90032"/>
    <x v="1"/>
    <s v="TEC-AC-10000682"/>
    <x v="2"/>
    <x v="11"/>
    <s v="Kensington K72356US Mouse-in-a-Box USB Desktop Mouse"/>
    <x v="2040"/>
    <x v="2"/>
    <n v="0"/>
    <n v="29.032499999999999"/>
    <x v="0"/>
    <n v="414.75"/>
    <n v="35"/>
  </r>
  <r>
    <n v="2476"/>
    <s v="CA-2016-114972"/>
    <d v="2016-11-03T00:00:00"/>
    <d v="2016-11-06T00:00:00"/>
    <s v="First Class"/>
    <s v="PF-19225"/>
    <s v="Phillip Flathmann"/>
    <x v="0"/>
    <x v="0"/>
    <x v="1"/>
    <x v="1"/>
    <n v="90032"/>
    <x v="1"/>
    <s v="OFF-LA-10004545"/>
    <x v="1"/>
    <x v="2"/>
    <s v="Avery 50"/>
    <x v="2041"/>
    <x v="3"/>
    <n v="0"/>
    <n v="41.223700000000001"/>
    <x v="0"/>
    <n v="613.96999999999991"/>
    <n v="47"/>
  </r>
  <r>
    <n v="2477"/>
    <s v="CA-2016-114972"/>
    <d v="2016-11-03T00:00:00"/>
    <d v="2016-11-06T00:00:00"/>
    <s v="First Class"/>
    <s v="PF-19225"/>
    <s v="Phillip Flathmann"/>
    <x v="0"/>
    <x v="0"/>
    <x v="1"/>
    <x v="1"/>
    <n v="90032"/>
    <x v="1"/>
    <s v="OFF-AP-10003057"/>
    <x v="1"/>
    <x v="9"/>
    <s v="Honeywell Enviracaire Portable HEPA Air Cleaner for 16' x 20' Room"/>
    <x v="2042"/>
    <x v="4"/>
    <n v="0"/>
    <n v="429.5772"/>
    <x v="0"/>
    <n v="4405.92"/>
    <n v="39"/>
  </r>
  <r>
    <n v="2478"/>
    <s v="CA-2017-102750"/>
    <d v="2017-09-04T00:00:00"/>
    <d v="2017-09-08T00:00:00"/>
    <s v="Second Class"/>
    <s v="GM-14695"/>
    <s v="Greg Maxwell"/>
    <x v="1"/>
    <x v="0"/>
    <x v="1"/>
    <x v="1"/>
    <n v="90036"/>
    <x v="1"/>
    <s v="FUR-TA-10000198"/>
    <x v="0"/>
    <x v="3"/>
    <s v="Chromcraft Bull-Nose Wood Oval Conference Tables &amp; Bases"/>
    <x v="2043"/>
    <x v="1"/>
    <n v="0.2"/>
    <n v="-99.176400000000001"/>
    <x v="8"/>
    <n v="3967.0560000000005"/>
    <n v="-7.5"/>
  </r>
  <r>
    <n v="2479"/>
    <s v="CA-2014-145212"/>
    <d v="2014-09-13T00:00:00"/>
    <d v="2014-09-19T00:00:00"/>
    <s v="Standard Class"/>
    <s v="DC-12850"/>
    <s v="Dan Campbell"/>
    <x v="0"/>
    <x v="0"/>
    <x v="20"/>
    <x v="15"/>
    <n v="10011"/>
    <x v="3"/>
    <s v="OFF-AR-10002833"/>
    <x v="1"/>
    <x v="6"/>
    <s v="Newell 322"/>
    <x v="1392"/>
    <x v="1"/>
    <n v="0"/>
    <n v="1.4742"/>
    <x v="8"/>
    <n v="16.38"/>
    <n v="27"/>
  </r>
  <r>
    <n v="2480"/>
    <s v="CA-2017-141992"/>
    <d v="2017-06-19T00:00:00"/>
    <d v="2017-06-25T00:00:00"/>
    <s v="Standard Class"/>
    <s v="FO-14305"/>
    <s v="Frank Olsen"/>
    <x v="0"/>
    <x v="0"/>
    <x v="61"/>
    <x v="5"/>
    <n v="75220"/>
    <x v="2"/>
    <s v="OFF-SU-10002557"/>
    <x v="1"/>
    <x v="14"/>
    <s v="Fiskars Spring-Action Scissors"/>
    <x v="2044"/>
    <x v="7"/>
    <n v="0.2"/>
    <n v="0.83879999999999999"/>
    <x v="1"/>
    <n v="11.183999999999999"/>
    <n v="7.5"/>
  </r>
  <r>
    <n v="2481"/>
    <s v="CA-2017-141992"/>
    <d v="2017-06-19T00:00:00"/>
    <d v="2017-06-25T00:00:00"/>
    <s v="Standard Class"/>
    <s v="FO-14305"/>
    <s v="Frank Olsen"/>
    <x v="0"/>
    <x v="0"/>
    <x v="61"/>
    <x v="5"/>
    <n v="75220"/>
    <x v="2"/>
    <s v="OFF-ST-10003656"/>
    <x v="1"/>
    <x v="4"/>
    <s v="Safco Industrial Wire Shelving"/>
    <x v="2045"/>
    <x v="0"/>
    <n v="0.2"/>
    <n v="-32.636600000000001"/>
    <x v="1"/>
    <n v="307.16800000000001"/>
    <n v="-21.25"/>
  </r>
  <r>
    <n v="2482"/>
    <s v="CA-2017-147956"/>
    <d v="2017-12-24T00:00:00"/>
    <d v="2017-12-31T00:00:00"/>
    <s v="Standard Class"/>
    <s v="AH-10210"/>
    <s v="Alan Hwang"/>
    <x v="0"/>
    <x v="0"/>
    <x v="4"/>
    <x v="4"/>
    <n v="98105"/>
    <x v="1"/>
    <s v="OFF-ST-10001097"/>
    <x v="1"/>
    <x v="4"/>
    <s v="Office Impressions Heavy Duty Welded Shelving &amp; Multimedia Storage Drawers"/>
    <x v="2046"/>
    <x v="5"/>
    <n v="0"/>
    <n v="0"/>
    <x v="4"/>
    <n v="6021.72"/>
    <n v="0"/>
  </r>
  <r>
    <n v="2483"/>
    <s v="CA-2017-126067"/>
    <d v="2017-08-28T00:00:00"/>
    <d v="2017-09-03T00:00:00"/>
    <s v="Standard Class"/>
    <s v="KN-16705"/>
    <s v="Kristina Nunn"/>
    <x v="2"/>
    <x v="0"/>
    <x v="4"/>
    <x v="4"/>
    <n v="98105"/>
    <x v="1"/>
    <s v="TEC-PH-10000912"/>
    <x v="2"/>
    <x v="7"/>
    <s v="Anker 24W Portable Micro USB Car Charger"/>
    <x v="200"/>
    <x v="4"/>
    <n v="0.2"/>
    <n v="11.429600000000001"/>
    <x v="6"/>
    <n v="140.672"/>
    <n v="32.5"/>
  </r>
  <r>
    <n v="2484"/>
    <s v="CA-2017-126067"/>
    <d v="2017-08-28T00:00:00"/>
    <d v="2017-09-03T00:00:00"/>
    <s v="Standard Class"/>
    <s v="KN-16705"/>
    <s v="Kristina Nunn"/>
    <x v="2"/>
    <x v="0"/>
    <x v="4"/>
    <x v="4"/>
    <n v="98105"/>
    <x v="1"/>
    <s v="FUR-TA-10000617"/>
    <x v="0"/>
    <x v="3"/>
    <s v="Hon Practical Foundations 30 x 60 Training Table, Light Gray/Charcoal"/>
    <x v="2047"/>
    <x v="2"/>
    <n v="0"/>
    <n v="250.30500000000001"/>
    <x v="6"/>
    <n v="5688.75"/>
    <n v="22"/>
  </r>
  <r>
    <n v="2485"/>
    <s v="CA-2017-126067"/>
    <d v="2017-08-28T00:00:00"/>
    <d v="2017-09-03T00:00:00"/>
    <s v="Standard Class"/>
    <s v="KN-16705"/>
    <s v="Kristina Nunn"/>
    <x v="2"/>
    <x v="0"/>
    <x v="4"/>
    <x v="4"/>
    <n v="98105"/>
    <x v="1"/>
    <s v="OFF-BI-10001658"/>
    <x v="1"/>
    <x v="8"/>
    <s v="GBC Standard Therm-A-Bind Covers"/>
    <x v="2048"/>
    <x v="2"/>
    <n v="0.2"/>
    <n v="32.396000000000001"/>
    <x v="6"/>
    <n v="498.40000000000003"/>
    <n v="32.5"/>
  </r>
  <r>
    <n v="2486"/>
    <s v="CA-2017-126067"/>
    <d v="2017-08-28T00:00:00"/>
    <d v="2017-09-03T00:00:00"/>
    <s v="Standard Class"/>
    <s v="KN-16705"/>
    <s v="Kristina Nunn"/>
    <x v="2"/>
    <x v="0"/>
    <x v="4"/>
    <x v="4"/>
    <n v="98105"/>
    <x v="1"/>
    <s v="OFF-AR-10003856"/>
    <x v="1"/>
    <x v="6"/>
    <s v="Newell 344"/>
    <x v="345"/>
    <x v="0"/>
    <n v="0"/>
    <n v="1.4456"/>
    <x v="6"/>
    <n v="11.12"/>
    <n v="26"/>
  </r>
  <r>
    <n v="2487"/>
    <s v="CA-2015-104514"/>
    <d v="2015-01-02T00:00:00"/>
    <d v="2015-01-04T00:00:00"/>
    <s v="Second Class"/>
    <s v="CB-12535"/>
    <s v="Claudia Bergmann"/>
    <x v="1"/>
    <x v="0"/>
    <x v="46"/>
    <x v="13"/>
    <n v="19711"/>
    <x v="3"/>
    <s v="OFF-ST-10001837"/>
    <x v="1"/>
    <x v="4"/>
    <s v="SAFCO Mobile Desk Side File, Wire Frame"/>
    <x v="2049"/>
    <x v="0"/>
    <n v="0"/>
    <n v="22.235199999999999"/>
    <x v="9"/>
    <n v="171.04"/>
    <n v="26"/>
  </r>
  <r>
    <n v="2488"/>
    <s v="CA-2015-104514"/>
    <d v="2015-01-02T00:00:00"/>
    <d v="2015-01-04T00:00:00"/>
    <s v="Second Class"/>
    <s v="CB-12535"/>
    <s v="Claudia Bergmann"/>
    <x v="1"/>
    <x v="0"/>
    <x v="46"/>
    <x v="13"/>
    <n v="19711"/>
    <x v="3"/>
    <s v="OFF-AR-10001473"/>
    <x v="1"/>
    <x v="6"/>
    <s v="Newell 313"/>
    <x v="294"/>
    <x v="1"/>
    <n v="0"/>
    <n v="2.6568000000000001"/>
    <x v="9"/>
    <n v="29.52"/>
    <n v="27"/>
  </r>
  <r>
    <n v="2489"/>
    <s v="CA-2015-104514"/>
    <d v="2015-01-02T00:00:00"/>
    <d v="2015-01-04T00:00:00"/>
    <s v="Second Class"/>
    <s v="CB-12535"/>
    <s v="Claudia Bergmann"/>
    <x v="1"/>
    <x v="0"/>
    <x v="46"/>
    <x v="13"/>
    <n v="19711"/>
    <x v="3"/>
    <s v="OFF-PA-10004285"/>
    <x v="1"/>
    <x v="10"/>
    <s v="Xerox 1959"/>
    <x v="130"/>
    <x v="1"/>
    <n v="0"/>
    <n v="9.6191999999999993"/>
    <x v="9"/>
    <n v="60.12"/>
    <n v="48"/>
  </r>
  <r>
    <n v="2490"/>
    <s v="CA-2015-141040"/>
    <d v="2015-10-09T00:00:00"/>
    <d v="2015-10-13T00:00:00"/>
    <s v="Second Class"/>
    <s v="TB-21250"/>
    <s v="Tim Brockman"/>
    <x v="0"/>
    <x v="0"/>
    <x v="20"/>
    <x v="15"/>
    <n v="10024"/>
    <x v="3"/>
    <s v="TEC-PH-10001835"/>
    <x v="2"/>
    <x v="7"/>
    <s v="Jawbone JAMBOX Wireless Bluetooth Speaker"/>
    <x v="2050"/>
    <x v="4"/>
    <n v="0"/>
    <n v="303.3408"/>
    <x v="2"/>
    <n v="2527.84"/>
    <n v="48"/>
  </r>
  <r>
    <n v="2491"/>
    <s v="CA-2015-141040"/>
    <d v="2015-10-09T00:00:00"/>
    <d v="2015-10-13T00:00:00"/>
    <s v="Second Class"/>
    <s v="TB-21250"/>
    <s v="Tim Brockman"/>
    <x v="0"/>
    <x v="0"/>
    <x v="20"/>
    <x v="15"/>
    <n v="10024"/>
    <x v="3"/>
    <s v="OFF-PA-10002245"/>
    <x v="1"/>
    <x v="10"/>
    <s v="Xerox 1895"/>
    <x v="100"/>
    <x v="4"/>
    <n v="0"/>
    <n v="10.763999999999999"/>
    <x v="2"/>
    <n v="95.68"/>
    <n v="44.999999999999993"/>
  </r>
  <r>
    <n v="2492"/>
    <s v="CA-2014-113579"/>
    <d v="2014-12-13T00:00:00"/>
    <d v="2014-12-15T00:00:00"/>
    <s v="Second Class"/>
    <s v="KD-16345"/>
    <s v="Katherine Ducich"/>
    <x v="0"/>
    <x v="0"/>
    <x v="1"/>
    <x v="1"/>
    <n v="90049"/>
    <x v="1"/>
    <s v="OFF-PA-10001457"/>
    <x v="1"/>
    <x v="10"/>
    <s v="White GlueTop Scratch Pads"/>
    <x v="2051"/>
    <x v="5"/>
    <n v="0"/>
    <n v="41.510399999999997"/>
    <x v="4"/>
    <n v="541.43999999999994"/>
    <n v="46"/>
  </r>
  <r>
    <n v="2493"/>
    <s v="CA-2014-144624"/>
    <d v="2014-11-19T00:00:00"/>
    <d v="2014-11-23T00:00:00"/>
    <s v="Standard Class"/>
    <s v="JM-15865"/>
    <s v="John Murray"/>
    <x v="0"/>
    <x v="0"/>
    <x v="312"/>
    <x v="15"/>
    <n v="14701"/>
    <x v="3"/>
    <s v="TEC-PH-10002885"/>
    <x v="2"/>
    <x v="7"/>
    <s v="Apple iPhone 5"/>
    <x v="2052"/>
    <x v="3"/>
    <n v="0"/>
    <n v="1228.1786999999999"/>
    <x v="0"/>
    <n v="31841.670000000002"/>
    <n v="26.999999999999996"/>
  </r>
  <r>
    <n v="2494"/>
    <s v="CA-2016-146206"/>
    <d v="2016-09-10T00:00:00"/>
    <d v="2016-09-14T00:00:00"/>
    <s v="Second Class"/>
    <s v="KT-16480"/>
    <s v="Kean Thornton"/>
    <x v="0"/>
    <x v="0"/>
    <x v="12"/>
    <x v="5"/>
    <n v="77095"/>
    <x v="2"/>
    <s v="FUR-TA-10004086"/>
    <x v="0"/>
    <x v="3"/>
    <s v="KI Adjustable-Height Table"/>
    <x v="2053"/>
    <x v="2"/>
    <n v="0.3"/>
    <n v="-34.392000000000003"/>
    <x v="8"/>
    <n v="1504.65"/>
    <n v="-11.428571428571429"/>
  </r>
  <r>
    <n v="2495"/>
    <s v="CA-2016-146206"/>
    <d v="2016-09-10T00:00:00"/>
    <d v="2016-09-14T00:00:00"/>
    <s v="Second Class"/>
    <s v="KT-16480"/>
    <s v="Kean Thornton"/>
    <x v="0"/>
    <x v="0"/>
    <x v="12"/>
    <x v="5"/>
    <n v="77095"/>
    <x v="2"/>
    <s v="TEC-PH-10000895"/>
    <x v="2"/>
    <x v="7"/>
    <s v="Polycom VVX 310 VoIP phone"/>
    <x v="2054"/>
    <x v="2"/>
    <n v="0.2"/>
    <n v="53.997"/>
    <x v="8"/>
    <n v="3599.8"/>
    <n v="7.5"/>
  </r>
  <r>
    <n v="2496"/>
    <s v="CA-2014-136644"/>
    <d v="2014-06-16T00:00:00"/>
    <d v="2014-06-22T00:00:00"/>
    <s v="Standard Class"/>
    <s v="SC-20575"/>
    <s v="Sonia Cooley"/>
    <x v="0"/>
    <x v="0"/>
    <x v="313"/>
    <x v="14"/>
    <n v="46544"/>
    <x v="2"/>
    <s v="FUR-CH-10000225"/>
    <x v="0"/>
    <x v="1"/>
    <s v="Global Geo Office Task Chair, Gray"/>
    <x v="342"/>
    <x v="8"/>
    <n v="0"/>
    <n v="32.392000000000003"/>
    <x v="1"/>
    <n v="5182.72"/>
    <n v="5"/>
  </r>
  <r>
    <n v="2497"/>
    <s v="CA-2015-122371"/>
    <d v="2015-09-26T00:00:00"/>
    <d v="2015-10-01T00:00:00"/>
    <s v="Standard Class"/>
    <s v="BS-11800"/>
    <s v="Bryan Spruell"/>
    <x v="2"/>
    <x v="0"/>
    <x v="70"/>
    <x v="1"/>
    <n v="92037"/>
    <x v="1"/>
    <s v="OFF-ST-10002370"/>
    <x v="1"/>
    <x v="4"/>
    <s v="Sortfiler Multipurpose Personal File Organizer, Black"/>
    <x v="2055"/>
    <x v="1"/>
    <n v="0"/>
    <n v="18.609300000000001"/>
    <x v="8"/>
    <n v="192.51"/>
    <n v="29.000000000000004"/>
  </r>
  <r>
    <n v="2498"/>
    <s v="CA-2015-122371"/>
    <d v="2015-09-26T00:00:00"/>
    <d v="2015-10-01T00:00:00"/>
    <s v="Standard Class"/>
    <s v="BS-11800"/>
    <s v="Bryan Spruell"/>
    <x v="2"/>
    <x v="0"/>
    <x v="70"/>
    <x v="1"/>
    <n v="92037"/>
    <x v="1"/>
    <s v="OFF-EN-10000056"/>
    <x v="1"/>
    <x v="12"/>
    <s v="Cameo Buff Policy Envelopes"/>
    <x v="2056"/>
    <x v="0"/>
    <n v="0"/>
    <n v="58.496200000000002"/>
    <x v="8"/>
    <n v="248.92"/>
    <n v="47"/>
  </r>
  <r>
    <n v="2499"/>
    <s v="CA-2016-126935"/>
    <d v="2016-05-19T00:00:00"/>
    <d v="2016-05-24T00:00:00"/>
    <s v="Standard Class"/>
    <s v="BT-11395"/>
    <s v="Bill Tyler"/>
    <x v="1"/>
    <x v="0"/>
    <x v="8"/>
    <x v="1"/>
    <n v="94109"/>
    <x v="1"/>
    <s v="OFF-BI-10004817"/>
    <x v="1"/>
    <x v="8"/>
    <s v="GBC Personal VeloBind Strips"/>
    <x v="2057"/>
    <x v="7"/>
    <n v="0.2"/>
    <n v="3.3544"/>
    <x v="5"/>
    <n v="9.5839999999999996"/>
    <n v="35"/>
  </r>
  <r>
    <n v="2500"/>
    <s v="US-2017-133781"/>
    <d v="2017-06-22T00:00:00"/>
    <d v="2017-06-23T00:00:00"/>
    <s v="First Class"/>
    <s v="DC-12850"/>
    <s v="Dan Campbell"/>
    <x v="0"/>
    <x v="0"/>
    <x v="100"/>
    <x v="2"/>
    <n v="33178"/>
    <x v="0"/>
    <s v="OFF-EN-10004483"/>
    <x v="1"/>
    <x v="12"/>
    <s v="#10 White Business Envelopes,4 1/8 x 9 1/2"/>
    <x v="2058"/>
    <x v="1"/>
    <n v="0.2"/>
    <n v="12.6927"/>
    <x v="1"/>
    <n v="112.82399999999998"/>
    <n v="33.75"/>
  </r>
  <r>
    <n v="2501"/>
    <s v="CA-2017-131618"/>
    <d v="2017-06-17T00:00:00"/>
    <d v="2017-06-20T00:00:00"/>
    <s v="First Class"/>
    <s v="LS-17200"/>
    <s v="Luke Schmidt"/>
    <x v="1"/>
    <x v="0"/>
    <x v="242"/>
    <x v="10"/>
    <n v="60076"/>
    <x v="2"/>
    <s v="OFF-PA-10001892"/>
    <x v="1"/>
    <x v="10"/>
    <s v="Rediform Wirebound &quot;Phone Memo&quot; Message Book, 11 x 5-3/4"/>
    <x v="2059"/>
    <x v="0"/>
    <n v="0.2"/>
    <n v="4.4311999999999996"/>
    <x v="1"/>
    <n v="24.448"/>
    <n v="36.249999999999993"/>
  </r>
  <r>
    <n v="2502"/>
    <s v="CA-2017-131618"/>
    <d v="2017-06-17T00:00:00"/>
    <d v="2017-06-20T00:00:00"/>
    <s v="First Class"/>
    <s v="LS-17200"/>
    <s v="Luke Schmidt"/>
    <x v="1"/>
    <x v="0"/>
    <x v="242"/>
    <x v="10"/>
    <n v="60076"/>
    <x v="2"/>
    <s v="OFF-BI-10000546"/>
    <x v="1"/>
    <x v="8"/>
    <s v="Avery Durable Binders"/>
    <x v="2060"/>
    <x v="4"/>
    <n v="0.8"/>
    <n v="-3.5712000000000002"/>
    <x v="1"/>
    <n v="9.2159999999999993"/>
    <n v="-155.00000000000003"/>
  </r>
  <r>
    <n v="2503"/>
    <s v="CA-2017-131618"/>
    <d v="2017-06-17T00:00:00"/>
    <d v="2017-06-20T00:00:00"/>
    <s v="First Class"/>
    <s v="LS-17200"/>
    <s v="Luke Schmidt"/>
    <x v="1"/>
    <x v="0"/>
    <x v="242"/>
    <x v="10"/>
    <n v="60076"/>
    <x v="2"/>
    <s v="OFF-BI-10001294"/>
    <x v="1"/>
    <x v="8"/>
    <s v="Fellowes Binding Cases"/>
    <x v="2061"/>
    <x v="4"/>
    <n v="0.8"/>
    <n v="-16.38"/>
    <x v="1"/>
    <n v="37.44"/>
    <n v="-175"/>
  </r>
  <r>
    <n v="2504"/>
    <s v="CA-2016-149482"/>
    <d v="2016-11-14T00:00:00"/>
    <d v="2016-11-19T00:00:00"/>
    <s v="Standard Class"/>
    <s v="RR-19315"/>
    <s v="Ralph Ritter"/>
    <x v="0"/>
    <x v="0"/>
    <x v="8"/>
    <x v="1"/>
    <n v="94110"/>
    <x v="1"/>
    <s v="OFF-LA-10000248"/>
    <x v="1"/>
    <x v="2"/>
    <s v="Avery 52"/>
    <x v="1552"/>
    <x v="0"/>
    <n v="0"/>
    <n v="3.4685999999999999"/>
    <x v="0"/>
    <n v="14.76"/>
    <n v="47"/>
  </r>
  <r>
    <n v="2505"/>
    <s v="CA-2014-143917"/>
    <d v="2014-07-25T00:00:00"/>
    <d v="2014-07-27T00:00:00"/>
    <s v="Second Class"/>
    <s v="KL-16645"/>
    <s v="Ken Lonsdale"/>
    <x v="0"/>
    <x v="0"/>
    <x v="8"/>
    <x v="1"/>
    <n v="94122"/>
    <x v="1"/>
    <s v="OFF-ST-10001228"/>
    <x v="1"/>
    <x v="4"/>
    <s v="Fellowes Personal Hanging Folder Files, Navy"/>
    <x v="2062"/>
    <x v="4"/>
    <n v="0"/>
    <n v="15.041600000000001"/>
    <x v="7"/>
    <n v="214.88"/>
    <n v="28.000000000000004"/>
  </r>
  <r>
    <n v="2506"/>
    <s v="CA-2014-143917"/>
    <d v="2014-07-25T00:00:00"/>
    <d v="2014-07-27T00:00:00"/>
    <s v="Second Class"/>
    <s v="KL-16645"/>
    <s v="Ken Lonsdale"/>
    <x v="0"/>
    <x v="0"/>
    <x v="8"/>
    <x v="1"/>
    <n v="94122"/>
    <x v="1"/>
    <s v="OFF-SU-10000151"/>
    <x v="1"/>
    <x v="14"/>
    <s v="High Speed Automatic Electric Letter Opener"/>
    <x v="2063"/>
    <x v="2"/>
    <n v="0"/>
    <n v="327.50599999999997"/>
    <x v="7"/>
    <n v="40938.25"/>
    <n v="4"/>
  </r>
  <r>
    <n v="2507"/>
    <s v="CA-2014-143917"/>
    <d v="2014-07-25T00:00:00"/>
    <d v="2014-07-27T00:00:00"/>
    <s v="Second Class"/>
    <s v="KL-16645"/>
    <s v="Ken Lonsdale"/>
    <x v="0"/>
    <x v="0"/>
    <x v="8"/>
    <x v="1"/>
    <n v="94122"/>
    <x v="1"/>
    <s v="FUR-FU-10004351"/>
    <x v="0"/>
    <x v="5"/>
    <s v="Staple-based wall hangings"/>
    <x v="2064"/>
    <x v="8"/>
    <n v="0"/>
    <n v="34.284799999999997"/>
    <x v="7"/>
    <n v="623.36"/>
    <n v="43.999999999999993"/>
  </r>
  <r>
    <n v="2508"/>
    <s v="CA-2015-120397"/>
    <d v="2015-07-02T00:00:00"/>
    <d v="2015-07-02T00:00:00"/>
    <s v="Same Day"/>
    <s v="RB-19435"/>
    <s v="Richard Bierner"/>
    <x v="0"/>
    <x v="0"/>
    <x v="12"/>
    <x v="5"/>
    <n v="77070"/>
    <x v="2"/>
    <s v="OFF-AP-10001293"/>
    <x v="1"/>
    <x v="9"/>
    <s v="Belkin 8 Outlet Surge Protector"/>
    <x v="2065"/>
    <x v="4"/>
    <n v="0.8"/>
    <n v="-85.238399999999999"/>
    <x v="7"/>
    <n v="131.136"/>
    <n v="-260"/>
  </r>
  <r>
    <n v="2509"/>
    <s v="CA-2017-163902"/>
    <d v="2017-03-02T00:00:00"/>
    <d v="2017-03-08T00:00:00"/>
    <s v="Standard Class"/>
    <s v="MY-17380"/>
    <s v="Maribeth Yedwab"/>
    <x v="1"/>
    <x v="0"/>
    <x v="1"/>
    <x v="1"/>
    <n v="90045"/>
    <x v="1"/>
    <s v="TEC-PH-10000675"/>
    <x v="2"/>
    <x v="7"/>
    <s v="Panasonic KX TS3282B Corded phone"/>
    <x v="2066"/>
    <x v="1"/>
    <n v="0.2"/>
    <n v="14.7582"/>
    <x v="10"/>
    <n v="590.32799999999997"/>
    <n v="7.5"/>
  </r>
  <r>
    <n v="2510"/>
    <s v="CA-2017-163902"/>
    <d v="2017-03-02T00:00:00"/>
    <d v="2017-03-08T00:00:00"/>
    <s v="Standard Class"/>
    <s v="MY-17380"/>
    <s v="Maribeth Yedwab"/>
    <x v="1"/>
    <x v="0"/>
    <x v="1"/>
    <x v="1"/>
    <n v="90045"/>
    <x v="1"/>
    <s v="TEC-AC-10000580"/>
    <x v="2"/>
    <x v="11"/>
    <s v="Logitech G13 Programmable Gameboard with LCD Display"/>
    <x v="2067"/>
    <x v="5"/>
    <n v="0"/>
    <n v="52.793399999999998"/>
    <x v="10"/>
    <n v="2879.64"/>
    <n v="11"/>
  </r>
  <r>
    <n v="2511"/>
    <s v="CA-2016-136812"/>
    <d v="2016-11-18T00:00:00"/>
    <d v="2016-11-23T00:00:00"/>
    <s v="Standard Class"/>
    <s v="AW-10930"/>
    <s v="Arthur Wiediger"/>
    <x v="2"/>
    <x v="0"/>
    <x v="268"/>
    <x v="26"/>
    <n v="73120"/>
    <x v="2"/>
    <s v="OFF-ST-10003470"/>
    <x v="1"/>
    <x v="4"/>
    <s v="Tennsco Snap-Together Open Shelving Units, Starter Sets and Add-On Units"/>
    <x v="2068"/>
    <x v="4"/>
    <n v="0"/>
    <n v="55.896000000000001"/>
    <x v="0"/>
    <n v="4471.68"/>
    <n v="5"/>
  </r>
  <r>
    <n v="2512"/>
    <s v="CA-2015-102722"/>
    <d v="2015-04-18T00:00:00"/>
    <d v="2015-04-19T00:00:00"/>
    <s v="First Class"/>
    <s v="KW-16570"/>
    <s v="Kelly Williams"/>
    <x v="0"/>
    <x v="0"/>
    <x v="53"/>
    <x v="28"/>
    <n v="71203"/>
    <x v="0"/>
    <s v="TEC-AC-10003116"/>
    <x v="2"/>
    <x v="11"/>
    <s v="Memorex Froggy Flash Drive 8 GB"/>
    <x v="2069"/>
    <x v="5"/>
    <n v="0"/>
    <n v="41.534999999999997"/>
    <x v="3"/>
    <n v="639"/>
    <n v="38.999999999999993"/>
  </r>
  <r>
    <n v="2513"/>
    <s v="CA-2017-155089"/>
    <d v="2017-12-02T00:00:00"/>
    <d v="2017-12-06T00:00:00"/>
    <s v="Standard Class"/>
    <s v="DB-12910"/>
    <s v="Daniel Byrd"/>
    <x v="2"/>
    <x v="0"/>
    <x v="67"/>
    <x v="2"/>
    <n v="33614"/>
    <x v="0"/>
    <s v="OFF-BI-10002429"/>
    <x v="1"/>
    <x v="8"/>
    <s v="Premier Elliptical Ring Binder, Black"/>
    <x v="2070"/>
    <x v="2"/>
    <n v="0.7"/>
    <n v="-33.484000000000002"/>
    <x v="4"/>
    <n v="228.29999999999998"/>
    <n v="-73.333333333333343"/>
  </r>
  <r>
    <n v="2514"/>
    <s v="CA-2016-124506"/>
    <d v="2016-11-11T00:00:00"/>
    <d v="2016-11-17T00:00:00"/>
    <s v="Standard Class"/>
    <s v="BB-11545"/>
    <s v="Brenda Bowman"/>
    <x v="1"/>
    <x v="0"/>
    <x v="22"/>
    <x v="10"/>
    <n v="60623"/>
    <x v="2"/>
    <s v="TEC-AC-10003280"/>
    <x v="2"/>
    <x v="11"/>
    <s v="Belkin F8E887 USB Wired Ergonomic Keyboard"/>
    <x v="1651"/>
    <x v="4"/>
    <n v="0.2"/>
    <n v="1.1996"/>
    <x v="0"/>
    <n v="383.87200000000001"/>
    <n v="1.25"/>
  </r>
  <r>
    <n v="2515"/>
    <s v="CA-2016-124506"/>
    <d v="2016-11-11T00:00:00"/>
    <d v="2016-11-17T00:00:00"/>
    <s v="Standard Class"/>
    <s v="BB-11545"/>
    <s v="Brenda Bowman"/>
    <x v="1"/>
    <x v="0"/>
    <x v="22"/>
    <x v="10"/>
    <n v="60623"/>
    <x v="2"/>
    <s v="FUR-CH-10004540"/>
    <x v="0"/>
    <x v="1"/>
    <s v="Global Chrome Stack Chair"/>
    <x v="1388"/>
    <x v="0"/>
    <n v="0.3"/>
    <n v="-2.0568"/>
    <x v="0"/>
    <n v="95.983999999999995"/>
    <n v="-4.2857142857142856"/>
  </r>
  <r>
    <n v="2516"/>
    <s v="CA-2014-106572"/>
    <d v="2014-09-05T00:00:00"/>
    <d v="2014-09-10T00:00:00"/>
    <s v="Standard Class"/>
    <s v="NP-18700"/>
    <s v="Nora Preis"/>
    <x v="0"/>
    <x v="0"/>
    <x v="256"/>
    <x v="24"/>
    <n v="43402"/>
    <x v="3"/>
    <s v="OFF-ST-10000585"/>
    <x v="1"/>
    <x v="4"/>
    <s v="Economy Rollaway Files"/>
    <x v="2071"/>
    <x v="0"/>
    <n v="0.2"/>
    <n v="19.824000000000002"/>
    <x v="8"/>
    <n v="528.64"/>
    <n v="7.5000000000000009"/>
  </r>
  <r>
    <n v="2517"/>
    <s v="CA-2014-128888"/>
    <d v="2014-11-15T00:00:00"/>
    <d v="2014-11-22T00:00:00"/>
    <s v="Standard Class"/>
    <s v="PB-19105"/>
    <s v="Peter Bühler"/>
    <x v="0"/>
    <x v="0"/>
    <x v="12"/>
    <x v="5"/>
    <n v="77095"/>
    <x v="2"/>
    <s v="OFF-EN-10003001"/>
    <x v="1"/>
    <x v="12"/>
    <s v="Ames Color-File Green Diamond Border X-ray Mailers"/>
    <x v="2072"/>
    <x v="6"/>
    <n v="0.2"/>
    <n v="204.07140000000001"/>
    <x v="0"/>
    <n v="5441.9039999999995"/>
    <n v="33.75"/>
  </r>
  <r>
    <n v="2518"/>
    <s v="CA-2017-123134"/>
    <d v="2017-05-02T00:00:00"/>
    <d v="2017-05-07T00:00:00"/>
    <s v="Standard Class"/>
    <s v="DW-13585"/>
    <s v="Dorothy Wardle"/>
    <x v="1"/>
    <x v="0"/>
    <x v="58"/>
    <x v="30"/>
    <n v="7090"/>
    <x v="3"/>
    <s v="FUR-FU-10003975"/>
    <x v="0"/>
    <x v="5"/>
    <s v="Eldon Advantage Chair Mats for Low to Medium Pile Carpets"/>
    <x v="2073"/>
    <x v="1"/>
    <n v="0"/>
    <n v="12.993"/>
    <x v="5"/>
    <n v="389.79"/>
    <n v="10"/>
  </r>
  <r>
    <n v="2519"/>
    <s v="CA-2016-124352"/>
    <d v="2016-10-15T00:00:00"/>
    <d v="2016-10-21T00:00:00"/>
    <s v="Standard Class"/>
    <s v="CD-12790"/>
    <s v="Cynthia Delaney"/>
    <x v="2"/>
    <x v="0"/>
    <x v="268"/>
    <x v="26"/>
    <n v="73120"/>
    <x v="2"/>
    <s v="OFF-LA-10004559"/>
    <x v="1"/>
    <x v="2"/>
    <s v="Avery 49"/>
    <x v="171"/>
    <x v="3"/>
    <n v="0"/>
    <n v="9.8783999999999992"/>
    <x v="2"/>
    <n v="141.12"/>
    <n v="48.999999999999993"/>
  </r>
  <r>
    <n v="2520"/>
    <s v="CA-2016-124352"/>
    <d v="2016-10-15T00:00:00"/>
    <d v="2016-10-21T00:00:00"/>
    <s v="Standard Class"/>
    <s v="CD-12790"/>
    <s v="Cynthia Delaney"/>
    <x v="2"/>
    <x v="0"/>
    <x v="268"/>
    <x v="26"/>
    <n v="73120"/>
    <x v="2"/>
    <s v="OFF-LA-10003223"/>
    <x v="1"/>
    <x v="2"/>
    <s v="Avery 508"/>
    <x v="2074"/>
    <x v="5"/>
    <n v="0"/>
    <n v="14.4354"/>
    <x v="2"/>
    <n v="176.76"/>
    <n v="49"/>
  </r>
  <r>
    <n v="2521"/>
    <s v="CA-2016-124352"/>
    <d v="2016-10-15T00:00:00"/>
    <d v="2016-10-21T00:00:00"/>
    <s v="Standard Class"/>
    <s v="CD-12790"/>
    <s v="Cynthia Delaney"/>
    <x v="2"/>
    <x v="0"/>
    <x v="268"/>
    <x v="26"/>
    <n v="73120"/>
    <x v="2"/>
    <s v="OFF-AP-10002651"/>
    <x v="1"/>
    <x v="9"/>
    <s v="Hoover Upright Vacuum With Dirt Cup"/>
    <x v="2075"/>
    <x v="1"/>
    <n v="0"/>
    <n v="251.89109999999999"/>
    <x v="2"/>
    <n v="2605.77"/>
    <n v="28.999999999999996"/>
  </r>
  <r>
    <n v="2522"/>
    <s v="CA-2016-124352"/>
    <d v="2016-10-15T00:00:00"/>
    <d v="2016-10-21T00:00:00"/>
    <s v="Standard Class"/>
    <s v="CD-12790"/>
    <s v="Cynthia Delaney"/>
    <x v="2"/>
    <x v="0"/>
    <x v="268"/>
    <x v="26"/>
    <n v="73120"/>
    <x v="2"/>
    <s v="OFF-PA-10003177"/>
    <x v="1"/>
    <x v="10"/>
    <s v="Xerox 1999"/>
    <x v="91"/>
    <x v="0"/>
    <n v="0"/>
    <n v="6.2207999999999997"/>
    <x v="2"/>
    <n v="25.92"/>
    <n v="47.999999999999993"/>
  </r>
  <r>
    <n v="2523"/>
    <s v="CA-2016-124352"/>
    <d v="2016-10-15T00:00:00"/>
    <d v="2016-10-21T00:00:00"/>
    <s v="Standard Class"/>
    <s v="CD-12790"/>
    <s v="Cynthia Delaney"/>
    <x v="2"/>
    <x v="0"/>
    <x v="268"/>
    <x v="26"/>
    <n v="73120"/>
    <x v="2"/>
    <s v="TEC-PH-10003442"/>
    <x v="2"/>
    <x v="7"/>
    <s v="Samsung Replacement EH64AVFWE Premium Headset"/>
    <x v="2076"/>
    <x v="7"/>
    <n v="0"/>
    <n v="1.375"/>
    <x v="2"/>
    <n v="5.5"/>
    <n v="25"/>
  </r>
  <r>
    <n v="2524"/>
    <s v="CA-2016-124352"/>
    <d v="2016-10-15T00:00:00"/>
    <d v="2016-10-21T00:00:00"/>
    <s v="Standard Class"/>
    <s v="CD-12790"/>
    <s v="Cynthia Delaney"/>
    <x v="2"/>
    <x v="0"/>
    <x v="268"/>
    <x v="26"/>
    <n v="73120"/>
    <x v="2"/>
    <s v="OFF-BI-10000977"/>
    <x v="1"/>
    <x v="8"/>
    <s v="Ibico Plastic Spiral Binding Combs"/>
    <x v="2077"/>
    <x v="4"/>
    <n v="0"/>
    <n v="55.936"/>
    <x v="2"/>
    <n v="486.4"/>
    <n v="46"/>
  </r>
  <r>
    <n v="2525"/>
    <s v="CA-2015-124541"/>
    <d v="2015-04-06T00:00:00"/>
    <d v="2015-04-10T00:00:00"/>
    <s v="Standard Class"/>
    <s v="TT-21220"/>
    <s v="Thomas Thornton"/>
    <x v="0"/>
    <x v="0"/>
    <x v="12"/>
    <x v="5"/>
    <n v="77041"/>
    <x v="2"/>
    <s v="OFF-AR-10004078"/>
    <x v="1"/>
    <x v="6"/>
    <s v="Newell 312"/>
    <x v="2078"/>
    <x v="6"/>
    <n v="0.2"/>
    <n v="5.2560000000000002"/>
    <x v="3"/>
    <n v="378.43200000000002"/>
    <n v="12.5"/>
  </r>
  <r>
    <n v="2526"/>
    <s v="CA-2015-124541"/>
    <d v="2015-04-06T00:00:00"/>
    <d v="2015-04-10T00:00:00"/>
    <s v="Standard Class"/>
    <s v="TT-21220"/>
    <s v="Thomas Thornton"/>
    <x v="0"/>
    <x v="0"/>
    <x v="12"/>
    <x v="5"/>
    <n v="77041"/>
    <x v="2"/>
    <s v="TEC-AC-10002550"/>
    <x v="2"/>
    <x v="11"/>
    <s v="Maxell 4.7GB DVD-RW 3/Pack"/>
    <x v="2079"/>
    <x v="0"/>
    <n v="0.2"/>
    <n v="4.4603999999999999"/>
    <x v="3"/>
    <n v="50.975999999999999"/>
    <n v="17.5"/>
  </r>
  <r>
    <n v="2527"/>
    <s v="CA-2015-124541"/>
    <d v="2015-04-06T00:00:00"/>
    <d v="2015-04-10T00:00:00"/>
    <s v="Standard Class"/>
    <s v="TT-21220"/>
    <s v="Thomas Thornton"/>
    <x v="0"/>
    <x v="0"/>
    <x v="12"/>
    <x v="5"/>
    <n v="77041"/>
    <x v="2"/>
    <s v="OFF-BI-10004965"/>
    <x v="1"/>
    <x v="8"/>
    <s v="Ibico Covers for Plastic or Wire Binding Elements"/>
    <x v="2080"/>
    <x v="1"/>
    <n v="0.8"/>
    <n v="-12.074999999999999"/>
    <x v="3"/>
    <n v="20.700000000000003"/>
    <n v="-174.99999999999997"/>
  </r>
  <r>
    <n v="2528"/>
    <s v="CA-2015-124541"/>
    <d v="2015-04-06T00:00:00"/>
    <d v="2015-04-10T00:00:00"/>
    <s v="Standard Class"/>
    <s v="TT-21220"/>
    <s v="Thomas Thornton"/>
    <x v="0"/>
    <x v="0"/>
    <x v="12"/>
    <x v="5"/>
    <n v="77041"/>
    <x v="2"/>
    <s v="OFF-BI-10004209"/>
    <x v="1"/>
    <x v="8"/>
    <s v="Fellowes Twister Kit, Gray/Clear, 3/pkg"/>
    <x v="2081"/>
    <x v="5"/>
    <n v="0.8"/>
    <n v="-16.884"/>
    <x v="3"/>
    <n v="57.887999999999998"/>
    <n v="-175"/>
  </r>
  <r>
    <n v="2529"/>
    <s v="CA-2015-124541"/>
    <d v="2015-04-06T00:00:00"/>
    <d v="2015-04-10T00:00:00"/>
    <s v="Standard Class"/>
    <s v="TT-21220"/>
    <s v="Thomas Thornton"/>
    <x v="0"/>
    <x v="0"/>
    <x v="12"/>
    <x v="5"/>
    <n v="77041"/>
    <x v="2"/>
    <s v="OFF-PA-10001526"/>
    <x v="1"/>
    <x v="10"/>
    <s v="Xerox 1949"/>
    <x v="885"/>
    <x v="0"/>
    <n v="0.2"/>
    <n v="2.8883999999999999"/>
    <x v="3"/>
    <n v="15.936"/>
    <n v="36.25"/>
  </r>
  <r>
    <n v="2530"/>
    <s v="CA-2014-108707"/>
    <d v="2014-10-24T00:00:00"/>
    <d v="2014-10-29T00:00:00"/>
    <s v="Standard Class"/>
    <s v="DB-12910"/>
    <s v="Daniel Byrd"/>
    <x v="2"/>
    <x v="0"/>
    <x v="2"/>
    <x v="2"/>
    <n v="33311"/>
    <x v="0"/>
    <s v="OFF-PA-10000788"/>
    <x v="1"/>
    <x v="10"/>
    <s v="Xerox 210"/>
    <x v="559"/>
    <x v="0"/>
    <n v="0.2"/>
    <n v="3.6288"/>
    <x v="2"/>
    <n v="20.736000000000001"/>
    <n v="35"/>
  </r>
  <r>
    <n v="2531"/>
    <s v="CA-2014-111500"/>
    <d v="2014-08-17T00:00:00"/>
    <d v="2014-08-21T00:00:00"/>
    <s v="Standard Class"/>
    <s v="DJ-13510"/>
    <s v="Don Jones"/>
    <x v="1"/>
    <x v="0"/>
    <x v="290"/>
    <x v="36"/>
    <n v="72209"/>
    <x v="0"/>
    <s v="OFF-PA-10000595"/>
    <x v="1"/>
    <x v="10"/>
    <s v="Xerox 1929"/>
    <x v="1147"/>
    <x v="2"/>
    <n v="0"/>
    <n v="52.531999999999996"/>
    <x v="6"/>
    <n v="571"/>
    <n v="46"/>
  </r>
  <r>
    <n v="2532"/>
    <s v="CA-2014-111500"/>
    <d v="2014-08-17T00:00:00"/>
    <d v="2014-08-21T00:00:00"/>
    <s v="Standard Class"/>
    <s v="DJ-13510"/>
    <s v="Don Jones"/>
    <x v="1"/>
    <x v="0"/>
    <x v="290"/>
    <x v="36"/>
    <n v="72209"/>
    <x v="0"/>
    <s v="OFF-BI-10000829"/>
    <x v="1"/>
    <x v="8"/>
    <s v="Avery Non-Stick Binders"/>
    <x v="2082"/>
    <x v="4"/>
    <n v="0"/>
    <n v="8.2615999999999996"/>
    <x v="6"/>
    <n v="71.84"/>
    <n v="46"/>
  </r>
  <r>
    <n v="2533"/>
    <s v="CA-2014-111500"/>
    <d v="2014-08-17T00:00:00"/>
    <d v="2014-08-21T00:00:00"/>
    <s v="Standard Class"/>
    <s v="DJ-13510"/>
    <s v="Don Jones"/>
    <x v="1"/>
    <x v="0"/>
    <x v="290"/>
    <x v="36"/>
    <n v="72209"/>
    <x v="0"/>
    <s v="OFF-FA-10002676"/>
    <x v="1"/>
    <x v="13"/>
    <s v="Colored Push Pins"/>
    <x v="2083"/>
    <x v="3"/>
    <n v="0"/>
    <n v="4.5612000000000004"/>
    <x v="6"/>
    <n v="88.69"/>
    <n v="36.000000000000007"/>
  </r>
  <r>
    <n v="2534"/>
    <s v="CA-2014-111500"/>
    <d v="2014-08-17T00:00:00"/>
    <d v="2014-08-21T00:00:00"/>
    <s v="Standard Class"/>
    <s v="DJ-13510"/>
    <s v="Don Jones"/>
    <x v="1"/>
    <x v="0"/>
    <x v="290"/>
    <x v="36"/>
    <n v="72209"/>
    <x v="0"/>
    <s v="TEC-AC-10000844"/>
    <x v="2"/>
    <x v="11"/>
    <s v="Logitech Gaming G510s - Keyboard"/>
    <x v="107"/>
    <x v="4"/>
    <n v="0"/>
    <n v="122.3856"/>
    <x v="6"/>
    <n v="1359.84"/>
    <n v="36"/>
  </r>
  <r>
    <n v="2535"/>
    <s v="US-2017-117723"/>
    <d v="2017-08-15T00:00:00"/>
    <d v="2017-08-18T00:00:00"/>
    <s v="Second Class"/>
    <s v="DL-13495"/>
    <s v="Dionis Lloyd"/>
    <x v="1"/>
    <x v="0"/>
    <x v="10"/>
    <x v="9"/>
    <n v="19120"/>
    <x v="3"/>
    <s v="OFF-ST-10004459"/>
    <x v="1"/>
    <x v="4"/>
    <s v="Tennsco Single-Tier Lockers"/>
    <x v="2084"/>
    <x v="5"/>
    <n v="0.2"/>
    <n v="-337.80599999999998"/>
    <x v="6"/>
    <n v="10809.792000000001"/>
    <n v="-18.749999999999996"/>
  </r>
  <r>
    <n v="2536"/>
    <s v="CA-2015-143238"/>
    <d v="2015-09-06T00:00:00"/>
    <d v="2015-09-08T00:00:00"/>
    <s v="First Class"/>
    <s v="LO-17170"/>
    <s v="Lori Olson"/>
    <x v="1"/>
    <x v="0"/>
    <x v="314"/>
    <x v="1"/>
    <n v="92253"/>
    <x v="1"/>
    <s v="TEC-AC-10003499"/>
    <x v="2"/>
    <x v="11"/>
    <s v="Memorex Mini Travel Drive 8 GB USB 2.0 Flash Drive"/>
    <x v="2085"/>
    <x v="4"/>
    <n v="0"/>
    <n v="18.064800000000002"/>
    <x v="8"/>
    <n v="185.28"/>
    <n v="39"/>
  </r>
  <r>
    <n v="2537"/>
    <s v="CA-2015-168746"/>
    <d v="2015-01-27T00:00:00"/>
    <d v="2015-01-29T00:00:00"/>
    <s v="Second Class"/>
    <s v="SV-20365"/>
    <s v="Seth Vernon"/>
    <x v="0"/>
    <x v="0"/>
    <x v="138"/>
    <x v="24"/>
    <n v="44105"/>
    <x v="3"/>
    <s v="FUR-CH-10000513"/>
    <x v="0"/>
    <x v="1"/>
    <s v="High-Back Leather Manager's Chair"/>
    <x v="2086"/>
    <x v="0"/>
    <n v="0.3"/>
    <n v="-54.595799999999997"/>
    <x v="9"/>
    <n v="363.97199999999998"/>
    <n v="-30"/>
  </r>
  <r>
    <n v="2538"/>
    <s v="CA-2015-168746"/>
    <d v="2015-01-27T00:00:00"/>
    <d v="2015-01-29T00:00:00"/>
    <s v="Second Class"/>
    <s v="SV-20365"/>
    <s v="Seth Vernon"/>
    <x v="0"/>
    <x v="0"/>
    <x v="138"/>
    <x v="24"/>
    <n v="44105"/>
    <x v="3"/>
    <s v="TEC-PH-10000895"/>
    <x v="2"/>
    <x v="7"/>
    <s v="Polycom VVX 310 VoIP phone"/>
    <x v="2087"/>
    <x v="4"/>
    <n v="0.4"/>
    <n v="-100.7944"/>
    <x v="9"/>
    <n v="1727.904"/>
    <n v="-23.333333333333332"/>
  </r>
  <r>
    <n v="2539"/>
    <s v="CA-2015-168746"/>
    <d v="2015-01-27T00:00:00"/>
    <d v="2015-01-29T00:00:00"/>
    <s v="Second Class"/>
    <s v="SV-20365"/>
    <s v="Seth Vernon"/>
    <x v="0"/>
    <x v="0"/>
    <x v="138"/>
    <x v="24"/>
    <n v="44105"/>
    <x v="3"/>
    <s v="TEC-PH-10002555"/>
    <x v="2"/>
    <x v="7"/>
    <s v="Nortel Meridian M5316 Digital phone"/>
    <x v="2088"/>
    <x v="7"/>
    <n v="0.4"/>
    <n v="-36.253"/>
    <x v="9"/>
    <n v="155.37"/>
    <n v="-23.333333333333332"/>
  </r>
  <r>
    <n v="2540"/>
    <s v="CA-2015-113404"/>
    <d v="2015-07-16T00:00:00"/>
    <d v="2015-07-16T00:00:00"/>
    <s v="Same Day"/>
    <s v="EM-13810"/>
    <s v="Eleni McCrary"/>
    <x v="1"/>
    <x v="0"/>
    <x v="8"/>
    <x v="1"/>
    <n v="94122"/>
    <x v="1"/>
    <s v="FUR-CH-10003312"/>
    <x v="0"/>
    <x v="1"/>
    <s v="Hon 2090 “Pillow Soft” Series Mid Back Swivel/Tilt Chairs"/>
    <x v="2089"/>
    <x v="5"/>
    <n v="0.2"/>
    <n v="-219.1644"/>
    <x v="7"/>
    <n v="8092.2240000000002"/>
    <n v="-16.25"/>
  </r>
  <r>
    <n v="2541"/>
    <s v="CA-2015-113404"/>
    <d v="2015-07-16T00:00:00"/>
    <d v="2015-07-16T00:00:00"/>
    <s v="Same Day"/>
    <s v="EM-13810"/>
    <s v="Eleni McCrary"/>
    <x v="1"/>
    <x v="0"/>
    <x v="8"/>
    <x v="1"/>
    <n v="94122"/>
    <x v="1"/>
    <s v="FUR-CH-10004086"/>
    <x v="0"/>
    <x v="1"/>
    <s v="Hon 4070 Series Pagoda Armless Upholstered Stacking Chairs"/>
    <x v="2090"/>
    <x v="1"/>
    <n v="0.2"/>
    <n v="78.767099999999999"/>
    <x v="7"/>
    <n v="2100.4560000000001"/>
    <n v="11.249999999999998"/>
  </r>
  <r>
    <n v="2542"/>
    <s v="CA-2016-144792"/>
    <d v="2016-04-30T00:00:00"/>
    <d v="2016-05-04T00:00:00"/>
    <s v="Standard Class"/>
    <s v="KD-16615"/>
    <s v="Ken Dana"/>
    <x v="1"/>
    <x v="0"/>
    <x v="48"/>
    <x v="16"/>
    <n v="85254"/>
    <x v="1"/>
    <s v="FUR-FU-10002759"/>
    <x v="0"/>
    <x v="5"/>
    <s v="12-1/2 Diameter Round Wall Clock"/>
    <x v="2091"/>
    <x v="3"/>
    <n v="0.2"/>
    <n v="22.377600000000001"/>
    <x v="3"/>
    <n v="783.21600000000001"/>
    <n v="20"/>
  </r>
  <r>
    <n v="2543"/>
    <s v="CA-2014-164385"/>
    <d v="2014-09-26T00:00:00"/>
    <d v="2014-10-01T00:00:00"/>
    <s v="Second Class"/>
    <s v="NB-18580"/>
    <s v="Nicole Brennan"/>
    <x v="1"/>
    <x v="0"/>
    <x v="10"/>
    <x v="9"/>
    <n v="19134"/>
    <x v="3"/>
    <s v="OFF-AP-10002191"/>
    <x v="1"/>
    <x v="9"/>
    <s v="Belkin 8 Outlet SurgeMaster II Gold Surge Protector"/>
    <x v="2092"/>
    <x v="1"/>
    <n v="0.2"/>
    <n v="14.395200000000001"/>
    <x v="8"/>
    <n v="431.85599999999999"/>
    <n v="10"/>
  </r>
  <r>
    <n v="2544"/>
    <s v="US-2016-114174"/>
    <d v="2016-09-08T00:00:00"/>
    <d v="2016-09-14T00:00:00"/>
    <s v="Standard Class"/>
    <s v="AP-10720"/>
    <s v="Anne Pryor"/>
    <x v="2"/>
    <x v="0"/>
    <x v="303"/>
    <x v="31"/>
    <n v="2148"/>
    <x v="3"/>
    <s v="FUR-BO-10003450"/>
    <x v="0"/>
    <x v="0"/>
    <s v="Bush Westfield Collection Bookcases, Dark Cherry Finish"/>
    <x v="2093"/>
    <x v="1"/>
    <n v="0"/>
    <n v="13.9152"/>
    <x v="8"/>
    <n v="521.81999999999994"/>
    <n v="8"/>
  </r>
  <r>
    <n v="2545"/>
    <s v="US-2016-114174"/>
    <d v="2016-09-08T00:00:00"/>
    <d v="2016-09-14T00:00:00"/>
    <s v="Standard Class"/>
    <s v="AP-10720"/>
    <s v="Anne Pryor"/>
    <x v="2"/>
    <x v="0"/>
    <x v="303"/>
    <x v="31"/>
    <n v="2148"/>
    <x v="3"/>
    <s v="OFF-LA-10000248"/>
    <x v="1"/>
    <x v="2"/>
    <s v="Avery 52"/>
    <x v="1787"/>
    <x v="4"/>
    <n v="0"/>
    <n v="6.9371999999999998"/>
    <x v="8"/>
    <n v="59.04"/>
    <n v="47"/>
  </r>
  <r>
    <n v="2546"/>
    <s v="CA-2017-108070"/>
    <d v="2017-04-16T00:00:00"/>
    <d v="2017-04-20T00:00:00"/>
    <s v="Standard Class"/>
    <s v="JE-15745"/>
    <s v="Joel Eaton"/>
    <x v="0"/>
    <x v="0"/>
    <x v="49"/>
    <x v="1"/>
    <n v="95123"/>
    <x v="1"/>
    <s v="OFF-ST-10004804"/>
    <x v="1"/>
    <x v="4"/>
    <s v="Belkin 19&quot; Vented Equipment Shelf, Black"/>
    <x v="2094"/>
    <x v="4"/>
    <n v="0"/>
    <n v="2.0592000000000001"/>
    <x v="3"/>
    <n v="823.68"/>
    <n v="1.0000000000000002"/>
  </r>
  <r>
    <n v="2547"/>
    <s v="CA-2017-108070"/>
    <d v="2017-04-16T00:00:00"/>
    <d v="2017-04-20T00:00:00"/>
    <s v="Standard Class"/>
    <s v="JE-15745"/>
    <s v="Joel Eaton"/>
    <x v="0"/>
    <x v="0"/>
    <x v="49"/>
    <x v="1"/>
    <n v="95123"/>
    <x v="1"/>
    <s v="FUR-BO-10001337"/>
    <x v="0"/>
    <x v="0"/>
    <s v="O'Sullivan Living Dimensions 2-Shelf Bookcases"/>
    <x v="2095"/>
    <x v="7"/>
    <n v="0.15"/>
    <n v="-6.0490000000000004"/>
    <x v="3"/>
    <n v="102.833"/>
    <n v="-5.882352941176471"/>
  </r>
  <r>
    <n v="2548"/>
    <s v="US-2015-128090"/>
    <d v="2015-08-16T00:00:00"/>
    <d v="2015-08-22T00:00:00"/>
    <s v="Standard Class"/>
    <s v="JM-15865"/>
    <s v="John Murray"/>
    <x v="0"/>
    <x v="0"/>
    <x v="42"/>
    <x v="16"/>
    <n v="85023"/>
    <x v="1"/>
    <s v="OFF-AR-10002255"/>
    <x v="1"/>
    <x v="6"/>
    <s v="Newell 346"/>
    <x v="2060"/>
    <x v="7"/>
    <n v="0.2"/>
    <n v="0.25919999999999999"/>
    <x v="6"/>
    <n v="2.3039999999999998"/>
    <n v="11.25"/>
  </r>
  <r>
    <n v="2549"/>
    <s v="US-2015-128090"/>
    <d v="2015-08-16T00:00:00"/>
    <d v="2015-08-22T00:00:00"/>
    <s v="Standard Class"/>
    <s v="JM-15865"/>
    <s v="John Murray"/>
    <x v="0"/>
    <x v="0"/>
    <x v="42"/>
    <x v="16"/>
    <n v="85023"/>
    <x v="1"/>
    <s v="TEC-PH-10002624"/>
    <x v="2"/>
    <x v="7"/>
    <s v="Samsung Galaxy S4 Mini"/>
    <x v="2096"/>
    <x v="2"/>
    <n v="0.2"/>
    <n v="211.49549999999999"/>
    <x v="6"/>
    <n v="9399.7999999999993"/>
    <n v="11.249999999999998"/>
  </r>
  <r>
    <n v="2550"/>
    <s v="US-2015-128090"/>
    <d v="2015-08-16T00:00:00"/>
    <d v="2015-08-22T00:00:00"/>
    <s v="Standard Class"/>
    <s v="JM-15865"/>
    <s v="John Murray"/>
    <x v="0"/>
    <x v="0"/>
    <x v="42"/>
    <x v="16"/>
    <n v="85023"/>
    <x v="1"/>
    <s v="OFF-PA-10001878"/>
    <x v="1"/>
    <x v="10"/>
    <s v="Xerox 1891"/>
    <x v="2097"/>
    <x v="8"/>
    <n v="0.2"/>
    <n v="105.6456"/>
    <x v="6"/>
    <n v="2504.192"/>
    <n v="33.75"/>
  </r>
  <r>
    <n v="2551"/>
    <s v="US-2015-128090"/>
    <d v="2015-08-16T00:00:00"/>
    <d v="2015-08-22T00:00:00"/>
    <s v="Standard Class"/>
    <s v="JM-15865"/>
    <s v="John Murray"/>
    <x v="0"/>
    <x v="0"/>
    <x v="42"/>
    <x v="16"/>
    <n v="85023"/>
    <x v="1"/>
    <s v="OFF-LA-10000452"/>
    <x v="1"/>
    <x v="2"/>
    <s v="Avery 488"/>
    <x v="1310"/>
    <x v="0"/>
    <n v="0.2"/>
    <n v="1.764"/>
    <x v="6"/>
    <n v="10.08"/>
    <n v="35"/>
  </r>
  <r>
    <n v="2552"/>
    <s v="CA-2017-101042"/>
    <d v="2017-11-19T00:00:00"/>
    <d v="2017-11-23T00:00:00"/>
    <s v="Standard Class"/>
    <s v="AB-10105"/>
    <s v="Adrian Barton"/>
    <x v="0"/>
    <x v="0"/>
    <x v="0"/>
    <x v="0"/>
    <n v="42420"/>
    <x v="0"/>
    <s v="FUR-FU-10004665"/>
    <x v="0"/>
    <x v="5"/>
    <s v="3M Polarizing Task Lamp with Clamp Arm, Light Gray"/>
    <x v="2098"/>
    <x v="5"/>
    <n v="0"/>
    <n v="213.68879999999999"/>
    <x v="0"/>
    <n v="4931.28"/>
    <n v="26"/>
  </r>
  <r>
    <n v="2553"/>
    <s v="CA-2017-101042"/>
    <d v="2017-11-19T00:00:00"/>
    <d v="2017-11-23T00:00:00"/>
    <s v="Standard Class"/>
    <s v="AB-10105"/>
    <s v="Adrian Barton"/>
    <x v="0"/>
    <x v="0"/>
    <x v="0"/>
    <x v="0"/>
    <n v="42420"/>
    <x v="0"/>
    <s v="OFF-BI-10000088"/>
    <x v="1"/>
    <x v="8"/>
    <s v="GBC Imprintable Covers"/>
    <x v="2099"/>
    <x v="0"/>
    <n v="0"/>
    <n v="10.760400000000001"/>
    <x v="0"/>
    <n v="43.92"/>
    <n v="49"/>
  </r>
  <r>
    <n v="2554"/>
    <s v="CA-2016-155439"/>
    <d v="2016-09-14T00:00:00"/>
    <d v="2016-09-18T00:00:00"/>
    <s v="Standard Class"/>
    <s v="PN-18775"/>
    <s v="Parhena Norris"/>
    <x v="2"/>
    <x v="0"/>
    <x v="29"/>
    <x v="20"/>
    <n v="29203"/>
    <x v="0"/>
    <s v="OFF-PA-10000029"/>
    <x v="1"/>
    <x v="10"/>
    <s v="Xerox 224"/>
    <x v="233"/>
    <x v="4"/>
    <n v="0"/>
    <n v="12.441599999999999"/>
    <x v="8"/>
    <n v="103.68"/>
    <n v="47.999999999999993"/>
  </r>
  <r>
    <n v="2555"/>
    <s v="CA-2016-118626"/>
    <d v="2016-08-15T00:00:00"/>
    <d v="2016-08-20T00:00:00"/>
    <s v="Standard Class"/>
    <s v="JC-15775"/>
    <s v="John Castell"/>
    <x v="0"/>
    <x v="0"/>
    <x v="315"/>
    <x v="2"/>
    <n v="32303"/>
    <x v="0"/>
    <s v="TEC-PH-10000369"/>
    <x v="2"/>
    <x v="7"/>
    <s v="HTC One Mini"/>
    <x v="2100"/>
    <x v="3"/>
    <n v="0.2"/>
    <n v="70.554400000000001"/>
    <x v="6"/>
    <n v="4938.808"/>
    <n v="10"/>
  </r>
  <r>
    <n v="2556"/>
    <s v="CA-2015-111458"/>
    <d v="2015-09-26T00:00:00"/>
    <d v="2015-09-30T00:00:00"/>
    <s v="Standard Class"/>
    <s v="PF-19165"/>
    <s v="Philip Fox"/>
    <x v="0"/>
    <x v="0"/>
    <x v="20"/>
    <x v="15"/>
    <n v="10035"/>
    <x v="3"/>
    <s v="TEC-AC-10001590"/>
    <x v="2"/>
    <x v="11"/>
    <s v="Dell Slim USB Multimedia Keyboard"/>
    <x v="1406"/>
    <x v="0"/>
    <n v="0"/>
    <n v="12"/>
    <x v="8"/>
    <n v="100"/>
    <n v="24"/>
  </r>
  <r>
    <n v="2557"/>
    <s v="US-2016-126844"/>
    <d v="2016-10-08T00:00:00"/>
    <d v="2016-10-14T00:00:00"/>
    <s v="Standard Class"/>
    <s v="BW-11110"/>
    <s v="Bart Watters"/>
    <x v="1"/>
    <x v="0"/>
    <x v="12"/>
    <x v="5"/>
    <n v="77070"/>
    <x v="2"/>
    <s v="FUR-FU-10004909"/>
    <x v="0"/>
    <x v="5"/>
    <s v="Contemporary Wood/Metal Frame"/>
    <x v="2101"/>
    <x v="8"/>
    <n v="0.6"/>
    <n v="-32.32"/>
    <x v="2"/>
    <n v="413.69600000000003"/>
    <n v="-62.5"/>
  </r>
  <r>
    <n v="2558"/>
    <s v="US-2015-112508"/>
    <d v="2015-03-24T00:00:00"/>
    <d v="2015-03-30T00:00:00"/>
    <s v="Standard Class"/>
    <s v="BP-11185"/>
    <s v="Ben Peterman"/>
    <x v="1"/>
    <x v="0"/>
    <x v="197"/>
    <x v="2"/>
    <n v="33065"/>
    <x v="0"/>
    <s v="OFF-AP-10002287"/>
    <x v="1"/>
    <x v="9"/>
    <s v="Eureka Sanitaire  Multi-Pro Heavy-Duty Upright, Disposable Bags"/>
    <x v="2102"/>
    <x v="0"/>
    <n v="0.2"/>
    <n v="0.52439999999999998"/>
    <x v="10"/>
    <n v="13.984"/>
    <n v="7.5"/>
  </r>
  <r>
    <n v="2559"/>
    <s v="CA-2015-147788"/>
    <d v="2015-05-31T00:00:00"/>
    <d v="2015-06-04T00:00:00"/>
    <s v="Standard Class"/>
    <s v="TM-21010"/>
    <s v="Tamara Manning"/>
    <x v="0"/>
    <x v="0"/>
    <x v="11"/>
    <x v="7"/>
    <n v="84057"/>
    <x v="1"/>
    <s v="FUR-BO-10004357"/>
    <x v="0"/>
    <x v="0"/>
    <s v="O'Sullivan Living Dimensions 3-Shelf Bookcases"/>
    <x v="2103"/>
    <x v="3"/>
    <n v="0"/>
    <n v="140.68600000000001"/>
    <x v="5"/>
    <n v="9848.0199999999986"/>
    <n v="10"/>
  </r>
  <r>
    <n v="2560"/>
    <s v="CA-2015-147788"/>
    <d v="2015-05-31T00:00:00"/>
    <d v="2015-06-04T00:00:00"/>
    <s v="Standard Class"/>
    <s v="TM-21010"/>
    <s v="Tamara Manning"/>
    <x v="0"/>
    <x v="0"/>
    <x v="11"/>
    <x v="7"/>
    <n v="84057"/>
    <x v="1"/>
    <s v="OFF-LA-10003766"/>
    <x v="1"/>
    <x v="2"/>
    <s v="Self-Adhesive Removable Labels"/>
    <x v="2104"/>
    <x v="2"/>
    <n v="0"/>
    <n v="7.56"/>
    <x v="5"/>
    <n v="78.75"/>
    <n v="48"/>
  </r>
  <r>
    <n v="2561"/>
    <s v="CA-2015-147788"/>
    <d v="2015-05-31T00:00:00"/>
    <d v="2015-06-04T00:00:00"/>
    <s v="Standard Class"/>
    <s v="TM-21010"/>
    <s v="Tamara Manning"/>
    <x v="0"/>
    <x v="0"/>
    <x v="11"/>
    <x v="7"/>
    <n v="84057"/>
    <x v="1"/>
    <s v="OFF-ST-10000046"/>
    <x v="1"/>
    <x v="4"/>
    <s v="Fellowes Super Stor/Drawer Files"/>
    <x v="2105"/>
    <x v="0"/>
    <n v="0"/>
    <n v="61.389000000000003"/>
    <x v="5"/>
    <n v="646.20000000000005"/>
    <n v="19"/>
  </r>
  <r>
    <n v="2562"/>
    <s v="CA-2015-144288"/>
    <d v="2015-12-25T00:00:00"/>
    <d v="2015-12-31T00:00:00"/>
    <s v="Standard Class"/>
    <s v="MB-17305"/>
    <s v="Maria Bertelson"/>
    <x v="0"/>
    <x v="0"/>
    <x v="316"/>
    <x v="18"/>
    <n v="37211"/>
    <x v="0"/>
    <s v="OFF-LA-10003190"/>
    <x v="1"/>
    <x v="2"/>
    <s v="Avery 474"/>
    <x v="2106"/>
    <x v="4"/>
    <n v="0.2"/>
    <n v="3.3408000000000002"/>
    <x v="4"/>
    <n v="36.863999999999997"/>
    <n v="36.250000000000007"/>
  </r>
  <r>
    <n v="2563"/>
    <s v="CA-2015-144288"/>
    <d v="2015-12-25T00:00:00"/>
    <d v="2015-12-31T00:00:00"/>
    <s v="Standard Class"/>
    <s v="MB-17305"/>
    <s v="Maria Bertelson"/>
    <x v="0"/>
    <x v="0"/>
    <x v="316"/>
    <x v="18"/>
    <n v="37211"/>
    <x v="0"/>
    <s v="OFF-PA-10002787"/>
    <x v="1"/>
    <x v="10"/>
    <s v="Xerox 227"/>
    <x v="559"/>
    <x v="0"/>
    <n v="0.2"/>
    <n v="3.6288"/>
    <x v="4"/>
    <n v="20.736000000000001"/>
    <n v="35"/>
  </r>
  <r>
    <n v="2564"/>
    <s v="CA-2015-110632"/>
    <d v="2015-03-17T00:00:00"/>
    <d v="2015-03-22T00:00:00"/>
    <s v="Second Class"/>
    <s v="HR-14830"/>
    <s v="Harold Ryan"/>
    <x v="1"/>
    <x v="0"/>
    <x v="20"/>
    <x v="15"/>
    <n v="10009"/>
    <x v="3"/>
    <s v="TEC-AC-10000387"/>
    <x v="2"/>
    <x v="11"/>
    <s v="KeyTronic KT800P2 - Keyboard - Black"/>
    <x v="2107"/>
    <x v="7"/>
    <n v="0"/>
    <n v="2.7035999999999998"/>
    <x v="10"/>
    <n v="15.02"/>
    <n v="18"/>
  </r>
  <r>
    <n v="2565"/>
    <s v="CA-2015-110632"/>
    <d v="2015-03-17T00:00:00"/>
    <d v="2015-03-22T00:00:00"/>
    <s v="Second Class"/>
    <s v="HR-14830"/>
    <s v="Harold Ryan"/>
    <x v="1"/>
    <x v="0"/>
    <x v="20"/>
    <x v="15"/>
    <n v="10009"/>
    <x v="3"/>
    <s v="OFF-ST-10001291"/>
    <x v="1"/>
    <x v="4"/>
    <s v="Tenex Personal Self-Stacking Standard File Box, Black/Gray"/>
    <x v="2108"/>
    <x v="0"/>
    <n v="0"/>
    <n v="9.1313999999999993"/>
    <x v="10"/>
    <n v="67.64"/>
    <n v="26.999999999999996"/>
  </r>
  <r>
    <n v="2566"/>
    <s v="CA-2017-109589"/>
    <d v="2017-12-21T00:00:00"/>
    <d v="2017-12-24T00:00:00"/>
    <s v="First Class"/>
    <s v="BD-11635"/>
    <s v="Brian Derr"/>
    <x v="0"/>
    <x v="0"/>
    <x v="256"/>
    <x v="0"/>
    <n v="42104"/>
    <x v="0"/>
    <s v="TEC-AC-10003116"/>
    <x v="2"/>
    <x v="11"/>
    <s v="Memorex Froggy Flash Drive 8 GB"/>
    <x v="2109"/>
    <x v="4"/>
    <n v="0"/>
    <n v="27.69"/>
    <x v="4"/>
    <n v="284"/>
    <n v="39"/>
  </r>
  <r>
    <n v="2567"/>
    <s v="CA-2017-123967"/>
    <d v="2017-11-01T00:00:00"/>
    <d v="2017-11-03T00:00:00"/>
    <s v="Second Class"/>
    <s v="SF-20200"/>
    <s v="Sarah Foster"/>
    <x v="0"/>
    <x v="0"/>
    <x v="317"/>
    <x v="4"/>
    <n v="98226"/>
    <x v="1"/>
    <s v="OFF-BI-10001308"/>
    <x v="1"/>
    <x v="8"/>
    <s v="GBC Standard Plastic Binding Systems' Combs"/>
    <x v="1415"/>
    <x v="2"/>
    <n v="0.2"/>
    <n v="7.85"/>
    <x v="0"/>
    <n v="125.60000000000001"/>
    <n v="31.25"/>
  </r>
  <r>
    <n v="2568"/>
    <s v="CA-2017-123967"/>
    <d v="2017-11-01T00:00:00"/>
    <d v="2017-11-03T00:00:00"/>
    <s v="Second Class"/>
    <s v="SF-20200"/>
    <s v="Sarah Foster"/>
    <x v="0"/>
    <x v="0"/>
    <x v="317"/>
    <x v="4"/>
    <n v="98226"/>
    <x v="1"/>
    <s v="FUR-TA-10003954"/>
    <x v="0"/>
    <x v="3"/>
    <s v="Hon 94000 Series Round Tables"/>
    <x v="2110"/>
    <x v="6"/>
    <n v="0"/>
    <n v="239.9058"/>
    <x v="0"/>
    <n v="23990.579999999998"/>
    <n v="9"/>
  </r>
  <r>
    <n v="2569"/>
    <s v="CA-2017-148929"/>
    <d v="2017-09-07T00:00:00"/>
    <d v="2017-09-11T00:00:00"/>
    <s v="Standard Class"/>
    <s v="SP-20620"/>
    <s v="Stefania Perrino"/>
    <x v="1"/>
    <x v="0"/>
    <x v="20"/>
    <x v="15"/>
    <n v="10011"/>
    <x v="3"/>
    <s v="OFF-ST-10003282"/>
    <x v="1"/>
    <x v="4"/>
    <s v="Advantus 10-Drawer Portable Organizer, Chrome Metal Frame, Smoke Drawers"/>
    <x v="2111"/>
    <x v="8"/>
    <n v="0"/>
    <n v="133.86240000000001"/>
    <x v="8"/>
    <n v="3824.64"/>
    <n v="28.000000000000004"/>
  </r>
  <r>
    <n v="2570"/>
    <s v="CA-2017-134404"/>
    <d v="2017-12-27T00:00:00"/>
    <d v="2017-12-27T00:00:00"/>
    <s v="Same Day"/>
    <s v="DR-12880"/>
    <s v="Dan Reichenbach"/>
    <x v="1"/>
    <x v="0"/>
    <x v="46"/>
    <x v="24"/>
    <n v="43055"/>
    <x v="3"/>
    <s v="TEC-PH-10000576"/>
    <x v="2"/>
    <x v="7"/>
    <s v="AT&amp;T 1080 Corded phone"/>
    <x v="2112"/>
    <x v="0"/>
    <n v="0.4"/>
    <n v="-35.617400000000004"/>
    <x v="4"/>
    <n v="328.77600000000001"/>
    <n v="-21.666666666666668"/>
  </r>
  <r>
    <n v="2571"/>
    <s v="CA-2017-134404"/>
    <d v="2017-12-27T00:00:00"/>
    <d v="2017-12-27T00:00:00"/>
    <s v="Same Day"/>
    <s v="DR-12880"/>
    <s v="Dan Reichenbach"/>
    <x v="1"/>
    <x v="0"/>
    <x v="46"/>
    <x v="24"/>
    <n v="43055"/>
    <x v="3"/>
    <s v="OFF-AR-10004441"/>
    <x v="1"/>
    <x v="6"/>
    <s v="BIC Brite Liner Highlighters"/>
    <x v="2113"/>
    <x v="4"/>
    <n v="0.2"/>
    <n v="3.6432000000000002"/>
    <x v="4"/>
    <n v="52.991999999999997"/>
    <n v="27.500000000000004"/>
  </r>
  <r>
    <n v="2572"/>
    <s v="CA-2017-109778"/>
    <d v="2017-07-16T00:00:00"/>
    <d v="2017-07-21T00:00:00"/>
    <s v="Standard Class"/>
    <s v="VM-21685"/>
    <s v="Valerie Mitchum"/>
    <x v="2"/>
    <x v="0"/>
    <x v="318"/>
    <x v="10"/>
    <n v="60098"/>
    <x v="2"/>
    <s v="OFF-AR-10003759"/>
    <x v="1"/>
    <x v="6"/>
    <s v="Crayola Anti Dust Chalk, 12/Pack"/>
    <x v="2114"/>
    <x v="0"/>
    <n v="0.2"/>
    <n v="0.91"/>
    <x v="7"/>
    <n v="5.8239999999999998"/>
    <n v="31.25"/>
  </r>
  <r>
    <n v="2573"/>
    <s v="CA-2016-155845"/>
    <d v="2016-08-12T00:00:00"/>
    <d v="2016-08-15T00:00:00"/>
    <s v="Second Class"/>
    <s v="CM-12235"/>
    <s v="Chris McAfee"/>
    <x v="0"/>
    <x v="0"/>
    <x v="238"/>
    <x v="5"/>
    <n v="75007"/>
    <x v="2"/>
    <s v="TEC-AC-10004145"/>
    <x v="2"/>
    <x v="11"/>
    <s v="Logitech diNovo Edge Keyboard"/>
    <x v="2115"/>
    <x v="3"/>
    <n v="0.2"/>
    <n v="52.497900000000001"/>
    <x v="6"/>
    <n v="9799.6080000000002"/>
    <n v="3.75"/>
  </r>
  <r>
    <n v="2574"/>
    <s v="CA-2017-145128"/>
    <d v="2017-07-09T00:00:00"/>
    <d v="2017-07-14T00:00:00"/>
    <s v="Standard Class"/>
    <s v="SM-20320"/>
    <s v="Sean Miller"/>
    <x v="2"/>
    <x v="0"/>
    <x v="240"/>
    <x v="14"/>
    <n v="47905"/>
    <x v="2"/>
    <s v="FUR-FU-10000293"/>
    <x v="0"/>
    <x v="5"/>
    <s v="Eldon Antistatic Chair Mats for Low to Medium Pile Carpets"/>
    <x v="1862"/>
    <x v="2"/>
    <n v="0"/>
    <n v="31.587"/>
    <x v="7"/>
    <n v="2632.25"/>
    <n v="6"/>
  </r>
  <r>
    <n v="2575"/>
    <s v="CA-2014-129091"/>
    <d v="2014-11-22T00:00:00"/>
    <d v="2014-11-27T00:00:00"/>
    <s v="Standard Class"/>
    <s v="RA-19885"/>
    <s v="Ruben Ausman"/>
    <x v="1"/>
    <x v="0"/>
    <x v="38"/>
    <x v="32"/>
    <n v="31907"/>
    <x v="0"/>
    <s v="OFF-EN-10004955"/>
    <x v="1"/>
    <x v="12"/>
    <s v="Fashion Color Clasp Envelopes"/>
    <x v="2116"/>
    <x v="1"/>
    <n v="0"/>
    <n v="7.9527000000000001"/>
    <x v="0"/>
    <n v="48.69"/>
    <n v="49"/>
  </r>
  <r>
    <n v="2576"/>
    <s v="CA-2014-129091"/>
    <d v="2014-11-22T00:00:00"/>
    <d v="2014-11-27T00:00:00"/>
    <s v="Standard Class"/>
    <s v="RA-19885"/>
    <s v="Ruben Ausman"/>
    <x v="1"/>
    <x v="0"/>
    <x v="38"/>
    <x v="32"/>
    <n v="31907"/>
    <x v="0"/>
    <s v="OFF-BI-10001071"/>
    <x v="1"/>
    <x v="8"/>
    <s v="GBC ProClick Punch Binding System"/>
    <x v="2117"/>
    <x v="2"/>
    <n v="0"/>
    <n v="156.751"/>
    <x v="0"/>
    <n v="1599.5"/>
    <n v="49.000000000000007"/>
  </r>
  <r>
    <n v="2577"/>
    <s v="CA-2014-129091"/>
    <d v="2014-11-22T00:00:00"/>
    <d v="2014-11-27T00:00:00"/>
    <s v="Standard Class"/>
    <s v="RA-19885"/>
    <s v="Ruben Ausman"/>
    <x v="1"/>
    <x v="0"/>
    <x v="38"/>
    <x v="32"/>
    <n v="31907"/>
    <x v="0"/>
    <s v="OFF-EN-10001990"/>
    <x v="1"/>
    <x v="12"/>
    <s v="Staple envelope"/>
    <x v="710"/>
    <x v="0"/>
    <n v="0"/>
    <n v="5.3391999999999999"/>
    <x v="0"/>
    <n v="22.72"/>
    <n v="47"/>
  </r>
  <r>
    <n v="2578"/>
    <s v="CA-2014-129091"/>
    <d v="2014-11-22T00:00:00"/>
    <d v="2014-11-27T00:00:00"/>
    <s v="Standard Class"/>
    <s v="RA-19885"/>
    <s v="Ruben Ausman"/>
    <x v="1"/>
    <x v="0"/>
    <x v="38"/>
    <x v="32"/>
    <n v="31907"/>
    <x v="0"/>
    <s v="OFF-AP-10002734"/>
    <x v="1"/>
    <x v="9"/>
    <s v="Holmes Harmony HEPA Air Purifier for 17 x 20 Room"/>
    <x v="2118"/>
    <x v="1"/>
    <n v="0"/>
    <n v="290.30160000000001"/>
    <x v="0"/>
    <n v="2025.3600000000001"/>
    <n v="43"/>
  </r>
  <r>
    <n v="2579"/>
    <s v="US-2014-155502"/>
    <d v="2014-01-26T00:00:00"/>
    <d v="2014-01-31T00:00:00"/>
    <s v="Standard Class"/>
    <s v="SD-20485"/>
    <s v="Shirley Daniels"/>
    <x v="2"/>
    <x v="0"/>
    <x v="166"/>
    <x v="17"/>
    <n v="22304"/>
    <x v="0"/>
    <s v="FUR-FU-10004587"/>
    <x v="0"/>
    <x v="5"/>
    <s v="GE General Use Halogen Bulbs, 100 Watts, 1 Bulb per Pack"/>
    <x v="2119"/>
    <x v="1"/>
    <n v="0"/>
    <n v="30.7818"/>
    <x v="9"/>
    <n v="188.46"/>
    <n v="49"/>
  </r>
  <r>
    <n v="2580"/>
    <s v="US-2014-155502"/>
    <d v="2014-01-26T00:00:00"/>
    <d v="2014-01-31T00:00:00"/>
    <s v="Standard Class"/>
    <s v="SD-20485"/>
    <s v="Shirley Daniels"/>
    <x v="2"/>
    <x v="0"/>
    <x v="166"/>
    <x v="17"/>
    <n v="22304"/>
    <x v="0"/>
    <s v="OFF-ST-10004337"/>
    <x v="1"/>
    <x v="4"/>
    <s v="SAFCO Commercial Wire Shelving, 72h"/>
    <x v="2120"/>
    <x v="8"/>
    <n v="0"/>
    <n v="0"/>
    <x v="9"/>
    <n v="3919.36"/>
    <n v="0"/>
  </r>
  <r>
    <n v="2581"/>
    <s v="US-2014-155502"/>
    <d v="2014-01-26T00:00:00"/>
    <d v="2014-01-31T00:00:00"/>
    <s v="Standard Class"/>
    <s v="SD-20485"/>
    <s v="Shirley Daniels"/>
    <x v="2"/>
    <x v="0"/>
    <x v="166"/>
    <x v="17"/>
    <n v="22304"/>
    <x v="0"/>
    <s v="OFF-PA-10003072"/>
    <x v="1"/>
    <x v="10"/>
    <s v="Eureka Recycled Copy Paper 8 1/2&quot; x 11&quot;, Ream"/>
    <x v="537"/>
    <x v="1"/>
    <n v="0"/>
    <n v="9.3312000000000008"/>
    <x v="9"/>
    <n v="58.320000000000007"/>
    <n v="48.000000000000007"/>
  </r>
  <r>
    <n v="2582"/>
    <s v="US-2014-155502"/>
    <d v="2014-01-26T00:00:00"/>
    <d v="2014-01-31T00:00:00"/>
    <s v="Standard Class"/>
    <s v="SD-20485"/>
    <s v="Shirley Daniels"/>
    <x v="2"/>
    <x v="0"/>
    <x v="166"/>
    <x v="17"/>
    <n v="22304"/>
    <x v="0"/>
    <s v="OFF-PA-10000380"/>
    <x v="1"/>
    <x v="10"/>
    <s v="REDIFORM Incoming/Outgoing Call Register, 11&quot; X 8 1/2&quot;, 100 Messages"/>
    <x v="1438"/>
    <x v="0"/>
    <n v="0"/>
    <n v="8.34"/>
    <x v="9"/>
    <n v="33.36"/>
    <n v="50"/>
  </r>
  <r>
    <n v="2583"/>
    <s v="US-2014-155502"/>
    <d v="2014-01-26T00:00:00"/>
    <d v="2014-01-31T00:00:00"/>
    <s v="Standard Class"/>
    <s v="SD-20485"/>
    <s v="Shirley Daniels"/>
    <x v="2"/>
    <x v="0"/>
    <x v="166"/>
    <x v="17"/>
    <n v="22304"/>
    <x v="0"/>
    <s v="TEC-PH-10004833"/>
    <x v="2"/>
    <x v="7"/>
    <s v="Macally Suction Cup Mount"/>
    <x v="2121"/>
    <x v="11"/>
    <n v="0"/>
    <n v="0"/>
    <x v="9"/>
    <n v="2019.55"/>
    <n v="0"/>
  </r>
  <r>
    <n v="2584"/>
    <s v="US-2014-155502"/>
    <d v="2014-01-26T00:00:00"/>
    <d v="2014-01-31T00:00:00"/>
    <s v="Standard Class"/>
    <s v="SD-20485"/>
    <s v="Shirley Daniels"/>
    <x v="2"/>
    <x v="0"/>
    <x v="166"/>
    <x v="17"/>
    <n v="22304"/>
    <x v="0"/>
    <s v="FUR-FU-10001847"/>
    <x v="0"/>
    <x v="5"/>
    <s v="Eldon Image Series Black Desk Accessories"/>
    <x v="2122"/>
    <x v="1"/>
    <n v="0"/>
    <n v="4.4711999999999996"/>
    <x v="9"/>
    <n v="37.26"/>
    <n v="36"/>
  </r>
  <r>
    <n v="2585"/>
    <s v="US-2014-155502"/>
    <d v="2014-01-26T00:00:00"/>
    <d v="2014-01-31T00:00:00"/>
    <s v="Standard Class"/>
    <s v="SD-20485"/>
    <s v="Shirley Daniels"/>
    <x v="2"/>
    <x v="0"/>
    <x v="166"/>
    <x v="17"/>
    <n v="22304"/>
    <x v="0"/>
    <s v="TEC-PH-10002103"/>
    <x v="2"/>
    <x v="7"/>
    <s v="Jabra SPEAK 410"/>
    <x v="2123"/>
    <x v="0"/>
    <n v="0"/>
    <n v="52.634399999999999"/>
    <x v="9"/>
    <n v="375.96"/>
    <n v="28.000000000000004"/>
  </r>
  <r>
    <n v="2586"/>
    <s v="CA-2015-121041"/>
    <d v="2015-11-03T00:00:00"/>
    <d v="2015-11-10T00:00:00"/>
    <s v="Standard Class"/>
    <s v="CS-12250"/>
    <s v="Chris Selesnick"/>
    <x v="1"/>
    <x v="0"/>
    <x v="319"/>
    <x v="5"/>
    <n v="76117"/>
    <x v="2"/>
    <s v="OFF-EN-10001137"/>
    <x v="1"/>
    <x v="12"/>
    <s v="#10 Gummed Flap White Envelopes, 100/Box"/>
    <x v="2124"/>
    <x v="0"/>
    <n v="0.2"/>
    <n v="2.1476000000000002"/>
    <x v="0"/>
    <n v="13.215999999999999"/>
    <n v="32.500000000000007"/>
  </r>
  <r>
    <n v="2587"/>
    <s v="CA-2017-131695"/>
    <d v="2017-06-30T00:00:00"/>
    <d v="2017-07-06T00:00:00"/>
    <s v="Standard Class"/>
    <s v="RA-19285"/>
    <s v="Ralph Arnett"/>
    <x v="0"/>
    <x v="0"/>
    <x v="20"/>
    <x v="15"/>
    <n v="10024"/>
    <x v="3"/>
    <s v="OFF-ST-10001476"/>
    <x v="1"/>
    <x v="4"/>
    <s v="Steel Personal Filing/Posting Tote"/>
    <x v="2125"/>
    <x v="3"/>
    <n v="0"/>
    <n v="67.113900000000001"/>
    <x v="1"/>
    <n v="1739.99"/>
    <n v="27"/>
  </r>
  <r>
    <n v="2588"/>
    <s v="CA-2017-131695"/>
    <d v="2017-06-30T00:00:00"/>
    <d v="2017-07-06T00:00:00"/>
    <s v="Standard Class"/>
    <s v="RA-19285"/>
    <s v="Ralph Arnett"/>
    <x v="0"/>
    <x v="0"/>
    <x v="20"/>
    <x v="15"/>
    <n v="10024"/>
    <x v="3"/>
    <s v="FUR-FU-10002045"/>
    <x v="0"/>
    <x v="5"/>
    <s v="Executive Impressions 14&quot;"/>
    <x v="743"/>
    <x v="7"/>
    <n v="0"/>
    <n v="9.7812000000000001"/>
    <x v="1"/>
    <n v="22.23"/>
    <n v="44"/>
  </r>
  <r>
    <n v="2589"/>
    <s v="CA-2016-137729"/>
    <d v="2016-05-05T00:00:00"/>
    <d v="2016-05-09T00:00:00"/>
    <s v="Standard Class"/>
    <s v="BF-11005"/>
    <s v="Barry Franz"/>
    <x v="2"/>
    <x v="0"/>
    <x v="1"/>
    <x v="1"/>
    <n v="90004"/>
    <x v="1"/>
    <s v="OFF-ST-10001505"/>
    <x v="1"/>
    <x v="4"/>
    <s v="Perma STOR-ALL Hanging File Box, 13 1/8&quot;W x 12 1/4&quot;D x 10 1/2&quot;H"/>
    <x v="156"/>
    <x v="7"/>
    <n v="0"/>
    <n v="1.0165999999999999"/>
    <x v="5"/>
    <n v="5.98"/>
    <n v="17"/>
  </r>
  <r>
    <n v="2590"/>
    <s v="CA-2016-137729"/>
    <d v="2016-05-05T00:00:00"/>
    <d v="2016-05-09T00:00:00"/>
    <s v="Standard Class"/>
    <s v="BF-11005"/>
    <s v="Barry Franz"/>
    <x v="2"/>
    <x v="0"/>
    <x v="1"/>
    <x v="1"/>
    <n v="90004"/>
    <x v="1"/>
    <s v="TEC-PH-10001433"/>
    <x v="2"/>
    <x v="7"/>
    <s v="Cisco Small Business SPA 502G VoIP phone"/>
    <x v="2126"/>
    <x v="1"/>
    <n v="0.2"/>
    <n v="21.5397"/>
    <x v="5"/>
    <n v="738.50400000000002"/>
    <n v="8.75"/>
  </r>
  <r>
    <n v="2591"/>
    <s v="US-2016-115455"/>
    <d v="2016-09-08T00:00:00"/>
    <d v="2016-09-14T00:00:00"/>
    <s v="Standard Class"/>
    <s v="SE-20110"/>
    <s v="Sanjit Engle"/>
    <x v="0"/>
    <x v="0"/>
    <x v="320"/>
    <x v="10"/>
    <n v="60090"/>
    <x v="2"/>
    <s v="FUR-FU-10004671"/>
    <x v="0"/>
    <x v="5"/>
    <s v="Executive Impressions 12&quot; Wall Clock"/>
    <x v="2127"/>
    <x v="0"/>
    <n v="0.6"/>
    <n v="-7.7747999999999999"/>
    <x v="8"/>
    <n v="28.271999999999998"/>
    <n v="-55.000000000000007"/>
  </r>
  <r>
    <n v="2592"/>
    <s v="US-2016-115455"/>
    <d v="2016-09-08T00:00:00"/>
    <d v="2016-09-14T00:00:00"/>
    <s v="Standard Class"/>
    <s v="SE-20110"/>
    <s v="Sanjit Engle"/>
    <x v="0"/>
    <x v="0"/>
    <x v="320"/>
    <x v="10"/>
    <n v="60090"/>
    <x v="2"/>
    <s v="FUR-TA-10003569"/>
    <x v="0"/>
    <x v="3"/>
    <s v="Bretford CR8500 Series Meeting Room Furniture"/>
    <x v="2128"/>
    <x v="1"/>
    <n v="0.5"/>
    <n v="-300.73500000000001"/>
    <x v="8"/>
    <n v="1804.41"/>
    <n v="-50"/>
  </r>
  <r>
    <n v="2593"/>
    <s v="CA-2017-128300"/>
    <d v="2017-11-24T00:00:00"/>
    <d v="2017-11-26T00:00:00"/>
    <s v="Second Class"/>
    <s v="RS-19765"/>
    <s v="Roland Schwarz"/>
    <x v="1"/>
    <x v="0"/>
    <x v="321"/>
    <x v="20"/>
    <n v="29483"/>
    <x v="0"/>
    <s v="TEC-PH-10002807"/>
    <x v="2"/>
    <x v="7"/>
    <s v="Motorla HX550 Universal Bluetooth Headset"/>
    <x v="2129"/>
    <x v="0"/>
    <n v="0"/>
    <n v="39.549999999999997"/>
    <x v="0"/>
    <n v="158.19999999999999"/>
    <n v="50"/>
  </r>
  <r>
    <n v="2594"/>
    <s v="CA-2017-128300"/>
    <d v="2017-11-24T00:00:00"/>
    <d v="2017-11-26T00:00:00"/>
    <s v="Second Class"/>
    <s v="RS-19765"/>
    <s v="Roland Schwarz"/>
    <x v="1"/>
    <x v="0"/>
    <x v="321"/>
    <x v="20"/>
    <n v="29483"/>
    <x v="0"/>
    <s v="OFF-BI-10001597"/>
    <x v="1"/>
    <x v="8"/>
    <s v="Wilson Jones Ledger-Size, Piano-Hinge Binder, 2&quot;, Blue"/>
    <x v="2130"/>
    <x v="8"/>
    <n v="0"/>
    <n v="157.36320000000001"/>
    <x v="0"/>
    <n v="2622.72"/>
    <n v="48.000000000000007"/>
  </r>
  <r>
    <n v="2595"/>
    <s v="CA-2017-149048"/>
    <d v="2017-05-13T00:00:00"/>
    <d v="2017-05-17T00:00:00"/>
    <s v="Standard Class"/>
    <s v="BM-11650"/>
    <s v="Brian Moss"/>
    <x v="1"/>
    <x v="0"/>
    <x v="38"/>
    <x v="14"/>
    <n v="47201"/>
    <x v="2"/>
    <s v="OFF-EN-10003296"/>
    <x v="1"/>
    <x v="12"/>
    <s v="Tyvek Side-Opening Peel &amp; Seel Expanding Envelopes"/>
    <x v="2131"/>
    <x v="0"/>
    <n v="0"/>
    <n v="81.432000000000002"/>
    <x v="5"/>
    <n v="361.92"/>
    <n v="45"/>
  </r>
  <r>
    <n v="2596"/>
    <s v="CA-2017-149048"/>
    <d v="2017-05-13T00:00:00"/>
    <d v="2017-05-17T00:00:00"/>
    <s v="Standard Class"/>
    <s v="BM-11650"/>
    <s v="Brian Moss"/>
    <x v="1"/>
    <x v="0"/>
    <x v="38"/>
    <x v="14"/>
    <n v="47201"/>
    <x v="2"/>
    <s v="OFF-BI-10004632"/>
    <x v="1"/>
    <x v="8"/>
    <s v="Ibico Hi-Tech Manual Binding System"/>
    <x v="2132"/>
    <x v="1"/>
    <n v="0"/>
    <n v="411.73649999999998"/>
    <x v="5"/>
    <n v="2744.91"/>
    <n v="44.999999999999993"/>
  </r>
  <r>
    <n v="2597"/>
    <s v="CA-2017-149048"/>
    <d v="2017-05-13T00:00:00"/>
    <d v="2017-05-17T00:00:00"/>
    <s v="Standard Class"/>
    <s v="BM-11650"/>
    <s v="Brian Moss"/>
    <x v="1"/>
    <x v="0"/>
    <x v="38"/>
    <x v="14"/>
    <n v="47201"/>
    <x v="2"/>
    <s v="TEC-PH-10002310"/>
    <x v="2"/>
    <x v="7"/>
    <s v="Plantronics Calisto P620-M USB Wireless Speakerphone System"/>
    <x v="2133"/>
    <x v="1"/>
    <n v="0"/>
    <n v="158.75190000000001"/>
    <x v="5"/>
    <n v="1763.91"/>
    <n v="27"/>
  </r>
  <r>
    <n v="2598"/>
    <s v="CA-2017-149048"/>
    <d v="2017-05-13T00:00:00"/>
    <d v="2017-05-17T00:00:00"/>
    <s v="Standard Class"/>
    <s v="BM-11650"/>
    <s v="Brian Moss"/>
    <x v="1"/>
    <x v="0"/>
    <x v="38"/>
    <x v="14"/>
    <n v="47201"/>
    <x v="2"/>
    <s v="OFF-ST-10000078"/>
    <x v="1"/>
    <x v="4"/>
    <s v="Tennsco 6- and 18-Compartment Lockers"/>
    <x v="2134"/>
    <x v="0"/>
    <n v="0"/>
    <n v="95.461200000000005"/>
    <x v="5"/>
    <n v="1060.68"/>
    <n v="18"/>
  </r>
  <r>
    <n v="2599"/>
    <s v="CA-2017-149048"/>
    <d v="2017-05-13T00:00:00"/>
    <d v="2017-05-17T00:00:00"/>
    <s v="Standard Class"/>
    <s v="BM-11650"/>
    <s v="Brian Moss"/>
    <x v="1"/>
    <x v="0"/>
    <x v="38"/>
    <x v="14"/>
    <n v="47201"/>
    <x v="2"/>
    <s v="OFF-PA-10001752"/>
    <x v="1"/>
    <x v="10"/>
    <s v="Hammermill CopyPlus Copy Paper (20Lb. and 84 Bright)"/>
    <x v="1801"/>
    <x v="1"/>
    <n v="0"/>
    <n v="7.3205999999999998"/>
    <x v="5"/>
    <n v="44.82"/>
    <n v="49"/>
  </r>
  <r>
    <n v="2600"/>
    <s v="CA-2017-108553"/>
    <d v="2017-04-23T00:00:00"/>
    <d v="2017-04-29T00:00:00"/>
    <s v="Standard Class"/>
    <s v="SK-19990"/>
    <s v="Sally Knutson"/>
    <x v="0"/>
    <x v="0"/>
    <x v="20"/>
    <x v="15"/>
    <n v="10024"/>
    <x v="3"/>
    <s v="OFF-AP-10000026"/>
    <x v="1"/>
    <x v="9"/>
    <s v="Tripp Lite Isotel 6 Outlet Surge Protector with Fax/Modem Protection"/>
    <x v="2135"/>
    <x v="0"/>
    <n v="0"/>
    <n v="35.3626"/>
    <x v="3"/>
    <n v="243.88"/>
    <n v="29.000000000000004"/>
  </r>
  <r>
    <n v="2601"/>
    <s v="CA-2017-108553"/>
    <d v="2017-04-23T00:00:00"/>
    <d v="2017-04-29T00:00:00"/>
    <s v="Standard Class"/>
    <s v="SK-19990"/>
    <s v="Sally Knutson"/>
    <x v="0"/>
    <x v="0"/>
    <x v="20"/>
    <x v="15"/>
    <n v="10024"/>
    <x v="3"/>
    <s v="OFF-SU-10002573"/>
    <x v="1"/>
    <x v="14"/>
    <s v="Acme 10&quot; Easy Grip Assistive Scissors"/>
    <x v="2136"/>
    <x v="3"/>
    <n v="0"/>
    <n v="36.813000000000002"/>
    <x v="3"/>
    <n v="858.96999999999991"/>
    <n v="30.000000000000004"/>
  </r>
  <r>
    <n v="2602"/>
    <s v="CA-2016-165848"/>
    <d v="2016-06-04T00:00:00"/>
    <d v="2016-06-04T00:00:00"/>
    <s v="Same Day"/>
    <s v="EN-13780"/>
    <s v="Edward Nazzal"/>
    <x v="0"/>
    <x v="0"/>
    <x v="20"/>
    <x v="15"/>
    <n v="10035"/>
    <x v="3"/>
    <s v="OFF-PA-10000349"/>
    <x v="1"/>
    <x v="10"/>
    <s v="Easy-staple paper"/>
    <x v="1801"/>
    <x v="1"/>
    <n v="0"/>
    <n v="7.0217999999999998"/>
    <x v="1"/>
    <n v="44.82"/>
    <n v="47"/>
  </r>
  <r>
    <n v="2603"/>
    <s v="CA-2016-165848"/>
    <d v="2016-06-04T00:00:00"/>
    <d v="2016-06-04T00:00:00"/>
    <s v="Same Day"/>
    <s v="EN-13780"/>
    <s v="Edward Nazzal"/>
    <x v="0"/>
    <x v="0"/>
    <x v="20"/>
    <x v="15"/>
    <n v="10035"/>
    <x v="3"/>
    <s v="TEC-MA-10003356"/>
    <x v="2"/>
    <x v="15"/>
    <s v="Panasonic KX MC6040 Color Laser Multifunction Printer"/>
    <x v="2137"/>
    <x v="1"/>
    <n v="0"/>
    <n v="364.45949999999999"/>
    <x v="1"/>
    <n v="4049.5499999999997"/>
    <n v="27"/>
  </r>
  <r>
    <n v="2604"/>
    <s v="CA-2016-165848"/>
    <d v="2016-06-04T00:00:00"/>
    <d v="2016-06-04T00:00:00"/>
    <s v="Same Day"/>
    <s v="EN-13780"/>
    <s v="Edward Nazzal"/>
    <x v="0"/>
    <x v="0"/>
    <x v="20"/>
    <x v="15"/>
    <n v="10035"/>
    <x v="3"/>
    <s v="FUR-BO-10000362"/>
    <x v="0"/>
    <x v="0"/>
    <s v="Sauder Inglewood Library Bookcases"/>
    <x v="2138"/>
    <x v="7"/>
    <n v="0.2"/>
    <n v="5.1294000000000004"/>
    <x v="1"/>
    <n v="136.78399999999999"/>
    <n v="3.7500000000000004"/>
  </r>
  <r>
    <n v="2605"/>
    <s v="CA-2016-165848"/>
    <d v="2016-06-04T00:00:00"/>
    <d v="2016-06-04T00:00:00"/>
    <s v="Same Day"/>
    <s v="EN-13780"/>
    <s v="Edward Nazzal"/>
    <x v="0"/>
    <x v="0"/>
    <x v="20"/>
    <x v="15"/>
    <n v="10035"/>
    <x v="3"/>
    <s v="FUR-FU-10003878"/>
    <x v="0"/>
    <x v="5"/>
    <s v="Linden 10&quot; Round Wall Clock, Black"/>
    <x v="2139"/>
    <x v="4"/>
    <n v="0"/>
    <n v="20.780799999999999"/>
    <x v="1"/>
    <n v="244.48"/>
    <n v="34"/>
  </r>
  <r>
    <n v="2606"/>
    <s v="CA-2014-112718"/>
    <d v="2014-12-16T00:00:00"/>
    <d v="2014-12-21T00:00:00"/>
    <s v="Standard Class"/>
    <s v="KN-16450"/>
    <s v="Kean Nguyen"/>
    <x v="1"/>
    <x v="0"/>
    <x v="108"/>
    <x v="2"/>
    <n v="32216"/>
    <x v="0"/>
    <s v="OFF-BI-10000591"/>
    <x v="1"/>
    <x v="8"/>
    <s v="Avery Binder Labels"/>
    <x v="2140"/>
    <x v="7"/>
    <n v="0.7"/>
    <n v="-0.85580000000000001"/>
    <x v="4"/>
    <n v="1.167"/>
    <n v="-73.333333333333329"/>
  </r>
  <r>
    <n v="2607"/>
    <s v="CA-2016-154053"/>
    <d v="2016-03-04T00:00:00"/>
    <d v="2016-03-10T00:00:00"/>
    <s v="Standard Class"/>
    <s v="MG-17890"/>
    <s v="Michael Granlund"/>
    <x v="2"/>
    <x v="0"/>
    <x v="70"/>
    <x v="1"/>
    <n v="92024"/>
    <x v="1"/>
    <s v="OFF-AR-10003727"/>
    <x v="1"/>
    <x v="6"/>
    <s v="Berol Giant Pencil Sharpener"/>
    <x v="2141"/>
    <x v="7"/>
    <n v="0"/>
    <n v="4.9271000000000003"/>
    <x v="10"/>
    <n v="16.989999999999998"/>
    <n v="29.000000000000004"/>
  </r>
  <r>
    <n v="2608"/>
    <s v="CA-2014-127446"/>
    <d v="2014-11-25T00:00:00"/>
    <d v="2014-11-30T00:00:00"/>
    <s v="Standard Class"/>
    <s v="MC-17590"/>
    <s v="Matt Collister"/>
    <x v="1"/>
    <x v="0"/>
    <x v="81"/>
    <x v="5"/>
    <n v="76017"/>
    <x v="2"/>
    <s v="TEC-AC-10001635"/>
    <x v="2"/>
    <x v="11"/>
    <s v="KeyTronic KT400U2 - Keyboard - Black"/>
    <x v="1063"/>
    <x v="1"/>
    <n v="0.2"/>
    <n v="0"/>
    <x v="0"/>
    <n v="74.016000000000005"/>
    <n v="0"/>
  </r>
  <r>
    <n v="2609"/>
    <s v="CA-2014-127446"/>
    <d v="2014-11-25T00:00:00"/>
    <d v="2014-11-30T00:00:00"/>
    <s v="Standard Class"/>
    <s v="MC-17590"/>
    <s v="Matt Collister"/>
    <x v="1"/>
    <x v="0"/>
    <x v="81"/>
    <x v="5"/>
    <n v="76017"/>
    <x v="2"/>
    <s v="OFF-LA-10001317"/>
    <x v="1"/>
    <x v="2"/>
    <s v="Avery 520"/>
    <x v="2142"/>
    <x v="7"/>
    <n v="0.2"/>
    <n v="0.88200000000000001"/>
    <x v="0"/>
    <n v="2.52"/>
    <n v="35"/>
  </r>
  <r>
    <n v="2610"/>
    <s v="CA-2014-127446"/>
    <d v="2014-11-25T00:00:00"/>
    <d v="2014-11-30T00:00:00"/>
    <s v="Standard Class"/>
    <s v="MC-17590"/>
    <s v="Matt Collister"/>
    <x v="1"/>
    <x v="0"/>
    <x v="81"/>
    <x v="5"/>
    <n v="76017"/>
    <x v="2"/>
    <s v="FUR-TA-10000577"/>
    <x v="0"/>
    <x v="3"/>
    <s v="Bretford CR4500 Series Slim Rectangular Table"/>
    <x v="2143"/>
    <x v="2"/>
    <n v="0.3"/>
    <n v="-121.87350000000001"/>
    <x v="0"/>
    <n v="6093.6749999999993"/>
    <n v="-10.000000000000002"/>
  </r>
  <r>
    <n v="2611"/>
    <s v="CA-2014-127446"/>
    <d v="2014-11-25T00:00:00"/>
    <d v="2014-11-30T00:00:00"/>
    <s v="Standard Class"/>
    <s v="MC-17590"/>
    <s v="Matt Collister"/>
    <x v="1"/>
    <x v="0"/>
    <x v="81"/>
    <x v="5"/>
    <n v="76017"/>
    <x v="2"/>
    <s v="OFF-LA-10000248"/>
    <x v="1"/>
    <x v="2"/>
    <s v="Avery 52"/>
    <x v="2144"/>
    <x v="0"/>
    <n v="0.2"/>
    <n v="1.9925999999999999"/>
    <x v="0"/>
    <n v="11.808"/>
    <n v="33.75"/>
  </r>
  <r>
    <n v="2612"/>
    <s v="CA-2014-127446"/>
    <d v="2014-11-25T00:00:00"/>
    <d v="2014-11-30T00:00:00"/>
    <s v="Standard Class"/>
    <s v="MC-17590"/>
    <s v="Matt Collister"/>
    <x v="1"/>
    <x v="0"/>
    <x v="81"/>
    <x v="5"/>
    <n v="76017"/>
    <x v="2"/>
    <s v="OFF-PA-10000955"/>
    <x v="1"/>
    <x v="10"/>
    <s v="Southworth 25% Cotton Granite Paper &amp; Envelopes"/>
    <x v="929"/>
    <x v="1"/>
    <n v="0.2"/>
    <n v="5.1012000000000004"/>
    <x v="0"/>
    <n v="47.088000000000001"/>
    <n v="32.5"/>
  </r>
  <r>
    <n v="2613"/>
    <s v="CA-2014-127446"/>
    <d v="2014-11-25T00:00:00"/>
    <d v="2014-11-30T00:00:00"/>
    <s v="Standard Class"/>
    <s v="MC-17590"/>
    <s v="Matt Collister"/>
    <x v="1"/>
    <x v="0"/>
    <x v="81"/>
    <x v="5"/>
    <n v="76017"/>
    <x v="2"/>
    <s v="FUR-FU-10000221"/>
    <x v="0"/>
    <x v="5"/>
    <s v="Master Caster Door Stop, Brown"/>
    <x v="855"/>
    <x v="1"/>
    <n v="0.6"/>
    <n v="-3.9624000000000001"/>
    <x v="0"/>
    <n v="18.288"/>
    <n v="-65"/>
  </r>
  <r>
    <n v="2614"/>
    <s v="CA-2016-137204"/>
    <d v="2016-04-28T00:00:00"/>
    <d v="2016-05-05T00:00:00"/>
    <s v="Standard Class"/>
    <s v="BO-11350"/>
    <s v="Bill Overfelt"/>
    <x v="1"/>
    <x v="0"/>
    <x v="1"/>
    <x v="1"/>
    <n v="90045"/>
    <x v="1"/>
    <s v="FUR-CH-10002304"/>
    <x v="0"/>
    <x v="1"/>
    <s v="Global Stack Chair without Arms, Black"/>
    <x v="1501"/>
    <x v="0"/>
    <n v="0.2"/>
    <n v="2.5979999999999999"/>
    <x v="3"/>
    <n v="83.135999999999996"/>
    <n v="6.25"/>
  </r>
  <r>
    <n v="2615"/>
    <s v="CA-2014-147298"/>
    <d v="2014-04-26T00:00:00"/>
    <d v="2014-05-03T00:00:00"/>
    <s v="Standard Class"/>
    <s v="AG-10300"/>
    <s v="Aleksandra Gannaway"/>
    <x v="1"/>
    <x v="0"/>
    <x v="1"/>
    <x v="1"/>
    <n v="90049"/>
    <x v="1"/>
    <s v="FUR-CH-10004886"/>
    <x v="0"/>
    <x v="1"/>
    <s v="Bevis Steel Folding Chairs"/>
    <x v="2145"/>
    <x v="1"/>
    <n v="0.2"/>
    <n v="23.027999999999999"/>
    <x v="3"/>
    <n v="690.84"/>
    <n v="10"/>
  </r>
  <r>
    <n v="2616"/>
    <s v="CA-2014-147298"/>
    <d v="2014-04-26T00:00:00"/>
    <d v="2014-05-03T00:00:00"/>
    <s v="Standard Class"/>
    <s v="AG-10300"/>
    <s v="Aleksandra Gannaway"/>
    <x v="1"/>
    <x v="0"/>
    <x v="1"/>
    <x v="1"/>
    <n v="90049"/>
    <x v="1"/>
    <s v="OFF-BI-10001525"/>
    <x v="1"/>
    <x v="8"/>
    <s v="Acco Pressboard Covers with Storage Hooks, 14 7/8&quot; x 11&quot;, Executive Red"/>
    <x v="2146"/>
    <x v="5"/>
    <n v="0.2"/>
    <n v="5.7149999999999999"/>
    <x v="3"/>
    <n v="109.72800000000001"/>
    <n v="31.25"/>
  </r>
  <r>
    <n v="2617"/>
    <s v="CA-2017-147942"/>
    <d v="2017-04-01T00:00:00"/>
    <d v="2017-04-05T00:00:00"/>
    <s v="Standard Class"/>
    <s v="MS-17365"/>
    <s v="Maribeth Schnelling"/>
    <x v="0"/>
    <x v="0"/>
    <x v="8"/>
    <x v="1"/>
    <n v="94110"/>
    <x v="1"/>
    <s v="OFF-LA-10003663"/>
    <x v="1"/>
    <x v="2"/>
    <s v="Avery 498"/>
    <x v="396"/>
    <x v="0"/>
    <n v="0"/>
    <n v="2.7166000000000001"/>
    <x v="3"/>
    <n v="11.56"/>
    <n v="47"/>
  </r>
  <r>
    <n v="2618"/>
    <s v="CA-2017-147942"/>
    <d v="2017-04-01T00:00:00"/>
    <d v="2017-04-05T00:00:00"/>
    <s v="Standard Class"/>
    <s v="MS-17365"/>
    <s v="Maribeth Schnelling"/>
    <x v="0"/>
    <x v="0"/>
    <x v="8"/>
    <x v="1"/>
    <n v="94110"/>
    <x v="1"/>
    <s v="OFF-BI-10001294"/>
    <x v="1"/>
    <x v="8"/>
    <s v="Fellowes Binding Cases"/>
    <x v="2147"/>
    <x v="11"/>
    <n v="0.2"/>
    <n v="38.024999999999999"/>
    <x v="3"/>
    <n v="1581.8400000000001"/>
    <n v="31.249999999999993"/>
  </r>
  <r>
    <n v="2619"/>
    <s v="CA-2017-115931"/>
    <d v="2017-12-22T00:00:00"/>
    <d v="2017-12-26T00:00:00"/>
    <s v="Standard Class"/>
    <s v="JM-15655"/>
    <s v="Jim Mitchum"/>
    <x v="1"/>
    <x v="0"/>
    <x v="51"/>
    <x v="27"/>
    <n v="88220"/>
    <x v="1"/>
    <s v="OFF-AR-10000369"/>
    <x v="1"/>
    <x v="6"/>
    <s v="Design Ebony Sketching Pencil"/>
    <x v="2148"/>
    <x v="1"/>
    <n v="0"/>
    <n v="1.0842000000000001"/>
    <x v="4"/>
    <n v="12.51"/>
    <n v="26"/>
  </r>
  <r>
    <n v="2620"/>
    <s v="CA-2017-115931"/>
    <d v="2017-12-22T00:00:00"/>
    <d v="2017-12-26T00:00:00"/>
    <s v="Standard Class"/>
    <s v="JM-15655"/>
    <s v="Jim Mitchum"/>
    <x v="1"/>
    <x v="0"/>
    <x v="51"/>
    <x v="27"/>
    <n v="88220"/>
    <x v="1"/>
    <s v="TEC-PH-10001300"/>
    <x v="2"/>
    <x v="7"/>
    <s v="iKross Bluetooth Portable Keyboard + Cell Phone Stand Holder + Brush for Apple iPhone 5S 5C 5, 4S 4"/>
    <x v="2149"/>
    <x v="4"/>
    <n v="0.2"/>
    <n v="6.7039999999999997"/>
    <x v="4"/>
    <n v="268.16000000000003"/>
    <n v="10"/>
  </r>
  <r>
    <n v="2621"/>
    <s v="CA-2017-115931"/>
    <d v="2017-12-22T00:00:00"/>
    <d v="2017-12-26T00:00:00"/>
    <s v="Standard Class"/>
    <s v="JM-15655"/>
    <s v="Jim Mitchum"/>
    <x v="1"/>
    <x v="0"/>
    <x v="51"/>
    <x v="27"/>
    <n v="88220"/>
    <x v="1"/>
    <s v="OFF-ST-10000876"/>
    <x v="1"/>
    <x v="4"/>
    <s v="Eldon Simplefile Box Office"/>
    <x v="2150"/>
    <x v="1"/>
    <n v="0"/>
    <n v="10.4496"/>
    <x v="4"/>
    <n v="111.96000000000001"/>
    <n v="28.000000000000004"/>
  </r>
  <r>
    <n v="2622"/>
    <s v="CA-2017-115931"/>
    <d v="2017-12-22T00:00:00"/>
    <d v="2017-12-26T00:00:00"/>
    <s v="Standard Class"/>
    <s v="JM-15655"/>
    <s v="Jim Mitchum"/>
    <x v="1"/>
    <x v="0"/>
    <x v="51"/>
    <x v="27"/>
    <n v="88220"/>
    <x v="1"/>
    <s v="OFF-LA-10001404"/>
    <x v="1"/>
    <x v="2"/>
    <s v="Avery 517"/>
    <x v="1753"/>
    <x v="2"/>
    <n v="0"/>
    <n v="8.6715"/>
    <x v="4"/>
    <n v="92.25"/>
    <n v="47"/>
  </r>
  <r>
    <n v="2623"/>
    <s v="CA-2014-164861"/>
    <d v="2014-12-03T00:00:00"/>
    <d v="2014-12-06T00:00:00"/>
    <s v="Second Class"/>
    <s v="MC-17635"/>
    <s v="Matthew Clasen"/>
    <x v="1"/>
    <x v="0"/>
    <x v="285"/>
    <x v="25"/>
    <n v="63116"/>
    <x v="2"/>
    <s v="OFF-PA-10001972"/>
    <x v="1"/>
    <x v="10"/>
    <s v="Xerox 214"/>
    <x v="233"/>
    <x v="4"/>
    <n v="0"/>
    <n v="12.441599999999999"/>
    <x v="4"/>
    <n v="103.68"/>
    <n v="47.999999999999993"/>
  </r>
  <r>
    <n v="2624"/>
    <s v="CA-2017-127180"/>
    <d v="2017-10-22T00:00:00"/>
    <d v="2017-10-24T00:00:00"/>
    <s v="First Class"/>
    <s v="TA-21385"/>
    <s v="Tom Ashbrook"/>
    <x v="2"/>
    <x v="0"/>
    <x v="20"/>
    <x v="15"/>
    <n v="10024"/>
    <x v="3"/>
    <s v="TEC-CO-10004722"/>
    <x v="2"/>
    <x v="16"/>
    <s v="Canon imageCLASS 2200 Advanced Copier"/>
    <x v="2151"/>
    <x v="4"/>
    <n v="0.2"/>
    <n v="3919.9888000000001"/>
    <x v="2"/>
    <n v="44799.872000000003"/>
    <n v="35"/>
  </r>
  <r>
    <n v="2625"/>
    <s v="CA-2017-127180"/>
    <d v="2017-10-22T00:00:00"/>
    <d v="2017-10-24T00:00:00"/>
    <s v="First Class"/>
    <s v="TA-21385"/>
    <s v="Tom Ashbrook"/>
    <x v="2"/>
    <x v="0"/>
    <x v="20"/>
    <x v="15"/>
    <n v="10024"/>
    <x v="3"/>
    <s v="TEC-PH-10001494"/>
    <x v="2"/>
    <x v="7"/>
    <s v="Polycom CX600 IP Phone VoIP phone"/>
    <x v="2152"/>
    <x v="8"/>
    <n v="0"/>
    <n v="647.89200000000005"/>
    <x v="2"/>
    <n v="19196.8"/>
    <n v="27"/>
  </r>
  <r>
    <n v="2626"/>
    <s v="CA-2017-127180"/>
    <d v="2017-10-22T00:00:00"/>
    <d v="2017-10-24T00:00:00"/>
    <s v="First Class"/>
    <s v="TA-21385"/>
    <s v="Tom Ashbrook"/>
    <x v="2"/>
    <x v="0"/>
    <x v="20"/>
    <x v="15"/>
    <n v="10024"/>
    <x v="3"/>
    <s v="OFF-EN-10002500"/>
    <x v="1"/>
    <x v="12"/>
    <s v="Globe Weis Peel &amp; Seel First Class Envelopes"/>
    <x v="1011"/>
    <x v="2"/>
    <n v="0"/>
    <n v="28.754999999999999"/>
    <x v="2"/>
    <n v="319.5"/>
    <n v="45"/>
  </r>
  <r>
    <n v="2627"/>
    <s v="CA-2017-127180"/>
    <d v="2017-10-22T00:00:00"/>
    <d v="2017-10-24T00:00:00"/>
    <s v="First Class"/>
    <s v="TA-21385"/>
    <s v="Tom Ashbrook"/>
    <x v="2"/>
    <x v="0"/>
    <x v="20"/>
    <x v="15"/>
    <n v="10024"/>
    <x v="3"/>
    <s v="TEC-PH-10003800"/>
    <x v="2"/>
    <x v="7"/>
    <s v="i.Sound Portable Power - 8000 mAh"/>
    <x v="2153"/>
    <x v="7"/>
    <n v="0"/>
    <n v="0.52990000000000004"/>
    <x v="2"/>
    <n v="52.99"/>
    <n v="1"/>
  </r>
  <r>
    <n v="2628"/>
    <s v="US-2017-165344"/>
    <d v="2017-11-13T00:00:00"/>
    <d v="2017-11-15T00:00:00"/>
    <s v="First Class"/>
    <s v="SB-20290"/>
    <s v="Sean Braxton"/>
    <x v="1"/>
    <x v="0"/>
    <x v="24"/>
    <x v="24"/>
    <n v="45503"/>
    <x v="3"/>
    <s v="TEC-AC-10002399"/>
    <x v="2"/>
    <x v="11"/>
    <s v="SanDisk Cruzer 32 GB USB Flash Drive"/>
    <x v="2154"/>
    <x v="4"/>
    <n v="0.2"/>
    <n v="9.1295999999999999"/>
    <x v="0"/>
    <n v="243.45599999999999"/>
    <n v="15"/>
  </r>
  <r>
    <n v="2629"/>
    <s v="US-2017-165344"/>
    <d v="2017-11-13T00:00:00"/>
    <d v="2017-11-15T00:00:00"/>
    <s v="First Class"/>
    <s v="SB-20290"/>
    <s v="Sean Braxton"/>
    <x v="1"/>
    <x v="0"/>
    <x v="24"/>
    <x v="24"/>
    <n v="45503"/>
    <x v="3"/>
    <s v="TEC-MA-10002210"/>
    <x v="2"/>
    <x v="15"/>
    <s v="Epson TM-T88V Direct Thermal Printer - Monochrome - Desktop"/>
    <x v="2155"/>
    <x v="3"/>
    <n v="0.7"/>
    <n v="-935.95950000000005"/>
    <x v="0"/>
    <n v="4570.9650000000001"/>
    <n v="-143.33333333333334"/>
  </r>
  <r>
    <n v="2630"/>
    <s v="US-2017-165344"/>
    <d v="2017-11-13T00:00:00"/>
    <d v="2017-11-15T00:00:00"/>
    <s v="First Class"/>
    <s v="SB-20290"/>
    <s v="Sean Braxton"/>
    <x v="1"/>
    <x v="0"/>
    <x v="24"/>
    <x v="24"/>
    <n v="45503"/>
    <x v="3"/>
    <s v="OFF-BI-10003196"/>
    <x v="1"/>
    <x v="8"/>
    <s v="Accohide Poly Flexible Ring Binders"/>
    <x v="2156"/>
    <x v="12"/>
    <n v="0.7"/>
    <n v="-7.48"/>
    <x v="0"/>
    <n v="112.2"/>
    <n v="-66.666666666666657"/>
  </r>
  <r>
    <n v="2631"/>
    <s v="CA-2015-168186"/>
    <d v="2015-09-10T00:00:00"/>
    <d v="2015-09-15T00:00:00"/>
    <s v="Standard Class"/>
    <s v="AB-10150"/>
    <s v="Aimee Bixby"/>
    <x v="0"/>
    <x v="0"/>
    <x v="251"/>
    <x v="26"/>
    <n v="74133"/>
    <x v="2"/>
    <s v="OFF-PA-10000477"/>
    <x v="1"/>
    <x v="10"/>
    <s v="Xerox 1952"/>
    <x v="1801"/>
    <x v="1"/>
    <n v="0"/>
    <n v="7.0217999999999998"/>
    <x v="8"/>
    <n v="44.82"/>
    <n v="47"/>
  </r>
  <r>
    <n v="2632"/>
    <s v="US-2017-110604"/>
    <d v="2017-05-15T00:00:00"/>
    <d v="2017-05-20T00:00:00"/>
    <s v="Standard Class"/>
    <s v="JF-15295"/>
    <s v="Jason Fortune-"/>
    <x v="0"/>
    <x v="0"/>
    <x v="4"/>
    <x v="4"/>
    <n v="98103"/>
    <x v="1"/>
    <s v="FUR-FU-10000076"/>
    <x v="0"/>
    <x v="5"/>
    <s v="24-Hour Round Wall Clock"/>
    <x v="786"/>
    <x v="0"/>
    <n v="0"/>
    <n v="17.1828"/>
    <x v="5"/>
    <n v="79.92"/>
    <n v="43"/>
  </r>
  <r>
    <n v="2633"/>
    <s v="US-2017-110604"/>
    <d v="2017-05-15T00:00:00"/>
    <d v="2017-05-20T00:00:00"/>
    <s v="Standard Class"/>
    <s v="JF-15295"/>
    <s v="Jason Fortune-"/>
    <x v="0"/>
    <x v="0"/>
    <x v="4"/>
    <x v="4"/>
    <n v="98103"/>
    <x v="1"/>
    <s v="FUR-CH-10002017"/>
    <x v="0"/>
    <x v="1"/>
    <s v="SAFCO Optional Arm Kit for Workspace Cribbage Stacking Chair"/>
    <x v="2157"/>
    <x v="0"/>
    <n v="0.2"/>
    <n v="4.2624000000000004"/>
    <x v="5"/>
    <n v="85.248000000000005"/>
    <n v="10"/>
  </r>
  <r>
    <n v="2634"/>
    <s v="US-2017-110604"/>
    <d v="2017-05-15T00:00:00"/>
    <d v="2017-05-20T00:00:00"/>
    <s v="Standard Class"/>
    <s v="JF-15295"/>
    <s v="Jason Fortune-"/>
    <x v="0"/>
    <x v="0"/>
    <x v="4"/>
    <x v="4"/>
    <n v="98103"/>
    <x v="1"/>
    <s v="FUR-CH-10004287"/>
    <x v="0"/>
    <x v="1"/>
    <s v="SAFCO Arco Folding Chair"/>
    <x v="2158"/>
    <x v="7"/>
    <n v="0.2"/>
    <n v="24.858000000000001"/>
    <x v="5"/>
    <n v="220.96"/>
    <n v="11.25"/>
  </r>
  <r>
    <n v="2635"/>
    <s v="CA-2015-116750"/>
    <d v="2015-07-05T00:00:00"/>
    <d v="2015-07-10T00:00:00"/>
    <s v="Second Class"/>
    <s v="BF-10975"/>
    <s v="Barbara Fisher"/>
    <x v="1"/>
    <x v="0"/>
    <x v="115"/>
    <x v="3"/>
    <n v="28314"/>
    <x v="0"/>
    <s v="FUR-FU-10003829"/>
    <x v="0"/>
    <x v="5"/>
    <s v="Stackable Trays"/>
    <x v="1253"/>
    <x v="0"/>
    <n v="0.2"/>
    <n v="0.73919999999999997"/>
    <x v="7"/>
    <n v="9.8559999999999999"/>
    <n v="15"/>
  </r>
  <r>
    <n v="2636"/>
    <s v="CA-2015-116750"/>
    <d v="2015-07-05T00:00:00"/>
    <d v="2015-07-10T00:00:00"/>
    <s v="Second Class"/>
    <s v="BF-10975"/>
    <s v="Barbara Fisher"/>
    <x v="1"/>
    <x v="0"/>
    <x v="115"/>
    <x v="3"/>
    <n v="28314"/>
    <x v="0"/>
    <s v="OFF-BI-10004728"/>
    <x v="1"/>
    <x v="8"/>
    <s v="Wilson Jones Turn Tabs Binder Tool for Ring Binders"/>
    <x v="2159"/>
    <x v="2"/>
    <n v="0.7"/>
    <n v="-5.7839999999999998"/>
    <x v="7"/>
    <n v="36.150000000000006"/>
    <n v="-80"/>
  </r>
  <r>
    <n v="2637"/>
    <s v="CA-2015-162369"/>
    <d v="2015-08-15T00:00:00"/>
    <d v="2015-08-19T00:00:00"/>
    <s v="Standard Class"/>
    <s v="TT-21265"/>
    <s v="Tim Taslimi"/>
    <x v="1"/>
    <x v="0"/>
    <x v="1"/>
    <x v="1"/>
    <n v="90045"/>
    <x v="1"/>
    <s v="OFF-ST-10000046"/>
    <x v="1"/>
    <x v="4"/>
    <s v="Fellowes Super Stor/Drawer Files"/>
    <x v="2105"/>
    <x v="0"/>
    <n v="0"/>
    <n v="61.389000000000003"/>
    <x v="6"/>
    <n v="646.20000000000005"/>
    <n v="19"/>
  </r>
  <r>
    <n v="2638"/>
    <s v="CA-2017-108441"/>
    <d v="2017-06-12T00:00:00"/>
    <d v="2017-06-18T00:00:00"/>
    <s v="Standard Class"/>
    <s v="SB-20170"/>
    <s v="Sarah Bern"/>
    <x v="0"/>
    <x v="0"/>
    <x v="20"/>
    <x v="15"/>
    <n v="10035"/>
    <x v="3"/>
    <s v="OFF-PA-10000697"/>
    <x v="1"/>
    <x v="10"/>
    <s v="TOPS Voice Message Log Book, Flash Format"/>
    <x v="2160"/>
    <x v="4"/>
    <n v="0"/>
    <n v="9.3295999999999992"/>
    <x v="1"/>
    <n v="76.16"/>
    <n v="49"/>
  </r>
  <r>
    <n v="2639"/>
    <s v="CA-2017-108441"/>
    <d v="2017-06-12T00:00:00"/>
    <d v="2017-06-18T00:00:00"/>
    <s v="Standard Class"/>
    <s v="SB-20170"/>
    <s v="Sarah Bern"/>
    <x v="0"/>
    <x v="0"/>
    <x v="20"/>
    <x v="15"/>
    <n v="10035"/>
    <x v="3"/>
    <s v="OFF-BI-10000848"/>
    <x v="1"/>
    <x v="8"/>
    <s v="Angle-D Ring Binders"/>
    <x v="531"/>
    <x v="1"/>
    <n v="0.2"/>
    <n v="4.2666000000000004"/>
    <x v="1"/>
    <n v="39.384"/>
    <n v="32.5"/>
  </r>
  <r>
    <n v="2640"/>
    <s v="CA-2017-108441"/>
    <d v="2017-06-12T00:00:00"/>
    <d v="2017-06-18T00:00:00"/>
    <s v="Standard Class"/>
    <s v="SB-20170"/>
    <s v="Sarah Bern"/>
    <x v="0"/>
    <x v="0"/>
    <x v="20"/>
    <x v="15"/>
    <n v="10035"/>
    <x v="3"/>
    <s v="OFF-AR-10004691"/>
    <x v="1"/>
    <x v="6"/>
    <s v="Boston 1730 StandUp Electric Pencil Sharpener"/>
    <x v="2161"/>
    <x v="1"/>
    <n v="0"/>
    <n v="16.676400000000001"/>
    <x v="1"/>
    <n v="192.42000000000002"/>
    <n v="26"/>
  </r>
  <r>
    <n v="2641"/>
    <s v="CA-2017-108441"/>
    <d v="2017-06-12T00:00:00"/>
    <d v="2017-06-18T00:00:00"/>
    <s v="Standard Class"/>
    <s v="SB-20170"/>
    <s v="Sarah Bern"/>
    <x v="0"/>
    <x v="0"/>
    <x v="20"/>
    <x v="15"/>
    <n v="10035"/>
    <x v="3"/>
    <s v="FUR-CH-10000595"/>
    <x v="0"/>
    <x v="1"/>
    <s v="Safco Contoured Stacking Chairs"/>
    <x v="2162"/>
    <x v="4"/>
    <n v="0.1"/>
    <n v="143.04"/>
    <x v="1"/>
    <n v="3432.96"/>
    <n v="16.666666666666664"/>
  </r>
  <r>
    <n v="2642"/>
    <s v="CA-2015-169740"/>
    <d v="2015-02-20T00:00:00"/>
    <d v="2015-02-25T00:00:00"/>
    <s v="Standard Class"/>
    <s v="LM-17065"/>
    <s v="Liz MacKendrick"/>
    <x v="0"/>
    <x v="0"/>
    <x v="322"/>
    <x v="36"/>
    <n v="71901"/>
    <x v="0"/>
    <s v="TEC-AC-10000927"/>
    <x v="2"/>
    <x v="11"/>
    <s v="Anker Ultrathin Bluetooth Wireless Keyboard Aluminum Cover with Stand "/>
    <x v="803"/>
    <x v="7"/>
    <n v="0"/>
    <n v="2.9990000000000001"/>
    <x v="11"/>
    <n v="29.99"/>
    <n v="10"/>
  </r>
  <r>
    <n v="2643"/>
    <s v="CA-2016-124051"/>
    <d v="2016-12-29T00:00:00"/>
    <d v="2016-12-30T00:00:00"/>
    <s v="First Class"/>
    <s v="KA-16525"/>
    <s v="Kelly Andreada"/>
    <x v="0"/>
    <x v="0"/>
    <x v="34"/>
    <x v="10"/>
    <n v="60505"/>
    <x v="2"/>
    <s v="OFF-PA-10001289"/>
    <x v="1"/>
    <x v="10"/>
    <s v="White Computer Printout Paper by Universal"/>
    <x v="775"/>
    <x v="5"/>
    <n v="0.2"/>
    <n v="67.442400000000006"/>
    <x v="4"/>
    <n v="1116.288"/>
    <n v="36.250000000000007"/>
  </r>
  <r>
    <n v="2644"/>
    <s v="CA-2016-149111"/>
    <d v="2016-04-17T00:00:00"/>
    <d v="2016-04-21T00:00:00"/>
    <s v="Second Class"/>
    <s v="BF-11170"/>
    <s v="Ben Ferrer"/>
    <x v="2"/>
    <x v="0"/>
    <x v="253"/>
    <x v="3"/>
    <n v="27604"/>
    <x v="0"/>
    <s v="TEC-PH-10003092"/>
    <x v="2"/>
    <x v="7"/>
    <s v="Motorola L804"/>
    <x v="2163"/>
    <x v="7"/>
    <n v="0.2"/>
    <n v="4.1391"/>
    <x v="3"/>
    <n v="36.792000000000002"/>
    <n v="11.249999999999998"/>
  </r>
  <r>
    <n v="2645"/>
    <s v="CA-2016-149111"/>
    <d v="2016-04-17T00:00:00"/>
    <d v="2016-04-21T00:00:00"/>
    <s v="Second Class"/>
    <s v="BF-11170"/>
    <s v="Ben Ferrer"/>
    <x v="2"/>
    <x v="0"/>
    <x v="253"/>
    <x v="3"/>
    <n v="27604"/>
    <x v="0"/>
    <s v="FUR-FU-10000206"/>
    <x v="0"/>
    <x v="5"/>
    <s v="GE General Purpose, Extra Long Life, Showcase &amp; Floodlight Incandescent Bulbs"/>
    <x v="2164"/>
    <x v="8"/>
    <n v="0.2"/>
    <n v="6.2855999999999996"/>
    <x v="3"/>
    <n v="148.99199999999999"/>
    <n v="33.75"/>
  </r>
  <r>
    <n v="2646"/>
    <s v="CA-2014-131002"/>
    <d v="2014-09-07T00:00:00"/>
    <d v="2014-09-12T00:00:00"/>
    <s v="Second Class"/>
    <s v="TB-21400"/>
    <s v="Tom Boeckenhauer"/>
    <x v="0"/>
    <x v="0"/>
    <x v="251"/>
    <x v="26"/>
    <n v="74133"/>
    <x v="2"/>
    <s v="FUR-FU-10004270"/>
    <x v="0"/>
    <x v="5"/>
    <s v="Executive Impressions 13&quot; Clairmont Wall Clock"/>
    <x v="2165"/>
    <x v="1"/>
    <n v="0"/>
    <n v="23.652899999999999"/>
    <x v="8"/>
    <n v="173.07"/>
    <n v="41"/>
  </r>
  <r>
    <n v="2647"/>
    <s v="CA-2014-131002"/>
    <d v="2014-09-07T00:00:00"/>
    <d v="2014-09-12T00:00:00"/>
    <s v="Second Class"/>
    <s v="TB-21400"/>
    <s v="Tom Boeckenhauer"/>
    <x v="0"/>
    <x v="0"/>
    <x v="251"/>
    <x v="26"/>
    <n v="74133"/>
    <x v="2"/>
    <s v="OFF-BI-10000948"/>
    <x v="1"/>
    <x v="8"/>
    <s v="GBC Laser Imprintable Binding System Covers, Desert Sand"/>
    <x v="2166"/>
    <x v="1"/>
    <n v="0"/>
    <n v="20.120699999999999"/>
    <x v="8"/>
    <n v="128.43"/>
    <n v="47"/>
  </r>
  <r>
    <n v="2648"/>
    <s v="CA-2014-131002"/>
    <d v="2014-09-07T00:00:00"/>
    <d v="2014-09-12T00:00:00"/>
    <s v="Second Class"/>
    <s v="TB-21400"/>
    <s v="Tom Boeckenhauer"/>
    <x v="0"/>
    <x v="0"/>
    <x v="251"/>
    <x v="26"/>
    <n v="74133"/>
    <x v="2"/>
    <s v="OFF-PA-10000223"/>
    <x v="1"/>
    <x v="10"/>
    <s v="Xerox 2000"/>
    <x v="91"/>
    <x v="0"/>
    <n v="0"/>
    <n v="6.2207999999999997"/>
    <x v="8"/>
    <n v="25.92"/>
    <n v="47.999999999999993"/>
  </r>
  <r>
    <n v="2649"/>
    <s v="CA-2014-131002"/>
    <d v="2014-09-07T00:00:00"/>
    <d v="2014-09-12T00:00:00"/>
    <s v="Second Class"/>
    <s v="TB-21400"/>
    <s v="Tom Boeckenhauer"/>
    <x v="0"/>
    <x v="0"/>
    <x v="251"/>
    <x v="26"/>
    <n v="74133"/>
    <x v="2"/>
    <s v="FUR-FU-10004665"/>
    <x v="0"/>
    <x v="5"/>
    <s v="3M Polarizing Task Lamp with Clamp Arm, Light Gray"/>
    <x v="2098"/>
    <x v="5"/>
    <n v="0"/>
    <n v="213.68879999999999"/>
    <x v="8"/>
    <n v="4931.28"/>
    <n v="26"/>
  </r>
  <r>
    <n v="2650"/>
    <s v="CA-2014-131002"/>
    <d v="2014-09-07T00:00:00"/>
    <d v="2014-09-12T00:00:00"/>
    <s v="Second Class"/>
    <s v="TB-21400"/>
    <s v="Tom Boeckenhauer"/>
    <x v="0"/>
    <x v="0"/>
    <x v="251"/>
    <x v="26"/>
    <n v="74133"/>
    <x v="2"/>
    <s v="TEC-PH-10000215"/>
    <x v="2"/>
    <x v="7"/>
    <s v="Plantronics Cordless Phone Headset with In-line Volume - M214C"/>
    <x v="1230"/>
    <x v="1"/>
    <n v="0"/>
    <n v="28.3095"/>
    <x v="8"/>
    <n v="314.54999999999995"/>
    <n v="27"/>
  </r>
  <r>
    <n v="2651"/>
    <s v="US-2016-146794"/>
    <d v="2016-09-26T00:00:00"/>
    <d v="2016-10-01T00:00:00"/>
    <s v="Standard Class"/>
    <s v="SH-19975"/>
    <s v="Sally Hughsby"/>
    <x v="1"/>
    <x v="0"/>
    <x v="86"/>
    <x v="1"/>
    <n v="92345"/>
    <x v="1"/>
    <s v="FUR-BO-10004467"/>
    <x v="0"/>
    <x v="0"/>
    <s v="Bestar Classic Bookcase"/>
    <x v="2167"/>
    <x v="2"/>
    <n v="0.15"/>
    <n v="19.998000000000001"/>
    <x v="8"/>
    <n v="2124.7874999999999"/>
    <n v="4.7058823529411775"/>
  </r>
  <r>
    <n v="2652"/>
    <s v="CA-2017-112515"/>
    <d v="2017-09-17T00:00:00"/>
    <d v="2017-09-21T00:00:00"/>
    <s v="Second Class"/>
    <s v="AS-10225"/>
    <s v="Alan Schoenberger"/>
    <x v="1"/>
    <x v="0"/>
    <x v="212"/>
    <x v="7"/>
    <n v="84604"/>
    <x v="1"/>
    <s v="OFF-BI-10000829"/>
    <x v="1"/>
    <x v="8"/>
    <s v="Avery Non-Stick Binders"/>
    <x v="2168"/>
    <x v="1"/>
    <n v="0.2"/>
    <n v="3.5022000000000002"/>
    <x v="8"/>
    <n v="32.328000000000003"/>
    <n v="32.5"/>
  </r>
  <r>
    <n v="2653"/>
    <s v="CA-2017-112515"/>
    <d v="2017-09-17T00:00:00"/>
    <d v="2017-09-21T00:00:00"/>
    <s v="Second Class"/>
    <s v="AS-10225"/>
    <s v="Alan Schoenberger"/>
    <x v="1"/>
    <x v="0"/>
    <x v="212"/>
    <x v="7"/>
    <n v="84604"/>
    <x v="1"/>
    <s v="OFF-BI-10003712"/>
    <x v="1"/>
    <x v="8"/>
    <s v="Acco Pressboard Covers with Storage Hooks, 14 7/8&quot; x 11&quot;, Light Blue"/>
    <x v="692"/>
    <x v="1"/>
    <n v="0.2"/>
    <n v="4.2717000000000001"/>
    <x v="8"/>
    <n v="35.352000000000004"/>
    <n v="36.25"/>
  </r>
  <r>
    <n v="2654"/>
    <s v="CA-2017-112515"/>
    <d v="2017-09-17T00:00:00"/>
    <d v="2017-09-21T00:00:00"/>
    <s v="Second Class"/>
    <s v="AS-10225"/>
    <s v="Alan Schoenberger"/>
    <x v="1"/>
    <x v="0"/>
    <x v="212"/>
    <x v="7"/>
    <n v="84604"/>
    <x v="1"/>
    <s v="OFF-PA-10000062"/>
    <x v="1"/>
    <x v="10"/>
    <s v="Green Bar Computer Printout Paper"/>
    <x v="2169"/>
    <x v="1"/>
    <n v="0"/>
    <n v="80.791200000000003"/>
    <x v="8"/>
    <n v="494.64"/>
    <n v="49.000000000000007"/>
  </r>
  <r>
    <n v="2655"/>
    <s v="CA-2017-112515"/>
    <d v="2017-09-17T00:00:00"/>
    <d v="2017-09-21T00:00:00"/>
    <s v="Second Class"/>
    <s v="AS-10225"/>
    <s v="Alan Schoenberger"/>
    <x v="1"/>
    <x v="0"/>
    <x v="212"/>
    <x v="7"/>
    <n v="84604"/>
    <x v="1"/>
    <s v="FUR-BO-10003404"/>
    <x v="0"/>
    <x v="0"/>
    <s v="Global Adaptabilites Bookcase, Cherry/Storm Gray Finish"/>
    <x v="2170"/>
    <x v="1"/>
    <n v="0"/>
    <n v="77.576400000000007"/>
    <x v="8"/>
    <n v="3878.82"/>
    <n v="6.0000000000000009"/>
  </r>
  <r>
    <n v="2656"/>
    <s v="CA-2017-112515"/>
    <d v="2017-09-17T00:00:00"/>
    <d v="2017-09-21T00:00:00"/>
    <s v="Second Class"/>
    <s v="AS-10225"/>
    <s v="Alan Schoenberger"/>
    <x v="1"/>
    <x v="0"/>
    <x v="212"/>
    <x v="7"/>
    <n v="84604"/>
    <x v="1"/>
    <s v="OFF-BI-10004233"/>
    <x v="1"/>
    <x v="8"/>
    <s v="GBC Pre-Punched Binding Paper, Plastic, White, 8-1/2&quot; x 11&quot;"/>
    <x v="2171"/>
    <x v="0"/>
    <n v="0.2"/>
    <n v="8.9543999999999997"/>
    <x v="8"/>
    <n v="51.167999999999999"/>
    <n v="35"/>
  </r>
  <r>
    <n v="2657"/>
    <s v="CA-2017-112515"/>
    <d v="2017-09-17T00:00:00"/>
    <d v="2017-09-21T00:00:00"/>
    <s v="Second Class"/>
    <s v="AS-10225"/>
    <s v="Alan Schoenberger"/>
    <x v="1"/>
    <x v="0"/>
    <x v="212"/>
    <x v="7"/>
    <n v="84604"/>
    <x v="1"/>
    <s v="OFF-ST-10001272"/>
    <x v="1"/>
    <x v="4"/>
    <s v="Mini 13-1/2 Capacity Data Binder Rack, Pearl"/>
    <x v="2172"/>
    <x v="0"/>
    <n v="0"/>
    <n v="65.435000000000002"/>
    <x v="8"/>
    <n v="523.48"/>
    <n v="25"/>
  </r>
  <r>
    <n v="2658"/>
    <s v="CA-2017-112515"/>
    <d v="2017-09-17T00:00:00"/>
    <d v="2017-09-21T00:00:00"/>
    <s v="Second Class"/>
    <s v="AS-10225"/>
    <s v="Alan Schoenberger"/>
    <x v="1"/>
    <x v="0"/>
    <x v="212"/>
    <x v="7"/>
    <n v="84604"/>
    <x v="1"/>
    <s v="OFF-LA-10001175"/>
    <x v="1"/>
    <x v="2"/>
    <s v="Avery 514"/>
    <x v="928"/>
    <x v="2"/>
    <n v="0"/>
    <n v="7.056"/>
    <x v="8"/>
    <n v="72"/>
    <n v="49"/>
  </r>
  <r>
    <n v="2659"/>
    <s v="CA-2016-150343"/>
    <d v="2016-08-16T00:00:00"/>
    <d v="2016-08-20T00:00:00"/>
    <s v="Standard Class"/>
    <s v="PK-19075"/>
    <s v="Pete Kriz"/>
    <x v="0"/>
    <x v="0"/>
    <x v="8"/>
    <x v="1"/>
    <n v="94110"/>
    <x v="1"/>
    <s v="OFF-EN-10004030"/>
    <x v="1"/>
    <x v="12"/>
    <s v="Convenience Packs of Business Envelopes"/>
    <x v="139"/>
    <x v="1"/>
    <n v="0"/>
    <n v="5.1041999999999996"/>
    <x v="6"/>
    <n v="32.58"/>
    <n v="47"/>
  </r>
  <r>
    <n v="2660"/>
    <s v="CA-2015-135538"/>
    <d v="2015-12-24T00:00:00"/>
    <d v="2015-12-28T00:00:00"/>
    <s v="Standard Class"/>
    <s v="HR-14830"/>
    <s v="Harold Ryan"/>
    <x v="1"/>
    <x v="0"/>
    <x v="23"/>
    <x v="16"/>
    <n v="85234"/>
    <x v="1"/>
    <s v="FUR-CH-10004287"/>
    <x v="0"/>
    <x v="1"/>
    <s v="SAFCO Arco Folding Chair"/>
    <x v="2173"/>
    <x v="4"/>
    <n v="0.2"/>
    <n v="99.432000000000002"/>
    <x v="4"/>
    <n v="3535.36"/>
    <n v="11.25"/>
  </r>
  <r>
    <n v="2661"/>
    <s v="CA-2017-123372"/>
    <d v="2017-11-28T00:00:00"/>
    <d v="2017-12-02T00:00:00"/>
    <s v="Standard Class"/>
    <s v="DG-13300"/>
    <s v="Deirdre Greer"/>
    <x v="1"/>
    <x v="0"/>
    <x v="20"/>
    <x v="15"/>
    <n v="10035"/>
    <x v="3"/>
    <s v="TEC-PH-10002834"/>
    <x v="2"/>
    <x v="7"/>
    <s v="Google Nexus 5"/>
    <x v="2174"/>
    <x v="10"/>
    <n v="0"/>
    <n v="494.97250000000003"/>
    <x v="0"/>
    <n v="21778.79"/>
    <n v="25"/>
  </r>
  <r>
    <n v="2662"/>
    <s v="CA-2017-123372"/>
    <d v="2017-11-28T00:00:00"/>
    <d v="2017-12-02T00:00:00"/>
    <s v="Standard Class"/>
    <s v="DG-13300"/>
    <s v="Deirdre Greer"/>
    <x v="1"/>
    <x v="0"/>
    <x v="20"/>
    <x v="15"/>
    <n v="10035"/>
    <x v="3"/>
    <s v="OFF-EN-10003055"/>
    <x v="1"/>
    <x v="12"/>
    <s v="Blue String-Tie &amp; Button Interoffice Envelopes, 10 x 13"/>
    <x v="1095"/>
    <x v="0"/>
    <n v="0"/>
    <n v="35.981999999999999"/>
    <x v="0"/>
    <n v="159.91999999999999"/>
    <n v="45"/>
  </r>
  <r>
    <n v="2663"/>
    <s v="CA-2017-159604"/>
    <d v="2017-04-14T00:00:00"/>
    <d v="2017-04-15T00:00:00"/>
    <s v="First Class"/>
    <s v="CL-12700"/>
    <s v="Craig Leslie"/>
    <x v="2"/>
    <x v="0"/>
    <x v="24"/>
    <x v="25"/>
    <n v="65807"/>
    <x v="2"/>
    <s v="OFF-BI-10003460"/>
    <x v="1"/>
    <x v="8"/>
    <s v="Acco 3-Hole Punch"/>
    <x v="2175"/>
    <x v="0"/>
    <n v="0"/>
    <n v="4.2047999999999996"/>
    <x v="3"/>
    <n v="17.52"/>
    <n v="48"/>
  </r>
  <r>
    <n v="2664"/>
    <s v="CA-2016-164784"/>
    <d v="2016-05-01T00:00:00"/>
    <d v="2016-05-04T00:00:00"/>
    <s v="First Class"/>
    <s v="HF-14995"/>
    <s v="Herbert Flentye"/>
    <x v="0"/>
    <x v="0"/>
    <x v="26"/>
    <x v="18"/>
    <n v="38109"/>
    <x v="0"/>
    <s v="OFF-LA-10001569"/>
    <x v="1"/>
    <x v="2"/>
    <s v="Avery 499"/>
    <x v="2176"/>
    <x v="7"/>
    <n v="0.2"/>
    <n v="1.2948"/>
    <x v="5"/>
    <n v="3.984"/>
    <n v="32.5"/>
  </r>
  <r>
    <n v="2665"/>
    <s v="CA-2016-164784"/>
    <d v="2016-05-01T00:00:00"/>
    <d v="2016-05-04T00:00:00"/>
    <s v="First Class"/>
    <s v="HF-14995"/>
    <s v="Herbert Flentye"/>
    <x v="0"/>
    <x v="0"/>
    <x v="26"/>
    <x v="18"/>
    <n v="38109"/>
    <x v="0"/>
    <s v="FUR-TA-10004534"/>
    <x v="0"/>
    <x v="3"/>
    <s v="Bevis 44 x 96 Conference Tables"/>
    <x v="2177"/>
    <x v="1"/>
    <n v="0.4"/>
    <n v="-142.071"/>
    <x v="5"/>
    <n v="1111.8600000000001"/>
    <n v="-38.333333333333329"/>
  </r>
  <r>
    <n v="2666"/>
    <s v="CA-2016-164784"/>
    <d v="2016-05-01T00:00:00"/>
    <d v="2016-05-04T00:00:00"/>
    <s v="First Class"/>
    <s v="HF-14995"/>
    <s v="Herbert Flentye"/>
    <x v="0"/>
    <x v="0"/>
    <x v="26"/>
    <x v="18"/>
    <n v="38109"/>
    <x v="0"/>
    <s v="OFF-BI-10002954"/>
    <x v="1"/>
    <x v="8"/>
    <s v="Newell 3-Hole Punched Plastic Slotted Magazine Holders for Binders"/>
    <x v="2178"/>
    <x v="0"/>
    <n v="0.7"/>
    <n v="-2.0108000000000001"/>
    <x v="5"/>
    <n v="5.484"/>
    <n v="-73.333333333333343"/>
  </r>
  <r>
    <n v="2667"/>
    <s v="CA-2016-111794"/>
    <d v="2016-10-01T00:00:00"/>
    <d v="2016-10-01T00:00:00"/>
    <s v="Same Day"/>
    <s v="HG-15025"/>
    <s v="Hunter Glantz"/>
    <x v="0"/>
    <x v="0"/>
    <x v="112"/>
    <x v="5"/>
    <n v="79109"/>
    <x v="2"/>
    <s v="TEC-AC-10003832"/>
    <x v="2"/>
    <x v="11"/>
    <s v="Imation 16GB Mini TravelDrive USB 2.0 Flash Drive"/>
    <x v="2179"/>
    <x v="1"/>
    <n v="0.2"/>
    <n v="20.8719"/>
    <x v="2"/>
    <n v="238.536"/>
    <n v="26.25"/>
  </r>
  <r>
    <n v="2668"/>
    <s v="CA-2016-111794"/>
    <d v="2016-10-01T00:00:00"/>
    <d v="2016-10-01T00:00:00"/>
    <s v="Same Day"/>
    <s v="HG-15025"/>
    <s v="Hunter Glantz"/>
    <x v="0"/>
    <x v="0"/>
    <x v="112"/>
    <x v="5"/>
    <n v="79109"/>
    <x v="2"/>
    <s v="OFF-PA-10000474"/>
    <x v="1"/>
    <x v="10"/>
    <s v="Easy-staple paper"/>
    <x v="2180"/>
    <x v="7"/>
    <n v="0.2"/>
    <n v="9.5687999999999995"/>
    <x v="2"/>
    <n v="28.352"/>
    <n v="33.75"/>
  </r>
  <r>
    <n v="2669"/>
    <s v="US-2015-139759"/>
    <d v="2015-08-25T00:00:00"/>
    <d v="2015-08-30T00:00:00"/>
    <s v="Standard Class"/>
    <s v="NL-18310"/>
    <s v="Nancy Lomonaco"/>
    <x v="2"/>
    <x v="0"/>
    <x v="1"/>
    <x v="1"/>
    <n v="90045"/>
    <x v="1"/>
    <s v="FUR-CH-10002774"/>
    <x v="0"/>
    <x v="1"/>
    <s v="Global Deluxe Stacking Chair, Gray"/>
    <x v="1573"/>
    <x v="7"/>
    <n v="0.2"/>
    <n v="4.5881999999999996"/>
    <x v="6"/>
    <n v="40.783999999999999"/>
    <n v="11.249999999999998"/>
  </r>
  <r>
    <n v="2670"/>
    <s v="US-2015-139759"/>
    <d v="2015-08-25T00:00:00"/>
    <d v="2015-08-30T00:00:00"/>
    <s v="Standard Class"/>
    <s v="NL-18310"/>
    <s v="Nancy Lomonaco"/>
    <x v="2"/>
    <x v="0"/>
    <x v="1"/>
    <x v="1"/>
    <n v="90045"/>
    <x v="1"/>
    <s v="OFF-AP-10002765"/>
    <x v="1"/>
    <x v="9"/>
    <s v="Fellowes Advanced Computer Series Surge Protectors"/>
    <x v="2181"/>
    <x v="4"/>
    <n v="0"/>
    <n v="29.668800000000001"/>
    <x v="6"/>
    <n v="423.84"/>
    <n v="28.000000000000004"/>
  </r>
  <r>
    <n v="2671"/>
    <s v="CA-2014-126403"/>
    <d v="2014-09-09T00:00:00"/>
    <d v="2014-09-12T00:00:00"/>
    <s v="Second Class"/>
    <s v="RR-19525"/>
    <s v="Rick Reed"/>
    <x v="1"/>
    <x v="0"/>
    <x v="90"/>
    <x v="31"/>
    <n v="1852"/>
    <x v="3"/>
    <s v="OFF-PA-10001144"/>
    <x v="1"/>
    <x v="10"/>
    <s v="Xerox 1913"/>
    <x v="1668"/>
    <x v="1"/>
    <n v="0"/>
    <n v="79.891199999999998"/>
    <x v="8"/>
    <n v="499.32"/>
    <n v="48"/>
  </r>
  <r>
    <n v="2672"/>
    <s v="CA-2014-126403"/>
    <d v="2014-09-09T00:00:00"/>
    <d v="2014-09-12T00:00:00"/>
    <s v="Second Class"/>
    <s v="RR-19525"/>
    <s v="Rick Reed"/>
    <x v="1"/>
    <x v="0"/>
    <x v="90"/>
    <x v="31"/>
    <n v="1852"/>
    <x v="3"/>
    <s v="FUR-CH-10003761"/>
    <x v="0"/>
    <x v="1"/>
    <s v="Global Italian Leather Office Chair"/>
    <x v="2182"/>
    <x v="5"/>
    <n v="0"/>
    <n v="212.1876"/>
    <x v="8"/>
    <n v="4715.28"/>
    <n v="27"/>
  </r>
  <r>
    <n v="2673"/>
    <s v="CA-2014-126403"/>
    <d v="2014-09-09T00:00:00"/>
    <d v="2014-09-12T00:00:00"/>
    <s v="Second Class"/>
    <s v="RR-19525"/>
    <s v="Rick Reed"/>
    <x v="1"/>
    <x v="0"/>
    <x v="90"/>
    <x v="31"/>
    <n v="1852"/>
    <x v="3"/>
    <s v="OFF-PA-10004665"/>
    <x v="1"/>
    <x v="10"/>
    <s v="Advantus Motivational Note Cards"/>
    <x v="2183"/>
    <x v="0"/>
    <n v="0"/>
    <n v="12.837999999999999"/>
    <x v="8"/>
    <n v="52.4"/>
    <n v="49"/>
  </r>
  <r>
    <n v="2674"/>
    <s v="CA-2014-126403"/>
    <d v="2014-09-09T00:00:00"/>
    <d v="2014-09-12T00:00:00"/>
    <s v="Second Class"/>
    <s v="RR-19525"/>
    <s v="Rick Reed"/>
    <x v="1"/>
    <x v="0"/>
    <x v="90"/>
    <x v="31"/>
    <n v="1852"/>
    <x v="3"/>
    <s v="OFF-ST-10000078"/>
    <x v="1"/>
    <x v="4"/>
    <s v="Tennsco 6- and 18-Compartment Lockers"/>
    <x v="2184"/>
    <x v="2"/>
    <n v="0"/>
    <n v="238.65299999999999"/>
    <x v="8"/>
    <n v="6629.25"/>
    <n v="18"/>
  </r>
  <r>
    <n v="2675"/>
    <s v="CA-2017-136875"/>
    <d v="2017-12-03T00:00:00"/>
    <d v="2017-12-03T00:00:00"/>
    <s v="Same Day"/>
    <s v="TC-21295"/>
    <s v="Toby Carlisle"/>
    <x v="0"/>
    <x v="0"/>
    <x v="70"/>
    <x v="1"/>
    <n v="92024"/>
    <x v="1"/>
    <s v="OFF-PA-10000357"/>
    <x v="1"/>
    <x v="10"/>
    <s v="Xerox 1888"/>
    <x v="1668"/>
    <x v="1"/>
    <n v="0"/>
    <n v="79.891199999999998"/>
    <x v="4"/>
    <n v="499.32"/>
    <n v="48"/>
  </r>
  <r>
    <n v="2676"/>
    <s v="CA-2017-132185"/>
    <d v="2017-11-27T00:00:00"/>
    <d v="2017-12-02T00:00:00"/>
    <s v="Standard Class"/>
    <s v="DB-13615"/>
    <s v="Doug Bickford"/>
    <x v="0"/>
    <x v="0"/>
    <x v="153"/>
    <x v="3"/>
    <n v="28806"/>
    <x v="0"/>
    <s v="OFF-AR-10000422"/>
    <x v="1"/>
    <x v="6"/>
    <s v="Pencil and Crayon Sharpener"/>
    <x v="2175"/>
    <x v="2"/>
    <n v="0.2"/>
    <n v="0.76649999999999996"/>
    <x v="0"/>
    <n v="43.8"/>
    <n v="8.75"/>
  </r>
  <r>
    <n v="2677"/>
    <s v="CA-2017-132185"/>
    <d v="2017-11-27T00:00:00"/>
    <d v="2017-12-02T00:00:00"/>
    <s v="Standard Class"/>
    <s v="DB-13615"/>
    <s v="Doug Bickford"/>
    <x v="0"/>
    <x v="0"/>
    <x v="153"/>
    <x v="3"/>
    <n v="28806"/>
    <x v="0"/>
    <s v="OFF-AP-10001205"/>
    <x v="1"/>
    <x v="9"/>
    <s v="Belkin 5 Outlet SurgeMaster Power Centers"/>
    <x v="2185"/>
    <x v="7"/>
    <n v="0.2"/>
    <n v="4.3583999999999996"/>
    <x v="0"/>
    <n v="43.584000000000003"/>
    <n v="9.9999999999999982"/>
  </r>
  <r>
    <n v="2678"/>
    <s v="US-2014-160780"/>
    <d v="2014-06-21T00:00:00"/>
    <d v="2014-06-21T00:00:00"/>
    <s v="Same Day"/>
    <s v="SV-20785"/>
    <s v="Stewart Visinsky"/>
    <x v="0"/>
    <x v="0"/>
    <x v="206"/>
    <x v="22"/>
    <n v="81001"/>
    <x v="1"/>
    <s v="OFF-BI-10001116"/>
    <x v="1"/>
    <x v="8"/>
    <s v="Wilson Jones 1&quot; Hanging DublLock Ring Binders"/>
    <x v="2186"/>
    <x v="3"/>
    <n v="0.7"/>
    <n v="-8.1311999999999998"/>
    <x v="1"/>
    <n v="77.616"/>
    <n v="-73.333333333333343"/>
  </r>
  <r>
    <n v="2679"/>
    <s v="US-2014-160780"/>
    <d v="2014-06-21T00:00:00"/>
    <d v="2014-06-21T00:00:00"/>
    <s v="Same Day"/>
    <s v="SV-20785"/>
    <s v="Stewart Visinsky"/>
    <x v="0"/>
    <x v="0"/>
    <x v="206"/>
    <x v="22"/>
    <n v="81001"/>
    <x v="1"/>
    <s v="OFF-BI-10002931"/>
    <x v="1"/>
    <x v="8"/>
    <s v="Avery Trapezoid Extra Heavy Duty 4&quot; Binders"/>
    <x v="2187"/>
    <x v="0"/>
    <n v="0.7"/>
    <n v="-16.776"/>
    <x v="1"/>
    <n v="50.328000000000003"/>
    <n v="-66.666666666666657"/>
  </r>
  <r>
    <n v="2680"/>
    <s v="CA-2017-127026"/>
    <d v="2017-01-21T00:00:00"/>
    <d v="2017-01-27T00:00:00"/>
    <s v="Standard Class"/>
    <s v="MH-18115"/>
    <s v="Mick Hernandez"/>
    <x v="2"/>
    <x v="0"/>
    <x v="25"/>
    <x v="12"/>
    <n v="49201"/>
    <x v="2"/>
    <s v="OFF-BI-10000546"/>
    <x v="1"/>
    <x v="8"/>
    <s v="Avery Durable Binders"/>
    <x v="928"/>
    <x v="2"/>
    <n v="0"/>
    <n v="7.056"/>
    <x v="9"/>
    <n v="72"/>
    <n v="49"/>
  </r>
  <r>
    <n v="2681"/>
    <s v="CA-2017-127026"/>
    <d v="2017-01-21T00:00:00"/>
    <d v="2017-01-27T00:00:00"/>
    <s v="Standard Class"/>
    <s v="MH-18115"/>
    <s v="Mick Hernandez"/>
    <x v="2"/>
    <x v="0"/>
    <x v="25"/>
    <x v="12"/>
    <n v="49201"/>
    <x v="2"/>
    <s v="TEC-AC-10002049"/>
    <x v="2"/>
    <x v="11"/>
    <s v="Logitech G19 Programmable Gaming Keyboard"/>
    <x v="1000"/>
    <x v="2"/>
    <n v="0"/>
    <n v="111.59099999999999"/>
    <x v="9"/>
    <n v="3099.75"/>
    <n v="17.999999999999996"/>
  </r>
  <r>
    <n v="2682"/>
    <s v="CA-2017-127026"/>
    <d v="2017-01-21T00:00:00"/>
    <d v="2017-01-27T00:00:00"/>
    <s v="Standard Class"/>
    <s v="MH-18115"/>
    <s v="Mick Hernandez"/>
    <x v="2"/>
    <x v="0"/>
    <x v="25"/>
    <x v="12"/>
    <n v="49201"/>
    <x v="2"/>
    <s v="OFF-BI-10001196"/>
    <x v="1"/>
    <x v="8"/>
    <s v="Avery Flip-Chart Easel Binder, Black"/>
    <x v="2188"/>
    <x v="4"/>
    <n v="0"/>
    <n v="42.074399999999997"/>
    <x v="9"/>
    <n v="358.08"/>
    <n v="47"/>
  </r>
  <r>
    <n v="2683"/>
    <s v="CA-2017-127026"/>
    <d v="2017-01-21T00:00:00"/>
    <d v="2017-01-27T00:00:00"/>
    <s v="Standard Class"/>
    <s v="MH-18115"/>
    <s v="Mick Hernandez"/>
    <x v="2"/>
    <x v="0"/>
    <x v="25"/>
    <x v="12"/>
    <n v="49201"/>
    <x v="2"/>
    <s v="TEC-MA-10002981"/>
    <x v="2"/>
    <x v="15"/>
    <s v="I.R.I.S IRISCard Anywhere 5 Card Scanner"/>
    <x v="2189"/>
    <x v="1"/>
    <n v="0.1"/>
    <n v="152.0883"/>
    <x v="9"/>
    <n v="1052.9190000000001"/>
    <n v="43.333333333333336"/>
  </r>
  <r>
    <n v="2684"/>
    <s v="CA-2017-127026"/>
    <d v="2017-01-21T00:00:00"/>
    <d v="2017-01-27T00:00:00"/>
    <s v="Standard Class"/>
    <s v="MH-18115"/>
    <s v="Mick Hernandez"/>
    <x v="2"/>
    <x v="0"/>
    <x v="25"/>
    <x v="12"/>
    <n v="49201"/>
    <x v="2"/>
    <s v="TEC-PH-10003601"/>
    <x v="2"/>
    <x v="7"/>
    <s v="Ativa D5772 2-Line 5.8GHz Digital Expandable Corded/Cordless Phone System with Answering &amp; Caller ID/Call Waiting, Black/Silver"/>
    <x v="2190"/>
    <x v="7"/>
    <n v="0"/>
    <n v="49.497"/>
    <x v="9"/>
    <n v="164.99"/>
    <n v="30"/>
  </r>
  <r>
    <n v="2685"/>
    <s v="CA-2017-137085"/>
    <d v="2017-06-29T00:00:00"/>
    <d v="2017-07-06T00:00:00"/>
    <s v="Standard Class"/>
    <s v="CT-11995"/>
    <s v="Carol Triggs"/>
    <x v="0"/>
    <x v="0"/>
    <x v="1"/>
    <x v="1"/>
    <n v="90004"/>
    <x v="1"/>
    <s v="OFF-BI-10000632"/>
    <x v="1"/>
    <x v="8"/>
    <s v="Satellite Sectional Post Binders"/>
    <x v="2191"/>
    <x v="6"/>
    <n v="0.2"/>
    <n v="101.57940000000001"/>
    <x v="1"/>
    <n v="2812.9680000000003"/>
    <n v="32.5"/>
  </r>
  <r>
    <n v="2686"/>
    <s v="CA-2016-133123"/>
    <d v="2016-09-06T00:00:00"/>
    <d v="2016-09-11T00:00:00"/>
    <s v="Standard Class"/>
    <s v="KB-16315"/>
    <s v="Karl Braun"/>
    <x v="0"/>
    <x v="0"/>
    <x v="222"/>
    <x v="3"/>
    <n v="27360"/>
    <x v="0"/>
    <s v="OFF-EN-10003055"/>
    <x v="1"/>
    <x v="12"/>
    <s v="Blue String-Tie &amp; Button Interoffice Envelopes, 10 x 13"/>
    <x v="2192"/>
    <x v="1"/>
    <n v="0.2"/>
    <n v="29.984999999999999"/>
    <x v="8"/>
    <n v="287.85599999999999"/>
    <n v="31.25"/>
  </r>
  <r>
    <n v="2687"/>
    <s v="CA-2016-133123"/>
    <d v="2016-09-06T00:00:00"/>
    <d v="2016-09-11T00:00:00"/>
    <s v="Standard Class"/>
    <s v="KB-16315"/>
    <s v="Karl Braun"/>
    <x v="0"/>
    <x v="0"/>
    <x v="222"/>
    <x v="3"/>
    <n v="27360"/>
    <x v="0"/>
    <s v="OFF-BI-10001031"/>
    <x v="1"/>
    <x v="8"/>
    <s v="Pressboard Data Binders by Wilson Jones"/>
    <x v="2193"/>
    <x v="0"/>
    <n v="0.7"/>
    <n v="-2.4563999999999999"/>
    <x v="8"/>
    <n v="6.4080000000000004"/>
    <n v="-76.666666666666657"/>
  </r>
  <r>
    <n v="2688"/>
    <s v="US-2016-128195"/>
    <d v="2016-08-04T00:00:00"/>
    <d v="2016-08-05T00:00:00"/>
    <s v="First Class"/>
    <s v="RA-19285"/>
    <s v="Ralph Arnett"/>
    <x v="0"/>
    <x v="0"/>
    <x v="97"/>
    <x v="10"/>
    <n v="61604"/>
    <x v="2"/>
    <s v="OFF-BI-10002003"/>
    <x v="1"/>
    <x v="8"/>
    <s v="Ibico Presentation Index for Binding Systems"/>
    <x v="2194"/>
    <x v="2"/>
    <n v="0.8"/>
    <n v="-6.5670000000000002"/>
    <x v="6"/>
    <n v="19.899999999999999"/>
    <n v="-165"/>
  </r>
  <r>
    <n v="2689"/>
    <s v="CA-2015-153220"/>
    <d v="2015-11-12T00:00:00"/>
    <d v="2015-11-14T00:00:00"/>
    <s v="First Class"/>
    <s v="YC-21895"/>
    <s v="Yoseph Carroll"/>
    <x v="1"/>
    <x v="0"/>
    <x v="1"/>
    <x v="1"/>
    <n v="90032"/>
    <x v="1"/>
    <s v="OFF-PA-10003016"/>
    <x v="1"/>
    <x v="10"/>
    <s v="Adams &quot;While You Were Out&quot; Message Pads"/>
    <x v="2195"/>
    <x v="2"/>
    <n v="0"/>
    <n v="7.0650000000000004"/>
    <x v="0"/>
    <n v="78.5"/>
    <n v="45.000000000000007"/>
  </r>
  <r>
    <n v="2690"/>
    <s v="CA-2014-123064"/>
    <d v="2014-06-30T00:00:00"/>
    <d v="2014-07-02T00:00:00"/>
    <s v="First Class"/>
    <s v="RA-19915"/>
    <s v="Russell Applegate"/>
    <x v="0"/>
    <x v="0"/>
    <x v="22"/>
    <x v="10"/>
    <n v="60653"/>
    <x v="2"/>
    <s v="OFF-AR-10004582"/>
    <x v="1"/>
    <x v="6"/>
    <s v="BIC Brite Liner Grip Highlighters"/>
    <x v="791"/>
    <x v="4"/>
    <n v="0.2"/>
    <n v="1.64"/>
    <x v="1"/>
    <n v="20.992000000000001"/>
    <n v="31.249999999999993"/>
  </r>
  <r>
    <n v="2691"/>
    <s v="CA-2017-156412"/>
    <d v="2017-12-04T00:00:00"/>
    <d v="2017-12-08T00:00:00"/>
    <s v="Standard Class"/>
    <s v="CM-12160"/>
    <s v="Charles McCrossin"/>
    <x v="0"/>
    <x v="0"/>
    <x v="10"/>
    <x v="9"/>
    <n v="19134"/>
    <x v="3"/>
    <s v="OFF-BI-10004364"/>
    <x v="1"/>
    <x v="8"/>
    <s v="Storex Dura Pro Binders"/>
    <x v="2196"/>
    <x v="1"/>
    <n v="0.7"/>
    <n v="-4.4550000000000001"/>
    <x v="4"/>
    <n v="16.038"/>
    <n v="-83.333333333333343"/>
  </r>
  <r>
    <n v="2692"/>
    <s v="US-2016-144211"/>
    <d v="2016-08-28T00:00:00"/>
    <d v="2016-09-02T00:00:00"/>
    <s v="Standard Class"/>
    <s v="CS-12130"/>
    <s v="Chad Sievert"/>
    <x v="0"/>
    <x v="0"/>
    <x v="323"/>
    <x v="22"/>
    <n v="80112"/>
    <x v="1"/>
    <s v="OFF-PA-10002246"/>
    <x v="1"/>
    <x v="10"/>
    <s v="Wirebound Four 2-3/4 x 5 Forms per Page, 400 Sets per Book"/>
    <x v="1142"/>
    <x v="1"/>
    <n v="0.2"/>
    <n v="5.6115000000000004"/>
    <x v="6"/>
    <n v="46.44"/>
    <n v="36.25"/>
  </r>
  <r>
    <n v="2693"/>
    <s v="US-2016-144211"/>
    <d v="2016-08-28T00:00:00"/>
    <d v="2016-09-02T00:00:00"/>
    <s v="Standard Class"/>
    <s v="CS-12130"/>
    <s v="Chad Sievert"/>
    <x v="0"/>
    <x v="0"/>
    <x v="323"/>
    <x v="22"/>
    <n v="80112"/>
    <x v="1"/>
    <s v="TEC-PH-10002890"/>
    <x v="2"/>
    <x v="7"/>
    <s v="AT&amp;T 17929 Lendline Telephone"/>
    <x v="2197"/>
    <x v="1"/>
    <n v="0.2"/>
    <n v="8.1432000000000002"/>
    <x v="6"/>
    <n v="325.72799999999995"/>
    <n v="7.5000000000000009"/>
  </r>
  <r>
    <n v="2694"/>
    <s v="CA-2016-138079"/>
    <d v="2016-01-22T00:00:00"/>
    <d v="2016-01-28T00:00:00"/>
    <s v="Standard Class"/>
    <s v="AJ-10795"/>
    <s v="Anthony Johnson"/>
    <x v="1"/>
    <x v="0"/>
    <x v="4"/>
    <x v="4"/>
    <n v="98115"/>
    <x v="1"/>
    <s v="FUR-FU-10001475"/>
    <x v="0"/>
    <x v="5"/>
    <s v="Contract Clock, 14&quot;, Brown"/>
    <x v="2198"/>
    <x v="2"/>
    <n v="0"/>
    <n v="37.366"/>
    <x v="9"/>
    <n v="549.5"/>
    <n v="34"/>
  </r>
  <r>
    <n v="2695"/>
    <s v="CA-2014-143182"/>
    <d v="2014-10-15T00:00:00"/>
    <d v="2014-10-20T00:00:00"/>
    <s v="Standard Class"/>
    <s v="DL-12865"/>
    <s v="Dan Lawera"/>
    <x v="0"/>
    <x v="0"/>
    <x v="146"/>
    <x v="2"/>
    <n v="33012"/>
    <x v="0"/>
    <s v="FUR-FU-10004270"/>
    <x v="0"/>
    <x v="5"/>
    <s v="Executive Impressions 13&quot; Clairmont Wall Clock"/>
    <x v="2199"/>
    <x v="7"/>
    <n v="0.2"/>
    <n v="4.0382999999999996"/>
    <x v="2"/>
    <n v="15.384"/>
    <n v="26.249999999999996"/>
  </r>
  <r>
    <n v="2696"/>
    <s v="CA-2016-161662"/>
    <d v="2016-02-07T00:00:00"/>
    <d v="2016-02-09T00:00:00"/>
    <s v="First Class"/>
    <s v="BE-11410"/>
    <s v="Bobby Elias"/>
    <x v="0"/>
    <x v="0"/>
    <x v="152"/>
    <x v="24"/>
    <n v="43130"/>
    <x v="3"/>
    <s v="OFF-PA-10003465"/>
    <x v="1"/>
    <x v="10"/>
    <s v="Xerox 1912"/>
    <x v="2200"/>
    <x v="0"/>
    <n v="0.2"/>
    <n v="10.623200000000001"/>
    <x v="11"/>
    <n v="60.704000000000001"/>
    <n v="35"/>
  </r>
  <r>
    <n v="2697"/>
    <s v="CA-2014-145317"/>
    <d v="2014-03-18T00:00:00"/>
    <d v="2014-03-23T00:00:00"/>
    <s v="Standard Class"/>
    <s v="SM-20320"/>
    <s v="Sean Miller"/>
    <x v="2"/>
    <x v="0"/>
    <x v="108"/>
    <x v="2"/>
    <n v="32216"/>
    <x v="0"/>
    <s v="TEC-MA-10003626"/>
    <x v="2"/>
    <x v="15"/>
    <s v="Hewlett-Packard Deskjet 6540 Color Inkjet Printer"/>
    <x v="2201"/>
    <x v="4"/>
    <n v="0.5"/>
    <n v="-16.425999999999998"/>
    <x v="10"/>
    <n v="3285.2"/>
    <n v="-2"/>
  </r>
  <r>
    <n v="2698"/>
    <s v="CA-2014-145317"/>
    <d v="2014-03-18T00:00:00"/>
    <d v="2014-03-23T00:00:00"/>
    <s v="Standard Class"/>
    <s v="SM-20320"/>
    <s v="Sean Miller"/>
    <x v="2"/>
    <x v="0"/>
    <x v="108"/>
    <x v="2"/>
    <n v="32216"/>
    <x v="0"/>
    <s v="TEC-MA-10002412"/>
    <x v="2"/>
    <x v="15"/>
    <s v="Cisco TelePresence System EX90 Videoconferencing Unit"/>
    <x v="2202"/>
    <x v="5"/>
    <n v="0.5"/>
    <n v="-1811.0784000000001"/>
    <x v="10"/>
    <n v="135830.88"/>
    <n v="-8"/>
  </r>
  <r>
    <n v="2699"/>
    <s v="CA-2014-145317"/>
    <d v="2014-03-18T00:00:00"/>
    <d v="2014-03-23T00:00:00"/>
    <s v="Standard Class"/>
    <s v="SM-20320"/>
    <s v="Sean Miller"/>
    <x v="2"/>
    <x v="0"/>
    <x v="108"/>
    <x v="2"/>
    <n v="32216"/>
    <x v="0"/>
    <s v="OFF-PA-10001804"/>
    <x v="1"/>
    <x v="10"/>
    <s v="Xerox 195"/>
    <x v="2203"/>
    <x v="4"/>
    <n v="0.2"/>
    <n v="7.4816000000000003"/>
    <x v="10"/>
    <n v="85.504000000000005"/>
    <n v="35"/>
  </r>
  <r>
    <n v="2700"/>
    <s v="CA-2014-145317"/>
    <d v="2014-03-18T00:00:00"/>
    <d v="2014-03-23T00:00:00"/>
    <s v="Standard Class"/>
    <s v="SM-20320"/>
    <s v="Sean Miller"/>
    <x v="2"/>
    <x v="0"/>
    <x v="108"/>
    <x v="2"/>
    <n v="32216"/>
    <x v="0"/>
    <s v="OFF-AR-10003183"/>
    <x v="1"/>
    <x v="6"/>
    <s v="Avery Fluorescent Highlighter Four-Color Set"/>
    <x v="2204"/>
    <x v="1"/>
    <n v="0.2"/>
    <n v="1.002"/>
    <x v="10"/>
    <n v="24.048000000000002"/>
    <n v="12.5"/>
  </r>
  <r>
    <n v="2701"/>
    <s v="CA-2014-145317"/>
    <d v="2014-03-18T00:00:00"/>
    <d v="2014-03-23T00:00:00"/>
    <s v="Standard Class"/>
    <s v="SM-20320"/>
    <s v="Sean Miller"/>
    <x v="2"/>
    <x v="0"/>
    <x v="108"/>
    <x v="2"/>
    <n v="32216"/>
    <x v="0"/>
    <s v="FUR-FU-10004270"/>
    <x v="0"/>
    <x v="5"/>
    <s v="Executive Impressions 13&quot; Clairmont Wall Clock"/>
    <x v="2205"/>
    <x v="0"/>
    <n v="0.2"/>
    <n v="8.0765999999999991"/>
    <x v="10"/>
    <n v="61.536000000000001"/>
    <n v="26.249999999999996"/>
  </r>
  <r>
    <n v="2702"/>
    <s v="CA-2014-145317"/>
    <d v="2014-03-18T00:00:00"/>
    <d v="2014-03-23T00:00:00"/>
    <s v="Standard Class"/>
    <s v="SM-20320"/>
    <s v="Sean Miller"/>
    <x v="2"/>
    <x v="0"/>
    <x v="108"/>
    <x v="2"/>
    <n v="32216"/>
    <x v="0"/>
    <s v="OFF-FA-10003112"/>
    <x v="1"/>
    <x v="13"/>
    <s v="Staples"/>
    <x v="2206"/>
    <x v="1"/>
    <n v="0.2"/>
    <n v="5.9175000000000004"/>
    <x v="10"/>
    <n v="56.808"/>
    <n v="31.25"/>
  </r>
  <r>
    <n v="2703"/>
    <s v="CA-2014-145317"/>
    <d v="2014-03-18T00:00:00"/>
    <d v="2014-03-23T00:00:00"/>
    <s v="Standard Class"/>
    <s v="SM-20320"/>
    <s v="Sean Miller"/>
    <x v="2"/>
    <x v="0"/>
    <x v="108"/>
    <x v="2"/>
    <n v="32216"/>
    <x v="0"/>
    <s v="FUR-FU-10001986"/>
    <x v="0"/>
    <x v="5"/>
    <s v="Dana Fluorescent Magnifying Lamp, White, 36&quot;"/>
    <x v="1888"/>
    <x v="1"/>
    <n v="0.2"/>
    <n v="15.294"/>
    <x v="10"/>
    <n v="367.05600000000004"/>
    <n v="12.5"/>
  </r>
  <r>
    <n v="2704"/>
    <s v="CA-2014-143413"/>
    <d v="2014-05-24T00:00:00"/>
    <d v="2014-05-30T00:00:00"/>
    <s v="Standard Class"/>
    <s v="RP-19390"/>
    <s v="Resi Pölking"/>
    <x v="0"/>
    <x v="0"/>
    <x v="248"/>
    <x v="39"/>
    <n v="21215"/>
    <x v="3"/>
    <s v="OFF-PA-10002319"/>
    <x v="1"/>
    <x v="10"/>
    <s v="Xerox 1944"/>
    <x v="2207"/>
    <x v="1"/>
    <n v="0"/>
    <n v="56.977200000000003"/>
    <x v="5"/>
    <n v="348.84000000000003"/>
    <n v="49.000000000000007"/>
  </r>
  <r>
    <n v="2705"/>
    <s v="CA-2017-156818"/>
    <d v="2017-07-11T00:00:00"/>
    <d v="2017-07-13T00:00:00"/>
    <s v="Second Class"/>
    <s v="JD-16015"/>
    <s v="Joy Daniels"/>
    <x v="0"/>
    <x v="0"/>
    <x v="20"/>
    <x v="15"/>
    <n v="10009"/>
    <x v="3"/>
    <s v="TEC-AC-10002323"/>
    <x v="2"/>
    <x v="11"/>
    <s v="SanDisk Ultra 32 GB MicroSDHC Class 10 Memory Card"/>
    <x v="2208"/>
    <x v="5"/>
    <n v="0"/>
    <n v="17.238"/>
    <x v="7"/>
    <n v="795.59999999999991"/>
    <n v="13"/>
  </r>
  <r>
    <n v="2706"/>
    <s v="CA-2017-155873"/>
    <d v="2017-06-16T00:00:00"/>
    <d v="2017-06-21T00:00:00"/>
    <s v="Standard Class"/>
    <s v="AB-10255"/>
    <s v="Alejandro Ballentine"/>
    <x v="2"/>
    <x v="0"/>
    <x v="51"/>
    <x v="27"/>
    <n v="88220"/>
    <x v="1"/>
    <s v="OFF-SU-10001165"/>
    <x v="1"/>
    <x v="14"/>
    <s v="Acme Elite Stainless Steel Scissors"/>
    <x v="1438"/>
    <x v="0"/>
    <n v="0"/>
    <n v="4.3368000000000002"/>
    <x v="1"/>
    <n v="33.36"/>
    <n v="26"/>
  </r>
  <r>
    <n v="2707"/>
    <s v="CA-2017-155873"/>
    <d v="2017-06-16T00:00:00"/>
    <d v="2017-06-21T00:00:00"/>
    <s v="Standard Class"/>
    <s v="AB-10255"/>
    <s v="Alejandro Ballentine"/>
    <x v="2"/>
    <x v="0"/>
    <x v="51"/>
    <x v="27"/>
    <n v="88220"/>
    <x v="1"/>
    <s v="OFF-PA-10001246"/>
    <x v="1"/>
    <x v="10"/>
    <s v="Xerox 215"/>
    <x v="537"/>
    <x v="1"/>
    <n v="0"/>
    <n v="9.3312000000000008"/>
    <x v="1"/>
    <n v="58.320000000000007"/>
    <n v="48.000000000000007"/>
  </r>
  <r>
    <n v="2708"/>
    <s v="CA-2017-155873"/>
    <d v="2017-06-16T00:00:00"/>
    <d v="2017-06-21T00:00:00"/>
    <s v="Standard Class"/>
    <s v="AB-10255"/>
    <s v="Alejandro Ballentine"/>
    <x v="2"/>
    <x v="0"/>
    <x v="51"/>
    <x v="27"/>
    <n v="88220"/>
    <x v="1"/>
    <s v="OFF-PA-10001815"/>
    <x v="1"/>
    <x v="10"/>
    <s v="Xerox 1885"/>
    <x v="801"/>
    <x v="4"/>
    <n v="0"/>
    <n v="92.236800000000002"/>
    <x v="1"/>
    <n v="768.64"/>
    <n v="48.000000000000007"/>
  </r>
  <r>
    <n v="2709"/>
    <s v="CA-2015-121797"/>
    <d v="2015-01-30T00:00:00"/>
    <d v="2015-02-06T00:00:00"/>
    <s v="Standard Class"/>
    <s v="CC-12145"/>
    <s v="Charles Crestani"/>
    <x v="0"/>
    <x v="0"/>
    <x v="1"/>
    <x v="1"/>
    <n v="90049"/>
    <x v="1"/>
    <s v="FUR-FU-10001876"/>
    <x v="0"/>
    <x v="5"/>
    <s v="Computer Room Manger, 14&quot;"/>
    <x v="2209"/>
    <x v="3"/>
    <n v="0"/>
    <n v="81.849599999999995"/>
    <x v="9"/>
    <n v="1591.52"/>
    <n v="35.999999999999993"/>
  </r>
  <r>
    <n v="2710"/>
    <s v="CA-2015-121797"/>
    <d v="2015-01-30T00:00:00"/>
    <d v="2015-02-06T00:00:00"/>
    <s v="Standard Class"/>
    <s v="CC-12145"/>
    <s v="Charles Crestani"/>
    <x v="0"/>
    <x v="0"/>
    <x v="1"/>
    <x v="1"/>
    <n v="90049"/>
    <x v="1"/>
    <s v="TEC-MA-10000488"/>
    <x v="2"/>
    <x v="15"/>
    <s v="Bady BDG101FRU Card Printer"/>
    <x v="2210"/>
    <x v="1"/>
    <n v="0.2"/>
    <n v="215.9973"/>
    <x v="9"/>
    <n v="5759.9279999999999"/>
    <n v="11.249999999999998"/>
  </r>
  <r>
    <n v="2711"/>
    <s v="US-2015-120572"/>
    <d v="2015-12-11T00:00:00"/>
    <d v="2015-12-15T00:00:00"/>
    <s v="Standard Class"/>
    <s v="GH-14425"/>
    <s v="Gary Hwang"/>
    <x v="0"/>
    <x v="0"/>
    <x v="108"/>
    <x v="2"/>
    <n v="32216"/>
    <x v="0"/>
    <s v="OFF-BI-10001098"/>
    <x v="1"/>
    <x v="8"/>
    <s v="Acco D-Ring Binder w/DublLock"/>
    <x v="2211"/>
    <x v="0"/>
    <n v="0.7"/>
    <n v="-8.9795999999999996"/>
    <x v="4"/>
    <n v="25.655999999999999"/>
    <n v="-70"/>
  </r>
  <r>
    <n v="2712"/>
    <s v="CA-2017-132430"/>
    <d v="2017-10-09T00:00:00"/>
    <d v="2017-10-11T00:00:00"/>
    <s v="First Class"/>
    <s v="CP-12085"/>
    <s v="Cathy Prescott"/>
    <x v="1"/>
    <x v="0"/>
    <x v="80"/>
    <x v="24"/>
    <n v="44107"/>
    <x v="3"/>
    <s v="FUR-FU-10003577"/>
    <x v="0"/>
    <x v="5"/>
    <s v="Nu-Dell Leatherette Frames"/>
    <x v="2212"/>
    <x v="4"/>
    <n v="0.2"/>
    <n v="9.1776"/>
    <x v="2"/>
    <n v="183.55199999999999"/>
    <n v="20"/>
  </r>
  <r>
    <n v="2713"/>
    <s v="CA-2017-146031"/>
    <d v="2017-07-29T00:00:00"/>
    <d v="2017-08-01T00:00:00"/>
    <s v="Second Class"/>
    <s v="GM-14440"/>
    <s v="Gary McGarr"/>
    <x v="0"/>
    <x v="0"/>
    <x v="21"/>
    <x v="15"/>
    <n v="12180"/>
    <x v="3"/>
    <s v="OFF-AR-10002656"/>
    <x v="1"/>
    <x v="6"/>
    <s v="Sanford Liquid Accent Highlighters"/>
    <x v="1817"/>
    <x v="6"/>
    <n v="0"/>
    <n v="22.244399999999999"/>
    <x v="7"/>
    <n v="541.07999999999993"/>
    <n v="37"/>
  </r>
  <r>
    <n v="2714"/>
    <s v="CA-2014-110100"/>
    <d v="2014-04-25T00:00:00"/>
    <d v="2014-04-29T00:00:00"/>
    <s v="Standard Class"/>
    <s v="LC-16885"/>
    <s v="Lena Creighton"/>
    <x v="0"/>
    <x v="0"/>
    <x v="40"/>
    <x v="3"/>
    <n v="28403"/>
    <x v="0"/>
    <s v="TEC-PH-10004531"/>
    <x v="2"/>
    <x v="7"/>
    <s v="AT&amp;T CL2909"/>
    <x v="214"/>
    <x v="1"/>
    <n v="0.2"/>
    <n v="37.796999999999997"/>
    <x v="3"/>
    <n v="907.12799999999993"/>
    <n v="12.5"/>
  </r>
  <r>
    <n v="2715"/>
    <s v="CA-2015-103723"/>
    <d v="2015-12-01T00:00:00"/>
    <d v="2015-12-06T00:00:00"/>
    <s v="Standard Class"/>
    <s v="BT-11305"/>
    <s v="Beth Thompson"/>
    <x v="2"/>
    <x v="0"/>
    <x v="4"/>
    <x v="4"/>
    <n v="98105"/>
    <x v="1"/>
    <s v="OFF-AR-10003251"/>
    <x v="1"/>
    <x v="6"/>
    <s v="Prang Drawing Pencil Set"/>
    <x v="2213"/>
    <x v="2"/>
    <n v="0"/>
    <n v="5.56"/>
    <x v="4"/>
    <n v="69.5"/>
    <n v="40"/>
  </r>
  <r>
    <n v="2716"/>
    <s v="CA-2014-127187"/>
    <d v="2014-12-04T00:00:00"/>
    <d v="2014-12-08T00:00:00"/>
    <s v="Standard Class"/>
    <s v="CP-12085"/>
    <s v="Cathy Prescott"/>
    <x v="1"/>
    <x v="0"/>
    <x v="20"/>
    <x v="15"/>
    <n v="10024"/>
    <x v="3"/>
    <s v="TEC-PH-10000673"/>
    <x v="2"/>
    <x v="7"/>
    <s v="Plantronics Voyager Pro HD - Bluetooth Headset"/>
    <x v="2214"/>
    <x v="0"/>
    <n v="0"/>
    <n v="62.3904"/>
    <x v="4"/>
    <n v="259.95999999999998"/>
    <n v="48.000000000000007"/>
  </r>
  <r>
    <n v="2717"/>
    <s v="CA-2017-128475"/>
    <d v="2017-08-26T00:00:00"/>
    <d v="2017-09-01T00:00:00"/>
    <s v="Standard Class"/>
    <s v="SC-20680"/>
    <s v="Steve Carroll"/>
    <x v="2"/>
    <x v="0"/>
    <x v="38"/>
    <x v="32"/>
    <n v="31907"/>
    <x v="0"/>
    <s v="TEC-AC-10000158"/>
    <x v="2"/>
    <x v="11"/>
    <s v="Sony 64GB Class 10 Micro SDHC R40 Memory Card"/>
    <x v="2215"/>
    <x v="0"/>
    <n v="0"/>
    <n v="15.1158"/>
    <x v="6"/>
    <n v="143.96"/>
    <n v="21"/>
  </r>
  <r>
    <n v="2718"/>
    <s v="CA-2014-100006"/>
    <d v="2014-09-07T00:00:00"/>
    <d v="2014-09-13T00:00:00"/>
    <s v="Standard Class"/>
    <s v="DK-13375"/>
    <s v="Dennis Kane"/>
    <x v="0"/>
    <x v="0"/>
    <x v="20"/>
    <x v="15"/>
    <n v="10024"/>
    <x v="3"/>
    <s v="TEC-PH-10002075"/>
    <x v="2"/>
    <x v="7"/>
    <s v="AT&amp;T EL51110 DECT"/>
    <x v="2216"/>
    <x v="1"/>
    <n v="0"/>
    <n v="109.6113"/>
    <x v="8"/>
    <n v="1133.9100000000001"/>
    <n v="28.999999999999996"/>
  </r>
  <r>
    <n v="2719"/>
    <s v="CA-2017-144827"/>
    <d v="2017-12-21T00:00:00"/>
    <d v="2017-12-27T00:00:00"/>
    <s v="Standard Class"/>
    <s v="SE-20110"/>
    <s v="Sanjit Engle"/>
    <x v="0"/>
    <x v="0"/>
    <x v="116"/>
    <x v="1"/>
    <n v="92627"/>
    <x v="1"/>
    <s v="OFF-ST-10004340"/>
    <x v="1"/>
    <x v="4"/>
    <s v="Fellowes Mobile File Cart, Black"/>
    <x v="2217"/>
    <x v="0"/>
    <n v="0"/>
    <n v="33.577199999999998"/>
    <x v="4"/>
    <n v="248.72"/>
    <n v="26.999999999999996"/>
  </r>
  <r>
    <n v="2720"/>
    <s v="CA-2014-110030"/>
    <d v="2014-12-06T00:00:00"/>
    <d v="2014-12-08T00:00:00"/>
    <s v="Second Class"/>
    <s v="LF-17185"/>
    <s v="Luke Foster"/>
    <x v="0"/>
    <x v="0"/>
    <x v="12"/>
    <x v="5"/>
    <n v="77095"/>
    <x v="2"/>
    <s v="FUR-FU-10002759"/>
    <x v="0"/>
    <x v="5"/>
    <s v="12-1/2 Diameter Round Wall Clock"/>
    <x v="112"/>
    <x v="1"/>
    <n v="0.6"/>
    <n v="-14.3856"/>
    <x v="4"/>
    <n v="71.927999999999997"/>
    <n v="-60"/>
  </r>
  <r>
    <n v="2721"/>
    <s v="CA-2014-121286"/>
    <d v="2014-11-04T00:00:00"/>
    <d v="2014-11-08T00:00:00"/>
    <s v="Second Class"/>
    <s v="ON-18715"/>
    <s v="Odella Nelson"/>
    <x v="1"/>
    <x v="0"/>
    <x v="143"/>
    <x v="3"/>
    <n v="27511"/>
    <x v="0"/>
    <s v="OFF-FA-10000585"/>
    <x v="1"/>
    <x v="13"/>
    <s v="OIC Bulk Pack Metal Binder Clips"/>
    <x v="1341"/>
    <x v="1"/>
    <n v="0.2"/>
    <n v="2.7222"/>
    <x v="0"/>
    <n v="25.128"/>
    <n v="32.5"/>
  </r>
  <r>
    <n v="2722"/>
    <s v="CA-2014-121286"/>
    <d v="2014-11-04T00:00:00"/>
    <d v="2014-11-08T00:00:00"/>
    <s v="Second Class"/>
    <s v="ON-18715"/>
    <s v="Odella Nelson"/>
    <x v="1"/>
    <x v="0"/>
    <x v="143"/>
    <x v="3"/>
    <n v="27511"/>
    <x v="0"/>
    <s v="OFF-AP-10004859"/>
    <x v="1"/>
    <x v="9"/>
    <s v="Acco 6 Outlet Guardian Premium Surge Suppressor"/>
    <x v="2218"/>
    <x v="2"/>
    <n v="0.2"/>
    <n v="5.0960000000000001"/>
    <x v="0"/>
    <n v="291.2"/>
    <n v="8.75"/>
  </r>
  <r>
    <n v="2723"/>
    <s v="CA-2016-164735"/>
    <d v="2016-04-14T00:00:00"/>
    <d v="2016-04-19T00:00:00"/>
    <s v="Second Class"/>
    <s v="TB-21400"/>
    <s v="Tom Boeckenhauer"/>
    <x v="0"/>
    <x v="0"/>
    <x v="166"/>
    <x v="17"/>
    <n v="22304"/>
    <x v="0"/>
    <s v="OFF-ST-10001558"/>
    <x v="1"/>
    <x v="4"/>
    <s v="Acco Perma 4000 Stacking Storage Drawers"/>
    <x v="2219"/>
    <x v="2"/>
    <n v="0"/>
    <n v="12.18"/>
    <x v="3"/>
    <n v="406"/>
    <n v="15"/>
  </r>
  <r>
    <n v="2724"/>
    <s v="CA-2014-153479"/>
    <d v="2014-10-04T00:00:00"/>
    <d v="2014-10-08T00:00:00"/>
    <s v="Standard Class"/>
    <s v="DF-13135"/>
    <s v="David Flashing"/>
    <x v="0"/>
    <x v="0"/>
    <x v="132"/>
    <x v="1"/>
    <n v="94591"/>
    <x v="1"/>
    <s v="OFF-LA-10004689"/>
    <x v="1"/>
    <x v="2"/>
    <s v="Avery 512"/>
    <x v="2220"/>
    <x v="2"/>
    <n v="0"/>
    <n v="6.7915000000000001"/>
    <x v="2"/>
    <n v="72.25"/>
    <n v="47"/>
  </r>
  <r>
    <n v="2725"/>
    <s v="CA-2014-153479"/>
    <d v="2014-10-04T00:00:00"/>
    <d v="2014-10-08T00:00:00"/>
    <s v="Standard Class"/>
    <s v="DF-13135"/>
    <s v="David Flashing"/>
    <x v="0"/>
    <x v="0"/>
    <x v="132"/>
    <x v="1"/>
    <n v="94591"/>
    <x v="1"/>
    <s v="OFF-BI-10002867"/>
    <x v="1"/>
    <x v="8"/>
    <s v="GBC Recycled Regency Composition Covers"/>
    <x v="2221"/>
    <x v="0"/>
    <n v="0.2"/>
    <n v="31.085599999999999"/>
    <x v="2"/>
    <n v="191.29599999999999"/>
    <n v="32.5"/>
  </r>
  <r>
    <n v="2726"/>
    <s v="CA-2017-149888"/>
    <d v="2017-11-07T00:00:00"/>
    <d v="2017-11-13T00:00:00"/>
    <s v="Standard Class"/>
    <s v="EP-13915"/>
    <s v="Emily Phan"/>
    <x v="0"/>
    <x v="0"/>
    <x v="10"/>
    <x v="9"/>
    <n v="19120"/>
    <x v="3"/>
    <s v="TEC-PH-10003811"/>
    <x v="2"/>
    <x v="7"/>
    <s v="Jabra Supreme Plus Driver Edition Headset"/>
    <x v="1880"/>
    <x v="2"/>
    <n v="0.4"/>
    <n v="-71.994"/>
    <x v="0"/>
    <n v="1799.8500000000001"/>
    <n v="-20"/>
  </r>
  <r>
    <n v="2727"/>
    <s v="CA-2017-149888"/>
    <d v="2017-11-07T00:00:00"/>
    <d v="2017-11-13T00:00:00"/>
    <s v="Standard Class"/>
    <s v="EP-13915"/>
    <s v="Emily Phan"/>
    <x v="0"/>
    <x v="0"/>
    <x v="10"/>
    <x v="9"/>
    <n v="19120"/>
    <x v="3"/>
    <s v="FUR-TA-10000849"/>
    <x v="0"/>
    <x v="3"/>
    <s v="Bevis Rectangular Conference Tables"/>
    <x v="2222"/>
    <x v="4"/>
    <n v="0.4"/>
    <n v="-140.14080000000001"/>
    <x v="0"/>
    <n v="1401.4079999999999"/>
    <n v="-40.000000000000007"/>
  </r>
  <r>
    <n v="2728"/>
    <s v="CA-2017-119193"/>
    <d v="2017-12-22T00:00:00"/>
    <d v="2017-12-24T00:00:00"/>
    <s v="First Class"/>
    <s v="SK-19990"/>
    <s v="Sally Knutson"/>
    <x v="0"/>
    <x v="0"/>
    <x v="167"/>
    <x v="24"/>
    <n v="43615"/>
    <x v="3"/>
    <s v="OFF-BI-10000848"/>
    <x v="1"/>
    <x v="8"/>
    <s v="Angle-D Ring Binders"/>
    <x v="2223"/>
    <x v="7"/>
    <n v="0.7"/>
    <n v="-1.3128"/>
    <x v="4"/>
    <n v="1.641"/>
    <n v="-80"/>
  </r>
  <r>
    <n v="2729"/>
    <s v="CA-2017-119193"/>
    <d v="2017-12-22T00:00:00"/>
    <d v="2017-12-24T00:00:00"/>
    <s v="First Class"/>
    <s v="SK-19990"/>
    <s v="Sally Knutson"/>
    <x v="0"/>
    <x v="0"/>
    <x v="167"/>
    <x v="24"/>
    <n v="43615"/>
    <x v="3"/>
    <s v="TEC-PH-10003072"/>
    <x v="2"/>
    <x v="7"/>
    <s v="Panasonic KX-TG9541B DECT 6.0 Digital 2-Line Expandable Cordless Phone With Digital Answering System"/>
    <x v="2224"/>
    <x v="3"/>
    <n v="0.4"/>
    <n v="94.493700000000004"/>
    <x v="4"/>
    <n v="4409.7060000000001"/>
    <n v="15.000000000000002"/>
  </r>
  <r>
    <n v="2730"/>
    <s v="CA-2017-104801"/>
    <d v="2017-02-13T00:00:00"/>
    <d v="2017-02-19T00:00:00"/>
    <s v="Standard Class"/>
    <s v="FH-14350"/>
    <s v="Fred Harton"/>
    <x v="0"/>
    <x v="0"/>
    <x v="4"/>
    <x v="4"/>
    <n v="98105"/>
    <x v="1"/>
    <s v="OFF-AR-10001547"/>
    <x v="1"/>
    <x v="6"/>
    <s v="Newell 311"/>
    <x v="153"/>
    <x v="1"/>
    <n v="0"/>
    <n v="1.7901"/>
    <x v="11"/>
    <n v="19.89"/>
    <n v="27"/>
  </r>
  <r>
    <n v="2731"/>
    <s v="CA-2017-104801"/>
    <d v="2017-02-13T00:00:00"/>
    <d v="2017-02-19T00:00:00"/>
    <s v="Standard Class"/>
    <s v="FH-14350"/>
    <s v="Fred Harton"/>
    <x v="0"/>
    <x v="0"/>
    <x v="4"/>
    <x v="4"/>
    <n v="98105"/>
    <x v="1"/>
    <s v="TEC-AC-10001838"/>
    <x v="2"/>
    <x v="11"/>
    <s v="Razer Tiamat Over Ear 7.1 Surround Sound PC Gaming Headset"/>
    <x v="2225"/>
    <x v="4"/>
    <n v="0"/>
    <n v="343.9828"/>
    <x v="11"/>
    <n v="3199.84"/>
    <n v="43"/>
  </r>
  <r>
    <n v="2732"/>
    <s v="CA-2017-104801"/>
    <d v="2017-02-13T00:00:00"/>
    <d v="2017-02-19T00:00:00"/>
    <s v="Standard Class"/>
    <s v="FH-14350"/>
    <s v="Fred Harton"/>
    <x v="0"/>
    <x v="0"/>
    <x v="4"/>
    <x v="4"/>
    <n v="98105"/>
    <x v="1"/>
    <s v="FUR-FU-10004017"/>
    <x v="0"/>
    <x v="5"/>
    <s v="Tenex Contemporary Contur Chairmats for Low and Medium Pile Carpet, Computer, 39&quot; x 49&quot;"/>
    <x v="2226"/>
    <x v="7"/>
    <n v="0"/>
    <n v="21.506"/>
    <x v="11"/>
    <n v="107.53"/>
    <n v="20"/>
  </r>
  <r>
    <n v="2733"/>
    <s v="CA-2014-107594"/>
    <d v="2014-07-02T00:00:00"/>
    <d v="2014-07-06T00:00:00"/>
    <s v="Standard Class"/>
    <s v="EH-13945"/>
    <s v="Eric Hoffmann"/>
    <x v="0"/>
    <x v="0"/>
    <x v="135"/>
    <x v="30"/>
    <n v="7060"/>
    <x v="3"/>
    <s v="TEC-PH-10002923"/>
    <x v="2"/>
    <x v="7"/>
    <s v="Logitech B530 USB Headset - headset - Full size, Binaural"/>
    <x v="2227"/>
    <x v="0"/>
    <n v="0"/>
    <n v="19.974599999999999"/>
    <x v="7"/>
    <n v="147.96"/>
    <n v="26.999999999999996"/>
  </r>
  <r>
    <n v="2734"/>
    <s v="CA-2014-107594"/>
    <d v="2014-07-02T00:00:00"/>
    <d v="2014-07-06T00:00:00"/>
    <s v="Standard Class"/>
    <s v="EH-13945"/>
    <s v="Eric Hoffmann"/>
    <x v="0"/>
    <x v="0"/>
    <x v="135"/>
    <x v="30"/>
    <n v="7060"/>
    <x v="3"/>
    <s v="OFF-AR-10000716"/>
    <x v="1"/>
    <x v="6"/>
    <s v="DIXON Ticonderoga Erasable Checking Pencils"/>
    <x v="2228"/>
    <x v="7"/>
    <n v="0"/>
    <n v="2.1762000000000001"/>
    <x v="7"/>
    <n v="5.58"/>
    <n v="39"/>
  </r>
  <r>
    <n v="2735"/>
    <s v="CA-2015-129770"/>
    <d v="2015-02-21T00:00:00"/>
    <d v="2015-02-23T00:00:00"/>
    <s v="Second Class"/>
    <s v="JE-15715"/>
    <s v="Joe Elijah"/>
    <x v="0"/>
    <x v="0"/>
    <x v="324"/>
    <x v="27"/>
    <n v="88001"/>
    <x v="1"/>
    <s v="OFF-PA-10000249"/>
    <x v="1"/>
    <x v="10"/>
    <s v="Easy-staple paper"/>
    <x v="335"/>
    <x v="4"/>
    <n v="0"/>
    <n v="23.086400000000001"/>
    <x v="11"/>
    <n v="196.48"/>
    <n v="47"/>
  </r>
  <r>
    <n v="2736"/>
    <s v="CA-2015-115798"/>
    <d v="2015-11-13T00:00:00"/>
    <d v="2015-11-19T00:00:00"/>
    <s v="Standard Class"/>
    <s v="KL-16645"/>
    <s v="Ken Lonsdale"/>
    <x v="0"/>
    <x v="0"/>
    <x v="46"/>
    <x v="13"/>
    <n v="19711"/>
    <x v="3"/>
    <s v="TEC-PH-10003691"/>
    <x v="2"/>
    <x v="7"/>
    <s v="BlackBerry Q10"/>
    <x v="2216"/>
    <x v="1"/>
    <n v="0"/>
    <n v="94.492500000000007"/>
    <x v="0"/>
    <n v="1133.9100000000001"/>
    <n v="25"/>
  </r>
  <r>
    <n v="2737"/>
    <s v="CA-2015-115798"/>
    <d v="2015-11-13T00:00:00"/>
    <d v="2015-11-19T00:00:00"/>
    <s v="Standard Class"/>
    <s v="KL-16645"/>
    <s v="Ken Lonsdale"/>
    <x v="0"/>
    <x v="0"/>
    <x v="46"/>
    <x v="13"/>
    <n v="19711"/>
    <x v="3"/>
    <s v="OFF-PA-10001560"/>
    <x v="1"/>
    <x v="10"/>
    <s v="Adams Telephone Message Books, 5 1/4” x 11”"/>
    <x v="2229"/>
    <x v="3"/>
    <n v="0"/>
    <n v="19.871600000000001"/>
    <x v="0"/>
    <n v="295.96000000000004"/>
    <n v="47"/>
  </r>
  <r>
    <n v="2738"/>
    <s v="CA-2015-115798"/>
    <d v="2015-11-13T00:00:00"/>
    <d v="2015-11-19T00:00:00"/>
    <s v="Standard Class"/>
    <s v="KL-16645"/>
    <s v="Ken Lonsdale"/>
    <x v="0"/>
    <x v="0"/>
    <x v="46"/>
    <x v="13"/>
    <n v="19711"/>
    <x v="3"/>
    <s v="FUR-BO-10004467"/>
    <x v="0"/>
    <x v="0"/>
    <s v="Bestar Classic Bookcase"/>
    <x v="670"/>
    <x v="1"/>
    <n v="0"/>
    <n v="56.994300000000003"/>
    <x v="0"/>
    <n v="899.91000000000008"/>
    <n v="19"/>
  </r>
  <r>
    <n v="2739"/>
    <s v="CA-2015-115798"/>
    <d v="2015-11-13T00:00:00"/>
    <d v="2015-11-19T00:00:00"/>
    <s v="Standard Class"/>
    <s v="KL-16645"/>
    <s v="Ken Lonsdale"/>
    <x v="0"/>
    <x v="0"/>
    <x v="46"/>
    <x v="13"/>
    <n v="19711"/>
    <x v="3"/>
    <s v="TEC-PH-10001819"/>
    <x v="2"/>
    <x v="7"/>
    <s v="Innergie mMini Combo Duo USB Travel Charging Kit"/>
    <x v="2230"/>
    <x v="0"/>
    <n v="0"/>
    <n v="43.190399999999997"/>
    <x v="0"/>
    <n v="179.96"/>
    <n v="47.999999999999993"/>
  </r>
  <r>
    <n v="2740"/>
    <s v="CA-2017-122707"/>
    <d v="2017-04-16T00:00:00"/>
    <d v="2017-04-18T00:00:00"/>
    <s v="First Class"/>
    <s v="EB-13750"/>
    <s v="Edward Becker"/>
    <x v="1"/>
    <x v="0"/>
    <x v="325"/>
    <x v="19"/>
    <n v="35244"/>
    <x v="0"/>
    <s v="OFF-SU-10000157"/>
    <x v="1"/>
    <x v="14"/>
    <s v="Compact Automatic Electric Letter Opener"/>
    <x v="2231"/>
    <x v="4"/>
    <n v="0"/>
    <n v="9.5448000000000004"/>
    <x v="3"/>
    <n v="1908.96"/>
    <n v="2"/>
  </r>
  <r>
    <n v="2741"/>
    <s v="CA-2017-122707"/>
    <d v="2017-04-16T00:00:00"/>
    <d v="2017-04-18T00:00:00"/>
    <s v="First Class"/>
    <s v="EB-13750"/>
    <s v="Edward Becker"/>
    <x v="1"/>
    <x v="0"/>
    <x v="325"/>
    <x v="19"/>
    <n v="35244"/>
    <x v="0"/>
    <s v="TEC-AC-10004227"/>
    <x v="2"/>
    <x v="11"/>
    <s v="SanDisk Ultra 16 GB MicroSDHC Class 10 Memory Card"/>
    <x v="2232"/>
    <x v="0"/>
    <n v="0"/>
    <n v="1.5588"/>
    <x v="3"/>
    <n v="51.96"/>
    <n v="6"/>
  </r>
  <r>
    <n v="2742"/>
    <s v="CA-2016-165015"/>
    <d v="2016-02-25T00:00:00"/>
    <d v="2016-02-27T00:00:00"/>
    <s v="Second Class"/>
    <s v="BD-11725"/>
    <s v="Bruce Degenhardt"/>
    <x v="0"/>
    <x v="0"/>
    <x v="46"/>
    <x v="24"/>
    <n v="43055"/>
    <x v="3"/>
    <s v="OFF-EN-10003134"/>
    <x v="1"/>
    <x v="12"/>
    <s v="Staple envelope"/>
    <x v="666"/>
    <x v="2"/>
    <n v="0.2"/>
    <n v="17.52"/>
    <x v="11"/>
    <n v="233.6"/>
    <n v="37.5"/>
  </r>
  <r>
    <n v="2743"/>
    <s v="CA-2014-149244"/>
    <d v="2014-11-04T00:00:00"/>
    <d v="2014-11-08T00:00:00"/>
    <s v="Standard Class"/>
    <s v="MS-17530"/>
    <s v="MaryBeth Skach"/>
    <x v="0"/>
    <x v="0"/>
    <x v="70"/>
    <x v="1"/>
    <n v="92037"/>
    <x v="1"/>
    <s v="FUR-FU-10004671"/>
    <x v="0"/>
    <x v="5"/>
    <s v="Executive Impressions 12&quot; Wall Clock"/>
    <x v="2233"/>
    <x v="0"/>
    <n v="0"/>
    <n v="13.4292"/>
    <x v="0"/>
    <n v="70.680000000000007"/>
    <n v="37.999999999999993"/>
  </r>
  <r>
    <n v="2744"/>
    <s v="CA-2015-140144"/>
    <d v="2015-06-20T00:00:00"/>
    <d v="2015-06-25T00:00:00"/>
    <s v="Second Class"/>
    <s v="SC-20770"/>
    <s v="Stewart Carmichael"/>
    <x v="1"/>
    <x v="0"/>
    <x v="8"/>
    <x v="1"/>
    <n v="94122"/>
    <x v="1"/>
    <s v="FUR-FU-10002253"/>
    <x v="0"/>
    <x v="5"/>
    <s v="Howard Miller 13&quot; Diameter Pewter Finish Round Wall Clock"/>
    <x v="2234"/>
    <x v="5"/>
    <n v="0"/>
    <n v="100.4796"/>
    <x v="1"/>
    <n v="1545.84"/>
    <n v="39"/>
  </r>
  <r>
    <n v="2745"/>
    <s v="CA-2015-140144"/>
    <d v="2015-06-20T00:00:00"/>
    <d v="2015-06-25T00:00:00"/>
    <s v="Second Class"/>
    <s v="SC-20770"/>
    <s v="Stewart Carmichael"/>
    <x v="1"/>
    <x v="0"/>
    <x v="8"/>
    <x v="1"/>
    <n v="94122"/>
    <x v="1"/>
    <s v="TEC-PH-10002726"/>
    <x v="2"/>
    <x v="7"/>
    <s v="netTALK DUO VoIP Telephone Service"/>
    <x v="2235"/>
    <x v="1"/>
    <n v="0.2"/>
    <n v="47.241"/>
    <x v="1"/>
    <n v="377.928"/>
    <n v="37.5"/>
  </r>
  <r>
    <n v="2746"/>
    <s v="CA-2017-163321"/>
    <d v="2017-08-07T00:00:00"/>
    <d v="2017-08-11T00:00:00"/>
    <s v="Second Class"/>
    <s v="FM-14380"/>
    <s v="Fred McMath"/>
    <x v="0"/>
    <x v="0"/>
    <x v="108"/>
    <x v="3"/>
    <n v="28540"/>
    <x v="0"/>
    <s v="TEC-AC-10004571"/>
    <x v="2"/>
    <x v="11"/>
    <s v="Logitech G700s Rechargeable Gaming Mouse"/>
    <x v="2236"/>
    <x v="7"/>
    <n v="0.2"/>
    <n v="21.997800000000002"/>
    <x v="6"/>
    <n v="79.992000000000004"/>
    <n v="27.500000000000004"/>
  </r>
  <r>
    <n v="2747"/>
    <s v="CA-2014-155887"/>
    <d v="2014-05-12T00:00:00"/>
    <d v="2014-05-17T00:00:00"/>
    <s v="Standard Class"/>
    <s v="KT-16480"/>
    <s v="Kean Thornton"/>
    <x v="0"/>
    <x v="0"/>
    <x v="47"/>
    <x v="31"/>
    <n v="2038"/>
    <x v="3"/>
    <s v="FUR-TA-10002228"/>
    <x v="0"/>
    <x v="3"/>
    <s v="Bevis Traditional Conference Table Top, Plinth Base"/>
    <x v="2237"/>
    <x v="1"/>
    <n v="0.3"/>
    <n v="-130.0104"/>
    <x v="5"/>
    <n v="2100.1680000000001"/>
    <n v="-18.571428571428573"/>
  </r>
  <r>
    <n v="2748"/>
    <s v="US-2015-165449"/>
    <d v="2015-11-22T00:00:00"/>
    <d v="2015-11-26T00:00:00"/>
    <s v="Standard Class"/>
    <s v="AP-10720"/>
    <s v="Anne Pryor"/>
    <x v="2"/>
    <x v="0"/>
    <x v="326"/>
    <x v="5"/>
    <n v="75034"/>
    <x v="2"/>
    <s v="TEC-AC-10004127"/>
    <x v="2"/>
    <x v="11"/>
    <s v="SanDisk Cruzer 8 GB USB Flash Drive"/>
    <x v="220"/>
    <x v="4"/>
    <n v="0.2"/>
    <n v="-1.3584000000000001"/>
    <x v="0"/>
    <n v="108.672"/>
    <n v="-5"/>
  </r>
  <r>
    <n v="2749"/>
    <s v="CA-2015-110247"/>
    <d v="2015-12-04T00:00:00"/>
    <d v="2015-12-08T00:00:00"/>
    <s v="Standard Class"/>
    <s v="RH-19555"/>
    <s v="Ritsa Hightower"/>
    <x v="0"/>
    <x v="0"/>
    <x v="315"/>
    <x v="2"/>
    <n v="32303"/>
    <x v="0"/>
    <s v="OFF-BI-10001553"/>
    <x v="1"/>
    <x v="8"/>
    <s v="SpineVue Locking Slant-D Ring Binders by Cardinal"/>
    <x v="2238"/>
    <x v="1"/>
    <n v="0.7"/>
    <n v="-6.0324"/>
    <x v="4"/>
    <n v="24.678000000000004"/>
    <n v="-73.333333333333329"/>
  </r>
  <r>
    <n v="2750"/>
    <s v="US-2014-141257"/>
    <d v="2014-06-08T00:00:00"/>
    <d v="2014-06-14T00:00:00"/>
    <s v="Standard Class"/>
    <s v="CS-11950"/>
    <s v="Carlos Soltero"/>
    <x v="0"/>
    <x v="0"/>
    <x v="4"/>
    <x v="4"/>
    <n v="98115"/>
    <x v="1"/>
    <s v="FUR-CH-10002758"/>
    <x v="0"/>
    <x v="1"/>
    <s v="Hon Deluxe Fabric Upholstered Stacking Chairs, Squared Back"/>
    <x v="2239"/>
    <x v="1"/>
    <n v="0.2"/>
    <n v="73.194000000000003"/>
    <x v="1"/>
    <n v="1756.6559999999999"/>
    <n v="12.5"/>
  </r>
  <r>
    <n v="2751"/>
    <s v="CA-2014-154669"/>
    <d v="2014-08-08T00:00:00"/>
    <d v="2014-08-11T00:00:00"/>
    <s v="Second Class"/>
    <s v="TM-21010"/>
    <s v="Tamara Manning"/>
    <x v="0"/>
    <x v="0"/>
    <x v="327"/>
    <x v="1"/>
    <n v="95687"/>
    <x v="1"/>
    <s v="OFF-ST-10000532"/>
    <x v="1"/>
    <x v="4"/>
    <s v="Advantus Rolling Drawer Organizers"/>
    <x v="2240"/>
    <x v="10"/>
    <n v="0"/>
    <n v="110.0528"/>
    <x v="6"/>
    <n v="4656.08"/>
    <n v="26"/>
  </r>
  <r>
    <n v="2752"/>
    <s v="CA-2014-158029"/>
    <d v="2014-05-26T00:00:00"/>
    <d v="2014-05-30T00:00:00"/>
    <s v="Standard Class"/>
    <s v="HF-14995"/>
    <s v="Herbert Flentye"/>
    <x v="0"/>
    <x v="0"/>
    <x v="1"/>
    <x v="1"/>
    <n v="90008"/>
    <x v="1"/>
    <s v="FUR-CH-10000988"/>
    <x v="0"/>
    <x v="1"/>
    <s v="Hon Olson Stacker Stools"/>
    <x v="2241"/>
    <x v="0"/>
    <n v="0.2"/>
    <n v="22.529599999999999"/>
    <x v="5"/>
    <n v="450.59199999999998"/>
    <n v="10"/>
  </r>
  <r>
    <n v="2753"/>
    <s v="CA-2015-155306"/>
    <d v="2015-04-17T00:00:00"/>
    <d v="2015-04-21T00:00:00"/>
    <s v="Standard Class"/>
    <s v="GA-14515"/>
    <s v="George Ashbrook"/>
    <x v="0"/>
    <x v="0"/>
    <x v="8"/>
    <x v="1"/>
    <n v="94122"/>
    <x v="1"/>
    <s v="OFF-AR-10003251"/>
    <x v="1"/>
    <x v="6"/>
    <s v="Prang Drawing Pencil Set"/>
    <x v="345"/>
    <x v="0"/>
    <n v="0"/>
    <n v="2.2240000000000002"/>
    <x v="3"/>
    <n v="11.12"/>
    <n v="40.000000000000007"/>
  </r>
  <r>
    <n v="2754"/>
    <s v="CA-2015-155306"/>
    <d v="2015-04-17T00:00:00"/>
    <d v="2015-04-21T00:00:00"/>
    <s v="Standard Class"/>
    <s v="GA-14515"/>
    <s v="George Ashbrook"/>
    <x v="0"/>
    <x v="0"/>
    <x v="8"/>
    <x v="1"/>
    <n v="94122"/>
    <x v="1"/>
    <s v="TEC-AC-10003174"/>
    <x v="2"/>
    <x v="11"/>
    <s v="Plantronics S12 Corded Telephone Headset System"/>
    <x v="2242"/>
    <x v="1"/>
    <n v="0"/>
    <n v="129.34800000000001"/>
    <x v="3"/>
    <n v="970.11"/>
    <n v="40"/>
  </r>
  <r>
    <n v="2755"/>
    <s v="CA-2015-155306"/>
    <d v="2015-04-17T00:00:00"/>
    <d v="2015-04-21T00:00:00"/>
    <s v="Standard Class"/>
    <s v="GA-14515"/>
    <s v="George Ashbrook"/>
    <x v="0"/>
    <x v="0"/>
    <x v="8"/>
    <x v="1"/>
    <n v="94122"/>
    <x v="1"/>
    <s v="TEC-PH-10002310"/>
    <x v="2"/>
    <x v="7"/>
    <s v="Plantronics Calisto P620-M USB Wireless Speakerphone System"/>
    <x v="2243"/>
    <x v="2"/>
    <n v="0.2"/>
    <n v="68.596500000000006"/>
    <x v="3"/>
    <n v="3919.8"/>
    <n v="8.75"/>
  </r>
  <r>
    <n v="2756"/>
    <s v="CA-2015-155306"/>
    <d v="2015-04-17T00:00:00"/>
    <d v="2015-04-21T00:00:00"/>
    <s v="Standard Class"/>
    <s v="GA-14515"/>
    <s v="George Ashbrook"/>
    <x v="0"/>
    <x v="0"/>
    <x v="8"/>
    <x v="1"/>
    <n v="94122"/>
    <x v="1"/>
    <s v="OFF-AP-10002651"/>
    <x v="1"/>
    <x v="9"/>
    <s v="Hoover Upright Vacuum With Dirt Cup"/>
    <x v="2244"/>
    <x v="2"/>
    <n v="0"/>
    <n v="419.81849999999997"/>
    <x v="3"/>
    <n v="7238.25"/>
    <n v="28.999999999999996"/>
  </r>
  <r>
    <n v="2757"/>
    <s v="CA-2015-155306"/>
    <d v="2015-04-17T00:00:00"/>
    <d v="2015-04-21T00:00:00"/>
    <s v="Standard Class"/>
    <s v="GA-14515"/>
    <s v="George Ashbrook"/>
    <x v="0"/>
    <x v="0"/>
    <x v="8"/>
    <x v="1"/>
    <n v="94122"/>
    <x v="1"/>
    <s v="OFF-PA-10001184"/>
    <x v="1"/>
    <x v="10"/>
    <s v="Xerox 1903"/>
    <x v="489"/>
    <x v="0"/>
    <n v="0"/>
    <n v="5.8604000000000003"/>
    <x v="3"/>
    <n v="23.92"/>
    <n v="49"/>
  </r>
  <r>
    <n v="2758"/>
    <s v="CA-2016-127775"/>
    <d v="2016-06-11T00:00:00"/>
    <d v="2016-06-13T00:00:00"/>
    <s v="Second Class"/>
    <s v="ES-14020"/>
    <s v="Erica Smith"/>
    <x v="0"/>
    <x v="0"/>
    <x v="20"/>
    <x v="15"/>
    <n v="10035"/>
    <x v="3"/>
    <s v="TEC-AC-10002402"/>
    <x v="2"/>
    <x v="11"/>
    <s v="Razer Kraken PRO Over Ear PC and Music Headset"/>
    <x v="758"/>
    <x v="1"/>
    <n v="0"/>
    <n v="71.991"/>
    <x v="1"/>
    <n v="719.91"/>
    <n v="30"/>
  </r>
  <r>
    <n v="2759"/>
    <s v="CA-2016-146171"/>
    <d v="2016-03-11T00:00:00"/>
    <d v="2016-03-15T00:00:00"/>
    <s v="Standard Class"/>
    <s v="JP-16135"/>
    <s v="Julie Prescott"/>
    <x v="2"/>
    <x v="0"/>
    <x v="38"/>
    <x v="32"/>
    <n v="31907"/>
    <x v="0"/>
    <s v="FUR-FU-10004270"/>
    <x v="0"/>
    <x v="5"/>
    <s v="Executive Impressions 13&quot; Clairmont Wall Clock"/>
    <x v="2245"/>
    <x v="4"/>
    <n v="0"/>
    <n v="31.537199999999999"/>
    <x v="10"/>
    <n v="307.68"/>
    <n v="41"/>
  </r>
  <r>
    <n v="2760"/>
    <s v="CA-2016-146171"/>
    <d v="2016-03-11T00:00:00"/>
    <d v="2016-03-15T00:00:00"/>
    <s v="Standard Class"/>
    <s v="JP-16135"/>
    <s v="Julie Prescott"/>
    <x v="2"/>
    <x v="0"/>
    <x v="38"/>
    <x v="32"/>
    <n v="31907"/>
    <x v="0"/>
    <s v="OFF-ST-10001526"/>
    <x v="1"/>
    <x v="4"/>
    <s v="Iceberg Mobile Mega Data/Printer Cart "/>
    <x v="2246"/>
    <x v="4"/>
    <n v="0"/>
    <n v="125.14319999999999"/>
    <x v="10"/>
    <n v="1925.28"/>
    <n v="26"/>
  </r>
  <r>
    <n v="2761"/>
    <s v="CA-2014-129574"/>
    <d v="2014-05-26T00:00:00"/>
    <d v="2014-05-29T00:00:00"/>
    <s v="First Class"/>
    <s v="Dp-13240"/>
    <s v="Dean percer"/>
    <x v="2"/>
    <x v="0"/>
    <x v="208"/>
    <x v="7"/>
    <n v="84107"/>
    <x v="1"/>
    <s v="OFF-PA-10002893"/>
    <x v="1"/>
    <x v="10"/>
    <s v="Wirebound Service Call Books, 5 1/2&quot; x 4&quot;"/>
    <x v="2247"/>
    <x v="2"/>
    <n v="0"/>
    <n v="23.231999999999999"/>
    <x v="5"/>
    <n v="242"/>
    <n v="48"/>
  </r>
  <r>
    <n v="2762"/>
    <s v="CA-2017-126536"/>
    <d v="2017-10-12T00:00:00"/>
    <d v="2017-10-14T00:00:00"/>
    <s v="First Class"/>
    <s v="NK-18490"/>
    <s v="Neil Knudson"/>
    <x v="2"/>
    <x v="0"/>
    <x v="8"/>
    <x v="1"/>
    <n v="94110"/>
    <x v="1"/>
    <s v="TEC-AC-10003709"/>
    <x v="2"/>
    <x v="11"/>
    <s v="Maxell 4.7GB DVD-R 5/Pack"/>
    <x v="2248"/>
    <x v="7"/>
    <n v="0"/>
    <n v="0.43559999999999999"/>
    <x v="2"/>
    <n v="0.99"/>
    <n v="44"/>
  </r>
  <r>
    <n v="2763"/>
    <s v="CA-2017-126536"/>
    <d v="2017-10-12T00:00:00"/>
    <d v="2017-10-14T00:00:00"/>
    <s v="First Class"/>
    <s v="NK-18490"/>
    <s v="Neil Knudson"/>
    <x v="2"/>
    <x v="0"/>
    <x v="8"/>
    <x v="1"/>
    <n v="94110"/>
    <x v="1"/>
    <s v="OFF-BI-10001191"/>
    <x v="1"/>
    <x v="8"/>
    <s v="Canvas Sectional Post Binders"/>
    <x v="2249"/>
    <x v="2"/>
    <n v="0.2"/>
    <n v="36.917000000000002"/>
    <x v="2"/>
    <n v="509.20000000000005"/>
    <n v="36.25"/>
  </r>
  <r>
    <n v="2764"/>
    <s v="CA-2017-165757"/>
    <d v="2017-06-22T00:00:00"/>
    <d v="2017-06-28T00:00:00"/>
    <s v="Standard Class"/>
    <s v="PL-18925"/>
    <s v="Paul Lucas"/>
    <x v="2"/>
    <x v="0"/>
    <x v="10"/>
    <x v="9"/>
    <n v="19140"/>
    <x v="3"/>
    <s v="OFF-BI-10003166"/>
    <x v="1"/>
    <x v="8"/>
    <s v="GBC Plasticlear Binding Covers"/>
    <x v="2250"/>
    <x v="1"/>
    <n v="0.7"/>
    <n v="-7.5768000000000004"/>
    <x v="1"/>
    <n v="30.996000000000002"/>
    <n v="-73.333333333333329"/>
  </r>
  <r>
    <n v="2765"/>
    <s v="CA-2017-165757"/>
    <d v="2017-06-22T00:00:00"/>
    <d v="2017-06-28T00:00:00"/>
    <s v="Standard Class"/>
    <s v="PL-18925"/>
    <s v="Paul Lucas"/>
    <x v="2"/>
    <x v="0"/>
    <x v="10"/>
    <x v="9"/>
    <n v="19140"/>
    <x v="3"/>
    <s v="OFF-BI-10003982"/>
    <x v="1"/>
    <x v="8"/>
    <s v="Wilson Jones Century Plastic Molded Ring Binders"/>
    <x v="2251"/>
    <x v="2"/>
    <n v="0.7"/>
    <n v="-23.8855"/>
    <x v="1"/>
    <n v="155.77500000000001"/>
    <n v="-76.666666666666657"/>
  </r>
  <r>
    <n v="2766"/>
    <s v="CA-2017-165757"/>
    <d v="2017-06-22T00:00:00"/>
    <d v="2017-06-28T00:00:00"/>
    <s v="Standard Class"/>
    <s v="PL-18925"/>
    <s v="Paul Lucas"/>
    <x v="2"/>
    <x v="0"/>
    <x v="10"/>
    <x v="9"/>
    <n v="19140"/>
    <x v="3"/>
    <s v="OFF-ST-10004835"/>
    <x v="1"/>
    <x v="4"/>
    <s v="Plastic Stacking Crates &amp; Casters"/>
    <x v="433"/>
    <x v="0"/>
    <n v="0.2"/>
    <n v="0.66959999999999997"/>
    <x v="1"/>
    <n v="17.856000000000002"/>
    <n v="7.4999999999999982"/>
  </r>
  <r>
    <n v="2767"/>
    <s v="CA-2017-167752"/>
    <d v="2017-01-15T00:00:00"/>
    <d v="2017-01-18T00:00:00"/>
    <s v="First Class"/>
    <s v="RW-19690"/>
    <s v="Robert Waldorf"/>
    <x v="0"/>
    <x v="0"/>
    <x v="10"/>
    <x v="9"/>
    <n v="19134"/>
    <x v="3"/>
    <s v="OFF-AP-10000159"/>
    <x v="1"/>
    <x v="9"/>
    <s v="Belkin F9M820V08 8 Outlet Surge"/>
    <x v="2252"/>
    <x v="7"/>
    <n v="0.2"/>
    <n v="3.8681999999999999"/>
    <x v="9"/>
    <n v="34.384"/>
    <n v="11.249999999999998"/>
  </r>
  <r>
    <n v="2768"/>
    <s v="CA-2017-167752"/>
    <d v="2017-01-15T00:00:00"/>
    <d v="2017-01-18T00:00:00"/>
    <s v="First Class"/>
    <s v="RW-19690"/>
    <s v="Robert Waldorf"/>
    <x v="0"/>
    <x v="0"/>
    <x v="10"/>
    <x v="9"/>
    <n v="19134"/>
    <x v="3"/>
    <s v="OFF-AP-10002945"/>
    <x v="1"/>
    <x v="9"/>
    <s v="Honeywell Enviracaire Portable HEPA Air Cleaner for 17' x 22' Room"/>
    <x v="2253"/>
    <x v="8"/>
    <n v="0.2"/>
    <n v="312.67599999999999"/>
    <x v="9"/>
    <n v="15393.28"/>
    <n v="16.249999999999996"/>
  </r>
  <r>
    <n v="2769"/>
    <s v="US-2015-122140"/>
    <d v="2015-04-02T00:00:00"/>
    <d v="2015-04-07T00:00:00"/>
    <s v="Standard Class"/>
    <s v="MO-17950"/>
    <s v="Michael Oakman"/>
    <x v="0"/>
    <x v="0"/>
    <x v="61"/>
    <x v="5"/>
    <n v="75220"/>
    <x v="2"/>
    <s v="OFF-AP-10001242"/>
    <x v="1"/>
    <x v="9"/>
    <s v="APC 7 Outlet Network SurgeArrest Surge Protector"/>
    <x v="2254"/>
    <x v="0"/>
    <n v="0.8"/>
    <n v="-80.48"/>
    <x v="3"/>
    <n v="64.384"/>
    <n v="-250"/>
  </r>
  <r>
    <n v="2770"/>
    <s v="US-2015-122140"/>
    <d v="2015-04-02T00:00:00"/>
    <d v="2015-04-07T00:00:00"/>
    <s v="Standard Class"/>
    <s v="MO-17950"/>
    <s v="Michael Oakman"/>
    <x v="0"/>
    <x v="0"/>
    <x v="61"/>
    <x v="5"/>
    <n v="75220"/>
    <x v="2"/>
    <s v="TEC-AC-10003038"/>
    <x v="2"/>
    <x v="11"/>
    <s v="Kingston Digital DataTraveler 16GB USB 2.0"/>
    <x v="2255"/>
    <x v="3"/>
    <n v="0.2"/>
    <n v="-0.62649999999999995"/>
    <x v="3"/>
    <n v="350.84"/>
    <n v="-1.25"/>
  </r>
  <r>
    <n v="2771"/>
    <s v="US-2015-122140"/>
    <d v="2015-04-02T00:00:00"/>
    <d v="2015-04-07T00:00:00"/>
    <s v="Standard Class"/>
    <s v="MO-17950"/>
    <s v="Michael Oakman"/>
    <x v="0"/>
    <x v="0"/>
    <x v="61"/>
    <x v="5"/>
    <n v="75220"/>
    <x v="2"/>
    <s v="TEC-AC-10003289"/>
    <x v="2"/>
    <x v="11"/>
    <s v="Anker Ultra-Slim Mini Bluetooth 3.0 Wireless Keyboard"/>
    <x v="331"/>
    <x v="1"/>
    <n v="0.2"/>
    <n v="1.7990999999999999"/>
    <x v="3"/>
    <n v="143.928"/>
    <n v="3.75"/>
  </r>
  <r>
    <n v="2772"/>
    <s v="CA-2016-163986"/>
    <d v="2016-09-03T00:00:00"/>
    <d v="2016-09-10T00:00:00"/>
    <s v="Standard Class"/>
    <s v="JJ-15445"/>
    <s v="Jennifer Jackson"/>
    <x v="0"/>
    <x v="0"/>
    <x v="328"/>
    <x v="6"/>
    <n v="53186"/>
    <x v="2"/>
    <s v="OFF-ST-10000918"/>
    <x v="1"/>
    <x v="4"/>
    <s v="Crate-A-Files"/>
    <x v="2256"/>
    <x v="2"/>
    <n v="0"/>
    <n v="14.17"/>
    <x v="8"/>
    <n v="272.5"/>
    <n v="26"/>
  </r>
  <r>
    <n v="2773"/>
    <s v="CA-2017-158967"/>
    <d v="2017-12-10T00:00:00"/>
    <d v="2017-12-12T00:00:00"/>
    <s v="First Class"/>
    <s v="BT-11680"/>
    <s v="Brian Thompson"/>
    <x v="0"/>
    <x v="0"/>
    <x v="2"/>
    <x v="2"/>
    <n v="33311"/>
    <x v="0"/>
    <s v="FUR-FU-10001940"/>
    <x v="0"/>
    <x v="5"/>
    <s v="Staple-based wall hangings"/>
    <x v="2257"/>
    <x v="1"/>
    <n v="0.2"/>
    <n v="5.7312000000000003"/>
    <x v="4"/>
    <n v="57.311999999999998"/>
    <n v="30.000000000000004"/>
  </r>
  <r>
    <n v="2774"/>
    <s v="CA-2016-131576"/>
    <d v="2016-11-22T00:00:00"/>
    <d v="2016-11-26T00:00:00"/>
    <s v="Standard Class"/>
    <s v="RD-19585"/>
    <s v="Rob Dowd"/>
    <x v="0"/>
    <x v="0"/>
    <x v="66"/>
    <x v="12"/>
    <n v="48205"/>
    <x v="2"/>
    <s v="OFF-BI-10002852"/>
    <x v="1"/>
    <x v="8"/>
    <s v="Ibico Standard Transparent Covers"/>
    <x v="2258"/>
    <x v="1"/>
    <n v="0"/>
    <n v="24.2256"/>
    <x v="0"/>
    <n v="148.32"/>
    <n v="49.000000000000007"/>
  </r>
  <r>
    <n v="2775"/>
    <s v="CA-2017-143455"/>
    <d v="2017-11-11T00:00:00"/>
    <d v="2017-11-18T00:00:00"/>
    <s v="Standard Class"/>
    <s v="ML-17755"/>
    <s v="Max Ludwig"/>
    <x v="2"/>
    <x v="0"/>
    <x v="24"/>
    <x v="24"/>
    <n v="45503"/>
    <x v="3"/>
    <s v="OFF-PA-10004451"/>
    <x v="1"/>
    <x v="10"/>
    <s v="Xerox 222"/>
    <x v="559"/>
    <x v="0"/>
    <n v="0.2"/>
    <n v="3.6288"/>
    <x v="0"/>
    <n v="20.736000000000001"/>
    <n v="35"/>
  </r>
  <r>
    <n v="2776"/>
    <s v="CA-2016-144729"/>
    <d v="2016-10-21T00:00:00"/>
    <d v="2016-10-25T00:00:00"/>
    <s v="Standard Class"/>
    <s v="JE-15745"/>
    <s v="Joel Eaton"/>
    <x v="0"/>
    <x v="0"/>
    <x v="70"/>
    <x v="1"/>
    <n v="92037"/>
    <x v="1"/>
    <s v="OFF-ST-10004804"/>
    <x v="1"/>
    <x v="4"/>
    <s v="Belkin 19&quot; Vented Equipment Shelf, Black"/>
    <x v="1233"/>
    <x v="1"/>
    <n v="0"/>
    <n v="1.5444"/>
    <x v="2"/>
    <n v="463.32"/>
    <n v="1"/>
  </r>
  <r>
    <n v="2777"/>
    <s v="CA-2015-127019"/>
    <d v="2015-12-21T00:00:00"/>
    <d v="2015-12-25T00:00:00"/>
    <s v="Standard Class"/>
    <s v="ER-13855"/>
    <s v="Elpida Rittenbach"/>
    <x v="1"/>
    <x v="0"/>
    <x v="77"/>
    <x v="22"/>
    <n v="80906"/>
    <x v="1"/>
    <s v="OFF-AP-10003971"/>
    <x v="1"/>
    <x v="9"/>
    <s v="Belkin 6 Outlet Metallic Surge Strip"/>
    <x v="2259"/>
    <x v="3"/>
    <n v="0.2"/>
    <n v="4.5738000000000003"/>
    <x v="4"/>
    <n v="426.88800000000003"/>
    <n v="7.5"/>
  </r>
  <r>
    <n v="2778"/>
    <s v="CA-2015-138534"/>
    <d v="2015-07-17T00:00:00"/>
    <d v="2015-07-19T00:00:00"/>
    <s v="Second Class"/>
    <s v="JM-15535"/>
    <s v="Jessica Myrick"/>
    <x v="0"/>
    <x v="0"/>
    <x v="329"/>
    <x v="1"/>
    <n v="93309"/>
    <x v="1"/>
    <s v="FUR-BO-10003159"/>
    <x v="0"/>
    <x v="0"/>
    <s v="Sauder Camden County Collection Libraries, Planked Cherry Finish"/>
    <x v="2260"/>
    <x v="0"/>
    <n v="0.15"/>
    <n v="-13.797599999999999"/>
    <x v="7"/>
    <n v="390.93200000000002"/>
    <n v="-7.0588235294117645"/>
  </r>
  <r>
    <n v="2779"/>
    <s v="CA-2017-108322"/>
    <d v="2017-04-30T00:00:00"/>
    <d v="2017-05-05T00:00:00"/>
    <s v="Standard Class"/>
    <s v="SS-20140"/>
    <s v="Saphhira Shifley"/>
    <x v="1"/>
    <x v="0"/>
    <x v="330"/>
    <x v="2"/>
    <n v="33068"/>
    <x v="0"/>
    <s v="FUR-FU-10001935"/>
    <x v="0"/>
    <x v="5"/>
    <s v="3M Hangers With Command Adhesive"/>
    <x v="208"/>
    <x v="8"/>
    <n v="0.2"/>
    <n v="6.2160000000000002"/>
    <x v="3"/>
    <n v="189.44"/>
    <n v="26.25"/>
  </r>
  <r>
    <n v="2780"/>
    <s v="CA-2017-108322"/>
    <d v="2017-04-30T00:00:00"/>
    <d v="2017-05-05T00:00:00"/>
    <s v="Standard Class"/>
    <s v="SS-20140"/>
    <s v="Saphhira Shifley"/>
    <x v="1"/>
    <x v="0"/>
    <x v="330"/>
    <x v="2"/>
    <n v="33068"/>
    <x v="0"/>
    <s v="TEC-AC-10003433"/>
    <x v="2"/>
    <x v="11"/>
    <s v="Maxell 4.7GB DVD+R 5/Pack"/>
    <x v="477"/>
    <x v="1"/>
    <n v="0.2"/>
    <n v="0.74250000000000005"/>
    <x v="3"/>
    <n v="7.1280000000000001"/>
    <n v="31.250000000000007"/>
  </r>
  <r>
    <n v="2781"/>
    <s v="CA-2017-167668"/>
    <d v="2017-05-06T00:00:00"/>
    <d v="2017-05-08T00:00:00"/>
    <s v="First Class"/>
    <s v="TC-21295"/>
    <s v="Toby Carlisle"/>
    <x v="0"/>
    <x v="0"/>
    <x v="20"/>
    <x v="15"/>
    <n v="10035"/>
    <x v="3"/>
    <s v="OFF-LA-10004544"/>
    <x v="1"/>
    <x v="2"/>
    <s v="Avery 505"/>
    <x v="2261"/>
    <x v="4"/>
    <n v="0"/>
    <n v="29.6"/>
    <x v="5"/>
    <n v="236.8"/>
    <n v="50"/>
  </r>
  <r>
    <n v="2782"/>
    <s v="CA-2017-146724"/>
    <d v="2017-11-20T00:00:00"/>
    <d v="2017-11-27T00:00:00"/>
    <s v="Standard Class"/>
    <s v="HG-15025"/>
    <s v="Hunter Glantz"/>
    <x v="0"/>
    <x v="0"/>
    <x v="69"/>
    <x v="11"/>
    <n v="55044"/>
    <x v="2"/>
    <s v="OFF-AR-10001026"/>
    <x v="1"/>
    <x v="6"/>
    <s v="Sanford Uni-Blazer View Highlighters, Chisel Tip, Yellow"/>
    <x v="1103"/>
    <x v="12"/>
    <n v="0"/>
    <n v="9.68"/>
    <x v="0"/>
    <n v="220"/>
    <n v="44"/>
  </r>
  <r>
    <n v="2783"/>
    <s v="CA-2016-139878"/>
    <d v="2016-11-11T00:00:00"/>
    <d v="2016-11-16T00:00:00"/>
    <s v="Standard Class"/>
    <s v="LD-17005"/>
    <s v="Lisa DeCherney"/>
    <x v="0"/>
    <x v="0"/>
    <x v="66"/>
    <x v="12"/>
    <n v="48234"/>
    <x v="2"/>
    <s v="TEC-PH-10001336"/>
    <x v="2"/>
    <x v="7"/>
    <s v="Digium D40 VoIP phone"/>
    <x v="2018"/>
    <x v="0"/>
    <n v="0"/>
    <n v="74.8142"/>
    <x v="0"/>
    <n v="515.96"/>
    <n v="28.999999999999996"/>
  </r>
  <r>
    <n v="2784"/>
    <s v="US-2016-106677"/>
    <d v="2016-11-05T00:00:00"/>
    <d v="2016-11-10T00:00:00"/>
    <s v="Standard Class"/>
    <s v="AS-10285"/>
    <s v="Alejandro Savely"/>
    <x v="1"/>
    <x v="0"/>
    <x v="10"/>
    <x v="9"/>
    <n v="19134"/>
    <x v="3"/>
    <s v="TEC-PH-10003187"/>
    <x v="2"/>
    <x v="7"/>
    <s v="Anker Astro Mini 3000mAh Ultra-Compact Portable Charger"/>
    <x v="1792"/>
    <x v="0"/>
    <n v="0.4"/>
    <n v="-15.992000000000001"/>
    <x v="0"/>
    <n v="47.975999999999999"/>
    <n v="-66.666666666666671"/>
  </r>
  <r>
    <n v="2785"/>
    <s v="CA-2016-116974"/>
    <d v="2016-10-09T00:00:00"/>
    <d v="2016-10-15T00:00:00"/>
    <s v="Standard Class"/>
    <s v="MP-17965"/>
    <s v="Michael Paige"/>
    <x v="1"/>
    <x v="0"/>
    <x v="21"/>
    <x v="24"/>
    <n v="45373"/>
    <x v="3"/>
    <s v="TEC-PH-10004897"/>
    <x v="2"/>
    <x v="7"/>
    <s v="Mediabridge Sport Armband iPhone 5s"/>
    <x v="112"/>
    <x v="4"/>
    <n v="0.4"/>
    <n v="-15.5844"/>
    <x v="2"/>
    <n v="95.903999999999996"/>
    <n v="-65"/>
  </r>
  <r>
    <n v="2786"/>
    <s v="CA-2015-149972"/>
    <d v="2015-09-21T00:00:00"/>
    <d v="2015-09-23T00:00:00"/>
    <s v="First Class"/>
    <s v="CD-12790"/>
    <s v="Cynthia Delaney"/>
    <x v="2"/>
    <x v="0"/>
    <x v="1"/>
    <x v="1"/>
    <n v="90036"/>
    <x v="1"/>
    <s v="FUR-CH-10004997"/>
    <x v="0"/>
    <x v="1"/>
    <s v="Hon Every-Day Series Multi-Task Chairs"/>
    <x v="2262"/>
    <x v="4"/>
    <n v="0.2"/>
    <n v="0"/>
    <x v="8"/>
    <n v="2406.1439999999998"/>
    <n v="0"/>
  </r>
  <r>
    <n v="2787"/>
    <s v="CA-2015-149972"/>
    <d v="2015-09-21T00:00:00"/>
    <d v="2015-09-23T00:00:00"/>
    <s v="First Class"/>
    <s v="CD-12790"/>
    <s v="Cynthia Delaney"/>
    <x v="2"/>
    <x v="0"/>
    <x v="1"/>
    <x v="1"/>
    <n v="90036"/>
    <x v="1"/>
    <s v="OFF-FA-10002763"/>
    <x v="1"/>
    <x v="13"/>
    <s v="Advantus Map Pennant Flags and Round Head Tacks"/>
    <x v="2263"/>
    <x v="0"/>
    <n v="0"/>
    <n v="2.528"/>
    <x v="8"/>
    <n v="15.8"/>
    <n v="32"/>
  </r>
  <r>
    <n v="2788"/>
    <s v="US-2014-117744"/>
    <d v="2014-12-02T00:00:00"/>
    <d v="2014-12-06T00:00:00"/>
    <s v="Standard Class"/>
    <s v="MD-17860"/>
    <s v="Michael Dominguez"/>
    <x v="1"/>
    <x v="0"/>
    <x v="331"/>
    <x v="5"/>
    <n v="78415"/>
    <x v="2"/>
    <s v="FUR-FU-10001588"/>
    <x v="0"/>
    <x v="5"/>
    <s v="Deflect-o SuperTray Unbreakable Stackable Tray, Letter, Black"/>
    <x v="2264"/>
    <x v="2"/>
    <n v="0.6"/>
    <n v="-24.803000000000001"/>
    <x v="4"/>
    <n v="291.8"/>
    <n v="-42.500000000000007"/>
  </r>
  <r>
    <n v="2789"/>
    <s v="US-2014-117744"/>
    <d v="2014-12-02T00:00:00"/>
    <d v="2014-12-06T00:00:00"/>
    <s v="Standard Class"/>
    <s v="MD-17860"/>
    <s v="Michael Dominguez"/>
    <x v="1"/>
    <x v="0"/>
    <x v="331"/>
    <x v="5"/>
    <n v="78415"/>
    <x v="2"/>
    <s v="OFF-AR-10000940"/>
    <x v="1"/>
    <x v="6"/>
    <s v="Newell 343"/>
    <x v="2265"/>
    <x v="3"/>
    <n v="0.2"/>
    <n v="1.4406000000000001"/>
    <x v="4"/>
    <n v="115.24799999999999"/>
    <n v="8.75"/>
  </r>
  <r>
    <n v="2790"/>
    <s v="US-2014-117744"/>
    <d v="2014-12-02T00:00:00"/>
    <d v="2014-12-06T00:00:00"/>
    <s v="Standard Class"/>
    <s v="MD-17860"/>
    <s v="Michael Dominguez"/>
    <x v="1"/>
    <x v="0"/>
    <x v="331"/>
    <x v="5"/>
    <n v="78415"/>
    <x v="2"/>
    <s v="FUR-FU-10002759"/>
    <x v="0"/>
    <x v="5"/>
    <s v="12-1/2 Diameter Round Wall Clock"/>
    <x v="786"/>
    <x v="2"/>
    <n v="0.6"/>
    <n v="-23.975999999999999"/>
    <x v="4"/>
    <n v="199.8"/>
    <n v="-60"/>
  </r>
  <r>
    <n v="2791"/>
    <s v="CA-2014-125514"/>
    <d v="2014-09-21T00:00:00"/>
    <d v="2014-09-22T00:00:00"/>
    <s v="First Class"/>
    <s v="BM-11650"/>
    <s v="Brian Moss"/>
    <x v="1"/>
    <x v="0"/>
    <x v="155"/>
    <x v="8"/>
    <n v="68104"/>
    <x v="2"/>
    <s v="OFF-AP-10000358"/>
    <x v="1"/>
    <x v="9"/>
    <s v="Fellowes Basic Home/Office Series Surge Protectors"/>
    <x v="2266"/>
    <x v="0"/>
    <n v="0"/>
    <n v="7.5284000000000004"/>
    <x v="8"/>
    <n v="51.92"/>
    <n v="28.999999999999996"/>
  </r>
  <r>
    <n v="2792"/>
    <s v="CA-2014-125514"/>
    <d v="2014-09-21T00:00:00"/>
    <d v="2014-09-22T00:00:00"/>
    <s v="First Class"/>
    <s v="BM-11650"/>
    <s v="Brian Moss"/>
    <x v="1"/>
    <x v="0"/>
    <x v="155"/>
    <x v="8"/>
    <n v="68104"/>
    <x v="2"/>
    <s v="OFF-AP-10003281"/>
    <x v="1"/>
    <x v="9"/>
    <s v="Acco 6 Outlet Guardian Standard Surge Suppressor"/>
    <x v="2267"/>
    <x v="1"/>
    <n v="0"/>
    <n v="10.881"/>
    <x v="8"/>
    <n v="108.81"/>
    <n v="30"/>
  </r>
  <r>
    <n v="2793"/>
    <s v="CA-2014-125514"/>
    <d v="2014-09-21T00:00:00"/>
    <d v="2014-09-22T00:00:00"/>
    <s v="First Class"/>
    <s v="BM-11650"/>
    <s v="Brian Moss"/>
    <x v="1"/>
    <x v="0"/>
    <x v="155"/>
    <x v="8"/>
    <n v="68104"/>
    <x v="2"/>
    <s v="OFF-PA-10000029"/>
    <x v="1"/>
    <x v="10"/>
    <s v="Xerox 224"/>
    <x v="90"/>
    <x v="7"/>
    <n v="0"/>
    <n v="3.1103999999999998"/>
    <x v="8"/>
    <n v="6.48"/>
    <n v="47.999999999999993"/>
  </r>
  <r>
    <n v="2794"/>
    <s v="CA-2014-154599"/>
    <d v="2014-04-12T00:00:00"/>
    <d v="2014-04-17T00:00:00"/>
    <s v="Standard Class"/>
    <s v="KN-16450"/>
    <s v="Kean Nguyen"/>
    <x v="1"/>
    <x v="0"/>
    <x v="332"/>
    <x v="1"/>
    <n v="90278"/>
    <x v="1"/>
    <s v="TEC-PH-10001557"/>
    <x v="2"/>
    <x v="7"/>
    <s v="Pyle PMP37LED"/>
    <x v="2268"/>
    <x v="9"/>
    <n v="0.2"/>
    <n v="94.0702"/>
    <x v="3"/>
    <n v="15051.232"/>
    <n v="8.75"/>
  </r>
  <r>
    <n v="2795"/>
    <s v="CA-2014-154599"/>
    <d v="2014-04-12T00:00:00"/>
    <d v="2014-04-17T00:00:00"/>
    <s v="Standard Class"/>
    <s v="KN-16450"/>
    <s v="Kean Nguyen"/>
    <x v="1"/>
    <x v="0"/>
    <x v="332"/>
    <x v="1"/>
    <n v="90278"/>
    <x v="1"/>
    <s v="TEC-PH-10000576"/>
    <x v="2"/>
    <x v="7"/>
    <s v="AT&amp;T 1080 Corded phone"/>
    <x v="2269"/>
    <x v="4"/>
    <n v="0.2"/>
    <n v="38.357199999999999"/>
    <x v="3"/>
    <n v="1753.472"/>
    <n v="8.75"/>
  </r>
  <r>
    <n v="2796"/>
    <s v="CA-2014-154599"/>
    <d v="2014-04-12T00:00:00"/>
    <d v="2014-04-17T00:00:00"/>
    <s v="Standard Class"/>
    <s v="KN-16450"/>
    <s v="Kean Nguyen"/>
    <x v="1"/>
    <x v="0"/>
    <x v="332"/>
    <x v="1"/>
    <n v="90278"/>
    <x v="1"/>
    <s v="OFF-BI-10002764"/>
    <x v="1"/>
    <x v="8"/>
    <s v="Recycled Pressboard Report Cover with Reinforced Top Hinge"/>
    <x v="2270"/>
    <x v="3"/>
    <n v="0.2"/>
    <n v="6.5568999999999997"/>
    <x v="3"/>
    <n v="126.61600000000001"/>
    <n v="36.25"/>
  </r>
  <r>
    <n v="2797"/>
    <s v="CA-2014-154599"/>
    <d v="2014-04-12T00:00:00"/>
    <d v="2014-04-17T00:00:00"/>
    <s v="Standard Class"/>
    <s v="KN-16450"/>
    <s v="Kean Nguyen"/>
    <x v="1"/>
    <x v="0"/>
    <x v="332"/>
    <x v="1"/>
    <n v="90278"/>
    <x v="1"/>
    <s v="FUR-BO-10001337"/>
    <x v="0"/>
    <x v="0"/>
    <s v="O'Sullivan Living Dimensions 2-Shelf Bookcases"/>
    <x v="2271"/>
    <x v="1"/>
    <n v="0.15"/>
    <n v="-18.146999999999998"/>
    <x v="3"/>
    <n v="925.49700000000007"/>
    <n v="-5.8823529411764701"/>
  </r>
  <r>
    <n v="2798"/>
    <s v="CA-2017-158743"/>
    <d v="2017-10-20T00:00:00"/>
    <d v="2017-10-27T00:00:00"/>
    <s v="Standard Class"/>
    <s v="IG-15085"/>
    <s v="Ivan Gibson"/>
    <x v="0"/>
    <x v="0"/>
    <x v="290"/>
    <x v="36"/>
    <n v="72209"/>
    <x v="0"/>
    <s v="OFF-AR-10002257"/>
    <x v="1"/>
    <x v="6"/>
    <s v="Eldon Spacemaker Box, Quick-Snap Lid, Clear"/>
    <x v="518"/>
    <x v="4"/>
    <n v="0"/>
    <n v="4.1416000000000004"/>
    <x v="2"/>
    <n v="53.44"/>
    <n v="31.000000000000007"/>
  </r>
  <r>
    <n v="2799"/>
    <s v="CA-2017-158743"/>
    <d v="2017-10-20T00:00:00"/>
    <d v="2017-10-27T00:00:00"/>
    <s v="Standard Class"/>
    <s v="IG-15085"/>
    <s v="Ivan Gibson"/>
    <x v="0"/>
    <x v="0"/>
    <x v="290"/>
    <x v="36"/>
    <n v="72209"/>
    <x v="0"/>
    <s v="OFF-PA-10001019"/>
    <x v="1"/>
    <x v="10"/>
    <s v="Xerox 1884"/>
    <x v="786"/>
    <x v="0"/>
    <n v="0"/>
    <n v="18.781199999999998"/>
    <x v="2"/>
    <n v="79.92"/>
    <n v="47"/>
  </r>
  <r>
    <n v="2800"/>
    <s v="CA-2017-158743"/>
    <d v="2017-10-20T00:00:00"/>
    <d v="2017-10-27T00:00:00"/>
    <s v="Standard Class"/>
    <s v="IG-15085"/>
    <s v="Ivan Gibson"/>
    <x v="0"/>
    <x v="0"/>
    <x v="290"/>
    <x v="36"/>
    <n v="72209"/>
    <x v="0"/>
    <s v="OFF-BI-10003364"/>
    <x v="1"/>
    <x v="8"/>
    <s v="Binding Machine Supplies"/>
    <x v="2272"/>
    <x v="2"/>
    <n v="0"/>
    <n v="70.007999999999996"/>
    <x v="2"/>
    <n v="729.25"/>
    <n v="48"/>
  </r>
  <r>
    <n v="2801"/>
    <s v="CA-2016-153318"/>
    <d v="2016-10-25T00:00:00"/>
    <d v="2016-10-28T00:00:00"/>
    <s v="First Class"/>
    <s v="JS-15595"/>
    <s v="Jill Stevenson"/>
    <x v="1"/>
    <x v="0"/>
    <x v="100"/>
    <x v="2"/>
    <n v="33180"/>
    <x v="0"/>
    <s v="TEC-PH-10000984"/>
    <x v="2"/>
    <x v="7"/>
    <s v="Panasonic KX-TG9471B"/>
    <x v="2243"/>
    <x v="2"/>
    <n v="0.2"/>
    <n v="78.396000000000001"/>
    <x v="2"/>
    <n v="3919.8"/>
    <n v="10"/>
  </r>
  <r>
    <n v="2802"/>
    <s v="US-2015-110163"/>
    <d v="2015-11-01T00:00:00"/>
    <d v="2015-11-04T00:00:00"/>
    <s v="First Class"/>
    <s v="GA-14725"/>
    <s v="Guy Armstrong"/>
    <x v="0"/>
    <x v="0"/>
    <x v="127"/>
    <x v="21"/>
    <n v="97301"/>
    <x v="1"/>
    <s v="OFF-AR-10001683"/>
    <x v="1"/>
    <x v="6"/>
    <s v="Lumber Crayons"/>
    <x v="2273"/>
    <x v="7"/>
    <n v="0.2"/>
    <n v="1.7729999999999999"/>
    <x v="0"/>
    <n v="7.88"/>
    <n v="22.499999999999996"/>
  </r>
  <r>
    <n v="2803"/>
    <s v="CA-2017-143329"/>
    <d v="2017-11-03T00:00:00"/>
    <d v="2017-11-08T00:00:00"/>
    <s v="Standard Class"/>
    <s v="DL-13330"/>
    <s v="Denise Leinenbach"/>
    <x v="0"/>
    <x v="0"/>
    <x v="324"/>
    <x v="27"/>
    <n v="88001"/>
    <x v="1"/>
    <s v="FUR-FU-10000629"/>
    <x v="0"/>
    <x v="5"/>
    <s v="9-3/4 Diameter Round Wall Clock"/>
    <x v="1419"/>
    <x v="1"/>
    <n v="0"/>
    <n v="17.375399999999999"/>
    <x v="0"/>
    <n v="124.10999999999999"/>
    <n v="42"/>
  </r>
  <r>
    <n v="2804"/>
    <s v="CA-2015-159380"/>
    <d v="2015-05-12T00:00:00"/>
    <d v="2015-05-16T00:00:00"/>
    <s v="Standard Class"/>
    <s v="CS-12505"/>
    <s v="Cindy Stewart"/>
    <x v="0"/>
    <x v="0"/>
    <x v="8"/>
    <x v="1"/>
    <n v="94122"/>
    <x v="1"/>
    <s v="OFF-PA-10003893"/>
    <x v="1"/>
    <x v="10"/>
    <s v="Xerox 1962"/>
    <x v="1371"/>
    <x v="1"/>
    <n v="0"/>
    <n v="5.7779999999999996"/>
    <x v="5"/>
    <n v="38.519999999999996"/>
    <n v="44.999999999999993"/>
  </r>
  <r>
    <n v="2805"/>
    <s v="CA-2015-159380"/>
    <d v="2015-05-12T00:00:00"/>
    <d v="2015-05-16T00:00:00"/>
    <s v="Standard Class"/>
    <s v="CS-12505"/>
    <s v="Cindy Stewart"/>
    <x v="0"/>
    <x v="0"/>
    <x v="8"/>
    <x v="1"/>
    <n v="94122"/>
    <x v="1"/>
    <s v="OFF-PA-10004239"/>
    <x v="1"/>
    <x v="10"/>
    <s v="Xerox 1953"/>
    <x v="2274"/>
    <x v="5"/>
    <n v="0"/>
    <n v="11.555999999999999"/>
    <x v="5"/>
    <n v="154.07999999999998"/>
    <n v="44.999999999999993"/>
  </r>
  <r>
    <n v="2806"/>
    <s v="CA-2015-122623"/>
    <d v="2015-09-07T00:00:00"/>
    <d v="2015-09-11T00:00:00"/>
    <s v="Standard Class"/>
    <s v="CC-12145"/>
    <s v="Charles Crestani"/>
    <x v="0"/>
    <x v="0"/>
    <x v="236"/>
    <x v="5"/>
    <n v="79907"/>
    <x v="2"/>
    <s v="FUR-CH-10000553"/>
    <x v="0"/>
    <x v="1"/>
    <s v="Metal Folding Chairs, Beige, 4/Carton"/>
    <x v="2275"/>
    <x v="0"/>
    <n v="0.3"/>
    <n v="-2.0364"/>
    <x v="8"/>
    <n v="95.031999999999996"/>
    <n v="-4.2857142857142856"/>
  </r>
  <r>
    <n v="2807"/>
    <s v="CA-2015-148635"/>
    <d v="2015-07-25T00:00:00"/>
    <d v="2015-07-27T00:00:00"/>
    <s v="Second Class"/>
    <s v="MH-18025"/>
    <s v="Michelle Huthwaite"/>
    <x v="0"/>
    <x v="0"/>
    <x v="4"/>
    <x v="4"/>
    <n v="98115"/>
    <x v="1"/>
    <s v="OFF-FA-10004395"/>
    <x v="1"/>
    <x v="13"/>
    <s v="Plymouth Boxed Rubber Bands by Plymouth"/>
    <x v="2276"/>
    <x v="0"/>
    <n v="0"/>
    <n v="0.47099999999999997"/>
    <x v="7"/>
    <n v="18.84"/>
    <n v="5"/>
  </r>
  <r>
    <n v="2808"/>
    <s v="CA-2015-148635"/>
    <d v="2015-07-25T00:00:00"/>
    <d v="2015-07-27T00:00:00"/>
    <s v="Second Class"/>
    <s v="MH-18025"/>
    <s v="Michelle Huthwaite"/>
    <x v="0"/>
    <x v="0"/>
    <x v="4"/>
    <x v="4"/>
    <n v="98115"/>
    <x v="1"/>
    <s v="OFF-PA-10004782"/>
    <x v="1"/>
    <x v="10"/>
    <s v="Xerox 228"/>
    <x v="91"/>
    <x v="0"/>
    <n v="0"/>
    <n v="6.2207999999999997"/>
    <x v="7"/>
    <n v="25.92"/>
    <n v="47.999999999999993"/>
  </r>
  <r>
    <n v="2809"/>
    <s v="CA-2015-148635"/>
    <d v="2015-07-25T00:00:00"/>
    <d v="2015-07-27T00:00:00"/>
    <s v="Second Class"/>
    <s v="MH-18025"/>
    <s v="Michelle Huthwaite"/>
    <x v="0"/>
    <x v="0"/>
    <x v="4"/>
    <x v="4"/>
    <n v="98115"/>
    <x v="1"/>
    <s v="FUR-BO-10002213"/>
    <x v="0"/>
    <x v="0"/>
    <s v="Sauder Forest Hills Library, Woodland Oak Finish"/>
    <x v="2277"/>
    <x v="2"/>
    <n v="0"/>
    <n v="56.392000000000003"/>
    <x v="7"/>
    <n v="3524.5"/>
    <n v="8"/>
  </r>
  <r>
    <n v="2810"/>
    <s v="CA-2015-148635"/>
    <d v="2015-07-25T00:00:00"/>
    <d v="2015-07-27T00:00:00"/>
    <s v="Second Class"/>
    <s v="MH-18025"/>
    <s v="Michelle Huthwaite"/>
    <x v="0"/>
    <x v="0"/>
    <x v="4"/>
    <x v="4"/>
    <n v="98115"/>
    <x v="1"/>
    <s v="FUR-CH-10001854"/>
    <x v="0"/>
    <x v="1"/>
    <s v="Office Star - Professional Matrix Back Chair with 2-to-1 Synchro Tilt and Mesh Fabric Seat"/>
    <x v="2278"/>
    <x v="0"/>
    <n v="0.2"/>
    <n v="28.078399999999998"/>
    <x v="7"/>
    <n v="1123.136"/>
    <n v="5"/>
  </r>
  <r>
    <n v="2811"/>
    <s v="CA-2015-135685"/>
    <d v="2015-11-16T00:00:00"/>
    <d v="2015-11-18T00:00:00"/>
    <s v="Second Class"/>
    <s v="MP-18175"/>
    <s v="Mike Pelletier"/>
    <x v="2"/>
    <x v="0"/>
    <x v="158"/>
    <x v="6"/>
    <n v="53209"/>
    <x v="2"/>
    <s v="OFF-PA-10000157"/>
    <x v="1"/>
    <x v="10"/>
    <s v="Xerox 191"/>
    <x v="2279"/>
    <x v="6"/>
    <n v="0"/>
    <n v="84.5154"/>
    <x v="0"/>
    <n v="1618.3799999999999"/>
    <n v="47"/>
  </r>
  <r>
    <n v="2812"/>
    <s v="CA-2015-135685"/>
    <d v="2015-11-16T00:00:00"/>
    <d v="2015-11-18T00:00:00"/>
    <s v="Second Class"/>
    <s v="MP-18175"/>
    <s v="Mike Pelletier"/>
    <x v="2"/>
    <x v="0"/>
    <x v="158"/>
    <x v="6"/>
    <n v="53209"/>
    <x v="2"/>
    <s v="FUR-FU-10001185"/>
    <x v="0"/>
    <x v="5"/>
    <s v="Advantus Employee of the Month Certificate Frame, 11 x 13-1/2"/>
    <x v="2280"/>
    <x v="5"/>
    <n v="0"/>
    <n v="76.087800000000001"/>
    <x v="0"/>
    <n v="1113.48"/>
    <n v="41"/>
  </r>
  <r>
    <n v="2813"/>
    <s v="CA-2015-135685"/>
    <d v="2015-11-16T00:00:00"/>
    <d v="2015-11-18T00:00:00"/>
    <s v="Second Class"/>
    <s v="MP-18175"/>
    <s v="Mike Pelletier"/>
    <x v="2"/>
    <x v="0"/>
    <x v="158"/>
    <x v="6"/>
    <n v="53209"/>
    <x v="2"/>
    <s v="FUR-TA-10001520"/>
    <x v="0"/>
    <x v="3"/>
    <s v="Lesro Sheffield Collection Coffee Table, End Table, Center Table, Corner Table"/>
    <x v="2281"/>
    <x v="1"/>
    <n v="0"/>
    <n v="36.398699999999998"/>
    <x v="0"/>
    <n v="642.33000000000004"/>
    <n v="17"/>
  </r>
  <r>
    <n v="2814"/>
    <s v="CA-2015-135685"/>
    <d v="2015-11-16T00:00:00"/>
    <d v="2015-11-18T00:00:00"/>
    <s v="Second Class"/>
    <s v="MP-18175"/>
    <s v="Mike Pelletier"/>
    <x v="2"/>
    <x v="0"/>
    <x v="158"/>
    <x v="6"/>
    <n v="53209"/>
    <x v="2"/>
    <s v="TEC-AC-10004145"/>
    <x v="2"/>
    <x v="11"/>
    <s v="Logitech diNovo Edge Keyboard"/>
    <x v="2282"/>
    <x v="4"/>
    <n v="0"/>
    <n v="229.99080000000001"/>
    <x v="0"/>
    <n v="3999.84"/>
    <n v="23"/>
  </r>
  <r>
    <n v="2815"/>
    <s v="CA-2015-135685"/>
    <d v="2015-11-16T00:00:00"/>
    <d v="2015-11-18T00:00:00"/>
    <s v="Second Class"/>
    <s v="MP-18175"/>
    <s v="Mike Pelletier"/>
    <x v="2"/>
    <x v="0"/>
    <x v="158"/>
    <x v="6"/>
    <n v="53209"/>
    <x v="2"/>
    <s v="FUR-TA-10000688"/>
    <x v="0"/>
    <x v="3"/>
    <s v="Chromcraft Bull-Nose Wood Round Conference Table Top, Wood Base"/>
    <x v="2283"/>
    <x v="1"/>
    <n v="0"/>
    <n v="111.1035"/>
    <x v="0"/>
    <n v="1960.6499999999999"/>
    <n v="17"/>
  </r>
  <r>
    <n v="2816"/>
    <s v="CA-2015-104626"/>
    <d v="2015-09-01T00:00:00"/>
    <d v="2015-09-08T00:00:00"/>
    <s v="Standard Class"/>
    <s v="DR-12940"/>
    <s v="Daniel Raglin"/>
    <x v="2"/>
    <x v="0"/>
    <x v="47"/>
    <x v="31"/>
    <n v="2038"/>
    <x v="3"/>
    <s v="OFF-BI-10001510"/>
    <x v="1"/>
    <x v="8"/>
    <s v="Deluxe Heavy-Duty Vinyl Round Ring Binder"/>
    <x v="2284"/>
    <x v="2"/>
    <n v="0"/>
    <n v="51.57"/>
    <x v="8"/>
    <n v="573"/>
    <n v="45"/>
  </r>
  <r>
    <n v="2817"/>
    <s v="CA-2015-104626"/>
    <d v="2015-09-01T00:00:00"/>
    <d v="2015-09-08T00:00:00"/>
    <s v="Standard Class"/>
    <s v="DR-12940"/>
    <s v="Daniel Raglin"/>
    <x v="2"/>
    <x v="0"/>
    <x v="47"/>
    <x v="31"/>
    <n v="2038"/>
    <x v="3"/>
    <s v="FUR-CH-10003817"/>
    <x v="0"/>
    <x v="1"/>
    <s v="Global Value Steno Chair, Gray"/>
    <x v="2285"/>
    <x v="7"/>
    <n v="0"/>
    <n v="15.185"/>
    <x v="8"/>
    <n v="60.74"/>
    <n v="25"/>
  </r>
  <r>
    <n v="2818"/>
    <s v="CA-2015-104626"/>
    <d v="2015-09-01T00:00:00"/>
    <d v="2015-09-08T00:00:00"/>
    <s v="Standard Class"/>
    <s v="DR-12940"/>
    <s v="Daniel Raglin"/>
    <x v="2"/>
    <x v="0"/>
    <x v="47"/>
    <x v="31"/>
    <n v="2038"/>
    <x v="3"/>
    <s v="FUR-FU-10000308"/>
    <x v="0"/>
    <x v="5"/>
    <s v="Deflect-o Glass Clear Studded Chair Mats"/>
    <x v="2217"/>
    <x v="0"/>
    <n v="0"/>
    <n v="27.359200000000001"/>
    <x v="8"/>
    <n v="248.72"/>
    <n v="22"/>
  </r>
  <r>
    <n v="2819"/>
    <s v="CA-2015-104626"/>
    <d v="2015-09-01T00:00:00"/>
    <d v="2015-09-08T00:00:00"/>
    <s v="Standard Class"/>
    <s v="DR-12940"/>
    <s v="Daniel Raglin"/>
    <x v="2"/>
    <x v="0"/>
    <x v="47"/>
    <x v="31"/>
    <n v="2038"/>
    <x v="3"/>
    <s v="OFF-ST-10003208"/>
    <x v="1"/>
    <x v="4"/>
    <s v="Adjustable Depth Letter/Legal Cart"/>
    <x v="2286"/>
    <x v="5"/>
    <n v="0"/>
    <n v="315.74040000000002"/>
    <x v="8"/>
    <n v="6532.5599999999995"/>
    <n v="29.000000000000004"/>
  </r>
  <r>
    <n v="2820"/>
    <s v="CA-2016-160500"/>
    <d v="2016-05-05T00:00:00"/>
    <d v="2016-05-08T00:00:00"/>
    <s v="First Class"/>
    <s v="DM-13015"/>
    <s v="Darrin Martin"/>
    <x v="0"/>
    <x v="0"/>
    <x v="184"/>
    <x v="1"/>
    <n v="92024"/>
    <x v="1"/>
    <s v="OFF-BI-10003784"/>
    <x v="1"/>
    <x v="8"/>
    <s v="Computer Printout Index Tabs"/>
    <x v="944"/>
    <x v="2"/>
    <n v="0.2"/>
    <n v="2.3519999999999999"/>
    <x v="5"/>
    <n v="33.6"/>
    <n v="35"/>
  </r>
  <r>
    <n v="2821"/>
    <s v="CA-2016-160500"/>
    <d v="2016-05-05T00:00:00"/>
    <d v="2016-05-08T00:00:00"/>
    <s v="First Class"/>
    <s v="DM-13015"/>
    <s v="Darrin Martin"/>
    <x v="0"/>
    <x v="0"/>
    <x v="184"/>
    <x v="1"/>
    <n v="92024"/>
    <x v="1"/>
    <s v="FUR-TA-10003748"/>
    <x v="0"/>
    <x v="3"/>
    <s v="Bevis 36 x 72 Conference Tables"/>
    <x v="2287"/>
    <x v="1"/>
    <n v="0.2"/>
    <n v="7.4694000000000003"/>
    <x v="5"/>
    <n v="896.32799999999997"/>
    <n v="2.5"/>
  </r>
  <r>
    <n v="2822"/>
    <s v="CA-2017-100202"/>
    <d v="2016-12-31T00:00:00"/>
    <d v="2017-01-05T00:00:00"/>
    <s v="Standard Class"/>
    <s v="BD-11620"/>
    <s v="Brian DeCherney"/>
    <x v="0"/>
    <x v="0"/>
    <x v="125"/>
    <x v="1"/>
    <n v="92804"/>
    <x v="1"/>
    <s v="TEC-PH-10002563"/>
    <x v="2"/>
    <x v="7"/>
    <s v="Adtran 1202752G1"/>
    <x v="214"/>
    <x v="1"/>
    <n v="0.2"/>
    <n v="22.6782"/>
    <x v="4"/>
    <n v="907.12799999999993"/>
    <n v="7.5000000000000009"/>
  </r>
  <r>
    <n v="2823"/>
    <s v="CA-2017-131016"/>
    <d v="2017-09-18T00:00:00"/>
    <d v="2017-09-20T00:00:00"/>
    <s v="First Class"/>
    <s v="DC-12850"/>
    <s v="Dan Campbell"/>
    <x v="0"/>
    <x v="0"/>
    <x v="81"/>
    <x v="5"/>
    <n v="76017"/>
    <x v="2"/>
    <s v="OFF-AR-10000122"/>
    <x v="1"/>
    <x v="6"/>
    <s v="Newell 314"/>
    <x v="433"/>
    <x v="0"/>
    <n v="0.2"/>
    <n v="0.55800000000000005"/>
    <x v="8"/>
    <n v="17.856000000000002"/>
    <n v="6.25"/>
  </r>
  <r>
    <n v="2824"/>
    <s v="CA-2017-131016"/>
    <d v="2017-09-18T00:00:00"/>
    <d v="2017-09-20T00:00:00"/>
    <s v="First Class"/>
    <s v="DC-12850"/>
    <s v="Dan Campbell"/>
    <x v="0"/>
    <x v="0"/>
    <x v="81"/>
    <x v="5"/>
    <n v="76017"/>
    <x v="2"/>
    <s v="OFF-ST-10000352"/>
    <x v="1"/>
    <x v="4"/>
    <s v="Acco Perma 2700 Stacking Storage Drawers"/>
    <x v="2288"/>
    <x v="0"/>
    <n v="0.2"/>
    <n v="-2.9740000000000002"/>
    <x v="8"/>
    <n v="95.168000000000006"/>
    <n v="-6.25"/>
  </r>
  <r>
    <n v="2825"/>
    <s v="US-2014-112914"/>
    <d v="2014-09-25T00:00:00"/>
    <d v="2014-09-30T00:00:00"/>
    <s v="Standard Class"/>
    <s v="MT-18070"/>
    <s v="Michelle Tran"/>
    <x v="2"/>
    <x v="0"/>
    <x v="12"/>
    <x v="5"/>
    <n v="77041"/>
    <x v="2"/>
    <s v="OFF-PA-10003270"/>
    <x v="1"/>
    <x v="10"/>
    <s v="Xerox 1954"/>
    <x v="2289"/>
    <x v="8"/>
    <n v="0.2"/>
    <n v="10.56"/>
    <x v="8"/>
    <n v="270.33600000000001"/>
    <n v="31.25"/>
  </r>
  <r>
    <n v="2826"/>
    <s v="US-2014-112914"/>
    <d v="2014-09-25T00:00:00"/>
    <d v="2014-09-30T00:00:00"/>
    <s v="Standard Class"/>
    <s v="MT-18070"/>
    <s v="Michelle Tran"/>
    <x v="2"/>
    <x v="0"/>
    <x v="12"/>
    <x v="5"/>
    <n v="77041"/>
    <x v="2"/>
    <s v="FUR-BO-10003272"/>
    <x v="0"/>
    <x v="0"/>
    <s v="O'Sullivan Living Dimensions 5-Shelf Bookcases"/>
    <x v="2290"/>
    <x v="0"/>
    <n v="0.32"/>
    <n v="-97.231200000000001"/>
    <x v="8"/>
    <n v="601.06560000000002"/>
    <n v="-32.352941176470587"/>
  </r>
  <r>
    <n v="2827"/>
    <s v="US-2014-112914"/>
    <d v="2014-09-25T00:00:00"/>
    <d v="2014-09-30T00:00:00"/>
    <s v="Standard Class"/>
    <s v="MT-18070"/>
    <s v="Michelle Tran"/>
    <x v="2"/>
    <x v="0"/>
    <x v="12"/>
    <x v="5"/>
    <n v="77041"/>
    <x v="2"/>
    <s v="OFF-BI-10002982"/>
    <x v="1"/>
    <x v="8"/>
    <s v="Avery Self-Adhesive Photo Pockets for Polaroid Photos"/>
    <x v="625"/>
    <x v="0"/>
    <n v="0.8"/>
    <n v="-4.3583999999999996"/>
    <x v="8"/>
    <n v="5.4480000000000004"/>
    <n v="-159.99999999999997"/>
  </r>
  <r>
    <n v="2828"/>
    <s v="US-2014-112914"/>
    <d v="2014-09-25T00:00:00"/>
    <d v="2014-09-30T00:00:00"/>
    <s v="Standard Class"/>
    <s v="MT-18070"/>
    <s v="Michelle Tran"/>
    <x v="2"/>
    <x v="0"/>
    <x v="12"/>
    <x v="5"/>
    <n v="77041"/>
    <x v="2"/>
    <s v="OFF-EN-10001509"/>
    <x v="1"/>
    <x v="12"/>
    <s v="Poly String Tie Envelopes"/>
    <x v="30"/>
    <x v="0"/>
    <n v="0.2"/>
    <n v="1.1015999999999999"/>
    <x v="8"/>
    <n v="6.5279999999999996"/>
    <n v="33.75"/>
  </r>
  <r>
    <n v="2829"/>
    <s v="CA-2016-124149"/>
    <d v="2016-04-23T00:00:00"/>
    <d v="2016-04-26T00:00:00"/>
    <s v="First Class"/>
    <s v="MJ-17740"/>
    <s v="Max Jones"/>
    <x v="0"/>
    <x v="0"/>
    <x v="152"/>
    <x v="24"/>
    <n v="43130"/>
    <x v="3"/>
    <s v="OFF-PA-10002421"/>
    <x v="1"/>
    <x v="10"/>
    <s v="Embossed Ink Jet Note Cards"/>
    <x v="2291"/>
    <x v="5"/>
    <n v="0.2"/>
    <n v="37.9176"/>
    <x v="3"/>
    <n v="650.01599999999996"/>
    <n v="35"/>
  </r>
  <r>
    <n v="2830"/>
    <s v="CA-2016-124149"/>
    <d v="2016-04-23T00:00:00"/>
    <d v="2016-04-26T00:00:00"/>
    <s v="First Class"/>
    <s v="MJ-17740"/>
    <s v="Max Jones"/>
    <x v="0"/>
    <x v="0"/>
    <x v="152"/>
    <x v="24"/>
    <n v="43130"/>
    <x v="3"/>
    <s v="OFF-ST-10000760"/>
    <x v="1"/>
    <x v="4"/>
    <s v="Eldon Fold 'N Roll Cart System"/>
    <x v="2292"/>
    <x v="2"/>
    <n v="0.2"/>
    <n v="6.2910000000000004"/>
    <x v="3"/>
    <n v="279.60000000000002"/>
    <n v="11.25"/>
  </r>
  <r>
    <n v="2831"/>
    <s v="CA-2016-124149"/>
    <d v="2016-04-23T00:00:00"/>
    <d v="2016-04-26T00:00:00"/>
    <s v="First Class"/>
    <s v="MJ-17740"/>
    <s v="Max Jones"/>
    <x v="0"/>
    <x v="0"/>
    <x v="152"/>
    <x v="24"/>
    <n v="43130"/>
    <x v="3"/>
    <s v="OFF-PA-10002923"/>
    <x v="1"/>
    <x v="10"/>
    <s v="Xerox 1942"/>
    <x v="128"/>
    <x v="0"/>
    <n v="0.2"/>
    <n v="29.364000000000001"/>
    <x v="3"/>
    <n v="156.608"/>
    <n v="37.5"/>
  </r>
  <r>
    <n v="2832"/>
    <s v="CA-2014-148915"/>
    <d v="2014-11-01T00:00:00"/>
    <d v="2014-11-05T00:00:00"/>
    <s v="Standard Class"/>
    <s v="ND-18370"/>
    <s v="Natalie DeCherney"/>
    <x v="0"/>
    <x v="0"/>
    <x v="32"/>
    <x v="21"/>
    <n v="97206"/>
    <x v="1"/>
    <s v="OFF-ST-10001128"/>
    <x v="1"/>
    <x v="4"/>
    <s v="Carina Mini System Audio Rack, Model AR050B"/>
    <x v="2293"/>
    <x v="2"/>
    <n v="0.2"/>
    <n v="-94.332999999999998"/>
    <x v="0"/>
    <n v="2219.6"/>
    <n v="-21.25"/>
  </r>
  <r>
    <n v="2833"/>
    <s v="CA-2014-148915"/>
    <d v="2014-11-01T00:00:00"/>
    <d v="2014-11-05T00:00:00"/>
    <s v="Standard Class"/>
    <s v="ND-18370"/>
    <s v="Natalie DeCherney"/>
    <x v="0"/>
    <x v="0"/>
    <x v="32"/>
    <x v="21"/>
    <n v="97206"/>
    <x v="1"/>
    <s v="TEC-PH-10000673"/>
    <x v="2"/>
    <x v="7"/>
    <s v="Plantronics Voyager Pro HD - Bluetooth Headset"/>
    <x v="2294"/>
    <x v="1"/>
    <n v="0.2"/>
    <n v="54.5916"/>
    <x v="0"/>
    <n v="467.928"/>
    <n v="35"/>
  </r>
  <r>
    <n v="2834"/>
    <s v="CA-2017-134649"/>
    <d v="2017-01-26T00:00:00"/>
    <d v="2017-01-31T00:00:00"/>
    <s v="Second Class"/>
    <s v="CA-11965"/>
    <s v="Carol Adams"/>
    <x v="1"/>
    <x v="0"/>
    <x v="325"/>
    <x v="19"/>
    <n v="35244"/>
    <x v="0"/>
    <s v="OFF-AR-10001547"/>
    <x v="1"/>
    <x v="6"/>
    <s v="Newell 311"/>
    <x v="2295"/>
    <x v="3"/>
    <n v="0"/>
    <n v="4.1768999999999998"/>
    <x v="9"/>
    <n v="108.29"/>
    <n v="26.999999999999996"/>
  </r>
  <r>
    <n v="2835"/>
    <s v="CA-2017-134649"/>
    <d v="2017-01-26T00:00:00"/>
    <d v="2017-01-31T00:00:00"/>
    <s v="Second Class"/>
    <s v="CA-11965"/>
    <s v="Carol Adams"/>
    <x v="1"/>
    <x v="0"/>
    <x v="325"/>
    <x v="19"/>
    <n v="35244"/>
    <x v="0"/>
    <s v="OFF-BI-10001890"/>
    <x v="1"/>
    <x v="8"/>
    <s v="Avery Poly Binder Pockets"/>
    <x v="181"/>
    <x v="0"/>
    <n v="0"/>
    <n v="3.4367999999999999"/>
    <x v="9"/>
    <n v="14.32"/>
    <n v="48"/>
  </r>
  <r>
    <n v="2836"/>
    <s v="CA-2017-110842"/>
    <d v="2017-11-11T00:00:00"/>
    <d v="2017-11-16T00:00:00"/>
    <s v="Standard Class"/>
    <s v="GA-14725"/>
    <s v="Guy Armstrong"/>
    <x v="0"/>
    <x v="0"/>
    <x v="1"/>
    <x v="1"/>
    <n v="90036"/>
    <x v="1"/>
    <s v="OFF-AP-10003971"/>
    <x v="1"/>
    <x v="9"/>
    <s v="Belkin 6 Outlet Metallic Surge Strip"/>
    <x v="2296"/>
    <x v="7"/>
    <n v="0"/>
    <n v="2.8313999999999999"/>
    <x v="0"/>
    <n v="10.89"/>
    <n v="25.999999999999996"/>
  </r>
  <r>
    <n v="2837"/>
    <s v="CA-2017-110842"/>
    <d v="2017-11-11T00:00:00"/>
    <d v="2017-11-16T00:00:00"/>
    <s v="Standard Class"/>
    <s v="GA-14725"/>
    <s v="Guy Armstrong"/>
    <x v="0"/>
    <x v="0"/>
    <x v="1"/>
    <x v="1"/>
    <n v="90036"/>
    <x v="1"/>
    <s v="OFF-PA-10000520"/>
    <x v="1"/>
    <x v="10"/>
    <s v="Xerox 201"/>
    <x v="537"/>
    <x v="1"/>
    <n v="0"/>
    <n v="9.3312000000000008"/>
    <x v="0"/>
    <n v="58.320000000000007"/>
    <n v="48.000000000000007"/>
  </r>
  <r>
    <n v="2838"/>
    <s v="CA-2017-110842"/>
    <d v="2017-11-11T00:00:00"/>
    <d v="2017-11-16T00:00:00"/>
    <s v="Standard Class"/>
    <s v="GA-14725"/>
    <s v="Guy Armstrong"/>
    <x v="0"/>
    <x v="0"/>
    <x v="1"/>
    <x v="1"/>
    <n v="90036"/>
    <x v="1"/>
    <s v="OFF-BI-10000977"/>
    <x v="1"/>
    <x v="8"/>
    <s v="Ibico Plastic Spiral Binding Combs"/>
    <x v="2077"/>
    <x v="2"/>
    <n v="0.2"/>
    <n v="39.520000000000003"/>
    <x v="0"/>
    <n v="608"/>
    <n v="32.500000000000007"/>
  </r>
  <r>
    <n v="2839"/>
    <s v="CA-2016-147368"/>
    <d v="2016-06-09T00:00:00"/>
    <d v="2016-06-12T00:00:00"/>
    <s v="First Class"/>
    <s v="TC-21295"/>
    <s v="Toby Carlisle"/>
    <x v="0"/>
    <x v="0"/>
    <x v="315"/>
    <x v="2"/>
    <n v="32303"/>
    <x v="0"/>
    <s v="TEC-MA-10002178"/>
    <x v="2"/>
    <x v="15"/>
    <s v="Cisco CP-7937G Unified IP Conference Station Phone"/>
    <x v="1188"/>
    <x v="0"/>
    <n v="0.5"/>
    <n v="-27.827999999999999"/>
    <x v="1"/>
    <n v="1391.4"/>
    <n v="-3.9999999999999996"/>
  </r>
  <r>
    <n v="2840"/>
    <s v="US-2015-104185"/>
    <d v="2015-09-03T00:00:00"/>
    <d v="2015-09-08T00:00:00"/>
    <s v="Second Class"/>
    <s v="JB-15400"/>
    <s v="Jennifer Braxton"/>
    <x v="1"/>
    <x v="0"/>
    <x v="20"/>
    <x v="15"/>
    <n v="10009"/>
    <x v="3"/>
    <s v="OFF-ST-10001526"/>
    <x v="1"/>
    <x v="4"/>
    <s v="Iceberg Mobile Mega Data/Printer Cart "/>
    <x v="2297"/>
    <x v="7"/>
    <n v="0"/>
    <n v="31.285799999999998"/>
    <x v="8"/>
    <n v="120.33"/>
    <n v="26"/>
  </r>
  <r>
    <n v="2841"/>
    <s v="US-2014-125521"/>
    <d v="2014-03-14T00:00:00"/>
    <d v="2014-03-19T00:00:00"/>
    <s v="Standard Class"/>
    <s v="CK-12325"/>
    <s v="Christine Kargatis"/>
    <x v="2"/>
    <x v="0"/>
    <x v="269"/>
    <x v="17"/>
    <n v="23320"/>
    <x v="0"/>
    <s v="FUR-CH-10003379"/>
    <x v="0"/>
    <x v="1"/>
    <s v="Global Commerce Series High-Back Swivel/Tilt Chairs"/>
    <x v="2298"/>
    <x v="4"/>
    <n v="0"/>
    <n v="284.98"/>
    <x v="10"/>
    <n v="4559.68"/>
    <n v="25"/>
  </r>
  <r>
    <n v="2842"/>
    <s v="US-2017-135062"/>
    <d v="2017-08-31T00:00:00"/>
    <d v="2017-09-04T00:00:00"/>
    <s v="Second Class"/>
    <s v="RL-19615"/>
    <s v="Rob Lucas"/>
    <x v="0"/>
    <x v="0"/>
    <x v="115"/>
    <x v="3"/>
    <n v="28314"/>
    <x v="0"/>
    <s v="OFF-PA-10000100"/>
    <x v="1"/>
    <x v="10"/>
    <s v="Xerox 1945"/>
    <x v="2299"/>
    <x v="3"/>
    <n v="0.2"/>
    <n v="83.209699999999998"/>
    <x v="6"/>
    <n v="1606.808"/>
    <n v="36.25"/>
  </r>
  <r>
    <n v="2843"/>
    <s v="CA-2017-135650"/>
    <d v="2017-03-23T00:00:00"/>
    <d v="2017-03-27T00:00:00"/>
    <s v="Standard Class"/>
    <s v="AC-10660"/>
    <s v="Anna Chung"/>
    <x v="0"/>
    <x v="0"/>
    <x v="114"/>
    <x v="5"/>
    <n v="77340"/>
    <x v="2"/>
    <s v="OFF-ST-10001809"/>
    <x v="1"/>
    <x v="4"/>
    <s v="Fellowes Officeware Wire Shelving"/>
    <x v="2300"/>
    <x v="0"/>
    <n v="0.2"/>
    <n v="-32.338799999999999"/>
    <x v="10"/>
    <n v="287.45600000000002"/>
    <n v="-22.499999999999996"/>
  </r>
  <r>
    <n v="2844"/>
    <s v="CA-2017-112865"/>
    <d v="2017-05-18T00:00:00"/>
    <d v="2017-05-22T00:00:00"/>
    <s v="Standard Class"/>
    <s v="BH-11710"/>
    <s v="Brosina Hoffman"/>
    <x v="0"/>
    <x v="0"/>
    <x v="10"/>
    <x v="9"/>
    <n v="19140"/>
    <x v="3"/>
    <s v="TEC-AC-10000387"/>
    <x v="2"/>
    <x v="11"/>
    <s v="KeyTronic KT800P2 - Keyboard - Black"/>
    <x v="2301"/>
    <x v="1"/>
    <n v="0.2"/>
    <n v="-0.9012"/>
    <x v="5"/>
    <n v="108.14400000000001"/>
    <n v="-2.5"/>
  </r>
  <r>
    <n v="2845"/>
    <s v="US-2016-162852"/>
    <d v="2016-12-27T00:00:00"/>
    <d v="2016-12-31T00:00:00"/>
    <s v="Standard Class"/>
    <s v="BG-11695"/>
    <s v="Brooke Gillingham"/>
    <x v="1"/>
    <x v="0"/>
    <x v="318"/>
    <x v="10"/>
    <n v="60098"/>
    <x v="2"/>
    <s v="FUR-CH-10004853"/>
    <x v="0"/>
    <x v="1"/>
    <s v="Global Manager's Adjustable Task Chair, Storm"/>
    <x v="2302"/>
    <x v="8"/>
    <n v="0.3"/>
    <n v="-12.0784"/>
    <x v="4"/>
    <n v="6763.9040000000005"/>
    <n v="-1.4285714285714286"/>
  </r>
  <r>
    <n v="2846"/>
    <s v="CA-2017-138163"/>
    <d v="2017-11-17T00:00:00"/>
    <d v="2017-11-20T00:00:00"/>
    <s v="First Class"/>
    <s v="XP-21865"/>
    <s v="Xylona Preis"/>
    <x v="0"/>
    <x v="0"/>
    <x v="231"/>
    <x v="31"/>
    <n v="2149"/>
    <x v="3"/>
    <s v="OFF-AR-10001958"/>
    <x v="1"/>
    <x v="6"/>
    <s v="Stanley Bostitch Contemporary Electric Pencil Sharpeners"/>
    <x v="711"/>
    <x v="1"/>
    <n v="0"/>
    <n v="14.263199999999999"/>
    <x v="0"/>
    <n v="152.82"/>
    <n v="28.000000000000004"/>
  </r>
  <r>
    <n v="2847"/>
    <s v="CA-2017-152093"/>
    <d v="2017-09-10T00:00:00"/>
    <d v="2017-09-15T00:00:00"/>
    <s v="Standard Class"/>
    <s v="SN-20560"/>
    <s v="Skye Norling"/>
    <x v="2"/>
    <x v="0"/>
    <x v="22"/>
    <x v="10"/>
    <n v="60653"/>
    <x v="2"/>
    <s v="OFF-BI-10003527"/>
    <x v="1"/>
    <x v="8"/>
    <s v="Fellowes PB500 Electric Punch Plastic Comb Binding Machine with Manual Bind"/>
    <x v="2303"/>
    <x v="1"/>
    <n v="0.8"/>
    <n v="-1143.8910000000001"/>
    <x v="8"/>
    <n v="2287.7820000000002"/>
    <n v="-150"/>
  </r>
  <r>
    <n v="2848"/>
    <s v="CA-2017-157854"/>
    <d v="2017-04-08T00:00:00"/>
    <d v="2017-04-15T00:00:00"/>
    <s v="Standard Class"/>
    <s v="DM-13345"/>
    <s v="Denise Monton"/>
    <x v="1"/>
    <x v="0"/>
    <x v="185"/>
    <x v="32"/>
    <n v="30076"/>
    <x v="0"/>
    <s v="FUR-FU-10003832"/>
    <x v="0"/>
    <x v="5"/>
    <s v="Eldon Expressions Punched Metal &amp; Wood Desk Accessories, Black &amp; Cherry"/>
    <x v="2304"/>
    <x v="5"/>
    <n v="0"/>
    <n v="15.7584"/>
    <x v="3"/>
    <n v="337.68"/>
    <n v="27.999999999999996"/>
  </r>
  <r>
    <n v="2849"/>
    <s v="CA-2017-157854"/>
    <d v="2017-04-08T00:00:00"/>
    <d v="2017-04-15T00:00:00"/>
    <s v="Standard Class"/>
    <s v="DM-13345"/>
    <s v="Denise Monton"/>
    <x v="1"/>
    <x v="0"/>
    <x v="185"/>
    <x v="32"/>
    <n v="30076"/>
    <x v="0"/>
    <s v="OFF-BI-10001359"/>
    <x v="1"/>
    <x v="8"/>
    <s v="GBC DocuBind TL300 Electric Binding System"/>
    <x v="2305"/>
    <x v="1"/>
    <n v="0"/>
    <n v="1264.7559000000001"/>
    <x v="3"/>
    <n v="8072.91"/>
    <n v="47.000000000000007"/>
  </r>
  <r>
    <n v="2850"/>
    <s v="CA-2016-123617"/>
    <d v="2016-11-28T00:00:00"/>
    <d v="2016-12-03T00:00:00"/>
    <s v="Standard Class"/>
    <s v="AJ-10780"/>
    <s v="Anthony Jacobs"/>
    <x v="1"/>
    <x v="0"/>
    <x v="144"/>
    <x v="2"/>
    <n v="32137"/>
    <x v="0"/>
    <s v="OFF-BI-10002976"/>
    <x v="1"/>
    <x v="8"/>
    <s v="ACCOHIDE Binder by Acco"/>
    <x v="2306"/>
    <x v="5"/>
    <n v="0.7"/>
    <n v="-5.6993999999999998"/>
    <x v="0"/>
    <n v="44.603999999999999"/>
    <n v="-76.666666666666657"/>
  </r>
  <r>
    <n v="2851"/>
    <s v="US-2016-128293"/>
    <d v="2016-06-02T00:00:00"/>
    <d v="2016-06-05T00:00:00"/>
    <s v="First Class"/>
    <s v="KC-16255"/>
    <s v="Karen Carlisle"/>
    <x v="1"/>
    <x v="0"/>
    <x v="10"/>
    <x v="9"/>
    <n v="19120"/>
    <x v="3"/>
    <s v="OFF-ST-10000736"/>
    <x v="1"/>
    <x v="4"/>
    <s v="Carina Double Wide Media Storage Towers in Natural &amp; Black"/>
    <x v="1445"/>
    <x v="7"/>
    <n v="0.2"/>
    <n v="-12.956799999999999"/>
    <x v="1"/>
    <n v="64.784000000000006"/>
    <n v="-20"/>
  </r>
  <r>
    <n v="2852"/>
    <s v="CA-2017-107342"/>
    <d v="2017-12-17T00:00:00"/>
    <d v="2017-12-22T00:00:00"/>
    <s v="Standard Class"/>
    <s v="VF-21715"/>
    <s v="Vicky Freymann"/>
    <x v="2"/>
    <x v="0"/>
    <x v="38"/>
    <x v="14"/>
    <n v="47201"/>
    <x v="2"/>
    <s v="OFF-PA-10001745"/>
    <x v="1"/>
    <x v="10"/>
    <s v="Wirebound Message Books, 2 7/8&quot; x 5&quot;, 3 Forms per Page"/>
    <x v="2307"/>
    <x v="4"/>
    <n v="0"/>
    <n v="13.235200000000001"/>
    <x v="4"/>
    <n v="112.64"/>
    <n v="47"/>
  </r>
  <r>
    <n v="2853"/>
    <s v="CA-2016-136371"/>
    <d v="2016-03-19T00:00:00"/>
    <d v="2016-03-21T00:00:00"/>
    <s v="Second Class"/>
    <s v="SV-20935"/>
    <s v="Susan Vittorini"/>
    <x v="0"/>
    <x v="0"/>
    <x v="147"/>
    <x v="15"/>
    <n v="11572"/>
    <x v="3"/>
    <s v="FUR-FU-10000409"/>
    <x v="0"/>
    <x v="5"/>
    <s v="GE 4 Foot Flourescent Tube, 40 Watt"/>
    <x v="1852"/>
    <x v="7"/>
    <n v="0"/>
    <n v="6.8907999999999996"/>
    <x v="10"/>
    <n v="14.98"/>
    <n v="46"/>
  </r>
  <r>
    <n v="2854"/>
    <s v="CA-2016-136371"/>
    <d v="2016-03-19T00:00:00"/>
    <d v="2016-03-21T00:00:00"/>
    <s v="Second Class"/>
    <s v="SV-20935"/>
    <s v="Susan Vittorini"/>
    <x v="0"/>
    <x v="0"/>
    <x v="147"/>
    <x v="15"/>
    <n v="11572"/>
    <x v="3"/>
    <s v="FUR-FU-10000221"/>
    <x v="0"/>
    <x v="5"/>
    <s v="Master Caster Door Stop, Brown"/>
    <x v="2308"/>
    <x v="4"/>
    <n v="0"/>
    <n v="6.9088000000000003"/>
    <x v="10"/>
    <n v="81.28"/>
    <n v="34"/>
  </r>
  <r>
    <n v="2855"/>
    <s v="CA-2017-137344"/>
    <d v="2017-08-20T00:00:00"/>
    <d v="2017-08-20T00:00:00"/>
    <s v="Same Day"/>
    <s v="EM-13810"/>
    <s v="Eleni McCrary"/>
    <x v="1"/>
    <x v="0"/>
    <x v="47"/>
    <x v="31"/>
    <n v="2038"/>
    <x v="3"/>
    <s v="OFF-ST-10000344"/>
    <x v="1"/>
    <x v="4"/>
    <s v="Neat Ideas Personal Hanging Folder Files, Black"/>
    <x v="2309"/>
    <x v="1"/>
    <n v="0"/>
    <n v="10.4754"/>
    <x v="6"/>
    <n v="120.87"/>
    <n v="26"/>
  </r>
  <r>
    <n v="2856"/>
    <s v="CA-2017-169810"/>
    <d v="2017-07-25T00:00:00"/>
    <d v="2017-07-31T00:00:00"/>
    <s v="Standard Class"/>
    <s v="RB-19360"/>
    <s v="Raymond Buch"/>
    <x v="0"/>
    <x v="0"/>
    <x v="298"/>
    <x v="44"/>
    <n v="57103"/>
    <x v="2"/>
    <s v="OFF-LA-10003663"/>
    <x v="1"/>
    <x v="2"/>
    <s v="Avery 498"/>
    <x v="2310"/>
    <x v="3"/>
    <n v="0"/>
    <n v="9.5081000000000007"/>
    <x v="7"/>
    <n v="141.61000000000001"/>
    <n v="47"/>
  </r>
  <r>
    <n v="2857"/>
    <s v="CA-2016-128594"/>
    <d v="2016-08-26T00:00:00"/>
    <d v="2016-08-29T00:00:00"/>
    <s v="First Class"/>
    <s v="DJ-13510"/>
    <s v="Don Jones"/>
    <x v="1"/>
    <x v="0"/>
    <x v="70"/>
    <x v="1"/>
    <n v="92037"/>
    <x v="1"/>
    <s v="FUR-CH-10001215"/>
    <x v="0"/>
    <x v="1"/>
    <s v="Global Troy Executive Leather Low-Back Tilter"/>
    <x v="2311"/>
    <x v="4"/>
    <n v="0.2"/>
    <n v="100.196"/>
    <x v="6"/>
    <n v="6412.5439999999999"/>
    <n v="6.25"/>
  </r>
  <r>
    <n v="2858"/>
    <s v="CA-2016-154690"/>
    <d v="2016-08-15T00:00:00"/>
    <d v="2016-08-17T00:00:00"/>
    <s v="Second Class"/>
    <s v="CC-12370"/>
    <s v="Christopher Conant"/>
    <x v="0"/>
    <x v="0"/>
    <x v="115"/>
    <x v="3"/>
    <n v="28314"/>
    <x v="0"/>
    <s v="FUR-CH-10000988"/>
    <x v="0"/>
    <x v="1"/>
    <s v="Hon Olson Stacker Stools"/>
    <x v="2241"/>
    <x v="0"/>
    <n v="0.2"/>
    <n v="22.529599999999999"/>
    <x v="6"/>
    <n v="450.59199999999998"/>
    <n v="10"/>
  </r>
  <r>
    <n v="2859"/>
    <s v="CA-2017-138975"/>
    <d v="2017-05-19T00:00:00"/>
    <d v="2017-05-23T00:00:00"/>
    <s v="Standard Class"/>
    <s v="SC-20380"/>
    <s v="Shahid Collister"/>
    <x v="0"/>
    <x v="0"/>
    <x v="118"/>
    <x v="32"/>
    <n v="30318"/>
    <x v="0"/>
    <s v="TEC-AC-10003441"/>
    <x v="2"/>
    <x v="11"/>
    <s v="Kingston Digital DataTraveler 32GB USB 2.0"/>
    <x v="760"/>
    <x v="4"/>
    <n v="0"/>
    <n v="4.0679999999999996"/>
    <x v="5"/>
    <n v="271.2"/>
    <n v="6"/>
  </r>
  <r>
    <n v="2860"/>
    <s v="CA-2017-138975"/>
    <d v="2017-05-19T00:00:00"/>
    <d v="2017-05-23T00:00:00"/>
    <s v="Standard Class"/>
    <s v="SC-20380"/>
    <s v="Shahid Collister"/>
    <x v="0"/>
    <x v="0"/>
    <x v="118"/>
    <x v="32"/>
    <n v="30318"/>
    <x v="0"/>
    <s v="TEC-PH-10004389"/>
    <x v="2"/>
    <x v="7"/>
    <s v="Nokia Lumia 925"/>
    <x v="2216"/>
    <x v="1"/>
    <n v="0"/>
    <n v="98.272199999999998"/>
    <x v="5"/>
    <n v="1133.9100000000001"/>
    <n v="25.999999999999996"/>
  </r>
  <r>
    <n v="2861"/>
    <s v="CA-2017-138975"/>
    <d v="2017-05-19T00:00:00"/>
    <d v="2017-05-23T00:00:00"/>
    <s v="Standard Class"/>
    <s v="SC-20380"/>
    <s v="Shahid Collister"/>
    <x v="0"/>
    <x v="0"/>
    <x v="118"/>
    <x v="32"/>
    <n v="30318"/>
    <x v="0"/>
    <s v="FUR-BO-10004695"/>
    <x v="0"/>
    <x v="0"/>
    <s v="O'Sullivan 2-Door Barrister Bookcase in Odessa Pine"/>
    <x v="2312"/>
    <x v="6"/>
    <n v="0"/>
    <n v="374.62860000000001"/>
    <x v="5"/>
    <n v="14659.38"/>
    <n v="23"/>
  </r>
  <r>
    <n v="2862"/>
    <s v="CA-2017-138975"/>
    <d v="2017-05-19T00:00:00"/>
    <d v="2017-05-23T00:00:00"/>
    <s v="Standard Class"/>
    <s v="SC-20380"/>
    <s v="Shahid Collister"/>
    <x v="0"/>
    <x v="0"/>
    <x v="118"/>
    <x v="32"/>
    <n v="30318"/>
    <x v="0"/>
    <s v="OFF-PA-10000100"/>
    <x v="1"/>
    <x v="10"/>
    <s v="Xerox 1945"/>
    <x v="2313"/>
    <x v="3"/>
    <n v="0"/>
    <n v="140.59569999999999"/>
    <x v="5"/>
    <n v="2008.51"/>
    <n v="49"/>
  </r>
  <r>
    <n v="2863"/>
    <s v="CA-2017-106537"/>
    <d v="2017-08-12T00:00:00"/>
    <d v="2017-08-17T00:00:00"/>
    <s v="Standard Class"/>
    <s v="RH-19495"/>
    <s v="Rick Hansen"/>
    <x v="0"/>
    <x v="0"/>
    <x v="333"/>
    <x v="2"/>
    <n v="32839"/>
    <x v="0"/>
    <s v="OFF-PA-10000223"/>
    <x v="1"/>
    <x v="10"/>
    <s v="Xerox 2000"/>
    <x v="557"/>
    <x v="4"/>
    <n v="0.2"/>
    <n v="7.2576000000000001"/>
    <x v="6"/>
    <n v="82.944000000000003"/>
    <n v="35"/>
  </r>
  <r>
    <n v="2864"/>
    <s v="US-2017-103828"/>
    <d v="2017-08-13T00:00:00"/>
    <d v="2017-08-13T00:00:00"/>
    <s v="Same Day"/>
    <s v="JK-15370"/>
    <s v="Jay Kimmel"/>
    <x v="0"/>
    <x v="0"/>
    <x v="8"/>
    <x v="1"/>
    <n v="94122"/>
    <x v="1"/>
    <s v="OFF-ST-10001325"/>
    <x v="1"/>
    <x v="4"/>
    <s v="Sterilite Officeware Hinged File Box"/>
    <x v="966"/>
    <x v="1"/>
    <n v="0"/>
    <n v="8.4887999999999995"/>
    <x v="6"/>
    <n v="94.320000000000007"/>
    <n v="26.999999999999996"/>
  </r>
  <r>
    <n v="2865"/>
    <s v="US-2017-103828"/>
    <d v="2017-08-13T00:00:00"/>
    <d v="2017-08-13T00:00:00"/>
    <s v="Same Day"/>
    <s v="JK-15370"/>
    <s v="Jay Kimmel"/>
    <x v="0"/>
    <x v="0"/>
    <x v="8"/>
    <x v="1"/>
    <n v="94122"/>
    <x v="1"/>
    <s v="OFF-AP-10004249"/>
    <x v="1"/>
    <x v="9"/>
    <s v="Staple holder"/>
    <x v="2314"/>
    <x v="3"/>
    <n v="0"/>
    <n v="22.6233"/>
    <x v="6"/>
    <n v="586.53000000000009"/>
    <n v="26.999999999999996"/>
  </r>
  <r>
    <n v="2866"/>
    <s v="US-2017-103828"/>
    <d v="2017-08-13T00:00:00"/>
    <d v="2017-08-13T00:00:00"/>
    <s v="Same Day"/>
    <s v="JK-15370"/>
    <s v="Jay Kimmel"/>
    <x v="0"/>
    <x v="0"/>
    <x v="8"/>
    <x v="1"/>
    <n v="94122"/>
    <x v="1"/>
    <s v="OFF-AR-10000588"/>
    <x v="1"/>
    <x v="6"/>
    <s v="Newell 345"/>
    <x v="423"/>
    <x v="1"/>
    <n v="0"/>
    <n v="15.475199999999999"/>
    <x v="6"/>
    <n v="178.56"/>
    <n v="25.999999999999996"/>
  </r>
  <r>
    <n v="2867"/>
    <s v="US-2017-103828"/>
    <d v="2017-08-13T00:00:00"/>
    <d v="2017-08-13T00:00:00"/>
    <s v="Same Day"/>
    <s v="JK-15370"/>
    <s v="Jay Kimmel"/>
    <x v="0"/>
    <x v="0"/>
    <x v="8"/>
    <x v="1"/>
    <n v="94122"/>
    <x v="1"/>
    <s v="OFF-SU-10000946"/>
    <x v="1"/>
    <x v="14"/>
    <s v="Staple remover"/>
    <x v="1043"/>
    <x v="4"/>
    <n v="0"/>
    <n v="9.2568000000000001"/>
    <x v="6"/>
    <n v="127.68"/>
    <n v="28.999999999999996"/>
  </r>
  <r>
    <n v="2868"/>
    <s v="CA-2016-115588"/>
    <d v="2016-11-10T00:00:00"/>
    <d v="2016-11-12T00:00:00"/>
    <s v="Second Class"/>
    <s v="AF-10885"/>
    <s v="Art Foster"/>
    <x v="0"/>
    <x v="0"/>
    <x v="167"/>
    <x v="24"/>
    <n v="43615"/>
    <x v="3"/>
    <s v="OFF-SU-10001225"/>
    <x v="1"/>
    <x v="14"/>
    <s v="Staple remover"/>
    <x v="2315"/>
    <x v="2"/>
    <n v="0.2"/>
    <n v="-3.3119999999999998"/>
    <x v="0"/>
    <n v="73.600000000000009"/>
    <n v="-22.499999999999996"/>
  </r>
  <r>
    <n v="2869"/>
    <s v="CA-2016-115588"/>
    <d v="2016-11-10T00:00:00"/>
    <d v="2016-11-12T00:00:00"/>
    <s v="Second Class"/>
    <s v="AF-10885"/>
    <s v="Art Foster"/>
    <x v="0"/>
    <x v="0"/>
    <x v="167"/>
    <x v="24"/>
    <n v="43615"/>
    <x v="3"/>
    <s v="OFF-ST-10001558"/>
    <x v="1"/>
    <x v="4"/>
    <s v="Acco Perma 4000 Stacking Storage Drawers"/>
    <x v="2316"/>
    <x v="1"/>
    <n v="0.2"/>
    <n v="-2.4359999999999999"/>
    <x v="0"/>
    <n v="116.928"/>
    <n v="-6.25"/>
  </r>
  <r>
    <n v="2870"/>
    <s v="CA-2017-143861"/>
    <d v="2017-06-12T00:00:00"/>
    <d v="2017-06-19T00:00:00"/>
    <s v="Standard Class"/>
    <s v="LC-16885"/>
    <s v="Lena Creighton"/>
    <x v="0"/>
    <x v="0"/>
    <x v="84"/>
    <x v="2"/>
    <n v="33710"/>
    <x v="0"/>
    <s v="FUR-FU-10001546"/>
    <x v="0"/>
    <x v="5"/>
    <s v="Dana Swing-Arm Lamps"/>
    <x v="1217"/>
    <x v="0"/>
    <n v="0.2"/>
    <n v="1.0680000000000001"/>
    <x v="1"/>
    <n v="34.176000000000002"/>
    <n v="6.25"/>
  </r>
  <r>
    <n v="2871"/>
    <s v="CA-2014-148040"/>
    <d v="2014-03-22T00:00:00"/>
    <d v="2014-03-26T00:00:00"/>
    <s v="Standard Class"/>
    <s v="BF-11275"/>
    <s v="Beth Fritzler"/>
    <x v="1"/>
    <x v="0"/>
    <x v="93"/>
    <x v="16"/>
    <n v="85705"/>
    <x v="1"/>
    <s v="OFF-PA-10002581"/>
    <x v="1"/>
    <x v="10"/>
    <s v="Xerox 1951"/>
    <x v="1339"/>
    <x v="1"/>
    <n v="0.2"/>
    <n v="23.234999999999999"/>
    <x v="10"/>
    <n v="223.05600000000001"/>
    <n v="31.25"/>
  </r>
  <r>
    <n v="2872"/>
    <s v="CA-2014-148040"/>
    <d v="2014-03-22T00:00:00"/>
    <d v="2014-03-26T00:00:00"/>
    <s v="Standard Class"/>
    <s v="BF-11275"/>
    <s v="Beth Fritzler"/>
    <x v="1"/>
    <x v="0"/>
    <x v="93"/>
    <x v="16"/>
    <n v="85705"/>
    <x v="1"/>
    <s v="FUR-CH-10001482"/>
    <x v="0"/>
    <x v="1"/>
    <s v="Office Star - Mesh Screen back chair with Vinyl seat"/>
    <x v="2317"/>
    <x v="1"/>
    <n v="0.2"/>
    <n v="-35.364600000000003"/>
    <x v="10"/>
    <n v="943.05599999999993"/>
    <n v="-11.250000000000002"/>
  </r>
  <r>
    <n v="2873"/>
    <s v="CA-2017-135167"/>
    <d v="2017-06-15T00:00:00"/>
    <d v="2017-06-20T00:00:00"/>
    <s v="Standard Class"/>
    <s v="SC-20800"/>
    <s v="Stuart Calhoun"/>
    <x v="0"/>
    <x v="0"/>
    <x v="1"/>
    <x v="1"/>
    <n v="90036"/>
    <x v="1"/>
    <s v="OFF-AR-10002399"/>
    <x v="1"/>
    <x v="6"/>
    <s v="Dixon Prang Watercolor Pencils, 10-Color Set with Brush"/>
    <x v="2318"/>
    <x v="7"/>
    <n v="0"/>
    <n v="1.7465999999999999"/>
    <x v="1"/>
    <n v="4.26"/>
    <n v="41"/>
  </r>
  <r>
    <n v="2874"/>
    <s v="CA-2017-137022"/>
    <d v="2017-11-16T00:00:00"/>
    <d v="2017-11-22T00:00:00"/>
    <s v="Standard Class"/>
    <s v="SW-20275"/>
    <s v="Scott Williamson"/>
    <x v="0"/>
    <x v="0"/>
    <x v="70"/>
    <x v="1"/>
    <n v="92105"/>
    <x v="1"/>
    <s v="OFF-ST-10001963"/>
    <x v="1"/>
    <x v="4"/>
    <s v="Tennsco Regal Shelving Units"/>
    <x v="2319"/>
    <x v="8"/>
    <n v="0"/>
    <n v="24.3384"/>
    <x v="0"/>
    <n v="6490.24"/>
    <n v="3.0000000000000004"/>
  </r>
  <r>
    <n v="2875"/>
    <s v="US-2017-102638"/>
    <d v="2017-12-29T00:00:00"/>
    <d v="2017-12-31T00:00:00"/>
    <s v="First Class"/>
    <s v="MC-17845"/>
    <s v="Michael Chen"/>
    <x v="0"/>
    <x v="0"/>
    <x v="20"/>
    <x v="15"/>
    <n v="10035"/>
    <x v="3"/>
    <s v="OFF-FA-10002988"/>
    <x v="1"/>
    <x v="13"/>
    <s v="Ideal Clamps"/>
    <x v="2320"/>
    <x v="1"/>
    <n v="0"/>
    <n v="2.9546999999999999"/>
    <x v="4"/>
    <n v="18.09"/>
    <n v="48.999999999999993"/>
  </r>
  <r>
    <n v="2876"/>
    <s v="US-2016-167339"/>
    <d v="2016-01-21T00:00:00"/>
    <d v="2016-01-23T00:00:00"/>
    <s v="Second Class"/>
    <s v="TD-20995"/>
    <s v="Tamara Dahlen"/>
    <x v="0"/>
    <x v="0"/>
    <x v="70"/>
    <x v="1"/>
    <n v="92037"/>
    <x v="1"/>
    <s v="FUR-CH-10004289"/>
    <x v="0"/>
    <x v="1"/>
    <s v="Global Super Steno Chair"/>
    <x v="2321"/>
    <x v="0"/>
    <n v="0.2"/>
    <n v="-5.7587999999999999"/>
    <x v="9"/>
    <n v="307.13600000000002"/>
    <n v="-3.75"/>
  </r>
  <r>
    <n v="2877"/>
    <s v="US-2016-167339"/>
    <d v="2016-01-21T00:00:00"/>
    <d v="2016-01-23T00:00:00"/>
    <s v="Second Class"/>
    <s v="TD-20995"/>
    <s v="Tamara Dahlen"/>
    <x v="0"/>
    <x v="0"/>
    <x v="70"/>
    <x v="1"/>
    <n v="92037"/>
    <x v="1"/>
    <s v="FUR-CH-10000785"/>
    <x v="0"/>
    <x v="1"/>
    <s v="Global Ergonomic Managers Chair"/>
    <x v="2322"/>
    <x v="3"/>
    <n v="0.2"/>
    <n v="76.011600000000001"/>
    <x v="9"/>
    <n v="7094.4160000000002"/>
    <n v="7.5"/>
  </r>
  <r>
    <n v="2878"/>
    <s v="CA-2016-152072"/>
    <d v="2016-01-15T00:00:00"/>
    <d v="2016-01-19T00:00:00"/>
    <s v="Standard Class"/>
    <s v="Dp-13240"/>
    <s v="Dean percer"/>
    <x v="2"/>
    <x v="0"/>
    <x v="58"/>
    <x v="30"/>
    <n v="7090"/>
    <x v="3"/>
    <s v="OFF-EN-10003040"/>
    <x v="1"/>
    <x v="12"/>
    <s v="Quality Park Security Envelopes"/>
    <x v="2323"/>
    <x v="0"/>
    <n v="0"/>
    <n v="24.599799999999998"/>
    <x v="9"/>
    <n v="104.68"/>
    <n v="46.999999999999993"/>
  </r>
  <r>
    <n v="2879"/>
    <s v="CA-2016-152072"/>
    <d v="2016-01-15T00:00:00"/>
    <d v="2016-01-19T00:00:00"/>
    <s v="Standard Class"/>
    <s v="Dp-13240"/>
    <s v="Dean percer"/>
    <x v="2"/>
    <x v="0"/>
    <x v="58"/>
    <x v="30"/>
    <n v="7090"/>
    <x v="3"/>
    <s v="OFF-AR-10001573"/>
    <x v="1"/>
    <x v="6"/>
    <s v="American Pencil"/>
    <x v="2324"/>
    <x v="0"/>
    <n v="0"/>
    <n v="1.3513999999999999"/>
    <x v="9"/>
    <n v="9.32"/>
    <n v="28.999999999999996"/>
  </r>
  <r>
    <n v="2880"/>
    <s v="CA-2016-152072"/>
    <d v="2016-01-15T00:00:00"/>
    <d v="2016-01-19T00:00:00"/>
    <s v="Standard Class"/>
    <s v="Dp-13240"/>
    <s v="Dean percer"/>
    <x v="2"/>
    <x v="0"/>
    <x v="58"/>
    <x v="30"/>
    <n v="7090"/>
    <x v="3"/>
    <s v="TEC-AC-10000844"/>
    <x v="2"/>
    <x v="11"/>
    <s v="Logitech Gaming G510s - Keyboard"/>
    <x v="2325"/>
    <x v="1"/>
    <n v="0"/>
    <n v="91.789199999999994"/>
    <x v="9"/>
    <n v="764.91"/>
    <n v="36"/>
  </r>
  <r>
    <n v="2881"/>
    <s v="CA-2016-102932"/>
    <d v="2016-09-19T00:00:00"/>
    <d v="2016-09-23T00:00:00"/>
    <s v="Second Class"/>
    <s v="SD-20485"/>
    <s v="Shirley Daniels"/>
    <x v="2"/>
    <x v="0"/>
    <x v="334"/>
    <x v="30"/>
    <n v="7050"/>
    <x v="3"/>
    <s v="OFF-BI-10000756"/>
    <x v="1"/>
    <x v="8"/>
    <s v="Storex DuraTech Recycled Plastic Frosted Binders"/>
    <x v="2326"/>
    <x v="5"/>
    <n v="0"/>
    <n v="12.72"/>
    <x v="8"/>
    <n v="152.64000000000001"/>
    <n v="50"/>
  </r>
  <r>
    <n v="2882"/>
    <s v="CA-2016-102932"/>
    <d v="2016-09-19T00:00:00"/>
    <d v="2016-09-23T00:00:00"/>
    <s v="Second Class"/>
    <s v="SD-20485"/>
    <s v="Shirley Daniels"/>
    <x v="2"/>
    <x v="0"/>
    <x v="334"/>
    <x v="30"/>
    <n v="7050"/>
    <x v="3"/>
    <s v="OFF-SU-10000381"/>
    <x v="1"/>
    <x v="14"/>
    <s v="Acme Forged Steel Scissors with Black Enamel Handles"/>
    <x v="1048"/>
    <x v="1"/>
    <n v="0"/>
    <n v="8.0997000000000003"/>
    <x v="8"/>
    <n v="83.789999999999992"/>
    <n v="29.000000000000004"/>
  </r>
  <r>
    <n v="2883"/>
    <s v="CA-2014-165540"/>
    <d v="2014-02-21T00:00:00"/>
    <d v="2014-02-25T00:00:00"/>
    <s v="Standard Class"/>
    <s v="TM-21010"/>
    <s v="Tamara Manning"/>
    <x v="0"/>
    <x v="0"/>
    <x v="318"/>
    <x v="10"/>
    <n v="60098"/>
    <x v="2"/>
    <s v="OFF-BI-10004094"/>
    <x v="1"/>
    <x v="8"/>
    <s v="GBC Standard Plastic Binding Systems Combs"/>
    <x v="2327"/>
    <x v="2"/>
    <n v="0.8"/>
    <n v="-13.717499999999999"/>
    <x v="11"/>
    <n v="44.25"/>
    <n v="-155"/>
  </r>
  <r>
    <n v="2884"/>
    <s v="CA-2016-130799"/>
    <d v="2016-11-11T00:00:00"/>
    <d v="2016-11-16T00:00:00"/>
    <s v="Second Class"/>
    <s v="BK-11260"/>
    <s v="Berenike Kampe"/>
    <x v="0"/>
    <x v="0"/>
    <x v="8"/>
    <x v="1"/>
    <n v="94110"/>
    <x v="1"/>
    <s v="FUR-FU-10001852"/>
    <x v="0"/>
    <x v="5"/>
    <s v="Eldon Regeneration Recycled Desk Accessories, Smoke"/>
    <x v="2328"/>
    <x v="4"/>
    <n v="0"/>
    <n v="2.2271999999999998"/>
    <x v="0"/>
    <n v="27.84"/>
    <n v="32"/>
  </r>
  <r>
    <n v="2885"/>
    <s v="CA-2016-164483"/>
    <d v="2016-01-30T00:00:00"/>
    <d v="2016-02-03T00:00:00"/>
    <s v="Standard Class"/>
    <s v="JF-15490"/>
    <s v="Jeremy Farry"/>
    <x v="0"/>
    <x v="0"/>
    <x v="8"/>
    <x v="1"/>
    <n v="94122"/>
    <x v="1"/>
    <s v="OFF-BI-10000014"/>
    <x v="1"/>
    <x v="8"/>
    <s v="Heavy-Duty E-Z-D Binders"/>
    <x v="732"/>
    <x v="0"/>
    <n v="0.2"/>
    <n v="5.8914"/>
    <x v="9"/>
    <n v="34.911999999999999"/>
    <n v="33.75"/>
  </r>
  <r>
    <n v="2886"/>
    <s v="US-2016-159856"/>
    <d v="2016-10-18T00:00:00"/>
    <d v="2016-10-22T00:00:00"/>
    <s v="Standard Class"/>
    <s v="EP-13915"/>
    <s v="Emily Phan"/>
    <x v="0"/>
    <x v="0"/>
    <x v="228"/>
    <x v="16"/>
    <n v="85281"/>
    <x v="1"/>
    <s v="FUR-CH-10003396"/>
    <x v="0"/>
    <x v="1"/>
    <s v="Global Deluxe Steno Chair"/>
    <x v="2329"/>
    <x v="2"/>
    <n v="0.2"/>
    <n v="-34.640999999999998"/>
    <x v="2"/>
    <n v="1539.6000000000001"/>
    <n v="-11.249999999999998"/>
  </r>
  <r>
    <n v="2887"/>
    <s v="CA-2017-102099"/>
    <d v="2017-12-18T00:00:00"/>
    <d v="2017-12-19T00:00:00"/>
    <s v="First Class"/>
    <s v="EP-13915"/>
    <s v="Emily Phan"/>
    <x v="0"/>
    <x v="0"/>
    <x v="1"/>
    <x v="1"/>
    <n v="90008"/>
    <x v="1"/>
    <s v="OFF-AR-10003811"/>
    <x v="1"/>
    <x v="6"/>
    <s v="Newell 327"/>
    <x v="153"/>
    <x v="1"/>
    <n v="0"/>
    <n v="1.7901"/>
    <x v="4"/>
    <n v="19.89"/>
    <n v="27"/>
  </r>
  <r>
    <n v="2888"/>
    <s v="CA-2017-102099"/>
    <d v="2017-12-18T00:00:00"/>
    <d v="2017-12-19T00:00:00"/>
    <s v="First Class"/>
    <s v="EP-13915"/>
    <s v="Emily Phan"/>
    <x v="0"/>
    <x v="0"/>
    <x v="1"/>
    <x v="1"/>
    <n v="90008"/>
    <x v="1"/>
    <s v="OFF-PA-10003172"/>
    <x v="1"/>
    <x v="10"/>
    <s v="Xerox 1996"/>
    <x v="91"/>
    <x v="0"/>
    <n v="0"/>
    <n v="6.2207999999999997"/>
    <x v="4"/>
    <n v="25.92"/>
    <n v="47.999999999999993"/>
  </r>
  <r>
    <n v="2889"/>
    <s v="CA-2017-102099"/>
    <d v="2017-12-18T00:00:00"/>
    <d v="2017-12-19T00:00:00"/>
    <s v="First Class"/>
    <s v="EP-13915"/>
    <s v="Emily Phan"/>
    <x v="0"/>
    <x v="0"/>
    <x v="1"/>
    <x v="1"/>
    <n v="90008"/>
    <x v="1"/>
    <s v="OFF-PA-10000289"/>
    <x v="1"/>
    <x v="10"/>
    <s v="Xerox 213"/>
    <x v="56"/>
    <x v="2"/>
    <n v="0"/>
    <n v="15.552"/>
    <x v="4"/>
    <n v="162"/>
    <n v="48"/>
  </r>
  <r>
    <n v="2890"/>
    <s v="CA-2017-164049"/>
    <d v="2017-11-02T00:00:00"/>
    <d v="2017-11-06T00:00:00"/>
    <s v="Standard Class"/>
    <s v="KH-16630"/>
    <s v="Ken Heidel"/>
    <x v="1"/>
    <x v="0"/>
    <x v="4"/>
    <x v="4"/>
    <n v="98105"/>
    <x v="1"/>
    <s v="OFF-PA-10000791"/>
    <x v="1"/>
    <x v="10"/>
    <s v="Wirebound Message Books, Four 2 3/4 x 5 Forms per Page, 200 Sets per Book"/>
    <x v="2330"/>
    <x v="2"/>
    <n v="0"/>
    <n v="10.7325"/>
    <x v="0"/>
    <n v="119.25"/>
    <n v="44.999999999999993"/>
  </r>
  <r>
    <n v="2891"/>
    <s v="CA-2014-142727"/>
    <d v="2014-04-29T00:00:00"/>
    <d v="2014-05-01T00:00:00"/>
    <s v="Second Class"/>
    <s v="HG-14845"/>
    <s v="Harry Greene"/>
    <x v="0"/>
    <x v="0"/>
    <x v="335"/>
    <x v="28"/>
    <n v="70601"/>
    <x v="0"/>
    <s v="FUR-CH-10002304"/>
    <x v="0"/>
    <x v="1"/>
    <s v="Global Stack Chair without Arms, Black"/>
    <x v="2331"/>
    <x v="0"/>
    <n v="0"/>
    <n v="12.99"/>
    <x v="3"/>
    <n v="103.92"/>
    <n v="25"/>
  </r>
  <r>
    <n v="2892"/>
    <s v="CA-2014-142727"/>
    <d v="2014-04-29T00:00:00"/>
    <d v="2014-05-01T00:00:00"/>
    <s v="Second Class"/>
    <s v="HG-14845"/>
    <s v="Harry Greene"/>
    <x v="0"/>
    <x v="0"/>
    <x v="335"/>
    <x v="28"/>
    <n v="70601"/>
    <x v="0"/>
    <s v="OFF-BI-10000136"/>
    <x v="1"/>
    <x v="8"/>
    <s v="Avery Non-Stick Heavy Duty View Round Locking Ring Binders"/>
    <x v="1444"/>
    <x v="1"/>
    <n v="0"/>
    <n v="8.6112000000000002"/>
    <x v="3"/>
    <n v="53.820000000000007"/>
    <n v="48"/>
  </r>
  <r>
    <n v="2893"/>
    <s v="CA-2017-139913"/>
    <d v="2017-10-23T00:00:00"/>
    <d v="2017-10-29T00:00:00"/>
    <s v="Standard Class"/>
    <s v="JC-16105"/>
    <s v="Julie Creighton"/>
    <x v="1"/>
    <x v="0"/>
    <x v="30"/>
    <x v="15"/>
    <n v="14609"/>
    <x v="3"/>
    <s v="OFF-PA-10003739"/>
    <x v="1"/>
    <x v="10"/>
    <s v="Xerox 1969"/>
    <x v="1049"/>
    <x v="0"/>
    <n v="0"/>
    <n v="5.6643999999999997"/>
    <x v="2"/>
    <n v="23.12"/>
    <n v="48.999999999999993"/>
  </r>
  <r>
    <n v="2894"/>
    <s v="CA-2017-139913"/>
    <d v="2017-10-23T00:00:00"/>
    <d v="2017-10-29T00:00:00"/>
    <s v="Standard Class"/>
    <s v="JC-16105"/>
    <s v="Julie Creighton"/>
    <x v="1"/>
    <x v="0"/>
    <x v="30"/>
    <x v="15"/>
    <n v="14609"/>
    <x v="3"/>
    <s v="OFF-PA-10002479"/>
    <x v="1"/>
    <x v="10"/>
    <s v="Xerox 4200 Series MultiUse Premium Copy Paper (20Lb. and 84 Bright)"/>
    <x v="1579"/>
    <x v="2"/>
    <n v="0"/>
    <n v="11.88"/>
    <x v="2"/>
    <n v="132"/>
    <n v="45.000000000000007"/>
  </r>
  <r>
    <n v="2895"/>
    <s v="CA-2017-139913"/>
    <d v="2017-10-23T00:00:00"/>
    <d v="2017-10-29T00:00:00"/>
    <s v="Standard Class"/>
    <s v="JC-16105"/>
    <s v="Julie Creighton"/>
    <x v="1"/>
    <x v="0"/>
    <x v="30"/>
    <x v="15"/>
    <n v="14609"/>
    <x v="3"/>
    <s v="FUR-FU-10000771"/>
    <x v="0"/>
    <x v="5"/>
    <s v="Eldon 200 Class Desk Accessories, Smoke"/>
    <x v="2332"/>
    <x v="10"/>
    <n v="0"/>
    <n v="29.0136"/>
    <x v="2"/>
    <n v="759.88"/>
    <n v="42.000000000000007"/>
  </r>
  <r>
    <n v="2896"/>
    <s v="CA-2017-139913"/>
    <d v="2017-10-23T00:00:00"/>
    <d v="2017-10-29T00:00:00"/>
    <s v="Standard Class"/>
    <s v="JC-16105"/>
    <s v="Julie Creighton"/>
    <x v="1"/>
    <x v="0"/>
    <x v="30"/>
    <x v="15"/>
    <n v="14609"/>
    <x v="3"/>
    <s v="TEC-PH-10001552"/>
    <x v="2"/>
    <x v="7"/>
    <s v="I Need's 3d Hello Kitty Hybrid Silicone Case Cover for HTC One X 4g with 3d Hello Kitty Stylus Pen Green/pink"/>
    <x v="1197"/>
    <x v="1"/>
    <n v="0"/>
    <n v="10.0464"/>
    <x v="2"/>
    <n v="107.64000000000001"/>
    <n v="27.999999999999996"/>
  </r>
  <r>
    <n v="2897"/>
    <s v="CA-2014-169033"/>
    <d v="2014-03-30T00:00:00"/>
    <d v="2014-04-03T00:00:00"/>
    <s v="Standard Class"/>
    <s v="KM-16720"/>
    <s v="Kunst Miller"/>
    <x v="0"/>
    <x v="0"/>
    <x v="85"/>
    <x v="15"/>
    <n v="11561"/>
    <x v="3"/>
    <s v="OFF-AR-10001915"/>
    <x v="1"/>
    <x v="6"/>
    <s v="Peel-Off China Markers"/>
    <x v="2333"/>
    <x v="2"/>
    <n v="0"/>
    <n v="20.853000000000002"/>
    <x v="10"/>
    <n v="248.25"/>
    <n v="42.000000000000007"/>
  </r>
  <r>
    <n v="2898"/>
    <s v="US-2016-164630"/>
    <d v="2016-01-04T00:00:00"/>
    <d v="2016-01-09T00:00:00"/>
    <s v="Standard Class"/>
    <s v="EB-13975"/>
    <s v="Erica Bern"/>
    <x v="1"/>
    <x v="0"/>
    <x v="35"/>
    <x v="3"/>
    <n v="28205"/>
    <x v="0"/>
    <s v="TEC-CO-10000971"/>
    <x v="2"/>
    <x v="16"/>
    <s v="Hewlett Packard 310 Color Digital Copier"/>
    <x v="2334"/>
    <x v="4"/>
    <n v="0.2"/>
    <n v="119.996"/>
    <x v="9"/>
    <n v="3839.8719999999998"/>
    <n v="12.5"/>
  </r>
  <r>
    <n v="2899"/>
    <s v="US-2015-114839"/>
    <d v="2015-04-26T00:00:00"/>
    <d v="2015-04-30T00:00:00"/>
    <s v="Standard Class"/>
    <s v="PW-19240"/>
    <s v="Pierre Wener"/>
    <x v="0"/>
    <x v="0"/>
    <x v="12"/>
    <x v="5"/>
    <n v="77036"/>
    <x v="2"/>
    <s v="FUR-CH-10004086"/>
    <x v="0"/>
    <x v="1"/>
    <s v="Hon 4070 Series Pagoda Armless Upholstered Stacking Chairs"/>
    <x v="2335"/>
    <x v="0"/>
    <n v="0.3"/>
    <n v="-5.8346"/>
    <x v="3"/>
    <n v="816.84400000000005"/>
    <n v="-1.4285714285714286"/>
  </r>
  <r>
    <n v="2900"/>
    <s v="CA-2015-166464"/>
    <d v="2015-09-12T00:00:00"/>
    <d v="2015-09-17T00:00:00"/>
    <s v="Standard Class"/>
    <s v="PG-18895"/>
    <s v="Paul Gonzalez"/>
    <x v="0"/>
    <x v="0"/>
    <x v="20"/>
    <x v="15"/>
    <n v="10035"/>
    <x v="3"/>
    <s v="TEC-CO-10000971"/>
    <x v="2"/>
    <x v="16"/>
    <s v="Hewlett Packard 310 Color Digital Copier"/>
    <x v="1973"/>
    <x v="0"/>
    <n v="0.2"/>
    <n v="59.997999999999998"/>
    <x v="8"/>
    <n v="959.96799999999996"/>
    <n v="12.5"/>
  </r>
  <r>
    <n v="2901"/>
    <s v="CA-2015-166464"/>
    <d v="2015-09-12T00:00:00"/>
    <d v="2015-09-17T00:00:00"/>
    <s v="Standard Class"/>
    <s v="PG-18895"/>
    <s v="Paul Gonzalez"/>
    <x v="0"/>
    <x v="0"/>
    <x v="20"/>
    <x v="15"/>
    <n v="10035"/>
    <x v="3"/>
    <s v="OFF-LA-10001317"/>
    <x v="1"/>
    <x v="2"/>
    <s v="Avery 520"/>
    <x v="2336"/>
    <x v="4"/>
    <n v="0"/>
    <n v="6.048"/>
    <x v="8"/>
    <n v="50.4"/>
    <n v="48.000000000000007"/>
  </r>
  <r>
    <n v="2902"/>
    <s v="CA-2017-124898"/>
    <d v="2017-09-11T00:00:00"/>
    <d v="2017-09-15T00:00:00"/>
    <s v="Standard Class"/>
    <s v="DB-12910"/>
    <s v="Daniel Byrd"/>
    <x v="2"/>
    <x v="0"/>
    <x v="38"/>
    <x v="32"/>
    <n v="31907"/>
    <x v="0"/>
    <s v="OFF-PA-10003656"/>
    <x v="1"/>
    <x v="10"/>
    <s v="Xerox 1935"/>
    <x v="2337"/>
    <x v="3"/>
    <n v="0"/>
    <n v="84.943600000000004"/>
    <x v="8"/>
    <n v="1292.6199999999999"/>
    <n v="46"/>
  </r>
  <r>
    <n v="2903"/>
    <s v="CA-2016-164035"/>
    <d v="2016-06-12T00:00:00"/>
    <d v="2016-06-17T00:00:00"/>
    <s v="Standard Class"/>
    <s v="CR-12730"/>
    <s v="Craig Reiter"/>
    <x v="0"/>
    <x v="0"/>
    <x v="22"/>
    <x v="10"/>
    <n v="60610"/>
    <x v="2"/>
    <s v="OFF-PA-10002160"/>
    <x v="1"/>
    <x v="10"/>
    <s v="Xerox 1978"/>
    <x v="1062"/>
    <x v="2"/>
    <n v="0.2"/>
    <n v="8.3810000000000002"/>
    <x v="1"/>
    <n v="115.60000000000001"/>
    <n v="36.25"/>
  </r>
  <r>
    <n v="2904"/>
    <s v="CA-2016-153577"/>
    <d v="2016-06-27T00:00:00"/>
    <d v="2016-07-01T00:00:00"/>
    <s v="Standard Class"/>
    <s v="KH-16330"/>
    <s v="Katharine Harms"/>
    <x v="1"/>
    <x v="0"/>
    <x v="336"/>
    <x v="10"/>
    <n v="60035"/>
    <x v="2"/>
    <s v="OFF-PA-10000575"/>
    <x v="1"/>
    <x v="10"/>
    <s v="Wirebound Message Books, Four 2 3/4 x 5 White Forms per Page"/>
    <x v="2338"/>
    <x v="3"/>
    <n v="0.2"/>
    <n v="12.175800000000001"/>
    <x v="1"/>
    <n v="262.24799999999999"/>
    <n v="32.5"/>
  </r>
  <r>
    <n v="2905"/>
    <s v="CA-2016-153577"/>
    <d v="2016-06-27T00:00:00"/>
    <d v="2016-07-01T00:00:00"/>
    <s v="Standard Class"/>
    <s v="KH-16330"/>
    <s v="Katharine Harms"/>
    <x v="1"/>
    <x v="0"/>
    <x v="336"/>
    <x v="10"/>
    <n v="60035"/>
    <x v="2"/>
    <s v="FUR-CH-10003981"/>
    <x v="0"/>
    <x v="1"/>
    <s v="Global Commerce Series Low-Back Swivel/Tilt Chairs"/>
    <x v="2339"/>
    <x v="1"/>
    <n v="0.3"/>
    <n v="-7.7093999999999996"/>
    <x v="1"/>
    <n v="1618.9740000000002"/>
    <n v="-1.4285714285714286"/>
  </r>
  <r>
    <n v="2906"/>
    <s v="CA-2014-127586"/>
    <d v="2014-09-26T00:00:00"/>
    <d v="2014-09-30T00:00:00"/>
    <s v="Standard Class"/>
    <s v="CS-12400"/>
    <s v="Christopher Schild"/>
    <x v="2"/>
    <x v="0"/>
    <x v="4"/>
    <x v="4"/>
    <n v="98115"/>
    <x v="1"/>
    <s v="OFF-ST-10002615"/>
    <x v="1"/>
    <x v="4"/>
    <s v="Dual Level, Single-Width Filing Carts"/>
    <x v="2340"/>
    <x v="0"/>
    <n v="0"/>
    <n v="80.631200000000007"/>
    <x v="8"/>
    <n v="620.24"/>
    <n v="26"/>
  </r>
  <r>
    <n v="2907"/>
    <s v="CA-2017-121615"/>
    <d v="2017-11-03T00:00:00"/>
    <d v="2017-11-09T00:00:00"/>
    <s v="Standard Class"/>
    <s v="DL-12925"/>
    <s v="Daniel Lacy"/>
    <x v="0"/>
    <x v="0"/>
    <x v="16"/>
    <x v="11"/>
    <n v="55122"/>
    <x v="2"/>
    <s v="OFF-PA-10000327"/>
    <x v="1"/>
    <x v="10"/>
    <s v="Xerox 1971"/>
    <x v="18"/>
    <x v="0"/>
    <n v="0"/>
    <n v="3.8519999999999999"/>
    <x v="0"/>
    <n v="17.12"/>
    <n v="44.999999999999993"/>
  </r>
  <r>
    <n v="2908"/>
    <s v="CA-2017-121615"/>
    <d v="2017-11-03T00:00:00"/>
    <d v="2017-11-09T00:00:00"/>
    <s v="Standard Class"/>
    <s v="DL-12925"/>
    <s v="Daniel Lacy"/>
    <x v="0"/>
    <x v="0"/>
    <x v="16"/>
    <x v="11"/>
    <n v="55122"/>
    <x v="2"/>
    <s v="OFF-ST-10001325"/>
    <x v="1"/>
    <x v="4"/>
    <s v="Sterilite Officeware Hinged File Box"/>
    <x v="2341"/>
    <x v="2"/>
    <n v="0"/>
    <n v="14.148"/>
    <x v="0"/>
    <n v="262"/>
    <n v="27"/>
  </r>
  <r>
    <n v="2909"/>
    <s v="CA-2017-121615"/>
    <d v="2017-11-03T00:00:00"/>
    <d v="2017-11-09T00:00:00"/>
    <s v="Standard Class"/>
    <s v="DL-12925"/>
    <s v="Daniel Lacy"/>
    <x v="0"/>
    <x v="0"/>
    <x v="16"/>
    <x v="11"/>
    <n v="55122"/>
    <x v="2"/>
    <s v="OFF-LA-10001771"/>
    <x v="1"/>
    <x v="2"/>
    <s v="Avery 513"/>
    <x v="1801"/>
    <x v="1"/>
    <n v="0"/>
    <n v="6.8723999999999998"/>
    <x v="0"/>
    <n v="44.82"/>
    <n v="46"/>
  </r>
  <r>
    <n v="2910"/>
    <s v="CA-2017-166415"/>
    <d v="2017-02-19T00:00:00"/>
    <d v="2017-02-23T00:00:00"/>
    <s v="Standard Class"/>
    <s v="ME-17725"/>
    <s v="Max Engle"/>
    <x v="0"/>
    <x v="0"/>
    <x v="4"/>
    <x v="4"/>
    <n v="98103"/>
    <x v="1"/>
    <s v="OFF-FA-10004968"/>
    <x v="1"/>
    <x v="13"/>
    <s v="Rubber Band Ball"/>
    <x v="2156"/>
    <x v="1"/>
    <n v="0"/>
    <n v="0.22439999999999999"/>
    <x v="11"/>
    <n v="33.660000000000004"/>
    <n v="1.9999999999999998"/>
  </r>
  <r>
    <n v="2911"/>
    <s v="CA-2015-118444"/>
    <d v="2015-11-05T00:00:00"/>
    <d v="2015-11-09T00:00:00"/>
    <s v="Standard Class"/>
    <s v="VD-21670"/>
    <s v="Valerie Dominguez"/>
    <x v="0"/>
    <x v="0"/>
    <x v="197"/>
    <x v="2"/>
    <n v="33065"/>
    <x v="0"/>
    <s v="OFF-AP-10000576"/>
    <x v="1"/>
    <x v="9"/>
    <s v="Belkin 325VA UPS Surge Protector, 6'"/>
    <x v="2342"/>
    <x v="4"/>
    <n v="0.2"/>
    <n v="24.196000000000002"/>
    <x v="0"/>
    <n v="1548.5440000000001"/>
    <n v="6.25"/>
  </r>
  <r>
    <n v="2912"/>
    <s v="CA-2014-113929"/>
    <d v="2014-06-16T00:00:00"/>
    <d v="2014-06-21T00:00:00"/>
    <s v="Standard Class"/>
    <s v="CK-12205"/>
    <s v="Chloris Kastensmidt"/>
    <x v="0"/>
    <x v="0"/>
    <x v="337"/>
    <x v="15"/>
    <n v="11550"/>
    <x v="3"/>
    <s v="OFF-EN-10003286"/>
    <x v="1"/>
    <x v="12"/>
    <s v="Staple envelope"/>
    <x v="1399"/>
    <x v="2"/>
    <n v="0"/>
    <n v="19.457999999999998"/>
    <x v="1"/>
    <n v="207"/>
    <n v="47"/>
  </r>
  <r>
    <n v="2913"/>
    <s v="CA-2014-113929"/>
    <d v="2014-06-16T00:00:00"/>
    <d v="2014-06-21T00:00:00"/>
    <s v="Standard Class"/>
    <s v="CK-12205"/>
    <s v="Chloris Kastensmidt"/>
    <x v="0"/>
    <x v="0"/>
    <x v="337"/>
    <x v="15"/>
    <n v="11550"/>
    <x v="3"/>
    <s v="OFF-AR-10003772"/>
    <x v="1"/>
    <x v="6"/>
    <s v="Boston 16750 Black Compact Battery Pencil Sharpener"/>
    <x v="762"/>
    <x v="4"/>
    <n v="0"/>
    <n v="10.5"/>
    <x v="1"/>
    <n v="140"/>
    <n v="30"/>
  </r>
  <r>
    <n v="2914"/>
    <s v="CA-2014-113929"/>
    <d v="2014-06-16T00:00:00"/>
    <d v="2014-06-21T00:00:00"/>
    <s v="Standard Class"/>
    <s v="CK-12205"/>
    <s v="Chloris Kastensmidt"/>
    <x v="0"/>
    <x v="0"/>
    <x v="337"/>
    <x v="15"/>
    <n v="11550"/>
    <x v="3"/>
    <s v="OFF-BI-10002852"/>
    <x v="1"/>
    <x v="8"/>
    <s v="Ibico Standard Transparent Covers"/>
    <x v="2343"/>
    <x v="1"/>
    <n v="0.2"/>
    <n v="14.3376"/>
    <x v="1"/>
    <n v="118.65600000000001"/>
    <n v="36.25"/>
  </r>
  <r>
    <n v="2915"/>
    <s v="CA-2015-134747"/>
    <d v="2015-10-12T00:00:00"/>
    <d v="2015-10-17T00:00:00"/>
    <s v="Second Class"/>
    <s v="DL-12925"/>
    <s v="Daniel Lacy"/>
    <x v="0"/>
    <x v="0"/>
    <x v="338"/>
    <x v="14"/>
    <n v="46060"/>
    <x v="2"/>
    <s v="TEC-PH-10002890"/>
    <x v="2"/>
    <x v="7"/>
    <s v="AT&amp;T 17929 Lendline Telephone"/>
    <x v="2344"/>
    <x v="1"/>
    <n v="0"/>
    <n v="35.287199999999999"/>
    <x v="2"/>
    <n v="407.15999999999997"/>
    <n v="26"/>
  </r>
  <r>
    <n v="2916"/>
    <s v="CA-2015-134747"/>
    <d v="2015-10-12T00:00:00"/>
    <d v="2015-10-17T00:00:00"/>
    <s v="Second Class"/>
    <s v="DL-12925"/>
    <s v="Daniel Lacy"/>
    <x v="0"/>
    <x v="0"/>
    <x v="338"/>
    <x v="14"/>
    <n v="46060"/>
    <x v="2"/>
    <s v="OFF-BI-10001308"/>
    <x v="1"/>
    <x v="8"/>
    <s v="GBC Standard Plastic Binding Systems' Combs"/>
    <x v="2345"/>
    <x v="0"/>
    <n v="0"/>
    <n v="5.6520000000000001"/>
    <x v="2"/>
    <n v="25.12"/>
    <n v="45"/>
  </r>
  <r>
    <n v="2917"/>
    <s v="CA-2015-134747"/>
    <d v="2015-10-12T00:00:00"/>
    <d v="2015-10-17T00:00:00"/>
    <s v="Second Class"/>
    <s v="DL-12925"/>
    <s v="Daniel Lacy"/>
    <x v="0"/>
    <x v="0"/>
    <x v="338"/>
    <x v="14"/>
    <n v="46060"/>
    <x v="2"/>
    <s v="TEC-PH-10001750"/>
    <x v="2"/>
    <x v="7"/>
    <s v="Samsung Rugby III"/>
    <x v="1259"/>
    <x v="4"/>
    <n v="0"/>
    <n v="71.269199999999998"/>
    <x v="2"/>
    <n v="1055.8399999999999"/>
    <n v="27"/>
  </r>
  <r>
    <n v="2918"/>
    <s v="CA-2017-155047"/>
    <d v="2017-08-27T00:00:00"/>
    <d v="2017-08-30T00:00:00"/>
    <s v="First Class"/>
    <s v="SE-20110"/>
    <s v="Sanjit Engle"/>
    <x v="0"/>
    <x v="0"/>
    <x v="61"/>
    <x v="5"/>
    <n v="75220"/>
    <x v="2"/>
    <s v="OFF-AR-10003338"/>
    <x v="1"/>
    <x v="6"/>
    <s v="Eberhard Faber 3 1/2&quot; Golf Pencils"/>
    <x v="2346"/>
    <x v="7"/>
    <n v="0.2"/>
    <n v="0.372"/>
    <x v="6"/>
    <n v="5.952"/>
    <n v="6.25"/>
  </r>
  <r>
    <n v="2919"/>
    <s v="CA-2016-160129"/>
    <d v="2016-11-23T00:00:00"/>
    <d v="2016-11-23T00:00:00"/>
    <s v="Same Day"/>
    <s v="LS-17200"/>
    <s v="Luke Schmidt"/>
    <x v="1"/>
    <x v="0"/>
    <x v="10"/>
    <x v="9"/>
    <n v="19140"/>
    <x v="3"/>
    <s v="OFF-FA-10002763"/>
    <x v="1"/>
    <x v="13"/>
    <s v="Advantus Map Pennant Flags and Round Head Tacks"/>
    <x v="2347"/>
    <x v="2"/>
    <n v="0.2"/>
    <n v="2.37"/>
    <x v="0"/>
    <n v="79"/>
    <n v="15"/>
  </r>
  <r>
    <n v="2920"/>
    <s v="CA-2016-160129"/>
    <d v="2016-11-23T00:00:00"/>
    <d v="2016-11-23T00:00:00"/>
    <s v="Same Day"/>
    <s v="LS-17200"/>
    <s v="Luke Schmidt"/>
    <x v="1"/>
    <x v="0"/>
    <x v="10"/>
    <x v="9"/>
    <n v="19140"/>
    <x v="3"/>
    <s v="FUR-FU-10002088"/>
    <x v="0"/>
    <x v="5"/>
    <s v="Nu-Dell Float Frame 11 x 14 1/2"/>
    <x v="322"/>
    <x v="0"/>
    <n v="0.2"/>
    <n v="3.9512"/>
    <x v="0"/>
    <n v="28.736000000000001"/>
    <n v="27.500000000000004"/>
  </r>
  <r>
    <n v="2921"/>
    <s v="CA-2016-160129"/>
    <d v="2016-11-23T00:00:00"/>
    <d v="2016-11-23T00:00:00"/>
    <s v="Same Day"/>
    <s v="LS-17200"/>
    <s v="Luke Schmidt"/>
    <x v="1"/>
    <x v="0"/>
    <x v="10"/>
    <x v="9"/>
    <n v="19140"/>
    <x v="3"/>
    <s v="FUR-FU-10003976"/>
    <x v="0"/>
    <x v="5"/>
    <s v="DAX Executive Solid Wood Document Frame, Desktop or Hang, Mahogany, 5 x 7"/>
    <x v="2348"/>
    <x v="3"/>
    <n v="0.2"/>
    <n v="12.3284"/>
    <x v="0"/>
    <n v="493.13599999999997"/>
    <n v="17.5"/>
  </r>
  <r>
    <n v="2922"/>
    <s v="CA-2017-164329"/>
    <d v="2017-01-30T00:00:00"/>
    <d v="2017-01-30T00:00:00"/>
    <s v="Same Day"/>
    <s v="MM-17920"/>
    <s v="Michael Moore"/>
    <x v="0"/>
    <x v="0"/>
    <x v="8"/>
    <x v="1"/>
    <n v="94109"/>
    <x v="1"/>
    <s v="OFF-ST-10001511"/>
    <x v="1"/>
    <x v="4"/>
    <s v="Space Solutions Commercial Steel Shelving"/>
    <x v="2349"/>
    <x v="0"/>
    <n v="0"/>
    <n v="6.4649999999999999"/>
    <x v="9"/>
    <n v="258.60000000000002"/>
    <n v="5"/>
  </r>
  <r>
    <n v="2923"/>
    <s v="US-2015-141453"/>
    <d v="2015-11-30T00:00:00"/>
    <d v="2015-12-03T00:00:00"/>
    <s v="Second Class"/>
    <s v="DB-13270"/>
    <s v="Deborah Brumfield"/>
    <x v="2"/>
    <x v="0"/>
    <x v="89"/>
    <x v="5"/>
    <n v="78745"/>
    <x v="2"/>
    <s v="OFF-BI-10000301"/>
    <x v="1"/>
    <x v="8"/>
    <s v="GBC Instant Report Kit"/>
    <x v="2350"/>
    <x v="1"/>
    <n v="0.8"/>
    <n v="-5.8230000000000004"/>
    <x v="0"/>
    <n v="11.646000000000001"/>
    <n v="-150"/>
  </r>
  <r>
    <n v="2924"/>
    <s v="CA-2014-156993"/>
    <d v="2014-06-28T00:00:00"/>
    <d v="2014-07-04T00:00:00"/>
    <s v="Standard Class"/>
    <s v="RW-19630"/>
    <s v="Rob Williams"/>
    <x v="1"/>
    <x v="0"/>
    <x v="66"/>
    <x v="12"/>
    <n v="48234"/>
    <x v="2"/>
    <s v="OFF-FA-10003495"/>
    <x v="1"/>
    <x v="13"/>
    <s v="Staples"/>
    <x v="2351"/>
    <x v="7"/>
    <n v="0"/>
    <n v="3.04"/>
    <x v="1"/>
    <n v="6.08"/>
    <n v="50"/>
  </r>
  <r>
    <n v="2925"/>
    <s v="CA-2014-157721"/>
    <d v="2014-09-02T00:00:00"/>
    <d v="2014-09-05T00:00:00"/>
    <s v="First Class"/>
    <s v="JM-16195"/>
    <s v="Justin MacKendrick"/>
    <x v="0"/>
    <x v="0"/>
    <x v="232"/>
    <x v="15"/>
    <n v="13601"/>
    <x v="3"/>
    <s v="OFF-AP-10001303"/>
    <x v="1"/>
    <x v="9"/>
    <s v="Holmes Cool Mist Humidifier for the Whole House with 8-Gallon Output per Day, Extended Life Filter"/>
    <x v="189"/>
    <x v="7"/>
    <n v="0"/>
    <n v="8.9550000000000001"/>
    <x v="8"/>
    <n v="19.899999999999999"/>
    <n v="45"/>
  </r>
  <r>
    <n v="2926"/>
    <s v="CA-2014-157721"/>
    <d v="2014-09-02T00:00:00"/>
    <d v="2014-09-05T00:00:00"/>
    <s v="First Class"/>
    <s v="JM-16195"/>
    <s v="Justin MacKendrick"/>
    <x v="0"/>
    <x v="0"/>
    <x v="232"/>
    <x v="15"/>
    <n v="13601"/>
    <x v="3"/>
    <s v="FUR-FU-10002116"/>
    <x v="0"/>
    <x v="5"/>
    <s v="Tenex Carpeted, Granite-Look or Clear Contemporary Contour Shape Chair Mats"/>
    <x v="2352"/>
    <x v="7"/>
    <n v="0"/>
    <n v="4.9497"/>
    <x v="8"/>
    <n v="70.709999999999994"/>
    <n v="7.0000000000000009"/>
  </r>
  <r>
    <n v="2927"/>
    <s v="CA-2017-128629"/>
    <d v="2017-07-10T00:00:00"/>
    <d v="2017-07-14T00:00:00"/>
    <s v="Second Class"/>
    <s v="BP-11155"/>
    <s v="Becky Pak"/>
    <x v="0"/>
    <x v="0"/>
    <x v="38"/>
    <x v="32"/>
    <n v="31907"/>
    <x v="0"/>
    <s v="FUR-FU-10000771"/>
    <x v="0"/>
    <x v="5"/>
    <s v="Eldon 200 Class Desk Accessories, Smoke"/>
    <x v="605"/>
    <x v="1"/>
    <n v="0"/>
    <n v="7.9127999999999998"/>
    <x v="7"/>
    <n v="56.519999999999996"/>
    <n v="42"/>
  </r>
  <r>
    <n v="2928"/>
    <s v="CA-2017-158106"/>
    <d v="2017-06-04T00:00:00"/>
    <d v="2017-06-10T00:00:00"/>
    <s v="Standard Class"/>
    <s v="CT-11995"/>
    <s v="Carol Triggs"/>
    <x v="0"/>
    <x v="0"/>
    <x v="339"/>
    <x v="11"/>
    <n v="55124"/>
    <x v="2"/>
    <s v="OFF-AR-10002255"/>
    <x v="1"/>
    <x v="6"/>
    <s v="Newell 346"/>
    <x v="874"/>
    <x v="1"/>
    <n v="0"/>
    <n v="2.5055999999999998"/>
    <x v="1"/>
    <n v="25.92"/>
    <n v="28.999999999999996"/>
  </r>
  <r>
    <n v="2929"/>
    <s v="US-2017-120390"/>
    <d v="2017-10-19T00:00:00"/>
    <d v="2017-10-26T00:00:00"/>
    <s v="Standard Class"/>
    <s v="TH-21550"/>
    <s v="Tracy Hopkins"/>
    <x v="2"/>
    <x v="0"/>
    <x v="140"/>
    <x v="3"/>
    <n v="27217"/>
    <x v="0"/>
    <s v="OFF-BI-10004995"/>
    <x v="1"/>
    <x v="8"/>
    <s v="GBC DocuBind P400 Electric Binding System"/>
    <x v="2353"/>
    <x v="4"/>
    <n v="0.7"/>
    <n v="-1306.5504000000001"/>
    <x v="2"/>
    <n v="6532.7520000000004"/>
    <n v="-80"/>
  </r>
  <r>
    <n v="2930"/>
    <s v="CA-2017-143434"/>
    <d v="2017-11-18T00:00:00"/>
    <d v="2017-11-24T00:00:00"/>
    <s v="Standard Class"/>
    <s v="ME-17320"/>
    <s v="Maria Etezadi"/>
    <x v="2"/>
    <x v="0"/>
    <x v="63"/>
    <x v="12"/>
    <n v="48601"/>
    <x v="2"/>
    <s v="FUR-FU-10002597"/>
    <x v="0"/>
    <x v="5"/>
    <s v="C-Line Magnetic Cubicle Keepers, Clear Polypropylene"/>
    <x v="2354"/>
    <x v="4"/>
    <n v="0"/>
    <n v="8.2992000000000008"/>
    <x v="0"/>
    <n v="79.040000000000006"/>
    <n v="42"/>
  </r>
  <r>
    <n v="2931"/>
    <s v="CA-2015-168564"/>
    <d v="2015-08-08T00:00:00"/>
    <d v="2015-08-08T00:00:00"/>
    <s v="Same Day"/>
    <s v="TT-21220"/>
    <s v="Thomas Thornton"/>
    <x v="0"/>
    <x v="0"/>
    <x v="8"/>
    <x v="1"/>
    <n v="94109"/>
    <x v="1"/>
    <s v="OFF-BI-10004970"/>
    <x v="1"/>
    <x v="8"/>
    <s v="ACCOHIDE 3-Ring Binder, Blue, 1&quot;"/>
    <x v="2124"/>
    <x v="0"/>
    <n v="0.2"/>
    <n v="2.2302"/>
    <x v="6"/>
    <n v="13.215999999999999"/>
    <n v="33.75"/>
  </r>
  <r>
    <n v="2932"/>
    <s v="CA-2015-168564"/>
    <d v="2015-08-08T00:00:00"/>
    <d v="2015-08-08T00:00:00"/>
    <s v="Same Day"/>
    <s v="TT-21220"/>
    <s v="Thomas Thornton"/>
    <x v="0"/>
    <x v="0"/>
    <x v="8"/>
    <x v="1"/>
    <n v="94109"/>
    <x v="1"/>
    <s v="OFF-BI-10002557"/>
    <x v="1"/>
    <x v="8"/>
    <s v="Presstex Flexible Ring Binders"/>
    <x v="6"/>
    <x v="0"/>
    <n v="0.2"/>
    <n v="2.73"/>
    <x v="6"/>
    <n v="14.56"/>
    <n v="37.5"/>
  </r>
  <r>
    <n v="2933"/>
    <s v="CA-2015-168564"/>
    <d v="2015-08-08T00:00:00"/>
    <d v="2015-08-08T00:00:00"/>
    <s v="Same Day"/>
    <s v="TT-21220"/>
    <s v="Thomas Thornton"/>
    <x v="0"/>
    <x v="0"/>
    <x v="8"/>
    <x v="1"/>
    <n v="94109"/>
    <x v="1"/>
    <s v="FUR-CH-10000785"/>
    <x v="0"/>
    <x v="1"/>
    <s v="Global Ergonomic Managers Chair"/>
    <x v="2355"/>
    <x v="7"/>
    <n v="0.2"/>
    <n v="10.8588"/>
    <x v="6"/>
    <n v="144.78399999999999"/>
    <n v="7.5000000000000009"/>
  </r>
  <r>
    <n v="2934"/>
    <s v="US-2016-169040"/>
    <d v="2016-12-06T00:00:00"/>
    <d v="2016-12-12T00:00:00"/>
    <s v="Standard Class"/>
    <s v="GT-14710"/>
    <s v="Greg Tran"/>
    <x v="0"/>
    <x v="0"/>
    <x v="4"/>
    <x v="4"/>
    <n v="98105"/>
    <x v="1"/>
    <s v="TEC-PH-10002310"/>
    <x v="2"/>
    <x v="7"/>
    <s v="Plantronics Calisto P620-M USB Wireless Speakerphone System"/>
    <x v="2356"/>
    <x v="7"/>
    <n v="0.2"/>
    <n v="13.7193"/>
    <x v="4"/>
    <n v="156.792"/>
    <n v="8.75"/>
  </r>
  <r>
    <n v="2935"/>
    <s v="US-2016-169040"/>
    <d v="2016-12-06T00:00:00"/>
    <d v="2016-12-12T00:00:00"/>
    <s v="Standard Class"/>
    <s v="GT-14710"/>
    <s v="Greg Tran"/>
    <x v="0"/>
    <x v="0"/>
    <x v="4"/>
    <x v="4"/>
    <n v="98105"/>
    <x v="1"/>
    <s v="TEC-PH-10002834"/>
    <x v="2"/>
    <x v="7"/>
    <s v="Google Nexus 5"/>
    <x v="2087"/>
    <x v="1"/>
    <n v="0.2"/>
    <n v="26.9985"/>
    <x v="4"/>
    <n v="1295.9279999999999"/>
    <n v="6.25"/>
  </r>
  <r>
    <n v="2936"/>
    <s v="US-2016-169040"/>
    <d v="2016-12-06T00:00:00"/>
    <d v="2016-12-12T00:00:00"/>
    <s v="Standard Class"/>
    <s v="GT-14710"/>
    <s v="Greg Tran"/>
    <x v="0"/>
    <x v="0"/>
    <x v="4"/>
    <x v="4"/>
    <n v="98105"/>
    <x v="1"/>
    <s v="OFF-EN-10000927"/>
    <x v="1"/>
    <x v="12"/>
    <s v="Jet-Pak Recycled Peel 'N' Seal Padded Mailers"/>
    <x v="2357"/>
    <x v="7"/>
    <n v="0"/>
    <n v="16.150500000000001"/>
    <x v="4"/>
    <n v="35.89"/>
    <n v="45"/>
  </r>
  <r>
    <n v="2937"/>
    <s v="US-2016-169040"/>
    <d v="2016-12-06T00:00:00"/>
    <d v="2016-12-12T00:00:00"/>
    <s v="Standard Class"/>
    <s v="GT-14710"/>
    <s v="Greg Tran"/>
    <x v="0"/>
    <x v="0"/>
    <x v="4"/>
    <x v="4"/>
    <n v="98105"/>
    <x v="1"/>
    <s v="OFF-BI-10001636"/>
    <x v="1"/>
    <x v="8"/>
    <s v="Ibico Plastic and Wire Spiral Binding Combs"/>
    <x v="2358"/>
    <x v="3"/>
    <n v="0.2"/>
    <n v="15.342599999999999"/>
    <x v="4"/>
    <n v="330.45600000000002"/>
    <n v="32.5"/>
  </r>
  <r>
    <n v="2938"/>
    <s v="US-2016-169040"/>
    <d v="2016-12-06T00:00:00"/>
    <d v="2016-12-12T00:00:00"/>
    <s v="Standard Class"/>
    <s v="GT-14710"/>
    <s v="Greg Tran"/>
    <x v="0"/>
    <x v="0"/>
    <x v="4"/>
    <x v="4"/>
    <n v="98105"/>
    <x v="1"/>
    <s v="OFF-PA-10001736"/>
    <x v="1"/>
    <x v="10"/>
    <s v="Xerox 1880"/>
    <x v="2359"/>
    <x v="3"/>
    <n v="0"/>
    <n v="116.5976"/>
    <x v="4"/>
    <n v="1736.5600000000002"/>
    <n v="47"/>
  </r>
  <r>
    <n v="2939"/>
    <s v="US-2016-169040"/>
    <d v="2016-12-06T00:00:00"/>
    <d v="2016-12-12T00:00:00"/>
    <s v="Standard Class"/>
    <s v="GT-14710"/>
    <s v="Greg Tran"/>
    <x v="0"/>
    <x v="0"/>
    <x v="4"/>
    <x v="4"/>
    <n v="98105"/>
    <x v="1"/>
    <s v="OFF-PA-10000482"/>
    <x v="1"/>
    <x v="10"/>
    <s v="Snap-A-Way Black Print Carbonless Ruled Speed Letter, Triplicate"/>
    <x v="2360"/>
    <x v="2"/>
    <n v="0"/>
    <n v="89.159000000000006"/>
    <x v="4"/>
    <n v="948.5"/>
    <n v="47.000000000000007"/>
  </r>
  <r>
    <n v="2940"/>
    <s v="US-2016-169040"/>
    <d v="2016-12-06T00:00:00"/>
    <d v="2016-12-12T00:00:00"/>
    <s v="Standard Class"/>
    <s v="GT-14710"/>
    <s v="Greg Tran"/>
    <x v="0"/>
    <x v="0"/>
    <x v="4"/>
    <x v="4"/>
    <n v="98105"/>
    <x v="1"/>
    <s v="OFF-BI-10001658"/>
    <x v="1"/>
    <x v="8"/>
    <s v="GBC Standard Therm-A-Bind Covers"/>
    <x v="672"/>
    <x v="1"/>
    <n v="0.2"/>
    <n v="19.4376"/>
    <x v="4"/>
    <n v="179.42400000000001"/>
    <n v="32.5"/>
  </r>
  <r>
    <n v="2941"/>
    <s v="CA-2017-155880"/>
    <d v="2017-03-25T00:00:00"/>
    <d v="2017-03-31T00:00:00"/>
    <s v="Standard Class"/>
    <s v="JD-16150"/>
    <s v="Justin Deggeller"/>
    <x v="1"/>
    <x v="0"/>
    <x v="158"/>
    <x v="6"/>
    <n v="53209"/>
    <x v="2"/>
    <s v="FUR-CH-10000422"/>
    <x v="0"/>
    <x v="1"/>
    <s v="Global Highback Leather Tilter in Burgundy"/>
    <x v="2361"/>
    <x v="7"/>
    <n v="0"/>
    <n v="14.558400000000001"/>
    <x v="10"/>
    <n v="90.99"/>
    <n v="16"/>
  </r>
  <r>
    <n v="2942"/>
    <s v="CA-2017-155880"/>
    <d v="2017-03-25T00:00:00"/>
    <d v="2017-03-31T00:00:00"/>
    <s v="Standard Class"/>
    <s v="JD-16150"/>
    <s v="Justin Deggeller"/>
    <x v="1"/>
    <x v="0"/>
    <x v="158"/>
    <x v="6"/>
    <n v="53209"/>
    <x v="2"/>
    <s v="FUR-CH-10004675"/>
    <x v="0"/>
    <x v="1"/>
    <s v="Lifetime Advantage Folding Chairs, 4/Carton"/>
    <x v="2362"/>
    <x v="3"/>
    <n v="0"/>
    <n v="427.43680000000001"/>
    <x v="10"/>
    <n v="10685.92"/>
    <n v="28.000000000000004"/>
  </r>
  <r>
    <n v="2943"/>
    <s v="CA-2017-155880"/>
    <d v="2017-03-25T00:00:00"/>
    <d v="2017-03-31T00:00:00"/>
    <s v="Standard Class"/>
    <s v="JD-16150"/>
    <s v="Justin Deggeller"/>
    <x v="1"/>
    <x v="0"/>
    <x v="158"/>
    <x v="6"/>
    <n v="53209"/>
    <x v="2"/>
    <s v="FUR-CH-10002880"/>
    <x v="0"/>
    <x v="1"/>
    <s v="Global High-Back Leather Tilter, Burgundy"/>
    <x v="2363"/>
    <x v="1"/>
    <n v="0"/>
    <n v="40.5867"/>
    <x v="10"/>
    <n v="1106.9100000000001"/>
    <n v="10.999999999999998"/>
  </r>
  <r>
    <n v="2944"/>
    <s v="CA-2017-126242"/>
    <d v="2017-11-19T00:00:00"/>
    <d v="2017-11-24T00:00:00"/>
    <s v="Standard Class"/>
    <s v="MC-18100"/>
    <s v="Mick Crebagga"/>
    <x v="0"/>
    <x v="0"/>
    <x v="1"/>
    <x v="1"/>
    <n v="90049"/>
    <x v="1"/>
    <s v="OFF-ST-10000675"/>
    <x v="1"/>
    <x v="4"/>
    <s v="File Shuttle II and Handi-File, Black"/>
    <x v="2364"/>
    <x v="6"/>
    <n v="0"/>
    <n v="76.252499999999998"/>
    <x v="0"/>
    <n v="2745.09"/>
    <n v="25"/>
  </r>
  <r>
    <n v="2945"/>
    <s v="CA-2017-126242"/>
    <d v="2017-11-19T00:00:00"/>
    <d v="2017-11-24T00:00:00"/>
    <s v="Standard Class"/>
    <s v="MC-18100"/>
    <s v="Mick Crebagga"/>
    <x v="0"/>
    <x v="0"/>
    <x v="1"/>
    <x v="1"/>
    <n v="90049"/>
    <x v="1"/>
    <s v="FUR-FU-10002685"/>
    <x v="0"/>
    <x v="5"/>
    <s v="Executive Impressions 13-1/2&quot; Indoor/Outdoor Wall Clock"/>
    <x v="2365"/>
    <x v="7"/>
    <n v="0"/>
    <n v="7.1059999999999999"/>
    <x v="0"/>
    <n v="18.7"/>
    <n v="38"/>
  </r>
  <r>
    <n v="2946"/>
    <s v="CA-2016-166443"/>
    <d v="2016-11-04T00:00:00"/>
    <d v="2016-11-05T00:00:00"/>
    <s v="First Class"/>
    <s v="LH-17020"/>
    <s v="Lisa Hazard"/>
    <x v="0"/>
    <x v="0"/>
    <x v="8"/>
    <x v="1"/>
    <n v="94122"/>
    <x v="1"/>
    <s v="FUR-FU-10004020"/>
    <x v="0"/>
    <x v="5"/>
    <s v="Advantus Panel Wall Acrylic Frame"/>
    <x v="2366"/>
    <x v="3"/>
    <n v="0"/>
    <n v="16.464700000000001"/>
    <x v="0"/>
    <n v="268.02999999999997"/>
    <n v="43.000000000000007"/>
  </r>
  <r>
    <n v="2947"/>
    <s v="CA-2017-169859"/>
    <d v="2017-12-14T00:00:00"/>
    <d v="2017-12-18T00:00:00"/>
    <s v="Standard Class"/>
    <s v="MP-18175"/>
    <s v="Mike Pelletier"/>
    <x v="2"/>
    <x v="0"/>
    <x v="70"/>
    <x v="1"/>
    <n v="92024"/>
    <x v="1"/>
    <s v="FUR-FU-10004963"/>
    <x v="0"/>
    <x v="5"/>
    <s v="Eldon 400 Class Desk Accessories, Black Carbon"/>
    <x v="607"/>
    <x v="1"/>
    <n v="0"/>
    <n v="11.025"/>
    <x v="4"/>
    <n v="78.75"/>
    <n v="42.000000000000007"/>
  </r>
  <r>
    <n v="2948"/>
    <s v="CA-2017-169859"/>
    <d v="2017-12-14T00:00:00"/>
    <d v="2017-12-18T00:00:00"/>
    <s v="Standard Class"/>
    <s v="MP-18175"/>
    <s v="Mike Pelletier"/>
    <x v="2"/>
    <x v="0"/>
    <x v="70"/>
    <x v="1"/>
    <n v="92024"/>
    <x v="1"/>
    <s v="OFF-BI-10000174"/>
    <x v="1"/>
    <x v="8"/>
    <s v="Wilson Jones Clip &amp; Carry Folder Binder Tool for Ring Binders, Clear"/>
    <x v="643"/>
    <x v="9"/>
    <n v="0.2"/>
    <n v="22.736000000000001"/>
    <x v="4"/>
    <n v="909.43999999999994"/>
    <n v="35"/>
  </r>
  <r>
    <n v="2949"/>
    <s v="CA-2017-169859"/>
    <d v="2017-12-14T00:00:00"/>
    <d v="2017-12-18T00:00:00"/>
    <s v="Standard Class"/>
    <s v="MP-18175"/>
    <s v="Mike Pelletier"/>
    <x v="2"/>
    <x v="0"/>
    <x v="70"/>
    <x v="1"/>
    <n v="92024"/>
    <x v="1"/>
    <s v="OFF-EN-10000461"/>
    <x v="1"/>
    <x v="12"/>
    <s v="#10- 4 1/8&quot; x 9 1/2&quot; Recycled Envelopes"/>
    <x v="2367"/>
    <x v="2"/>
    <n v="0"/>
    <n v="20.539000000000001"/>
    <x v="4"/>
    <n v="218.5"/>
    <n v="47"/>
  </r>
  <r>
    <n v="2950"/>
    <s v="CA-2017-134915"/>
    <d v="2017-11-12T00:00:00"/>
    <d v="2017-11-12T00:00:00"/>
    <s v="Same Day"/>
    <s v="EM-14140"/>
    <s v="Eugene Moren"/>
    <x v="2"/>
    <x v="0"/>
    <x v="220"/>
    <x v="16"/>
    <n v="85301"/>
    <x v="1"/>
    <s v="TEC-AC-10001266"/>
    <x v="2"/>
    <x v="11"/>
    <s v="Memorex Micro Travel Drive 8 GB"/>
    <x v="2368"/>
    <x v="4"/>
    <n v="0.2"/>
    <n v="13"/>
    <x v="0"/>
    <n v="166.4"/>
    <n v="31.25"/>
  </r>
  <r>
    <n v="2951"/>
    <s v="CA-2017-134915"/>
    <d v="2017-11-12T00:00:00"/>
    <d v="2017-11-12T00:00:00"/>
    <s v="Same Day"/>
    <s v="EM-14140"/>
    <s v="Eugene Moren"/>
    <x v="2"/>
    <x v="0"/>
    <x v="220"/>
    <x v="16"/>
    <n v="85301"/>
    <x v="1"/>
    <s v="OFF-PA-10002160"/>
    <x v="1"/>
    <x v="10"/>
    <s v="Xerox 1978"/>
    <x v="1062"/>
    <x v="2"/>
    <n v="0.2"/>
    <n v="8.3810000000000002"/>
    <x v="0"/>
    <n v="115.60000000000001"/>
    <n v="36.25"/>
  </r>
  <r>
    <n v="2952"/>
    <s v="CA-2017-134915"/>
    <d v="2017-11-12T00:00:00"/>
    <d v="2017-11-12T00:00:00"/>
    <s v="Same Day"/>
    <s v="EM-14140"/>
    <s v="Eugene Moren"/>
    <x v="2"/>
    <x v="0"/>
    <x v="220"/>
    <x v="16"/>
    <n v="85301"/>
    <x v="1"/>
    <s v="FUR-CH-10004875"/>
    <x v="0"/>
    <x v="1"/>
    <s v="Harbour Creations 67200 Series Stacking Chairs"/>
    <x v="2369"/>
    <x v="0"/>
    <n v="0.2"/>
    <n v="9.9651999999999994"/>
    <x v="0"/>
    <n v="227.77600000000001"/>
    <n v="8.75"/>
  </r>
  <r>
    <n v="2953"/>
    <s v="CA-2017-134915"/>
    <d v="2017-11-12T00:00:00"/>
    <d v="2017-11-12T00:00:00"/>
    <s v="Same Day"/>
    <s v="EM-14140"/>
    <s v="Eugene Moren"/>
    <x v="2"/>
    <x v="0"/>
    <x v="220"/>
    <x v="16"/>
    <n v="85301"/>
    <x v="1"/>
    <s v="FUR-FU-10000305"/>
    <x v="0"/>
    <x v="5"/>
    <s v="Tenex V2T-RE Standard Weight Series Chair Mat, 45&quot; x 53&quot;, Lip 25&quot; x 12&quot;"/>
    <x v="391"/>
    <x v="0"/>
    <n v="0.2"/>
    <n v="-5.6783999999999999"/>
    <x v="0"/>
    <n v="227.136"/>
    <n v="-5"/>
  </r>
  <r>
    <n v="2954"/>
    <s v="CA-2017-134915"/>
    <d v="2017-11-12T00:00:00"/>
    <d v="2017-11-12T00:00:00"/>
    <s v="Same Day"/>
    <s v="EM-14140"/>
    <s v="Eugene Moren"/>
    <x v="2"/>
    <x v="0"/>
    <x v="220"/>
    <x v="16"/>
    <n v="85301"/>
    <x v="1"/>
    <s v="TEC-PH-10000347"/>
    <x v="2"/>
    <x v="7"/>
    <s v="Cush Cases Heavy Duty Rugged Cover Case for Samsung Galaxy S5 - Purple"/>
    <x v="1054"/>
    <x v="0"/>
    <n v="0.2"/>
    <n v="0.69299999999999995"/>
    <x v="0"/>
    <n v="15.84"/>
    <n v="8.75"/>
  </r>
  <r>
    <n v="2955"/>
    <s v="CA-2017-134915"/>
    <d v="2017-11-12T00:00:00"/>
    <d v="2017-11-12T00:00:00"/>
    <s v="Same Day"/>
    <s v="EM-14140"/>
    <s v="Eugene Moren"/>
    <x v="2"/>
    <x v="0"/>
    <x v="220"/>
    <x v="16"/>
    <n v="85301"/>
    <x v="1"/>
    <s v="TEC-PH-10001459"/>
    <x v="2"/>
    <x v="7"/>
    <s v="Samsung Galaxy Mega 6.3"/>
    <x v="2370"/>
    <x v="0"/>
    <n v="0.2"/>
    <n v="50.398800000000001"/>
    <x v="0"/>
    <n v="1343.9680000000001"/>
    <n v="7.5"/>
  </r>
  <r>
    <n v="2956"/>
    <s v="CA-2016-153353"/>
    <d v="2016-08-18T00:00:00"/>
    <d v="2016-08-24T00:00:00"/>
    <s v="Standard Class"/>
    <s v="GG-14650"/>
    <s v="Greg Guthrie"/>
    <x v="1"/>
    <x v="0"/>
    <x v="20"/>
    <x v="15"/>
    <n v="10035"/>
    <x v="3"/>
    <s v="TEC-PH-10000439"/>
    <x v="2"/>
    <x v="7"/>
    <s v="GE DSL Phone Line Filter"/>
    <x v="1346"/>
    <x v="7"/>
    <n v="0"/>
    <n v="11.597099999999999"/>
    <x v="6"/>
    <n v="39.99"/>
    <n v="28.999999999999996"/>
  </r>
  <r>
    <n v="2957"/>
    <s v="CA-2017-123638"/>
    <d v="2017-06-27T00:00:00"/>
    <d v="2017-07-04T00:00:00"/>
    <s v="Standard Class"/>
    <s v="MA-17995"/>
    <s v="Michelle Arnett"/>
    <x v="2"/>
    <x v="0"/>
    <x v="232"/>
    <x v="15"/>
    <n v="13601"/>
    <x v="3"/>
    <s v="FUR-CH-10002647"/>
    <x v="0"/>
    <x v="1"/>
    <s v="Situations Contoured Folding Chairs, 4/Set"/>
    <x v="2371"/>
    <x v="1"/>
    <n v="0.1"/>
    <n v="31.940999999999999"/>
    <x v="1"/>
    <n v="574.93799999999999"/>
    <n v="16.666666666666668"/>
  </r>
  <r>
    <n v="2958"/>
    <s v="CA-2017-168900"/>
    <d v="2017-05-04T00:00:00"/>
    <d v="2017-05-09T00:00:00"/>
    <s v="Standard Class"/>
    <s v="SH-20395"/>
    <s v="Shahid Hopkins"/>
    <x v="0"/>
    <x v="0"/>
    <x v="24"/>
    <x v="24"/>
    <n v="45503"/>
    <x v="3"/>
    <s v="OFF-BI-10003910"/>
    <x v="1"/>
    <x v="8"/>
    <s v="DXL Angle-View Binders with Locking Rings by Samsill"/>
    <x v="2372"/>
    <x v="7"/>
    <n v="0.7"/>
    <n v="-1.9275"/>
    <x v="5"/>
    <n v="2.3130000000000002"/>
    <n v="-83.333333333333329"/>
  </r>
  <r>
    <n v="2959"/>
    <s v="CA-2015-158456"/>
    <d v="2015-12-24T00:00:00"/>
    <d v="2015-12-29T00:00:00"/>
    <s v="Standard Class"/>
    <s v="KT-16465"/>
    <s v="Kean Takahito"/>
    <x v="0"/>
    <x v="0"/>
    <x v="1"/>
    <x v="1"/>
    <n v="90032"/>
    <x v="1"/>
    <s v="OFF-BI-10001097"/>
    <x v="1"/>
    <x v="8"/>
    <s v="Avery Hole Reinforcements"/>
    <x v="950"/>
    <x v="4"/>
    <n v="0.2"/>
    <n v="7.2267999999999999"/>
    <x v="4"/>
    <n v="79.744"/>
    <n v="36.25"/>
  </r>
  <r>
    <n v="2960"/>
    <s v="CA-2015-158456"/>
    <d v="2015-12-24T00:00:00"/>
    <d v="2015-12-29T00:00:00"/>
    <s v="Standard Class"/>
    <s v="KT-16465"/>
    <s v="Kean Takahito"/>
    <x v="0"/>
    <x v="0"/>
    <x v="1"/>
    <x v="1"/>
    <n v="90032"/>
    <x v="1"/>
    <s v="OFF-FA-10004854"/>
    <x v="1"/>
    <x v="13"/>
    <s v="Vinyl Coated Wire Paper Clips in Organizer Box, 800/Box"/>
    <x v="1931"/>
    <x v="4"/>
    <n v="0"/>
    <n v="21.5824"/>
    <x v="4"/>
    <n v="183.68"/>
    <n v="47"/>
  </r>
  <r>
    <n v="2961"/>
    <s v="CA-2017-143665"/>
    <d v="2017-04-26T00:00:00"/>
    <d v="2017-05-01T00:00:00"/>
    <s v="Standard Class"/>
    <s v="PO-19180"/>
    <s v="Philisse Overcash"/>
    <x v="2"/>
    <x v="0"/>
    <x v="4"/>
    <x v="4"/>
    <n v="98115"/>
    <x v="1"/>
    <s v="OFF-PA-10003673"/>
    <x v="1"/>
    <x v="10"/>
    <s v="Strathmore Photo Mount Cards"/>
    <x v="2373"/>
    <x v="1"/>
    <n v="0"/>
    <n v="9.3564000000000007"/>
    <x v="3"/>
    <n v="61.019999999999996"/>
    <n v="46"/>
  </r>
  <r>
    <n v="2962"/>
    <s v="CA-2017-143665"/>
    <d v="2017-04-26T00:00:00"/>
    <d v="2017-05-01T00:00:00"/>
    <s v="Standard Class"/>
    <s v="PO-19180"/>
    <s v="Philisse Overcash"/>
    <x v="2"/>
    <x v="0"/>
    <x v="4"/>
    <x v="4"/>
    <n v="98115"/>
    <x v="1"/>
    <s v="OFF-LA-10002034"/>
    <x v="1"/>
    <x v="2"/>
    <s v="Avery 478"/>
    <x v="2374"/>
    <x v="8"/>
    <n v="0"/>
    <n v="19.247199999999999"/>
    <x v="3"/>
    <n v="314.24"/>
    <n v="49"/>
  </r>
  <r>
    <n v="2963"/>
    <s v="CA-2017-137428"/>
    <d v="2017-12-16T00:00:00"/>
    <d v="2017-12-21T00:00:00"/>
    <s v="Second Class"/>
    <s v="AY-10555"/>
    <s v="Andy Yotov"/>
    <x v="1"/>
    <x v="0"/>
    <x v="147"/>
    <x v="1"/>
    <n v="92054"/>
    <x v="1"/>
    <s v="FUR-CH-10002774"/>
    <x v="0"/>
    <x v="1"/>
    <s v="Global Deluxe Stacking Chair, Gray"/>
    <x v="2375"/>
    <x v="0"/>
    <n v="0.2"/>
    <n v="9.1763999999999992"/>
    <x v="4"/>
    <n v="163.136"/>
    <n v="11.249999999999998"/>
  </r>
  <r>
    <n v="2964"/>
    <s v="CA-2017-137428"/>
    <d v="2017-12-16T00:00:00"/>
    <d v="2017-12-21T00:00:00"/>
    <s v="Second Class"/>
    <s v="AY-10555"/>
    <s v="Andy Yotov"/>
    <x v="1"/>
    <x v="0"/>
    <x v="147"/>
    <x v="1"/>
    <n v="92054"/>
    <x v="1"/>
    <s v="FUR-CH-10003817"/>
    <x v="0"/>
    <x v="1"/>
    <s v="Global Value Steno Chair, Gray"/>
    <x v="2376"/>
    <x v="0"/>
    <n v="0.2"/>
    <n v="6.0739999999999998"/>
    <x v="4"/>
    <n v="194.36799999999999"/>
    <n v="6.25"/>
  </r>
  <r>
    <n v="2965"/>
    <s v="CA-2017-137428"/>
    <d v="2017-12-16T00:00:00"/>
    <d v="2017-12-21T00:00:00"/>
    <s v="Second Class"/>
    <s v="AY-10555"/>
    <s v="Andy Yotov"/>
    <x v="1"/>
    <x v="0"/>
    <x v="147"/>
    <x v="1"/>
    <n v="92054"/>
    <x v="1"/>
    <s v="OFF-BI-10002949"/>
    <x v="1"/>
    <x v="8"/>
    <s v="Prestige Round Ring Binders"/>
    <x v="1867"/>
    <x v="2"/>
    <n v="0.2"/>
    <n v="8.2080000000000002"/>
    <x v="4"/>
    <n v="121.6"/>
    <n v="33.75"/>
  </r>
  <r>
    <n v="2966"/>
    <s v="CA-2017-137428"/>
    <d v="2017-12-16T00:00:00"/>
    <d v="2017-12-21T00:00:00"/>
    <s v="Second Class"/>
    <s v="AY-10555"/>
    <s v="Andy Yotov"/>
    <x v="1"/>
    <x v="0"/>
    <x v="147"/>
    <x v="1"/>
    <n v="92054"/>
    <x v="1"/>
    <s v="FUR-FU-10002445"/>
    <x v="0"/>
    <x v="5"/>
    <s v="DAX Two-Tone Rosewood/Black Document Frame, Desktop, 5 x 7"/>
    <x v="1623"/>
    <x v="0"/>
    <n v="0"/>
    <n v="7.5839999999999996"/>
    <x v="4"/>
    <n v="37.92"/>
    <n v="40"/>
  </r>
  <r>
    <n v="2967"/>
    <s v="CA-2014-162866"/>
    <d v="2014-12-27T00:00:00"/>
    <d v="2014-12-31T00:00:00"/>
    <s v="Standard Class"/>
    <s v="Co-12640"/>
    <s v="Corey-Lock"/>
    <x v="0"/>
    <x v="0"/>
    <x v="242"/>
    <x v="10"/>
    <n v="60076"/>
    <x v="2"/>
    <s v="FUR-FU-10001473"/>
    <x v="0"/>
    <x v="5"/>
    <s v="DAX Wood Document Frame"/>
    <x v="2377"/>
    <x v="5"/>
    <n v="0.6"/>
    <n v="-19.7712"/>
    <x v="4"/>
    <n v="197.71199999999999"/>
    <n v="-60.000000000000007"/>
  </r>
  <r>
    <n v="2968"/>
    <s v="CA-2014-162866"/>
    <d v="2014-12-27T00:00:00"/>
    <d v="2014-12-31T00:00:00"/>
    <s v="Standard Class"/>
    <s v="Co-12640"/>
    <s v="Corey-Lock"/>
    <x v="0"/>
    <x v="0"/>
    <x v="242"/>
    <x v="10"/>
    <n v="60076"/>
    <x v="2"/>
    <s v="OFF-ST-10002562"/>
    <x v="1"/>
    <x v="4"/>
    <s v="Staple magnet"/>
    <x v="2378"/>
    <x v="4"/>
    <n v="0.2"/>
    <n v="3.0015999999999998"/>
    <x v="4"/>
    <n v="120.06399999999999"/>
    <n v="10"/>
  </r>
  <r>
    <n v="2969"/>
    <s v="CA-2017-167941"/>
    <d v="2017-11-06T00:00:00"/>
    <d v="2017-11-09T00:00:00"/>
    <s v="Second Class"/>
    <s v="JF-15565"/>
    <s v="Jill Fjeld"/>
    <x v="0"/>
    <x v="0"/>
    <x v="115"/>
    <x v="3"/>
    <n v="28314"/>
    <x v="0"/>
    <s v="OFF-AP-10002118"/>
    <x v="1"/>
    <x v="9"/>
    <s v="1.7 Cubic Foot Compact &quot;Cube&quot; Office Refrigerators"/>
    <x v="2379"/>
    <x v="1"/>
    <n v="0.2"/>
    <n v="43.7136"/>
    <x v="0"/>
    <n v="1498.752"/>
    <n v="8.75"/>
  </r>
  <r>
    <n v="2970"/>
    <s v="CA-2017-167941"/>
    <d v="2017-11-06T00:00:00"/>
    <d v="2017-11-09T00:00:00"/>
    <s v="Second Class"/>
    <s v="JF-15565"/>
    <s v="Jill Fjeld"/>
    <x v="0"/>
    <x v="0"/>
    <x v="115"/>
    <x v="3"/>
    <n v="28314"/>
    <x v="0"/>
    <s v="OFF-PA-10001800"/>
    <x v="1"/>
    <x v="10"/>
    <s v="Xerox 220"/>
    <x v="276"/>
    <x v="5"/>
    <n v="0.2"/>
    <n v="10.8864"/>
    <x v="0"/>
    <n v="186.624"/>
    <n v="35"/>
  </r>
  <r>
    <n v="2971"/>
    <s v="CA-2017-167941"/>
    <d v="2017-11-06T00:00:00"/>
    <d v="2017-11-09T00:00:00"/>
    <s v="Second Class"/>
    <s v="JF-15565"/>
    <s v="Jill Fjeld"/>
    <x v="0"/>
    <x v="0"/>
    <x v="115"/>
    <x v="3"/>
    <n v="28314"/>
    <x v="0"/>
    <s v="OFF-BI-10002827"/>
    <x v="1"/>
    <x v="8"/>
    <s v="Avery Durable Poly Binders"/>
    <x v="1333"/>
    <x v="8"/>
    <n v="0.7"/>
    <n v="-10.617599999999999"/>
    <x v="0"/>
    <n v="106.176"/>
    <n v="-80"/>
  </r>
  <r>
    <n v="2972"/>
    <s v="CA-2017-167941"/>
    <d v="2017-11-06T00:00:00"/>
    <d v="2017-11-09T00:00:00"/>
    <s v="Second Class"/>
    <s v="JF-15565"/>
    <s v="Jill Fjeld"/>
    <x v="0"/>
    <x v="0"/>
    <x v="115"/>
    <x v="3"/>
    <n v="28314"/>
    <x v="0"/>
    <s v="FUR-FU-10004671"/>
    <x v="0"/>
    <x v="5"/>
    <s v="Executive Impressions 12&quot; Wall Clock"/>
    <x v="2380"/>
    <x v="0"/>
    <n v="0.2"/>
    <n v="6.3612000000000002"/>
    <x v="0"/>
    <n v="56.543999999999997"/>
    <n v="22.5"/>
  </r>
  <r>
    <n v="2973"/>
    <s v="CA-2017-167941"/>
    <d v="2017-11-06T00:00:00"/>
    <d v="2017-11-09T00:00:00"/>
    <s v="Second Class"/>
    <s v="JF-15565"/>
    <s v="Jill Fjeld"/>
    <x v="0"/>
    <x v="0"/>
    <x v="115"/>
    <x v="3"/>
    <n v="28314"/>
    <x v="0"/>
    <s v="OFF-ST-10000736"/>
    <x v="1"/>
    <x v="4"/>
    <s v="Carina Double Wide Media Storage Towers in Natural &amp; Black"/>
    <x v="1764"/>
    <x v="4"/>
    <n v="0.2"/>
    <n v="-51.827199999999998"/>
    <x v="0"/>
    <n v="1036.5440000000001"/>
    <n v="-20"/>
  </r>
  <r>
    <n v="2974"/>
    <s v="CA-2017-111808"/>
    <d v="2017-12-16T00:00:00"/>
    <d v="2017-12-20T00:00:00"/>
    <s v="Standard Class"/>
    <s v="AR-10510"/>
    <s v="Andrew Roberts"/>
    <x v="0"/>
    <x v="0"/>
    <x v="251"/>
    <x v="26"/>
    <n v="74133"/>
    <x v="2"/>
    <s v="OFF-BI-10004656"/>
    <x v="1"/>
    <x v="8"/>
    <s v="Peel &amp; Stick Add-On Corner Pockets"/>
    <x v="2381"/>
    <x v="2"/>
    <n v="0"/>
    <n v="5.1840000000000002"/>
    <x v="4"/>
    <n v="54"/>
    <n v="48"/>
  </r>
  <r>
    <n v="2975"/>
    <s v="CA-2015-137512"/>
    <d v="2015-05-07T00:00:00"/>
    <d v="2015-05-12T00:00:00"/>
    <s v="Standard Class"/>
    <s v="AG-10675"/>
    <s v="Anna Gayman"/>
    <x v="0"/>
    <x v="0"/>
    <x v="235"/>
    <x v="5"/>
    <n v="75002"/>
    <x v="2"/>
    <s v="FUR-TA-10001095"/>
    <x v="0"/>
    <x v="3"/>
    <s v="Chromcraft Round Conference Tables"/>
    <x v="1289"/>
    <x v="0"/>
    <n v="0.3"/>
    <n v="-31.372199999999999"/>
    <x v="5"/>
    <n v="488.012"/>
    <n v="-12.857142857142856"/>
  </r>
  <r>
    <n v="2976"/>
    <s v="CA-2015-137512"/>
    <d v="2015-05-07T00:00:00"/>
    <d v="2015-05-12T00:00:00"/>
    <s v="Standard Class"/>
    <s v="AG-10675"/>
    <s v="Anna Gayman"/>
    <x v="0"/>
    <x v="0"/>
    <x v="235"/>
    <x v="5"/>
    <n v="75002"/>
    <x v="2"/>
    <s v="OFF-PA-10000213"/>
    <x v="1"/>
    <x v="10"/>
    <s v="Xerox 198"/>
    <x v="795"/>
    <x v="4"/>
    <n v="0.2"/>
    <n v="5.3784000000000001"/>
    <x v="5"/>
    <n v="63.744"/>
    <n v="33.75"/>
  </r>
  <r>
    <n v="2977"/>
    <s v="CA-2017-139773"/>
    <d v="2017-12-04T00:00:00"/>
    <d v="2017-12-04T00:00:00"/>
    <s v="Same Day"/>
    <s v="DV-13045"/>
    <s v="Darrin Van Huff"/>
    <x v="1"/>
    <x v="0"/>
    <x v="10"/>
    <x v="9"/>
    <n v="19143"/>
    <x v="3"/>
    <s v="FUR-CH-10001797"/>
    <x v="0"/>
    <x v="1"/>
    <s v="Safco Chair Connectors, 6/Carton"/>
    <x v="2382"/>
    <x v="3"/>
    <n v="0.3"/>
    <n v="-2.6936"/>
    <x v="4"/>
    <n v="1319.864"/>
    <n v="-1.4285714285714286"/>
  </r>
  <r>
    <n v="2978"/>
    <s v="CA-2017-134607"/>
    <d v="2017-10-03T00:00:00"/>
    <d v="2017-10-08T00:00:00"/>
    <s v="Second Class"/>
    <s v="HL-15040"/>
    <s v="Hunter Lopez"/>
    <x v="0"/>
    <x v="0"/>
    <x v="30"/>
    <x v="15"/>
    <n v="14609"/>
    <x v="3"/>
    <s v="OFF-ST-10002214"/>
    <x v="1"/>
    <x v="4"/>
    <s v="X-Rack File for Hanging Folders"/>
    <x v="2383"/>
    <x v="0"/>
    <n v="0"/>
    <n v="5.8708"/>
    <x v="2"/>
    <n v="45.16"/>
    <n v="26"/>
  </r>
  <r>
    <n v="2979"/>
    <s v="CA-2014-109232"/>
    <d v="2014-01-13T00:00:00"/>
    <d v="2014-01-16T00:00:00"/>
    <s v="Second Class"/>
    <s v="ND-18370"/>
    <s v="Natalie DeCherney"/>
    <x v="0"/>
    <x v="0"/>
    <x v="340"/>
    <x v="20"/>
    <n v="29464"/>
    <x v="0"/>
    <s v="FUR-CH-10000422"/>
    <x v="0"/>
    <x v="1"/>
    <s v="Global Highback Leather Tilter in Burgundy"/>
    <x v="2384"/>
    <x v="5"/>
    <n v="0"/>
    <n v="87.350399999999993"/>
    <x v="9"/>
    <n v="3275.6400000000003"/>
    <n v="15.999999999999998"/>
  </r>
  <r>
    <n v="2980"/>
    <s v="CA-2015-139850"/>
    <d v="2015-06-12T00:00:00"/>
    <d v="2015-06-17T00:00:00"/>
    <s v="Standard Class"/>
    <s v="GB-14575"/>
    <s v="Giulietta Baptist"/>
    <x v="0"/>
    <x v="0"/>
    <x v="10"/>
    <x v="9"/>
    <n v="19134"/>
    <x v="3"/>
    <s v="OFF-PA-10003848"/>
    <x v="1"/>
    <x v="10"/>
    <s v="Xerox 1997"/>
    <x v="557"/>
    <x v="4"/>
    <n v="0.2"/>
    <n v="7.2576000000000001"/>
    <x v="1"/>
    <n v="82.944000000000003"/>
    <n v="35"/>
  </r>
  <r>
    <n v="2981"/>
    <s v="CA-2015-139850"/>
    <d v="2015-06-12T00:00:00"/>
    <d v="2015-06-17T00:00:00"/>
    <s v="Standard Class"/>
    <s v="GB-14575"/>
    <s v="Giulietta Baptist"/>
    <x v="0"/>
    <x v="0"/>
    <x v="10"/>
    <x v="9"/>
    <n v="19134"/>
    <x v="3"/>
    <s v="FUR-FU-10003623"/>
    <x v="0"/>
    <x v="5"/>
    <s v="DataProducts Ampli Magnifier Task Lamp, Black,"/>
    <x v="2385"/>
    <x v="0"/>
    <n v="0.2"/>
    <n v="4.3296000000000001"/>
    <x v="1"/>
    <n v="86.591999999999999"/>
    <n v="10"/>
  </r>
  <r>
    <n v="2982"/>
    <s v="CA-2014-131310"/>
    <d v="2014-07-12T00:00:00"/>
    <d v="2014-07-18T00:00:00"/>
    <s v="Standard Class"/>
    <s v="CL-12565"/>
    <s v="Clay Ludtke"/>
    <x v="0"/>
    <x v="0"/>
    <x v="4"/>
    <x v="4"/>
    <n v="98115"/>
    <x v="1"/>
    <s v="FUR-CH-10001797"/>
    <x v="0"/>
    <x v="1"/>
    <s v="Safco Chair Connectors, 6/Carton"/>
    <x v="2386"/>
    <x v="4"/>
    <n v="0.2"/>
    <n v="13.8528"/>
    <x v="7"/>
    <n v="492.54399999999998"/>
    <n v="11.25"/>
  </r>
  <r>
    <n v="2983"/>
    <s v="CA-2014-131310"/>
    <d v="2014-07-12T00:00:00"/>
    <d v="2014-07-18T00:00:00"/>
    <s v="Standard Class"/>
    <s v="CL-12565"/>
    <s v="Clay Ludtke"/>
    <x v="0"/>
    <x v="0"/>
    <x v="4"/>
    <x v="4"/>
    <n v="98115"/>
    <x v="1"/>
    <s v="OFF-BI-10003094"/>
    <x v="1"/>
    <x v="8"/>
    <s v="Self-Adhesive Ring Binder Labels"/>
    <x v="2387"/>
    <x v="4"/>
    <n v="0.2"/>
    <n v="3.8016000000000001"/>
    <x v="7"/>
    <n v="45.055999999999997"/>
    <n v="33.75"/>
  </r>
  <r>
    <n v="2984"/>
    <s v="US-2014-112872"/>
    <d v="2014-12-06T00:00:00"/>
    <d v="2014-12-11T00:00:00"/>
    <s v="Second Class"/>
    <s v="RC-19960"/>
    <s v="Ryan Crowe"/>
    <x v="0"/>
    <x v="0"/>
    <x v="24"/>
    <x v="21"/>
    <n v="97477"/>
    <x v="1"/>
    <s v="OFF-ST-10002205"/>
    <x v="1"/>
    <x v="4"/>
    <s v="File Shuttle I and Handi-File"/>
    <x v="351"/>
    <x v="1"/>
    <n v="0.2"/>
    <n v="4.6745999999999999"/>
    <x v="4"/>
    <n v="160.27199999999999"/>
    <n v="8.75"/>
  </r>
  <r>
    <n v="2985"/>
    <s v="US-2014-112872"/>
    <d v="2014-12-06T00:00:00"/>
    <d v="2014-12-11T00:00:00"/>
    <s v="Second Class"/>
    <s v="RC-19960"/>
    <s v="Ryan Crowe"/>
    <x v="0"/>
    <x v="0"/>
    <x v="24"/>
    <x v="21"/>
    <n v="97477"/>
    <x v="1"/>
    <s v="FUR-TA-10003238"/>
    <x v="0"/>
    <x v="3"/>
    <s v="Chromcraft Bull-Nose Wood 48&quot; x 96&quot; Rectangular Conference Tables"/>
    <x v="2388"/>
    <x v="7"/>
    <n v="0.5"/>
    <n v="-170.8038"/>
    <x v="4"/>
    <n v="275.49"/>
    <n v="-62"/>
  </r>
  <r>
    <n v="2986"/>
    <s v="CA-2016-139269"/>
    <d v="2016-05-25T00:00:00"/>
    <d v="2016-05-30T00:00:00"/>
    <s v="Standard Class"/>
    <s v="JB-16045"/>
    <s v="Julia Barnett"/>
    <x v="2"/>
    <x v="0"/>
    <x v="38"/>
    <x v="32"/>
    <n v="31907"/>
    <x v="0"/>
    <s v="FUR-FU-10000755"/>
    <x v="0"/>
    <x v="5"/>
    <s v="Eldon Expressions Mahogany Wood Desk Collection"/>
    <x v="1589"/>
    <x v="4"/>
    <n v="0"/>
    <n v="6.24"/>
    <x v="5"/>
    <n v="99.84"/>
    <n v="25"/>
  </r>
  <r>
    <n v="2987"/>
    <s v="CA-2016-139269"/>
    <d v="2016-05-25T00:00:00"/>
    <d v="2016-05-30T00:00:00"/>
    <s v="Standard Class"/>
    <s v="JB-16045"/>
    <s v="Julia Barnett"/>
    <x v="2"/>
    <x v="0"/>
    <x v="38"/>
    <x v="32"/>
    <n v="31907"/>
    <x v="0"/>
    <s v="OFF-PA-10002893"/>
    <x v="1"/>
    <x v="10"/>
    <s v="Wirebound Service Call Books, 5 1/2&quot; x 4&quot;"/>
    <x v="2389"/>
    <x v="0"/>
    <n v="0"/>
    <n v="9.2927999999999997"/>
    <x v="5"/>
    <n v="38.72"/>
    <n v="48"/>
  </r>
  <r>
    <n v="2988"/>
    <s v="CA-2016-139269"/>
    <d v="2016-05-25T00:00:00"/>
    <d v="2016-05-30T00:00:00"/>
    <s v="Standard Class"/>
    <s v="JB-16045"/>
    <s v="Julia Barnett"/>
    <x v="2"/>
    <x v="0"/>
    <x v="38"/>
    <x v="32"/>
    <n v="31907"/>
    <x v="0"/>
    <s v="OFF-ST-10000689"/>
    <x v="1"/>
    <x v="4"/>
    <s v="Fellowes Strictly Business Drawer File, Letter/Legal Size"/>
    <x v="2390"/>
    <x v="6"/>
    <n v="0"/>
    <n v="152.11799999999999"/>
    <x v="5"/>
    <n v="11408.85"/>
    <n v="11.999999999999998"/>
  </r>
  <r>
    <n v="2989"/>
    <s v="CA-2016-139010"/>
    <d v="2016-02-21T00:00:00"/>
    <d v="2016-02-26T00:00:00"/>
    <s v="Second Class"/>
    <s v="MC-17635"/>
    <s v="Matthew Clasen"/>
    <x v="1"/>
    <x v="0"/>
    <x v="1"/>
    <x v="1"/>
    <n v="90032"/>
    <x v="1"/>
    <s v="TEC-AC-10004227"/>
    <x v="2"/>
    <x v="11"/>
    <s v="SanDisk Ultra 16 GB MicroSDHC Class 10 Memory Card"/>
    <x v="2391"/>
    <x v="7"/>
    <n v="0"/>
    <n v="0.77939999999999998"/>
    <x v="11"/>
    <n v="12.99"/>
    <n v="6"/>
  </r>
  <r>
    <n v="2990"/>
    <s v="CA-2016-139010"/>
    <d v="2016-02-21T00:00:00"/>
    <d v="2016-02-26T00:00:00"/>
    <s v="Second Class"/>
    <s v="MC-17635"/>
    <s v="Matthew Clasen"/>
    <x v="1"/>
    <x v="0"/>
    <x v="1"/>
    <x v="1"/>
    <n v="90032"/>
    <x v="1"/>
    <s v="OFF-BI-10000174"/>
    <x v="1"/>
    <x v="8"/>
    <s v="Wilson Jones Clip &amp; Carry Folder Binder Tool for Ring Binders, Clear"/>
    <x v="2392"/>
    <x v="4"/>
    <n v="0.2"/>
    <n v="6.4960000000000004"/>
    <x v="11"/>
    <n v="74.239999999999995"/>
    <n v="35"/>
  </r>
  <r>
    <n v="2991"/>
    <s v="CA-2016-139010"/>
    <d v="2016-02-21T00:00:00"/>
    <d v="2016-02-26T00:00:00"/>
    <s v="Second Class"/>
    <s v="MC-17635"/>
    <s v="Matthew Clasen"/>
    <x v="1"/>
    <x v="0"/>
    <x v="1"/>
    <x v="1"/>
    <n v="90032"/>
    <x v="1"/>
    <s v="OFF-ST-10001809"/>
    <x v="1"/>
    <x v="4"/>
    <s v="Fellowes Officeware Wire Shelving"/>
    <x v="465"/>
    <x v="2"/>
    <n v="0"/>
    <n v="8.9830000000000005"/>
    <x v="11"/>
    <n v="2245.75"/>
    <n v="2.0000000000000004"/>
  </r>
  <r>
    <n v="2992"/>
    <s v="CA-2016-139010"/>
    <d v="2016-02-21T00:00:00"/>
    <d v="2016-02-26T00:00:00"/>
    <s v="Second Class"/>
    <s v="MC-17635"/>
    <s v="Matthew Clasen"/>
    <x v="1"/>
    <x v="0"/>
    <x v="1"/>
    <x v="1"/>
    <n v="90032"/>
    <x v="1"/>
    <s v="OFF-BI-10002309"/>
    <x v="1"/>
    <x v="8"/>
    <s v="Avery Heavy-Duty EZD  Binder With Locking Rings"/>
    <x v="2393"/>
    <x v="3"/>
    <n v="0.2"/>
    <n v="10.9368"/>
    <x v="11"/>
    <n v="218.73600000000002"/>
    <n v="35"/>
  </r>
  <r>
    <n v="2993"/>
    <s v="CA-2016-134376"/>
    <d v="2016-10-02T00:00:00"/>
    <d v="2016-10-06T00:00:00"/>
    <s v="Standard Class"/>
    <s v="TT-21265"/>
    <s v="Tim Taslimi"/>
    <x v="1"/>
    <x v="0"/>
    <x v="20"/>
    <x v="15"/>
    <n v="10024"/>
    <x v="3"/>
    <s v="OFF-AP-10004532"/>
    <x v="1"/>
    <x v="9"/>
    <s v="Kensington 6 Outlet Guardian Standard Surge Protector"/>
    <x v="635"/>
    <x v="1"/>
    <n v="0"/>
    <n v="16.588799999999999"/>
    <x v="2"/>
    <n v="184.32"/>
    <n v="27"/>
  </r>
  <r>
    <n v="2994"/>
    <s v="CA-2017-147291"/>
    <d v="2017-03-11T00:00:00"/>
    <d v="2017-03-17T00:00:00"/>
    <s v="Standard Class"/>
    <s v="MJ-17740"/>
    <s v="Max Jones"/>
    <x v="0"/>
    <x v="0"/>
    <x v="66"/>
    <x v="12"/>
    <n v="48227"/>
    <x v="2"/>
    <s v="OFF-BI-10003091"/>
    <x v="1"/>
    <x v="8"/>
    <s v="GBC DocuBind TL200 Manual Binding Machine"/>
    <x v="1630"/>
    <x v="4"/>
    <n v="0"/>
    <n v="421.08240000000001"/>
    <x v="10"/>
    <n v="3583.68"/>
    <n v="47"/>
  </r>
  <r>
    <n v="2995"/>
    <s v="CA-2016-112893"/>
    <d v="2016-09-09T00:00:00"/>
    <d v="2016-09-13T00:00:00"/>
    <s v="Second Class"/>
    <s v="AT-10735"/>
    <s v="Annie Thurman"/>
    <x v="0"/>
    <x v="0"/>
    <x v="280"/>
    <x v="1"/>
    <n v="95207"/>
    <x v="1"/>
    <s v="OFF-BI-10004654"/>
    <x v="1"/>
    <x v="8"/>
    <s v="VariCap6 Expandable Binder"/>
    <x v="2394"/>
    <x v="4"/>
    <n v="0.2"/>
    <n v="18.684000000000001"/>
    <x v="8"/>
    <n v="221.44"/>
    <n v="33.75"/>
  </r>
  <r>
    <n v="2996"/>
    <s v="US-2014-150532"/>
    <d v="2014-07-14T00:00:00"/>
    <d v="2014-07-21T00:00:00"/>
    <s v="Standard Class"/>
    <s v="PB-19150"/>
    <s v="Philip Brown"/>
    <x v="0"/>
    <x v="0"/>
    <x v="42"/>
    <x v="16"/>
    <n v="85023"/>
    <x v="1"/>
    <s v="OFF-ST-10000760"/>
    <x v="1"/>
    <x v="4"/>
    <s v="Eldon Fold 'N Roll Cart System"/>
    <x v="2292"/>
    <x v="2"/>
    <n v="0.2"/>
    <n v="6.2910000000000004"/>
    <x v="7"/>
    <n v="279.60000000000002"/>
    <n v="11.25"/>
  </r>
  <r>
    <n v="2997"/>
    <s v="CA-2014-138317"/>
    <d v="2014-06-21T00:00:00"/>
    <d v="2014-06-25T00:00:00"/>
    <s v="Standard Class"/>
    <s v="NW-18400"/>
    <s v="Natalie Webber"/>
    <x v="0"/>
    <x v="0"/>
    <x v="10"/>
    <x v="9"/>
    <n v="19120"/>
    <x v="3"/>
    <s v="OFF-EN-10001539"/>
    <x v="1"/>
    <x v="12"/>
    <s v="Staple envelope"/>
    <x v="1702"/>
    <x v="4"/>
    <n v="0.2"/>
    <n v="8.4024000000000001"/>
    <x v="1"/>
    <n v="99.584000000000003"/>
    <n v="33.75"/>
  </r>
  <r>
    <n v="2998"/>
    <s v="CA-2014-138317"/>
    <d v="2014-06-21T00:00:00"/>
    <d v="2014-06-25T00:00:00"/>
    <s v="Standard Class"/>
    <s v="NW-18400"/>
    <s v="Natalie Webber"/>
    <x v="0"/>
    <x v="0"/>
    <x v="10"/>
    <x v="9"/>
    <n v="19120"/>
    <x v="3"/>
    <s v="FUR-FU-10000550"/>
    <x v="0"/>
    <x v="5"/>
    <s v="Stacking Trays by OIC"/>
    <x v="2176"/>
    <x v="7"/>
    <n v="0.2"/>
    <n v="0.64739999999999998"/>
    <x v="1"/>
    <n v="3.984"/>
    <n v="16.25"/>
  </r>
  <r>
    <n v="2999"/>
    <s v="CA-2014-138317"/>
    <d v="2014-06-21T00:00:00"/>
    <d v="2014-06-25T00:00:00"/>
    <s v="Standard Class"/>
    <s v="NW-18400"/>
    <s v="Natalie Webber"/>
    <x v="0"/>
    <x v="0"/>
    <x v="10"/>
    <x v="9"/>
    <n v="19120"/>
    <x v="3"/>
    <s v="TEC-AC-10003628"/>
    <x v="2"/>
    <x v="11"/>
    <s v="Logitech 910-002974 M325 Wireless Mouse for Web Scrolling"/>
    <x v="1651"/>
    <x v="4"/>
    <n v="0.2"/>
    <n v="28.790400000000002"/>
    <x v="1"/>
    <n v="383.87200000000001"/>
    <n v="30"/>
  </r>
  <r>
    <n v="3000"/>
    <s v="CA-2014-138317"/>
    <d v="2014-06-21T00:00:00"/>
    <d v="2014-06-25T00:00:00"/>
    <s v="Standard Class"/>
    <s v="NW-18400"/>
    <s v="Natalie Webber"/>
    <x v="0"/>
    <x v="0"/>
    <x v="10"/>
    <x v="9"/>
    <n v="19120"/>
    <x v="3"/>
    <s v="TEC-MA-10004521"/>
    <x v="2"/>
    <x v="15"/>
    <s v="Epson Perfection V600 Photo Scanner"/>
    <x v="2395"/>
    <x v="1"/>
    <n v="0.7"/>
    <n v="-172.49250000000001"/>
    <x v="1"/>
    <n v="620.97300000000007"/>
    <n v="-83.333333333333329"/>
  </r>
  <r>
    <n v="3001"/>
    <s v="CA-2014-138317"/>
    <d v="2014-06-21T00:00:00"/>
    <d v="2014-06-25T00:00:00"/>
    <s v="Standard Class"/>
    <s v="NW-18400"/>
    <s v="Natalie Webber"/>
    <x v="0"/>
    <x v="0"/>
    <x v="10"/>
    <x v="9"/>
    <n v="19120"/>
    <x v="3"/>
    <s v="OFF-AP-10003860"/>
    <x v="1"/>
    <x v="9"/>
    <s v="Fellowes Advanced 8 Outlet Surge Suppressor with Phone/Fax Protection"/>
    <x v="2396"/>
    <x v="0"/>
    <n v="0.2"/>
    <n v="3.8864000000000001"/>
    <x v="1"/>
    <n v="88.831999999999994"/>
    <n v="8.75"/>
  </r>
  <r>
    <n v="3002"/>
    <s v="CA-2014-138317"/>
    <d v="2014-06-21T00:00:00"/>
    <d v="2014-06-25T00:00:00"/>
    <s v="Standard Class"/>
    <s v="NW-18400"/>
    <s v="Natalie Webber"/>
    <x v="0"/>
    <x v="0"/>
    <x v="10"/>
    <x v="9"/>
    <n v="19120"/>
    <x v="3"/>
    <s v="OFF-BI-10000069"/>
    <x v="1"/>
    <x v="8"/>
    <s v="GBC Prepunched Paper, 19-Hole, for Binding Systems, 24-lb"/>
    <x v="2397"/>
    <x v="0"/>
    <n v="0.7"/>
    <n v="-7.2047999999999996"/>
    <x v="1"/>
    <n v="18.012"/>
    <n v="-80"/>
  </r>
  <r>
    <n v="3003"/>
    <s v="CA-2015-130610"/>
    <d v="2015-07-05T00:00:00"/>
    <d v="2015-07-10T00:00:00"/>
    <s v="Standard Class"/>
    <s v="VP-21730"/>
    <s v="Victor Preis"/>
    <x v="2"/>
    <x v="0"/>
    <x v="341"/>
    <x v="12"/>
    <n v="48310"/>
    <x v="2"/>
    <s v="OFF-BI-10003655"/>
    <x v="1"/>
    <x v="8"/>
    <s v="Durable Pressboard Binders"/>
    <x v="2398"/>
    <x v="2"/>
    <n v="0"/>
    <n v="8.93"/>
    <x v="7"/>
    <n v="95"/>
    <n v="47"/>
  </r>
  <r>
    <n v="3004"/>
    <s v="CA-2017-104381"/>
    <d v="2017-12-16T00:00:00"/>
    <d v="2017-12-23T00:00:00"/>
    <s v="Standard Class"/>
    <s v="RD-19810"/>
    <s v="Ross DeVincentis"/>
    <x v="2"/>
    <x v="0"/>
    <x v="30"/>
    <x v="15"/>
    <n v="14609"/>
    <x v="3"/>
    <s v="OFF-BI-10001628"/>
    <x v="1"/>
    <x v="8"/>
    <s v="Acco Data Flex Cable Posts For Top &amp; Bottom Load Binders, 6&quot; Capacity"/>
    <x v="2399"/>
    <x v="4"/>
    <n v="0.2"/>
    <n v="10.43"/>
    <x v="4"/>
    <n v="133.50399999999999"/>
    <n v="31.25"/>
  </r>
  <r>
    <n v="3005"/>
    <s v="CA-2016-131499"/>
    <d v="2016-09-08T00:00:00"/>
    <d v="2016-09-10T00:00:00"/>
    <s v="First Class"/>
    <s v="MG-17875"/>
    <s v="Michael Grace"/>
    <x v="2"/>
    <x v="0"/>
    <x v="20"/>
    <x v="15"/>
    <n v="10011"/>
    <x v="3"/>
    <s v="OFF-AP-10003779"/>
    <x v="1"/>
    <x v="9"/>
    <s v="Kensington 7 Outlet MasterPiece Power Center with Fax/Phone Line Protection"/>
    <x v="2400"/>
    <x v="7"/>
    <n v="0"/>
    <n v="62.244"/>
    <x v="8"/>
    <n v="207.48"/>
    <n v="30"/>
  </r>
  <r>
    <n v="3006"/>
    <s v="CA-2014-148761"/>
    <d v="2014-05-17T00:00:00"/>
    <d v="2014-05-21T00:00:00"/>
    <s v="Standard Class"/>
    <s v="PA-19060"/>
    <s v="Pete Armstrong"/>
    <x v="2"/>
    <x v="0"/>
    <x v="342"/>
    <x v="6"/>
    <n v="54703"/>
    <x v="2"/>
    <s v="OFF-BI-10000666"/>
    <x v="1"/>
    <x v="8"/>
    <s v="Surelock Post Binders"/>
    <x v="1281"/>
    <x v="1"/>
    <n v="0"/>
    <n v="45.84"/>
    <x v="5"/>
    <n v="275.04000000000002"/>
    <n v="50"/>
  </r>
  <r>
    <n v="3007"/>
    <s v="CA-2017-116519"/>
    <d v="2017-10-13T00:00:00"/>
    <d v="2017-10-15T00:00:00"/>
    <s v="First Class"/>
    <s v="CR-12730"/>
    <s v="Craig Reiter"/>
    <x v="0"/>
    <x v="0"/>
    <x v="20"/>
    <x v="15"/>
    <n v="10009"/>
    <x v="3"/>
    <s v="OFF-AP-10000828"/>
    <x v="1"/>
    <x v="9"/>
    <s v="Avanti 4.4 Cu. Ft. Refrigerator"/>
    <x v="2401"/>
    <x v="2"/>
    <n v="0"/>
    <n v="253.37200000000001"/>
    <x v="2"/>
    <n v="4524.5"/>
    <n v="28.000000000000004"/>
  </r>
  <r>
    <n v="3008"/>
    <s v="CA-2014-130729"/>
    <d v="2014-10-24T00:00:00"/>
    <d v="2014-10-29T00:00:00"/>
    <s v="Standard Class"/>
    <s v="AA-10375"/>
    <s v="Allen Armold"/>
    <x v="0"/>
    <x v="0"/>
    <x v="277"/>
    <x v="1"/>
    <n v="91730"/>
    <x v="1"/>
    <s v="OFF-BI-10002706"/>
    <x v="1"/>
    <x v="8"/>
    <s v="Avery Premier Heavy-Duty Binder with Round Locking Rings"/>
    <x v="2402"/>
    <x v="1"/>
    <n v="0.2"/>
    <n v="11.138400000000001"/>
    <x v="2"/>
    <n v="102.816"/>
    <n v="32.5"/>
  </r>
  <r>
    <n v="3009"/>
    <s v="CA-2016-124772"/>
    <d v="2016-12-05T00:00:00"/>
    <d v="2016-12-06T00:00:00"/>
    <s v="First Class"/>
    <s v="JG-15160"/>
    <s v="James Galang"/>
    <x v="0"/>
    <x v="0"/>
    <x v="208"/>
    <x v="0"/>
    <n v="42071"/>
    <x v="0"/>
    <s v="FUR-FU-10004748"/>
    <x v="0"/>
    <x v="5"/>
    <s v="Howard Miller 16&quot; Diameter Gallery Wall Clock"/>
    <x v="1838"/>
    <x v="1"/>
    <n v="0"/>
    <n v="74.809799999999996"/>
    <x v="4"/>
    <n v="575.46"/>
    <n v="39"/>
  </r>
  <r>
    <n v="3010"/>
    <s v="CA-2016-115525"/>
    <d v="2016-07-25T00:00:00"/>
    <d v="2016-07-29T00:00:00"/>
    <s v="Standard Class"/>
    <s v="RR-19525"/>
    <s v="Rick Reed"/>
    <x v="1"/>
    <x v="0"/>
    <x v="167"/>
    <x v="24"/>
    <n v="43615"/>
    <x v="3"/>
    <s v="OFF-AP-10000026"/>
    <x v="1"/>
    <x v="9"/>
    <s v="Tripp Lite Isotel 6 Outlet Surge Protector with Fax/Modem Protection"/>
    <x v="2403"/>
    <x v="2"/>
    <n v="0.2"/>
    <n v="27.436499999999999"/>
    <x v="7"/>
    <n v="1219.4000000000001"/>
    <n v="11.25"/>
  </r>
  <r>
    <n v="3011"/>
    <s v="CA-2017-134845"/>
    <d v="2017-04-17T00:00:00"/>
    <d v="2017-04-23T00:00:00"/>
    <s v="Standard Class"/>
    <s v="SR-20425"/>
    <s v="Sharelle Roach"/>
    <x v="2"/>
    <x v="0"/>
    <x v="103"/>
    <x v="22"/>
    <n v="80027"/>
    <x v="1"/>
    <s v="OFF-BI-10000773"/>
    <x v="1"/>
    <x v="8"/>
    <s v="Insertable Tab Post Binder Dividers"/>
    <x v="2404"/>
    <x v="2"/>
    <n v="0.7"/>
    <n v="-9.2230000000000008"/>
    <x v="3"/>
    <n v="60.15"/>
    <n v="-76.666666666666671"/>
  </r>
  <r>
    <n v="3012"/>
    <s v="CA-2017-134845"/>
    <d v="2017-04-17T00:00:00"/>
    <d v="2017-04-23T00:00:00"/>
    <s v="Standard Class"/>
    <s v="SR-20425"/>
    <s v="Sharelle Roach"/>
    <x v="2"/>
    <x v="0"/>
    <x v="103"/>
    <x v="22"/>
    <n v="80027"/>
    <x v="1"/>
    <s v="TEC-MA-10000822"/>
    <x v="2"/>
    <x v="15"/>
    <s v="Lexmark MX611dhe Monochrome Laser Printer"/>
    <x v="2405"/>
    <x v="2"/>
    <n v="0.7"/>
    <n v="-3399.98"/>
    <x v="3"/>
    <n v="12749.925000000001"/>
    <n v="-133.33333333333331"/>
  </r>
  <r>
    <n v="3013"/>
    <s v="CA-2017-134845"/>
    <d v="2017-04-17T00:00:00"/>
    <d v="2017-04-23T00:00:00"/>
    <s v="Standard Class"/>
    <s v="SR-20425"/>
    <s v="Sharelle Roach"/>
    <x v="2"/>
    <x v="0"/>
    <x v="103"/>
    <x v="22"/>
    <n v="80027"/>
    <x v="1"/>
    <s v="OFF-BI-10001543"/>
    <x v="1"/>
    <x v="8"/>
    <s v="GBC VeloBinder Manual Binding System"/>
    <x v="2406"/>
    <x v="0"/>
    <n v="0.7"/>
    <n v="-15.835599999999999"/>
    <x v="3"/>
    <n v="43.188000000000002"/>
    <n v="-73.333333333333329"/>
  </r>
  <r>
    <n v="3014"/>
    <s v="CA-2017-134845"/>
    <d v="2017-04-17T00:00:00"/>
    <d v="2017-04-23T00:00:00"/>
    <s v="Standard Class"/>
    <s v="SR-20425"/>
    <s v="Sharelle Roach"/>
    <x v="2"/>
    <x v="0"/>
    <x v="103"/>
    <x v="22"/>
    <n v="80027"/>
    <x v="1"/>
    <s v="OFF-BI-10003355"/>
    <x v="1"/>
    <x v="8"/>
    <s v="Cardinal Holdit Business Card Pockets"/>
    <x v="2407"/>
    <x v="5"/>
    <n v="0.7"/>
    <n v="-6.5735999999999999"/>
    <x v="3"/>
    <n v="53.784000000000006"/>
    <n v="-73.333333333333329"/>
  </r>
  <r>
    <n v="3015"/>
    <s v="CA-2017-134845"/>
    <d v="2017-04-17T00:00:00"/>
    <d v="2017-04-23T00:00:00"/>
    <s v="Standard Class"/>
    <s v="SR-20425"/>
    <s v="Sharelle Roach"/>
    <x v="2"/>
    <x v="0"/>
    <x v="103"/>
    <x v="22"/>
    <n v="80027"/>
    <x v="1"/>
    <s v="OFF-PA-10002005"/>
    <x v="1"/>
    <x v="10"/>
    <s v="Xerox 225"/>
    <x v="557"/>
    <x v="4"/>
    <n v="0.2"/>
    <n v="7.2576000000000001"/>
    <x v="3"/>
    <n v="82.944000000000003"/>
    <n v="35"/>
  </r>
  <r>
    <n v="3016"/>
    <s v="US-2015-138919"/>
    <d v="2015-09-17T00:00:00"/>
    <d v="2015-09-21T00:00:00"/>
    <s v="Standard Class"/>
    <s v="LS-16975"/>
    <s v="Lindsay Shagiari"/>
    <x v="2"/>
    <x v="0"/>
    <x v="20"/>
    <x v="15"/>
    <n v="10035"/>
    <x v="3"/>
    <s v="FUR-TA-10004154"/>
    <x v="0"/>
    <x v="3"/>
    <s v="Riverside Furniture Oval Coffee Table, Oval End Table, End Table with Drawer"/>
    <x v="2408"/>
    <x v="0"/>
    <n v="0.4"/>
    <n v="-103.26600000000001"/>
    <x v="8"/>
    <n v="688.44"/>
    <n v="-30"/>
  </r>
  <r>
    <n v="3017"/>
    <s v="US-2016-160528"/>
    <d v="2016-08-23T00:00:00"/>
    <d v="2016-08-30T00:00:00"/>
    <s v="Standard Class"/>
    <s v="MH-18115"/>
    <s v="Mick Hernandez"/>
    <x v="2"/>
    <x v="0"/>
    <x v="343"/>
    <x v="5"/>
    <n v="78577"/>
    <x v="2"/>
    <s v="OFF-ST-10002743"/>
    <x v="1"/>
    <x v="4"/>
    <s v="SAFCO Boltless Steel Shelving"/>
    <x v="2409"/>
    <x v="8"/>
    <n v="0.2"/>
    <n v="-172.7328"/>
    <x v="6"/>
    <n v="5818.3680000000004"/>
    <n v="-23.75"/>
  </r>
  <r>
    <n v="3018"/>
    <s v="US-2016-160528"/>
    <d v="2016-08-23T00:00:00"/>
    <d v="2016-08-30T00:00:00"/>
    <s v="Standard Class"/>
    <s v="MH-18115"/>
    <s v="Mick Hernandez"/>
    <x v="2"/>
    <x v="0"/>
    <x v="343"/>
    <x v="5"/>
    <n v="78577"/>
    <x v="2"/>
    <s v="FUR-FU-10004973"/>
    <x v="0"/>
    <x v="5"/>
    <s v="Flat Face Poster Frame"/>
    <x v="1803"/>
    <x v="1"/>
    <n v="0.6"/>
    <n v="-10.1736"/>
    <x v="6"/>
    <n v="67.823999999999998"/>
    <n v="-45"/>
  </r>
  <r>
    <n v="3019"/>
    <s v="US-2016-160528"/>
    <d v="2016-08-23T00:00:00"/>
    <d v="2016-08-30T00:00:00"/>
    <s v="Standard Class"/>
    <s v="MH-18115"/>
    <s v="Mick Hernandez"/>
    <x v="2"/>
    <x v="0"/>
    <x v="343"/>
    <x v="5"/>
    <n v="78577"/>
    <x v="2"/>
    <s v="TEC-AC-10002842"/>
    <x v="2"/>
    <x v="11"/>
    <s v="WD My Passport Ultra 2TB Portable External Hard Drive"/>
    <x v="2410"/>
    <x v="3"/>
    <n v="0.2"/>
    <n v="-33.32"/>
    <x v="6"/>
    <n v="4664.8"/>
    <n v="-5"/>
  </r>
  <r>
    <n v="3020"/>
    <s v="CA-2015-123568"/>
    <d v="2015-11-08T00:00:00"/>
    <d v="2015-11-14T00:00:00"/>
    <s v="Standard Class"/>
    <s v="SC-20095"/>
    <s v="Sanjit Chand"/>
    <x v="0"/>
    <x v="0"/>
    <x v="7"/>
    <x v="7"/>
    <n v="84084"/>
    <x v="1"/>
    <s v="OFF-FA-10002701"/>
    <x v="1"/>
    <x v="13"/>
    <s v="Alliance Rubber Bands"/>
    <x v="1310"/>
    <x v="1"/>
    <n v="0"/>
    <n v="0.2016"/>
    <x v="0"/>
    <n v="15.120000000000001"/>
    <n v="4"/>
  </r>
  <r>
    <n v="3021"/>
    <s v="CA-2015-123568"/>
    <d v="2015-11-08T00:00:00"/>
    <d v="2015-11-14T00:00:00"/>
    <s v="Standard Class"/>
    <s v="SC-20095"/>
    <s v="Sanjit Chand"/>
    <x v="0"/>
    <x v="0"/>
    <x v="7"/>
    <x v="7"/>
    <n v="84084"/>
    <x v="1"/>
    <s v="OFF-PA-10001125"/>
    <x v="1"/>
    <x v="10"/>
    <s v="Xerox 1988"/>
    <x v="1635"/>
    <x v="1"/>
    <n v="0"/>
    <n v="41.823"/>
    <x v="0"/>
    <n v="278.82"/>
    <n v="45"/>
  </r>
  <r>
    <n v="3022"/>
    <s v="CA-2015-123568"/>
    <d v="2015-11-08T00:00:00"/>
    <d v="2015-11-14T00:00:00"/>
    <s v="Standard Class"/>
    <s v="SC-20095"/>
    <s v="Sanjit Chand"/>
    <x v="0"/>
    <x v="0"/>
    <x v="7"/>
    <x v="7"/>
    <n v="84084"/>
    <x v="1"/>
    <s v="FUR-FU-10004090"/>
    <x v="0"/>
    <x v="5"/>
    <s v="Executive Impressions 14&quot; Contract Wall Clock"/>
    <x v="2411"/>
    <x v="1"/>
    <n v="0"/>
    <n v="22.0077"/>
    <x v="0"/>
    <n v="200.07"/>
    <n v="33"/>
  </r>
  <r>
    <n v="3023"/>
    <s v="CA-2015-123568"/>
    <d v="2015-11-08T00:00:00"/>
    <d v="2015-11-14T00:00:00"/>
    <s v="Standard Class"/>
    <s v="SC-20095"/>
    <s v="Sanjit Chand"/>
    <x v="0"/>
    <x v="0"/>
    <x v="7"/>
    <x v="7"/>
    <n v="84084"/>
    <x v="1"/>
    <s v="OFF-BI-10001510"/>
    <x v="1"/>
    <x v="8"/>
    <s v="Deluxe Heavy-Duty Vinyl Round Ring Binder"/>
    <x v="1281"/>
    <x v="2"/>
    <n v="0.2"/>
    <n v="28.65"/>
    <x v="0"/>
    <n v="458.40000000000003"/>
    <n v="31.249999999999993"/>
  </r>
  <r>
    <n v="3024"/>
    <s v="CA-2017-124674"/>
    <d v="2017-11-17T00:00:00"/>
    <d v="2017-11-23T00:00:00"/>
    <s v="Standard Class"/>
    <s v="JB-16000"/>
    <s v="Joy Bell-"/>
    <x v="0"/>
    <x v="0"/>
    <x v="180"/>
    <x v="5"/>
    <n v="78521"/>
    <x v="2"/>
    <s v="FUR-BO-10002202"/>
    <x v="0"/>
    <x v="0"/>
    <s v="Atlantic Metals Mobile 2-Shelf Bookcases, Custom Colors"/>
    <x v="2412"/>
    <x v="0"/>
    <n v="0.32"/>
    <n v="-14.4588"/>
    <x v="0"/>
    <n v="655.46559999999999"/>
    <n v="-4.4117647058823533"/>
  </r>
  <r>
    <n v="3025"/>
    <s v="CA-2015-164441"/>
    <d v="2015-11-08T00:00:00"/>
    <d v="2015-11-13T00:00:00"/>
    <s v="Standard Class"/>
    <s v="AC-10450"/>
    <s v="Amy Cox"/>
    <x v="0"/>
    <x v="0"/>
    <x v="20"/>
    <x v="15"/>
    <n v="10011"/>
    <x v="3"/>
    <s v="OFF-BI-10001922"/>
    <x v="1"/>
    <x v="8"/>
    <s v="Storex Dura Pro Binders"/>
    <x v="2413"/>
    <x v="10"/>
    <n v="0.2"/>
    <n v="17.6418"/>
    <x v="0"/>
    <n v="574.99199999999996"/>
    <n v="33.75"/>
  </r>
  <r>
    <n v="3026"/>
    <s v="CA-2015-164441"/>
    <d v="2015-11-08T00:00:00"/>
    <d v="2015-11-13T00:00:00"/>
    <s v="Standard Class"/>
    <s v="AC-10450"/>
    <s v="Amy Cox"/>
    <x v="0"/>
    <x v="0"/>
    <x v="20"/>
    <x v="15"/>
    <n v="10011"/>
    <x v="3"/>
    <s v="OFF-PA-10001667"/>
    <x v="1"/>
    <x v="10"/>
    <s v="Great White Multi-Use Recycled Paper (20Lb. and 84 Bright)"/>
    <x v="1444"/>
    <x v="1"/>
    <n v="0"/>
    <n v="8.0730000000000004"/>
    <x v="0"/>
    <n v="53.820000000000007"/>
    <n v="45"/>
  </r>
  <r>
    <n v="3027"/>
    <s v="CA-2017-169054"/>
    <d v="2017-04-22T00:00:00"/>
    <d v="2017-04-26T00:00:00"/>
    <s v="Standard Class"/>
    <s v="MO-17800"/>
    <s v="Meg O'Connel"/>
    <x v="2"/>
    <x v="0"/>
    <x v="10"/>
    <x v="9"/>
    <n v="19140"/>
    <x v="3"/>
    <s v="FUR-FU-10001488"/>
    <x v="0"/>
    <x v="5"/>
    <s v="Tenex 46&quot; x 60&quot; Computer Anti-Static Chairmat, Rectangular Shaped"/>
    <x v="1796"/>
    <x v="1"/>
    <n v="0.2"/>
    <n v="0"/>
    <x v="3"/>
    <n v="763.05600000000004"/>
    <n v="0"/>
  </r>
  <r>
    <n v="3028"/>
    <s v="CA-2014-106719"/>
    <d v="2014-08-24T00:00:00"/>
    <d v="2014-08-24T00:00:00"/>
    <s v="Same Day"/>
    <s v="RB-19645"/>
    <s v="Robert Barroso"/>
    <x v="1"/>
    <x v="0"/>
    <x v="344"/>
    <x v="37"/>
    <n v="59102"/>
    <x v="1"/>
    <s v="OFF-BI-10002799"/>
    <x v="1"/>
    <x v="8"/>
    <s v="SlimView Poly Binder, 3/8&quot;"/>
    <x v="1808"/>
    <x v="0"/>
    <n v="0.2"/>
    <n v="2.6936"/>
    <x v="6"/>
    <n v="16.576000000000001"/>
    <n v="32.5"/>
  </r>
  <r>
    <n v="3029"/>
    <s v="CA-2017-116855"/>
    <d v="2017-12-17T00:00:00"/>
    <d v="2017-12-21T00:00:00"/>
    <s v="Standard Class"/>
    <s v="AI-10855"/>
    <s v="Arianne Irving"/>
    <x v="0"/>
    <x v="0"/>
    <x v="269"/>
    <x v="17"/>
    <n v="23320"/>
    <x v="0"/>
    <s v="FUR-CH-10003846"/>
    <x v="0"/>
    <x v="1"/>
    <s v="Hon Valutask Swivel Chairs"/>
    <x v="2414"/>
    <x v="2"/>
    <n v="0"/>
    <n v="80.784000000000006"/>
    <x v="4"/>
    <n v="2524.5"/>
    <n v="16.000000000000004"/>
  </r>
  <r>
    <n v="3030"/>
    <s v="US-2016-164189"/>
    <d v="2016-03-24T00:00:00"/>
    <d v="2016-03-28T00:00:00"/>
    <s v="Standard Class"/>
    <s v="DR-12880"/>
    <s v="Dan Reichenbach"/>
    <x v="1"/>
    <x v="0"/>
    <x v="345"/>
    <x v="21"/>
    <n v="97030"/>
    <x v="1"/>
    <s v="TEC-PH-10003691"/>
    <x v="2"/>
    <x v="7"/>
    <s v="BlackBerry Q10"/>
    <x v="2415"/>
    <x v="4"/>
    <n v="0.2"/>
    <n v="25.198"/>
    <x v="10"/>
    <n v="1612.672"/>
    <n v="6.25"/>
  </r>
  <r>
    <n v="3031"/>
    <s v="CA-2015-168480"/>
    <d v="2015-09-21T00:00:00"/>
    <d v="2015-09-27T00:00:00"/>
    <s v="Standard Class"/>
    <s v="DM-12955"/>
    <s v="Dario Medina"/>
    <x v="1"/>
    <x v="0"/>
    <x v="291"/>
    <x v="12"/>
    <n v="48146"/>
    <x v="2"/>
    <s v="FUR-BO-10000468"/>
    <x v="0"/>
    <x v="0"/>
    <s v="O'Sullivan 2-Shelf Heavy-Duty Bookcases"/>
    <x v="1918"/>
    <x v="4"/>
    <n v="0"/>
    <n v="31.091200000000001"/>
    <x v="8"/>
    <n v="777.28"/>
    <n v="16"/>
  </r>
  <r>
    <n v="3032"/>
    <s v="CA-2015-168480"/>
    <d v="2015-09-21T00:00:00"/>
    <d v="2015-09-27T00:00:00"/>
    <s v="Standard Class"/>
    <s v="DM-12955"/>
    <s v="Dario Medina"/>
    <x v="1"/>
    <x v="0"/>
    <x v="291"/>
    <x v="12"/>
    <n v="48146"/>
    <x v="2"/>
    <s v="OFF-AR-10001044"/>
    <x v="1"/>
    <x v="6"/>
    <s v="BOSTON Ranger #55 Pencil Sharpener, Black"/>
    <x v="2416"/>
    <x v="7"/>
    <n v="0"/>
    <n v="7.5370999999999997"/>
    <x v="8"/>
    <n v="25.99"/>
    <n v="28.999999999999996"/>
  </r>
  <r>
    <n v="3033"/>
    <s v="US-2016-114293"/>
    <d v="2016-11-21T00:00:00"/>
    <d v="2016-11-26T00:00:00"/>
    <s v="Standard Class"/>
    <s v="JH-16180"/>
    <s v="Justin Hirsh"/>
    <x v="0"/>
    <x v="0"/>
    <x v="345"/>
    <x v="21"/>
    <n v="97030"/>
    <x v="1"/>
    <s v="FUR-CH-10003833"/>
    <x v="0"/>
    <x v="1"/>
    <s v="Novimex Fabric Task Chair"/>
    <x v="2417"/>
    <x v="4"/>
    <n v="0.2"/>
    <n v="-12.196"/>
    <x v="0"/>
    <n v="780.54399999999998"/>
    <n v="-6.25"/>
  </r>
  <r>
    <n v="3034"/>
    <s v="CA-2017-134173"/>
    <d v="2017-09-16T00:00:00"/>
    <d v="2017-09-21T00:00:00"/>
    <s v="Standard Class"/>
    <s v="AB-10060"/>
    <s v="Adam Bellavance"/>
    <x v="2"/>
    <x v="0"/>
    <x v="10"/>
    <x v="9"/>
    <n v="19143"/>
    <x v="3"/>
    <s v="OFF-PA-10004355"/>
    <x v="1"/>
    <x v="10"/>
    <s v="Xerox 231"/>
    <x v="557"/>
    <x v="4"/>
    <n v="0.2"/>
    <n v="7.2576000000000001"/>
    <x v="8"/>
    <n v="82.944000000000003"/>
    <n v="35"/>
  </r>
  <r>
    <n v="3035"/>
    <s v="US-2015-123960"/>
    <d v="2015-06-11T00:00:00"/>
    <d v="2015-06-16T00:00:00"/>
    <s v="Standard Class"/>
    <s v="BD-11605"/>
    <s v="Brian Dahlen"/>
    <x v="0"/>
    <x v="0"/>
    <x v="53"/>
    <x v="28"/>
    <n v="71203"/>
    <x v="0"/>
    <s v="TEC-AC-10003038"/>
    <x v="2"/>
    <x v="11"/>
    <s v="Kingston Digital DataTraveler 16GB USB 2.0"/>
    <x v="2418"/>
    <x v="5"/>
    <n v="0"/>
    <n v="10.202999999999999"/>
    <x v="1"/>
    <n v="322.20000000000005"/>
    <n v="18.999999999999996"/>
  </r>
  <r>
    <n v="3036"/>
    <s v="US-2015-123960"/>
    <d v="2015-06-11T00:00:00"/>
    <d v="2015-06-16T00:00:00"/>
    <s v="Standard Class"/>
    <s v="BD-11605"/>
    <s v="Brian Dahlen"/>
    <x v="0"/>
    <x v="0"/>
    <x v="53"/>
    <x v="28"/>
    <n v="71203"/>
    <x v="0"/>
    <s v="OFF-BI-10002799"/>
    <x v="1"/>
    <x v="8"/>
    <s v="SlimView Poly Binder, 3/8&quot;"/>
    <x v="2419"/>
    <x v="3"/>
    <n v="0"/>
    <n v="16.679600000000001"/>
    <x v="1"/>
    <n v="253.82"/>
    <n v="46"/>
  </r>
  <r>
    <n v="3037"/>
    <s v="US-2015-123960"/>
    <d v="2015-06-11T00:00:00"/>
    <d v="2015-06-16T00:00:00"/>
    <s v="Standard Class"/>
    <s v="BD-11605"/>
    <s v="Brian Dahlen"/>
    <x v="0"/>
    <x v="0"/>
    <x v="53"/>
    <x v="28"/>
    <n v="71203"/>
    <x v="0"/>
    <s v="OFF-AR-10003582"/>
    <x v="1"/>
    <x v="6"/>
    <s v="Boston Electric Pencil Sharpener, Model 1818, Charcoal Black"/>
    <x v="2420"/>
    <x v="0"/>
    <n v="0"/>
    <n v="15.763999999999999"/>
    <x v="1"/>
    <n v="112.6"/>
    <n v="28.000000000000004"/>
  </r>
  <r>
    <n v="3038"/>
    <s v="US-2015-123960"/>
    <d v="2015-06-11T00:00:00"/>
    <d v="2015-06-16T00:00:00"/>
    <s v="Standard Class"/>
    <s v="BD-11605"/>
    <s v="Brian Dahlen"/>
    <x v="0"/>
    <x v="0"/>
    <x v="53"/>
    <x v="28"/>
    <n v="71203"/>
    <x v="0"/>
    <s v="OFF-PA-10004451"/>
    <x v="1"/>
    <x v="10"/>
    <s v="Xerox 222"/>
    <x v="56"/>
    <x v="2"/>
    <n v="0"/>
    <n v="15.552"/>
    <x v="1"/>
    <n v="162"/>
    <n v="48"/>
  </r>
  <r>
    <n v="3039"/>
    <s v="US-2015-123960"/>
    <d v="2015-06-11T00:00:00"/>
    <d v="2015-06-16T00:00:00"/>
    <s v="Standard Class"/>
    <s v="BD-11605"/>
    <s v="Brian Dahlen"/>
    <x v="0"/>
    <x v="0"/>
    <x v="53"/>
    <x v="28"/>
    <n v="71203"/>
    <x v="0"/>
    <s v="FUR-FU-10004666"/>
    <x v="0"/>
    <x v="5"/>
    <s v="DAX Clear Channel Poster Frame"/>
    <x v="2421"/>
    <x v="0"/>
    <n v="0"/>
    <n v="10.789199999999999"/>
    <x v="1"/>
    <n v="58.32"/>
    <n v="37"/>
  </r>
  <r>
    <n v="3040"/>
    <s v="CA-2017-101749"/>
    <d v="2017-10-03T00:00:00"/>
    <d v="2017-10-08T00:00:00"/>
    <s v="Standard Class"/>
    <s v="AS-10045"/>
    <s v="Aaron Smayling"/>
    <x v="1"/>
    <x v="0"/>
    <x v="45"/>
    <x v="1"/>
    <n v="91104"/>
    <x v="1"/>
    <s v="FUR-TA-10001520"/>
    <x v="0"/>
    <x v="3"/>
    <s v="Lesro Sheffield Collection Coffee Table, End Table, Center Table, Corner Table"/>
    <x v="2422"/>
    <x v="1"/>
    <n v="0.2"/>
    <n v="-6.4233000000000002"/>
    <x v="2"/>
    <n v="513.86400000000003"/>
    <n v="-3.75"/>
  </r>
  <r>
    <n v="3041"/>
    <s v="US-2016-147991"/>
    <d v="2016-05-05T00:00:00"/>
    <d v="2016-05-09T00:00:00"/>
    <s v="Standard Class"/>
    <s v="ZD-21925"/>
    <s v="Zuschuss Donatelli"/>
    <x v="0"/>
    <x v="0"/>
    <x v="346"/>
    <x v="18"/>
    <n v="37421"/>
    <x v="0"/>
    <s v="FUR-FU-10004270"/>
    <x v="0"/>
    <x v="5"/>
    <s v="Eldon Image Series Desk Accessories, Burgundy"/>
    <x v="2423"/>
    <x v="2"/>
    <n v="0.2"/>
    <n v="3.3439999999999999"/>
    <x v="5"/>
    <n v="83.6"/>
    <n v="20"/>
  </r>
  <r>
    <n v="3042"/>
    <s v="CA-2017-149559"/>
    <d v="2017-09-11T00:00:00"/>
    <d v="2017-09-12T00:00:00"/>
    <s v="Same Day"/>
    <s v="KF-16285"/>
    <s v="Karen Ferguson"/>
    <x v="2"/>
    <x v="0"/>
    <x v="85"/>
    <x v="1"/>
    <n v="90805"/>
    <x v="1"/>
    <s v="OFF-PA-10003172"/>
    <x v="1"/>
    <x v="10"/>
    <s v="Xerox 1996"/>
    <x v="91"/>
    <x v="0"/>
    <n v="0"/>
    <n v="6.2207999999999997"/>
    <x v="8"/>
    <n v="25.92"/>
    <n v="47.999999999999993"/>
  </r>
  <r>
    <n v="3043"/>
    <s v="CA-2017-149559"/>
    <d v="2017-09-11T00:00:00"/>
    <d v="2017-09-12T00:00:00"/>
    <s v="Same Day"/>
    <s v="KF-16285"/>
    <s v="Karen Ferguson"/>
    <x v="2"/>
    <x v="0"/>
    <x v="85"/>
    <x v="1"/>
    <n v="90805"/>
    <x v="1"/>
    <s v="OFF-EN-10002312"/>
    <x v="1"/>
    <x v="12"/>
    <s v="#10 Self-Seal White Envelopes"/>
    <x v="2424"/>
    <x v="0"/>
    <n v="0"/>
    <n v="10.8682"/>
    <x v="8"/>
    <n v="44.36"/>
    <n v="49"/>
  </r>
  <r>
    <n v="3044"/>
    <s v="CA-2017-149559"/>
    <d v="2017-09-11T00:00:00"/>
    <d v="2017-09-12T00:00:00"/>
    <s v="Same Day"/>
    <s v="KF-16285"/>
    <s v="Karen Ferguson"/>
    <x v="2"/>
    <x v="0"/>
    <x v="85"/>
    <x v="1"/>
    <n v="90805"/>
    <x v="1"/>
    <s v="FUR-CH-10002320"/>
    <x v="0"/>
    <x v="1"/>
    <s v="Hon Pagoda Stacking Chairs"/>
    <x v="2425"/>
    <x v="8"/>
    <n v="0.2"/>
    <n v="256.78399999999999"/>
    <x v="8"/>
    <n v="16434.175999999999"/>
    <n v="12.5"/>
  </r>
  <r>
    <n v="3045"/>
    <s v="CA-2015-135174"/>
    <d v="2015-04-30T00:00:00"/>
    <d v="2015-05-02T00:00:00"/>
    <s v="Second Class"/>
    <s v="BP-11230"/>
    <s v="Benjamin Patterson"/>
    <x v="0"/>
    <x v="0"/>
    <x v="21"/>
    <x v="24"/>
    <n v="45373"/>
    <x v="3"/>
    <s v="TEC-PH-10001530"/>
    <x v="2"/>
    <x v="7"/>
    <s v="Cisco Unified IP Phone 7945G VoIP phone"/>
    <x v="2426"/>
    <x v="2"/>
    <n v="0.4"/>
    <n v="-255.74250000000001"/>
    <x v="3"/>
    <n v="5114.8500000000004"/>
    <n v="-25"/>
  </r>
  <r>
    <n v="3046"/>
    <s v="CA-2017-125290"/>
    <d v="2017-11-06T00:00:00"/>
    <d v="2017-11-10T00:00:00"/>
    <s v="Second Class"/>
    <s v="CC-12430"/>
    <s v="Chuck Clark"/>
    <x v="2"/>
    <x v="0"/>
    <x v="31"/>
    <x v="11"/>
    <n v="55407"/>
    <x v="2"/>
    <s v="OFF-AR-10001216"/>
    <x v="1"/>
    <x v="6"/>
    <s v="Newell 339"/>
    <x v="2213"/>
    <x v="2"/>
    <n v="0"/>
    <n v="3.6139999999999999"/>
    <x v="0"/>
    <n v="69.5"/>
    <n v="26"/>
  </r>
  <r>
    <n v="3047"/>
    <s v="CA-2017-125290"/>
    <d v="2017-11-06T00:00:00"/>
    <d v="2017-11-10T00:00:00"/>
    <s v="Second Class"/>
    <s v="CC-12430"/>
    <s v="Chuck Clark"/>
    <x v="2"/>
    <x v="0"/>
    <x v="31"/>
    <x v="11"/>
    <n v="55407"/>
    <x v="2"/>
    <s v="OFF-PA-10003127"/>
    <x v="1"/>
    <x v="10"/>
    <s v="Easy-staple paper"/>
    <x v="970"/>
    <x v="7"/>
    <n v="0"/>
    <n v="12.1348"/>
    <x v="0"/>
    <n v="26.38"/>
    <n v="46"/>
  </r>
  <r>
    <n v="3048"/>
    <s v="CA-2014-137351"/>
    <d v="2014-09-30T00:00:00"/>
    <d v="2014-10-04T00:00:00"/>
    <s v="Standard Class"/>
    <s v="DB-13615"/>
    <s v="Doug Bickford"/>
    <x v="0"/>
    <x v="0"/>
    <x v="4"/>
    <x v="4"/>
    <n v="98105"/>
    <x v="1"/>
    <s v="OFF-BI-10003910"/>
    <x v="1"/>
    <x v="8"/>
    <s v="DXL Angle-View Binders with Locking Rings by Samsill"/>
    <x v="746"/>
    <x v="3"/>
    <n v="0.2"/>
    <n v="13.4925"/>
    <x v="8"/>
    <n v="302.23200000000003"/>
    <n v="31.25"/>
  </r>
  <r>
    <n v="3049"/>
    <s v="CA-2017-121419"/>
    <d v="2017-04-02T00:00:00"/>
    <d v="2017-04-04T00:00:00"/>
    <s v="First Class"/>
    <s v="TC-21475"/>
    <s v="Tony Chapman"/>
    <x v="2"/>
    <x v="0"/>
    <x v="38"/>
    <x v="32"/>
    <n v="31907"/>
    <x v="0"/>
    <s v="FUR-TA-10004534"/>
    <x v="0"/>
    <x v="3"/>
    <s v="Bevis 44 x 96 Conference Tables"/>
    <x v="1735"/>
    <x v="0"/>
    <n v="0"/>
    <n v="70.006"/>
    <x v="3"/>
    <n v="823.6"/>
    <n v="17"/>
  </r>
  <r>
    <n v="3050"/>
    <s v="CA-2017-121419"/>
    <d v="2017-04-02T00:00:00"/>
    <d v="2017-04-04T00:00:00"/>
    <s v="First Class"/>
    <s v="TC-21475"/>
    <s v="Tony Chapman"/>
    <x v="2"/>
    <x v="0"/>
    <x v="38"/>
    <x v="32"/>
    <n v="31907"/>
    <x v="0"/>
    <s v="TEC-AC-10000892"/>
    <x v="2"/>
    <x v="11"/>
    <s v="NETGEAR N750 Dual Band Wi-Fi Gigabit Router"/>
    <x v="308"/>
    <x v="4"/>
    <n v="0"/>
    <n v="129.6"/>
    <x v="3"/>
    <n v="1440"/>
    <n v="36"/>
  </r>
  <r>
    <n v="3051"/>
    <s v="US-2017-148054"/>
    <d v="2017-10-06T00:00:00"/>
    <d v="2017-10-11T00:00:00"/>
    <s v="Standard Class"/>
    <s v="NZ-18565"/>
    <s v="Nick Zandusky"/>
    <x v="2"/>
    <x v="0"/>
    <x v="347"/>
    <x v="45"/>
    <n v="83642"/>
    <x v="1"/>
    <s v="FUR-FU-10003247"/>
    <x v="0"/>
    <x v="5"/>
    <s v="36X48 HARDFLOOR CHAIRMAT"/>
    <x v="108"/>
    <x v="0"/>
    <n v="0"/>
    <n v="2.9371999999999998"/>
    <x v="2"/>
    <n v="83.92"/>
    <n v="6.9999999999999991"/>
  </r>
  <r>
    <n v="3052"/>
    <s v="US-2017-148054"/>
    <d v="2017-10-06T00:00:00"/>
    <d v="2017-10-11T00:00:00"/>
    <s v="Standard Class"/>
    <s v="NZ-18565"/>
    <s v="Nick Zandusky"/>
    <x v="2"/>
    <x v="0"/>
    <x v="347"/>
    <x v="45"/>
    <n v="83642"/>
    <x v="1"/>
    <s v="OFF-AP-10004336"/>
    <x v="1"/>
    <x v="9"/>
    <s v="Conquest 14 Commercial Heavy-Duty Upright Vacuum, Collection System, Accessory Kit"/>
    <x v="2427"/>
    <x v="4"/>
    <n v="0"/>
    <n v="66.073599999999999"/>
    <x v="2"/>
    <n v="911.36"/>
    <n v="28.999999999999996"/>
  </r>
  <r>
    <n v="3053"/>
    <s v="US-2017-148054"/>
    <d v="2017-10-06T00:00:00"/>
    <d v="2017-10-11T00:00:00"/>
    <s v="Standard Class"/>
    <s v="NZ-18565"/>
    <s v="Nick Zandusky"/>
    <x v="2"/>
    <x v="0"/>
    <x v="347"/>
    <x v="45"/>
    <n v="83642"/>
    <x v="1"/>
    <s v="OFF-PA-10001295"/>
    <x v="1"/>
    <x v="10"/>
    <s v="Computer Printout Paper with Letter-Trim Perforations"/>
    <x v="2428"/>
    <x v="0"/>
    <n v="0"/>
    <n v="18.211200000000002"/>
    <x v="2"/>
    <n v="75.88"/>
    <n v="48.000000000000007"/>
  </r>
  <r>
    <n v="3054"/>
    <s v="CA-2016-128517"/>
    <d v="2016-04-09T00:00:00"/>
    <d v="2016-04-14T00:00:00"/>
    <s v="Second Class"/>
    <s v="SW-20350"/>
    <s v="Sean Wendt"/>
    <x v="2"/>
    <x v="0"/>
    <x v="66"/>
    <x v="12"/>
    <n v="48227"/>
    <x v="2"/>
    <s v="TEC-PH-10002555"/>
    <x v="2"/>
    <x v="7"/>
    <s v="Nortel Meridian M5316 Digital phone"/>
    <x v="2429"/>
    <x v="0"/>
    <n v="0"/>
    <n v="134.654"/>
    <x v="3"/>
    <n v="1035.8"/>
    <n v="26"/>
  </r>
  <r>
    <n v="3055"/>
    <s v="CA-2016-128517"/>
    <d v="2016-04-09T00:00:00"/>
    <d v="2016-04-14T00:00:00"/>
    <s v="Second Class"/>
    <s v="SW-20350"/>
    <s v="Sean Wendt"/>
    <x v="2"/>
    <x v="0"/>
    <x v="66"/>
    <x v="12"/>
    <n v="48227"/>
    <x v="2"/>
    <s v="OFF-BI-10000831"/>
    <x v="1"/>
    <x v="8"/>
    <s v="Storex Flexible Poly Binders with Double Pockets"/>
    <x v="266"/>
    <x v="0"/>
    <n v="0"/>
    <n v="2.4287999999999998"/>
    <x v="3"/>
    <n v="10.56"/>
    <n v="46"/>
  </r>
  <r>
    <n v="3056"/>
    <s v="US-2015-100377"/>
    <d v="2015-08-28T00:00:00"/>
    <d v="2015-09-01T00:00:00"/>
    <s v="Standard Class"/>
    <s v="TS-21370"/>
    <s v="Todd Sumrall"/>
    <x v="1"/>
    <x v="0"/>
    <x v="22"/>
    <x v="10"/>
    <n v="60623"/>
    <x v="2"/>
    <s v="TEC-CO-10001046"/>
    <x v="2"/>
    <x v="16"/>
    <s v="Canon Imageclass D680 Copier / Fax"/>
    <x v="2430"/>
    <x v="2"/>
    <n v="0.2"/>
    <n v="874.98749999999995"/>
    <x v="6"/>
    <n v="13999.8"/>
    <n v="31.25"/>
  </r>
  <r>
    <n v="3057"/>
    <s v="CA-2017-131492"/>
    <d v="2017-10-19T00:00:00"/>
    <d v="2017-10-24T00:00:00"/>
    <s v="Second Class"/>
    <s v="HH-15010"/>
    <s v="Hilary Holden"/>
    <x v="1"/>
    <x v="0"/>
    <x v="8"/>
    <x v="1"/>
    <n v="94110"/>
    <x v="1"/>
    <s v="OFF-EN-10002973"/>
    <x v="1"/>
    <x v="12"/>
    <s v="Ampad #10 Peel &amp; Seel Holiday Envelopes"/>
    <x v="2431"/>
    <x v="0"/>
    <n v="0"/>
    <n v="4.3007999999999997"/>
    <x v="2"/>
    <n v="17.920000000000002"/>
    <n v="47.999999999999993"/>
  </r>
  <r>
    <n v="3058"/>
    <s v="CA-2017-131492"/>
    <d v="2017-10-19T00:00:00"/>
    <d v="2017-10-24T00:00:00"/>
    <s v="Second Class"/>
    <s v="HH-15010"/>
    <s v="Hilary Holden"/>
    <x v="1"/>
    <x v="0"/>
    <x v="8"/>
    <x v="1"/>
    <n v="94110"/>
    <x v="1"/>
    <s v="OFF-LA-10001641"/>
    <x v="1"/>
    <x v="2"/>
    <s v="Avery 518"/>
    <x v="2432"/>
    <x v="12"/>
    <n v="0"/>
    <n v="15.12"/>
    <x v="2"/>
    <n v="315"/>
    <n v="48"/>
  </r>
  <r>
    <n v="3059"/>
    <s v="CA-2017-131492"/>
    <d v="2017-10-19T00:00:00"/>
    <d v="2017-10-24T00:00:00"/>
    <s v="Second Class"/>
    <s v="HH-15010"/>
    <s v="Hilary Holden"/>
    <x v="1"/>
    <x v="0"/>
    <x v="8"/>
    <x v="1"/>
    <n v="94110"/>
    <x v="1"/>
    <s v="FUR-FU-10003878"/>
    <x v="0"/>
    <x v="5"/>
    <s v="Linden 10&quot; Round Wall Clock, Black"/>
    <x v="2433"/>
    <x v="0"/>
    <n v="0"/>
    <n v="10.3904"/>
    <x v="2"/>
    <n v="61.12"/>
    <n v="34"/>
  </r>
  <r>
    <n v="3060"/>
    <s v="CA-2017-131492"/>
    <d v="2017-10-19T00:00:00"/>
    <d v="2017-10-24T00:00:00"/>
    <s v="Second Class"/>
    <s v="HH-15010"/>
    <s v="Hilary Holden"/>
    <x v="1"/>
    <x v="0"/>
    <x v="8"/>
    <x v="1"/>
    <n v="94110"/>
    <x v="1"/>
    <s v="FUR-TA-10003837"/>
    <x v="0"/>
    <x v="3"/>
    <s v="Anderson Hickey Conga Table Tops &amp; Accessories"/>
    <x v="2434"/>
    <x v="0"/>
    <n v="0.2"/>
    <n v="-3.3506"/>
    <x v="2"/>
    <n v="48.735999999999997"/>
    <n v="-13.750000000000002"/>
  </r>
  <r>
    <n v="3061"/>
    <s v="CA-2016-144554"/>
    <d v="2016-11-07T00:00:00"/>
    <d v="2016-11-12T00:00:00"/>
    <s v="Standard Class"/>
    <s v="DM-13345"/>
    <s v="Denise Monton"/>
    <x v="1"/>
    <x v="0"/>
    <x v="46"/>
    <x v="24"/>
    <n v="43055"/>
    <x v="3"/>
    <s v="TEC-AC-10002800"/>
    <x v="2"/>
    <x v="11"/>
    <s v="Plantronics Audio 478 Stereo USB Headset"/>
    <x v="2435"/>
    <x v="1"/>
    <n v="0.2"/>
    <n v="22.4955"/>
    <x v="0"/>
    <n v="359.928"/>
    <n v="18.75"/>
  </r>
  <r>
    <n v="3062"/>
    <s v="CA-2017-127621"/>
    <d v="2017-03-03T00:00:00"/>
    <d v="2017-03-07T00:00:00"/>
    <s v="Standard Class"/>
    <s v="RE-19450"/>
    <s v="Richard Eichhorn"/>
    <x v="0"/>
    <x v="0"/>
    <x v="61"/>
    <x v="5"/>
    <n v="75081"/>
    <x v="2"/>
    <s v="OFF-PA-10001307"/>
    <x v="1"/>
    <x v="10"/>
    <s v="Important Message Pads, 50 4-1/4 x 5-1/2 Forms per Pad"/>
    <x v="2017"/>
    <x v="8"/>
    <n v="0.2"/>
    <n v="9.7439999999999998"/>
    <x v="10"/>
    <n v="215.04"/>
    <n v="36.25"/>
  </r>
  <r>
    <n v="3063"/>
    <s v="CA-2015-145184"/>
    <d v="2015-11-27T00:00:00"/>
    <d v="2015-11-29T00:00:00"/>
    <s v="First Class"/>
    <s v="JD-16150"/>
    <s v="Justin Deggeller"/>
    <x v="1"/>
    <x v="0"/>
    <x v="46"/>
    <x v="13"/>
    <n v="19711"/>
    <x v="3"/>
    <s v="TEC-PH-10002350"/>
    <x v="2"/>
    <x v="7"/>
    <s v="Apple EarPods with Remote and Mic"/>
    <x v="2436"/>
    <x v="1"/>
    <n v="0"/>
    <n v="23.511600000000001"/>
    <x v="0"/>
    <n v="251.91"/>
    <n v="28.000000000000004"/>
  </r>
  <r>
    <n v="3064"/>
    <s v="CA-2015-145184"/>
    <d v="2015-11-27T00:00:00"/>
    <d v="2015-11-29T00:00:00"/>
    <s v="First Class"/>
    <s v="JD-16150"/>
    <s v="Justin Deggeller"/>
    <x v="1"/>
    <x v="0"/>
    <x v="46"/>
    <x v="13"/>
    <n v="19711"/>
    <x v="3"/>
    <s v="TEC-AC-10000397"/>
    <x v="2"/>
    <x v="11"/>
    <s v="Perixx PERIBOARD-512B, Ergonomic Split Keyboard"/>
    <x v="2437"/>
    <x v="1"/>
    <n v="0"/>
    <n v="7.3479000000000001"/>
    <x v="0"/>
    <n v="314.90999999999997"/>
    <n v="7.0000000000000009"/>
  </r>
  <r>
    <n v="3065"/>
    <s v="CA-2017-106859"/>
    <d v="2017-03-13T00:00:00"/>
    <d v="2017-03-18T00:00:00"/>
    <s v="Second Class"/>
    <s v="BF-11215"/>
    <s v="Benjamin Farhat"/>
    <x v="2"/>
    <x v="0"/>
    <x v="305"/>
    <x v="27"/>
    <n v="87105"/>
    <x v="1"/>
    <s v="OFF-ST-10000615"/>
    <x v="1"/>
    <x v="4"/>
    <s v="SimpliFile Personal File, Black Granite, 15w x 6-15/16d x 11-1/4h"/>
    <x v="2438"/>
    <x v="8"/>
    <n v="0"/>
    <n v="25.423999999999999"/>
    <x v="10"/>
    <n v="726.4"/>
    <n v="28.000000000000004"/>
  </r>
  <r>
    <n v="3066"/>
    <s v="CA-2017-106859"/>
    <d v="2017-03-13T00:00:00"/>
    <d v="2017-03-18T00:00:00"/>
    <s v="Second Class"/>
    <s v="BF-11215"/>
    <s v="Benjamin Farhat"/>
    <x v="2"/>
    <x v="0"/>
    <x v="305"/>
    <x v="27"/>
    <n v="87105"/>
    <x v="1"/>
    <s v="TEC-PH-10004531"/>
    <x v="2"/>
    <x v="7"/>
    <s v="OtterBox Commuter Series Case - iPhone 5 &amp; 5s"/>
    <x v="1182"/>
    <x v="8"/>
    <n v="0.2"/>
    <n v="49.257599999999996"/>
    <x v="10"/>
    <n v="1125.8879999999999"/>
    <n v="35"/>
  </r>
  <r>
    <n v="3067"/>
    <s v="CA-2017-106859"/>
    <d v="2017-03-13T00:00:00"/>
    <d v="2017-03-18T00:00:00"/>
    <s v="Second Class"/>
    <s v="BF-11215"/>
    <s v="Benjamin Farhat"/>
    <x v="2"/>
    <x v="0"/>
    <x v="305"/>
    <x v="27"/>
    <n v="87105"/>
    <x v="1"/>
    <s v="TEC-AC-10004001"/>
    <x v="2"/>
    <x v="11"/>
    <s v="Logitech Wireless Headset H600 Over-The-Head Design"/>
    <x v="2439"/>
    <x v="2"/>
    <n v="0"/>
    <n v="88.129499999999993"/>
    <x v="10"/>
    <n v="1074.75"/>
    <n v="41"/>
  </r>
  <r>
    <n v="3068"/>
    <s v="CA-2017-106859"/>
    <d v="2017-03-13T00:00:00"/>
    <d v="2017-03-18T00:00:00"/>
    <s v="Second Class"/>
    <s v="BF-11215"/>
    <s v="Benjamin Farhat"/>
    <x v="2"/>
    <x v="0"/>
    <x v="305"/>
    <x v="27"/>
    <n v="87105"/>
    <x v="1"/>
    <s v="OFF-PA-10001534"/>
    <x v="1"/>
    <x v="10"/>
    <s v="Xerox 230"/>
    <x v="1544"/>
    <x v="3"/>
    <n v="0"/>
    <n v="21.7728"/>
    <x v="10"/>
    <n v="317.52"/>
    <n v="48"/>
  </r>
  <r>
    <n v="3069"/>
    <s v="CA-2017-106859"/>
    <d v="2017-03-13T00:00:00"/>
    <d v="2017-03-18T00:00:00"/>
    <s v="Second Class"/>
    <s v="BF-11215"/>
    <s v="Benjamin Farhat"/>
    <x v="2"/>
    <x v="0"/>
    <x v="305"/>
    <x v="27"/>
    <n v="87105"/>
    <x v="1"/>
    <s v="OFF-PA-10001815"/>
    <x v="1"/>
    <x v="10"/>
    <s v="Xerox 1885"/>
    <x v="2440"/>
    <x v="5"/>
    <n v="0"/>
    <n v="138.3552"/>
    <x v="10"/>
    <n v="1729.44"/>
    <n v="48"/>
  </r>
  <r>
    <n v="3070"/>
    <s v="US-2017-120089"/>
    <d v="2017-11-30T00:00:00"/>
    <d v="2017-11-30T00:00:00"/>
    <s v="Same Day"/>
    <s v="ML-17755"/>
    <s v="Max Ludwig"/>
    <x v="2"/>
    <x v="0"/>
    <x v="167"/>
    <x v="24"/>
    <n v="43615"/>
    <x v="3"/>
    <s v="OFF-AP-10003779"/>
    <x v="1"/>
    <x v="9"/>
    <s v="Kensington 7 Outlet MasterPiece Power Center with Fax/Phone Line Protection"/>
    <x v="2441"/>
    <x v="4"/>
    <n v="0.2"/>
    <n v="82.992000000000004"/>
    <x v="0"/>
    <n v="2655.7440000000001"/>
    <n v="12.5"/>
  </r>
  <r>
    <n v="3071"/>
    <s v="CA-2014-119375"/>
    <d v="2014-11-17T00:00:00"/>
    <d v="2014-11-22T00:00:00"/>
    <s v="Standard Class"/>
    <s v="YC-21895"/>
    <s v="Yoseph Carroll"/>
    <x v="1"/>
    <x v="0"/>
    <x v="46"/>
    <x v="13"/>
    <n v="19711"/>
    <x v="3"/>
    <s v="OFF-ST-10002011"/>
    <x v="1"/>
    <x v="4"/>
    <s v="Smead Adjustable Mobile File Trolley with Lockable Top"/>
    <x v="2442"/>
    <x v="3"/>
    <n v="0"/>
    <n v="792.26909999999998"/>
    <x v="0"/>
    <n v="20540.309999999998"/>
    <n v="27"/>
  </r>
  <r>
    <n v="3072"/>
    <s v="CA-2014-119375"/>
    <d v="2014-11-17T00:00:00"/>
    <d v="2014-11-22T00:00:00"/>
    <s v="Standard Class"/>
    <s v="YC-21895"/>
    <s v="Yoseph Carroll"/>
    <x v="1"/>
    <x v="0"/>
    <x v="46"/>
    <x v="13"/>
    <n v="19711"/>
    <x v="3"/>
    <s v="FUR-FU-10002379"/>
    <x v="0"/>
    <x v="5"/>
    <s v="Eldon Econocleat Chair Mats for Low Pile Carpets"/>
    <x v="2443"/>
    <x v="1"/>
    <n v="0"/>
    <n v="14.9292"/>
    <x v="0"/>
    <n v="373.23"/>
    <n v="12"/>
  </r>
  <r>
    <n v="3073"/>
    <s v="CA-2014-119375"/>
    <d v="2014-11-17T00:00:00"/>
    <d v="2014-11-22T00:00:00"/>
    <s v="Standard Class"/>
    <s v="YC-21895"/>
    <s v="Yoseph Carroll"/>
    <x v="1"/>
    <x v="0"/>
    <x v="46"/>
    <x v="13"/>
    <n v="19711"/>
    <x v="3"/>
    <s v="OFF-AR-10003752"/>
    <x v="1"/>
    <x v="6"/>
    <s v="Deluxe Chalkboard Eraser Cleaner"/>
    <x v="2444"/>
    <x v="2"/>
    <n v="0"/>
    <n v="26.565000000000001"/>
    <x v="0"/>
    <n v="288.75"/>
    <n v="46"/>
  </r>
  <r>
    <n v="3074"/>
    <s v="CA-2016-125206"/>
    <d v="2016-01-03T00:00:00"/>
    <d v="2016-01-05T00:00:00"/>
    <s v="First Class"/>
    <s v="LR-16915"/>
    <s v="Lena Radford"/>
    <x v="0"/>
    <x v="0"/>
    <x v="1"/>
    <x v="1"/>
    <n v="90045"/>
    <x v="1"/>
    <s v="OFF-ST-10003692"/>
    <x v="1"/>
    <x v="4"/>
    <s v="Recycled Steel Personal File for Hanging File Folders"/>
    <x v="2445"/>
    <x v="0"/>
    <n v="0"/>
    <n v="28.614999999999998"/>
    <x v="9"/>
    <n v="228.92"/>
    <n v="25"/>
  </r>
  <r>
    <n v="3075"/>
    <s v="CA-2015-126137"/>
    <d v="2015-10-03T00:00:00"/>
    <d v="2015-10-08T00:00:00"/>
    <s v="Standard Class"/>
    <s v="BS-11755"/>
    <s v="Bruce Stewart"/>
    <x v="0"/>
    <x v="0"/>
    <x v="1"/>
    <x v="1"/>
    <n v="90032"/>
    <x v="1"/>
    <s v="FUR-BO-10004409"/>
    <x v="0"/>
    <x v="0"/>
    <s v="Safco Value Mate Series Steel Bookcases, Baked Enamel Finish on Steel, Gray"/>
    <x v="2446"/>
    <x v="0"/>
    <n v="0.15"/>
    <n v="18.454799999999999"/>
    <x v="2"/>
    <n v="241.33199999999999"/>
    <n v="15.294117647058822"/>
  </r>
  <r>
    <n v="3076"/>
    <s v="CA-2014-143903"/>
    <d v="2014-07-20T00:00:00"/>
    <d v="2014-07-24T00:00:00"/>
    <s v="Standard Class"/>
    <s v="KM-16375"/>
    <s v="Katherine Murray"/>
    <x v="2"/>
    <x v="0"/>
    <x v="61"/>
    <x v="5"/>
    <n v="75217"/>
    <x v="2"/>
    <s v="OFF-ST-10003306"/>
    <x v="1"/>
    <x v="4"/>
    <s v="Letter Size Cart"/>
    <x v="2447"/>
    <x v="1"/>
    <n v="0.2"/>
    <n v="38.572200000000002"/>
    <x v="7"/>
    <n v="1028.5919999999999"/>
    <n v="11.250000000000002"/>
  </r>
  <r>
    <n v="3077"/>
    <s v="CA-2014-143903"/>
    <d v="2014-07-20T00:00:00"/>
    <d v="2014-07-24T00:00:00"/>
    <s v="Standard Class"/>
    <s v="KM-16375"/>
    <s v="Katherine Murray"/>
    <x v="2"/>
    <x v="0"/>
    <x v="61"/>
    <x v="5"/>
    <n v="75217"/>
    <x v="2"/>
    <s v="FUR-FU-10003724"/>
    <x v="0"/>
    <x v="5"/>
    <s v="Westinghouse Clip-On Gooseneck Lamps"/>
    <x v="80"/>
    <x v="2"/>
    <n v="0.6"/>
    <n v="-14.228999999999999"/>
    <x v="7"/>
    <n v="83.699999999999989"/>
    <n v="-85"/>
  </r>
  <r>
    <n v="3078"/>
    <s v="CA-2014-143903"/>
    <d v="2014-07-20T00:00:00"/>
    <d v="2014-07-24T00:00:00"/>
    <s v="Standard Class"/>
    <s v="KM-16375"/>
    <s v="Katherine Murray"/>
    <x v="2"/>
    <x v="0"/>
    <x v="61"/>
    <x v="5"/>
    <n v="75217"/>
    <x v="2"/>
    <s v="FUR-CH-10002024"/>
    <x v="0"/>
    <x v="1"/>
    <s v="HON 5400 Series Task Chairs for Big and Tall"/>
    <x v="2448"/>
    <x v="0"/>
    <n v="0.3"/>
    <n v="-140.196"/>
    <x v="7"/>
    <n v="1962.7439999999999"/>
    <n v="-14.285714285714285"/>
  </r>
  <r>
    <n v="3079"/>
    <s v="CA-2014-104780"/>
    <d v="2014-05-21T00:00:00"/>
    <d v="2014-05-25T00:00:00"/>
    <s v="Standard Class"/>
    <s v="BT-11530"/>
    <s v="Bradley Talbott"/>
    <x v="2"/>
    <x v="0"/>
    <x v="70"/>
    <x v="1"/>
    <n v="92037"/>
    <x v="1"/>
    <s v="OFF-AR-10003514"/>
    <x v="1"/>
    <x v="6"/>
    <s v="4009 Highlighters by Sanford"/>
    <x v="2449"/>
    <x v="8"/>
    <n v="0"/>
    <n v="10.507199999999999"/>
    <x v="5"/>
    <n v="254.72"/>
    <n v="32.999999999999993"/>
  </r>
  <r>
    <n v="3080"/>
    <s v="CA-2017-101182"/>
    <d v="2017-09-04T00:00:00"/>
    <d v="2017-09-05T00:00:00"/>
    <s v="First Class"/>
    <s v="KB-16405"/>
    <s v="Katrina Bavinger"/>
    <x v="2"/>
    <x v="0"/>
    <x v="339"/>
    <x v="1"/>
    <n v="92307"/>
    <x v="1"/>
    <s v="OFF-PA-10001800"/>
    <x v="1"/>
    <x v="10"/>
    <s v="Xerox 220"/>
    <x v="91"/>
    <x v="0"/>
    <n v="0"/>
    <n v="6.2207999999999997"/>
    <x v="8"/>
    <n v="25.92"/>
    <n v="47.999999999999993"/>
  </r>
  <r>
    <n v="3081"/>
    <s v="CA-2017-101182"/>
    <d v="2017-09-04T00:00:00"/>
    <d v="2017-09-05T00:00:00"/>
    <s v="First Class"/>
    <s v="KB-16405"/>
    <s v="Katrina Bavinger"/>
    <x v="2"/>
    <x v="0"/>
    <x v="339"/>
    <x v="1"/>
    <n v="92307"/>
    <x v="1"/>
    <s v="TEC-PH-10003589"/>
    <x v="2"/>
    <x v="7"/>
    <s v="invisibleSHIELD by ZAGG Smudge-Free Screen Protector"/>
    <x v="746"/>
    <x v="1"/>
    <n v="0.2"/>
    <n v="15.111599999999999"/>
    <x v="8"/>
    <n v="129.52800000000002"/>
    <n v="35"/>
  </r>
  <r>
    <n v="3082"/>
    <s v="US-2017-132297"/>
    <d v="2017-05-27T00:00:00"/>
    <d v="2017-06-02T00:00:00"/>
    <s v="Standard Class"/>
    <s v="DW-13480"/>
    <s v="Dianna Wilson"/>
    <x v="2"/>
    <x v="0"/>
    <x v="103"/>
    <x v="0"/>
    <n v="40214"/>
    <x v="0"/>
    <s v="OFF-BI-10003364"/>
    <x v="1"/>
    <x v="8"/>
    <s v="Binding Machine Supplies"/>
    <x v="2450"/>
    <x v="0"/>
    <n v="0"/>
    <n v="28.0032"/>
    <x v="5"/>
    <n v="116.68"/>
    <n v="48"/>
  </r>
  <r>
    <n v="3083"/>
    <s v="US-2017-132297"/>
    <d v="2017-05-27T00:00:00"/>
    <d v="2017-06-02T00:00:00"/>
    <s v="Standard Class"/>
    <s v="DW-13480"/>
    <s v="Dianna Wilson"/>
    <x v="2"/>
    <x v="0"/>
    <x v="103"/>
    <x v="0"/>
    <n v="40214"/>
    <x v="0"/>
    <s v="TEC-PH-10002834"/>
    <x v="2"/>
    <x v="7"/>
    <s v="Google Nexus 5"/>
    <x v="2451"/>
    <x v="1"/>
    <n v="0"/>
    <n v="134.99250000000001"/>
    <x v="5"/>
    <n v="1619.91"/>
    <n v="25"/>
  </r>
  <r>
    <n v="3084"/>
    <s v="CA-2014-100328"/>
    <d v="2014-01-28T00:00:00"/>
    <d v="2014-02-03T00:00:00"/>
    <s v="Standard Class"/>
    <s v="JC-15340"/>
    <s v="Jasper Cacioppo"/>
    <x v="0"/>
    <x v="0"/>
    <x v="20"/>
    <x v="15"/>
    <n v="10024"/>
    <x v="3"/>
    <s v="OFF-BI-10000343"/>
    <x v="1"/>
    <x v="8"/>
    <s v="Pressboard Covers with Storage Hooks, 9 1/2&quot; x 11&quot;, Light Blue"/>
    <x v="2452"/>
    <x v="7"/>
    <n v="0.2"/>
    <n v="1.3257000000000001"/>
    <x v="9"/>
    <n v="3.9279999999999999"/>
    <n v="33.75"/>
  </r>
  <r>
    <n v="3085"/>
    <s v="CA-2017-118773"/>
    <d v="2017-02-09T00:00:00"/>
    <d v="2017-02-14T00:00:00"/>
    <s v="Standard Class"/>
    <s v="TP-21415"/>
    <s v="Tom Prescott"/>
    <x v="0"/>
    <x v="0"/>
    <x v="12"/>
    <x v="5"/>
    <n v="77070"/>
    <x v="2"/>
    <s v="OFF-BI-10004584"/>
    <x v="1"/>
    <x v="8"/>
    <s v="GBC ProClick 150 Presentation Binding System"/>
    <x v="2453"/>
    <x v="4"/>
    <n v="0.8"/>
    <n v="-417.09359999999998"/>
    <x v="11"/>
    <n v="1011.136"/>
    <n v="-165"/>
  </r>
  <r>
    <n v="3086"/>
    <s v="CA-2017-118773"/>
    <d v="2017-02-09T00:00:00"/>
    <d v="2017-02-14T00:00:00"/>
    <s v="Standard Class"/>
    <s v="TP-21415"/>
    <s v="Tom Prescott"/>
    <x v="0"/>
    <x v="0"/>
    <x v="12"/>
    <x v="5"/>
    <n v="77070"/>
    <x v="2"/>
    <s v="TEC-AC-10002402"/>
    <x v="2"/>
    <x v="11"/>
    <s v="Razer Kraken PRO Over Ear PC and Music Headset"/>
    <x v="2454"/>
    <x v="0"/>
    <n v="0.2"/>
    <n v="15.997999999999999"/>
    <x v="11"/>
    <n v="255.96799999999999"/>
    <n v="12.5"/>
  </r>
  <r>
    <n v="3087"/>
    <s v="CA-2017-118773"/>
    <d v="2017-02-09T00:00:00"/>
    <d v="2017-02-14T00:00:00"/>
    <s v="Standard Class"/>
    <s v="TP-21415"/>
    <s v="Tom Prescott"/>
    <x v="0"/>
    <x v="0"/>
    <x v="12"/>
    <x v="5"/>
    <n v="77070"/>
    <x v="2"/>
    <s v="FUR-FU-10000550"/>
    <x v="0"/>
    <x v="5"/>
    <s v="Stacking Trays by OIC"/>
    <x v="2176"/>
    <x v="0"/>
    <n v="0.6"/>
    <n v="-2.6892"/>
    <x v="11"/>
    <n v="7.968"/>
    <n v="-67.5"/>
  </r>
  <r>
    <n v="3088"/>
    <s v="CA-2017-118773"/>
    <d v="2017-02-09T00:00:00"/>
    <d v="2017-02-14T00:00:00"/>
    <s v="Standard Class"/>
    <s v="TP-21415"/>
    <s v="Tom Prescott"/>
    <x v="0"/>
    <x v="0"/>
    <x v="12"/>
    <x v="5"/>
    <n v="77070"/>
    <x v="2"/>
    <s v="OFF-AP-10000055"/>
    <x v="1"/>
    <x v="9"/>
    <s v="Belkin F9S820V06 8 Outlet Surge"/>
    <x v="837"/>
    <x v="0"/>
    <n v="0.8"/>
    <n v="-32.479999999999997"/>
    <x v="11"/>
    <n v="25.984000000000002"/>
    <n v="-249.99999999999994"/>
  </r>
  <r>
    <n v="3089"/>
    <s v="US-2017-159205"/>
    <d v="2017-03-31T00:00:00"/>
    <d v="2017-04-02T00:00:00"/>
    <s v="Second Class"/>
    <s v="DB-12910"/>
    <s v="Daniel Byrd"/>
    <x v="2"/>
    <x v="0"/>
    <x v="0"/>
    <x v="0"/>
    <n v="42420"/>
    <x v="0"/>
    <s v="FUR-FU-10001591"/>
    <x v="0"/>
    <x v="5"/>
    <s v="Advantus Panel Wall Certificate Holder - 8.5x11"/>
    <x v="2455"/>
    <x v="2"/>
    <n v="0"/>
    <n v="25.62"/>
    <x v="10"/>
    <n v="305"/>
    <n v="42.000000000000007"/>
  </r>
  <r>
    <n v="3090"/>
    <s v="US-2017-159205"/>
    <d v="2017-03-31T00:00:00"/>
    <d v="2017-04-02T00:00:00"/>
    <s v="Second Class"/>
    <s v="DB-12910"/>
    <s v="Daniel Byrd"/>
    <x v="2"/>
    <x v="0"/>
    <x v="0"/>
    <x v="0"/>
    <n v="42420"/>
    <x v="0"/>
    <s v="TEC-PH-10000526"/>
    <x v="2"/>
    <x v="7"/>
    <s v="Vtech CS6719"/>
    <x v="142"/>
    <x v="3"/>
    <n v="0"/>
    <n v="188.1404"/>
    <x v="10"/>
    <n v="4703.5099999999993"/>
    <n v="28.000000000000004"/>
  </r>
  <r>
    <n v="3091"/>
    <s v="CA-2016-112123"/>
    <d v="2016-03-03T00:00:00"/>
    <d v="2016-03-08T00:00:00"/>
    <s v="Standard Class"/>
    <s v="BH-11710"/>
    <s v="Brosina Hoffman"/>
    <x v="0"/>
    <x v="0"/>
    <x v="46"/>
    <x v="13"/>
    <n v="19711"/>
    <x v="3"/>
    <s v="OFF-BI-10001071"/>
    <x v="1"/>
    <x v="8"/>
    <s v="GBC ProClick Punch Binding System"/>
    <x v="2456"/>
    <x v="3"/>
    <n v="0"/>
    <n v="219.45140000000001"/>
    <x v="10"/>
    <n v="3135.02"/>
    <n v="49"/>
  </r>
  <r>
    <n v="3092"/>
    <s v="CA-2016-112123"/>
    <d v="2016-03-03T00:00:00"/>
    <d v="2016-03-08T00:00:00"/>
    <s v="Standard Class"/>
    <s v="BH-11710"/>
    <s v="Brosina Hoffman"/>
    <x v="0"/>
    <x v="0"/>
    <x v="46"/>
    <x v="13"/>
    <n v="19711"/>
    <x v="3"/>
    <s v="TEC-PH-10001557"/>
    <x v="2"/>
    <x v="7"/>
    <s v="Pyle PMP37LED"/>
    <x v="2457"/>
    <x v="2"/>
    <n v="0"/>
    <n v="129.5865"/>
    <x v="10"/>
    <n v="2399.75"/>
    <n v="27"/>
  </r>
  <r>
    <n v="3093"/>
    <s v="CA-2016-112123"/>
    <d v="2016-03-03T00:00:00"/>
    <d v="2016-03-08T00:00:00"/>
    <s v="Standard Class"/>
    <s v="BH-11710"/>
    <s v="Brosina Hoffman"/>
    <x v="0"/>
    <x v="0"/>
    <x v="46"/>
    <x v="13"/>
    <n v="19711"/>
    <x v="3"/>
    <s v="OFF-PA-10001977"/>
    <x v="1"/>
    <x v="10"/>
    <s v="Xerox 194"/>
    <x v="1668"/>
    <x v="1"/>
    <n v="0"/>
    <n v="79.891199999999998"/>
    <x v="10"/>
    <n v="499.32"/>
    <n v="48"/>
  </r>
  <r>
    <n v="3094"/>
    <s v="CA-2015-114468"/>
    <d v="2015-08-23T00:00:00"/>
    <d v="2015-08-23T00:00:00"/>
    <s v="Same Day"/>
    <s v="TD-20995"/>
    <s v="Tamara Dahlen"/>
    <x v="0"/>
    <x v="0"/>
    <x v="348"/>
    <x v="10"/>
    <n v="60440"/>
    <x v="2"/>
    <s v="OFF-SU-10004231"/>
    <x v="1"/>
    <x v="14"/>
    <s v="Acme Tagit Stainless Steel Antibacterial Scissors"/>
    <x v="2458"/>
    <x v="4"/>
    <n v="0.2"/>
    <n v="2.7719999999999998"/>
    <x v="6"/>
    <n v="126.72"/>
    <n v="8.75"/>
  </r>
  <r>
    <n v="3095"/>
    <s v="CA-2015-114468"/>
    <d v="2015-08-23T00:00:00"/>
    <d v="2015-08-23T00:00:00"/>
    <s v="Same Day"/>
    <s v="TD-20995"/>
    <s v="Tamara Dahlen"/>
    <x v="0"/>
    <x v="0"/>
    <x v="348"/>
    <x v="10"/>
    <n v="60440"/>
    <x v="2"/>
    <s v="OFF-PA-10000809"/>
    <x v="1"/>
    <x v="10"/>
    <s v="Xerox 206"/>
    <x v="559"/>
    <x v="0"/>
    <n v="0.2"/>
    <n v="3.6288"/>
    <x v="6"/>
    <n v="20.736000000000001"/>
    <n v="35"/>
  </r>
  <r>
    <n v="3096"/>
    <s v="CA-2015-114468"/>
    <d v="2015-08-23T00:00:00"/>
    <d v="2015-08-23T00:00:00"/>
    <s v="Same Day"/>
    <s v="TD-20995"/>
    <s v="Tamara Dahlen"/>
    <x v="0"/>
    <x v="0"/>
    <x v="348"/>
    <x v="10"/>
    <n v="60440"/>
    <x v="2"/>
    <s v="OFF-FA-10003021"/>
    <x v="1"/>
    <x v="13"/>
    <s v="Staples"/>
    <x v="2459"/>
    <x v="8"/>
    <n v="0.2"/>
    <n v="2.2559999999999998"/>
    <x v="6"/>
    <n v="96.256"/>
    <n v="18.749999999999996"/>
  </r>
  <r>
    <n v="3097"/>
    <s v="CA-2015-114468"/>
    <d v="2015-08-23T00:00:00"/>
    <d v="2015-08-23T00:00:00"/>
    <s v="Same Day"/>
    <s v="TD-20995"/>
    <s v="Tamara Dahlen"/>
    <x v="0"/>
    <x v="0"/>
    <x v="348"/>
    <x v="10"/>
    <n v="60440"/>
    <x v="2"/>
    <s v="OFF-AP-10000696"/>
    <x v="1"/>
    <x v="9"/>
    <s v="Holmes Odor Grabber"/>
    <x v="2460"/>
    <x v="0"/>
    <n v="0.8"/>
    <n v="-13.5548"/>
    <x v="6"/>
    <n v="11.536"/>
    <n v="-235"/>
  </r>
  <r>
    <n v="3098"/>
    <s v="CA-2017-135692"/>
    <d v="2017-04-27T00:00:00"/>
    <d v="2017-05-01T00:00:00"/>
    <s v="Standard Class"/>
    <s v="CV-12805"/>
    <s v="Cynthia Voltz"/>
    <x v="1"/>
    <x v="0"/>
    <x v="5"/>
    <x v="5"/>
    <n v="76106"/>
    <x v="2"/>
    <s v="OFF-LA-10001158"/>
    <x v="1"/>
    <x v="2"/>
    <s v="Avery Address/Shipping Labels for Typewriters, 4&quot; x 2&quot;"/>
    <x v="2461"/>
    <x v="4"/>
    <n v="0.2"/>
    <n v="11.592000000000001"/>
    <x v="3"/>
    <n v="132.47999999999999"/>
    <n v="35"/>
  </r>
  <r>
    <n v="3099"/>
    <s v="CA-2017-135692"/>
    <d v="2017-04-27T00:00:00"/>
    <d v="2017-05-01T00:00:00"/>
    <s v="Standard Class"/>
    <s v="CV-12805"/>
    <s v="Cynthia Voltz"/>
    <x v="1"/>
    <x v="0"/>
    <x v="5"/>
    <x v="5"/>
    <n v="76106"/>
    <x v="2"/>
    <s v="FUR-BO-10002268"/>
    <x v="0"/>
    <x v="0"/>
    <s v="Sauder Barrister Bookcases"/>
    <x v="2462"/>
    <x v="4"/>
    <n v="0.32"/>
    <n v="-42.1096"/>
    <x v="3"/>
    <n v="881.06240000000003"/>
    <n v="-19.117647058823529"/>
  </r>
  <r>
    <n v="3100"/>
    <s v="CA-2017-131233"/>
    <d v="2017-04-14T00:00:00"/>
    <d v="2017-04-19T00:00:00"/>
    <s v="Standard Class"/>
    <s v="CS-12355"/>
    <s v="Christine Sundaresam"/>
    <x v="0"/>
    <x v="0"/>
    <x v="20"/>
    <x v="15"/>
    <n v="10024"/>
    <x v="3"/>
    <s v="OFF-BI-10000829"/>
    <x v="1"/>
    <x v="8"/>
    <s v="Avery Non-Stick Binders"/>
    <x v="2168"/>
    <x v="1"/>
    <n v="0.2"/>
    <n v="3.5022000000000002"/>
    <x v="3"/>
    <n v="32.328000000000003"/>
    <n v="32.5"/>
  </r>
  <r>
    <n v="3101"/>
    <s v="CA-2017-131233"/>
    <d v="2017-04-14T00:00:00"/>
    <d v="2017-04-19T00:00:00"/>
    <s v="Standard Class"/>
    <s v="CS-12355"/>
    <s v="Christine Sundaresam"/>
    <x v="0"/>
    <x v="0"/>
    <x v="20"/>
    <x v="15"/>
    <n v="10024"/>
    <x v="3"/>
    <s v="FUR-BO-10003441"/>
    <x v="0"/>
    <x v="0"/>
    <s v="Bush Westfield Collection Bookcases, Fully Assembled"/>
    <x v="2463"/>
    <x v="1"/>
    <n v="0.2"/>
    <n v="9.0882000000000005"/>
    <x v="3"/>
    <n v="727.05600000000004"/>
    <n v="3.75"/>
  </r>
  <r>
    <n v="3102"/>
    <s v="CA-2017-119578"/>
    <d v="2017-12-22T00:00:00"/>
    <d v="2017-12-27T00:00:00"/>
    <s v="Second Class"/>
    <s v="JG-15310"/>
    <s v="Jason Gross"/>
    <x v="1"/>
    <x v="0"/>
    <x v="205"/>
    <x v="34"/>
    <n v="2908"/>
    <x v="3"/>
    <s v="OFF-SU-10003505"/>
    <x v="1"/>
    <x v="14"/>
    <s v="Premier Electric Letter Opener"/>
    <x v="2464"/>
    <x v="5"/>
    <n v="0"/>
    <n v="34.758000000000003"/>
    <x v="4"/>
    <n v="4170.96"/>
    <n v="5"/>
  </r>
  <r>
    <n v="3103"/>
    <s v="CA-2017-119578"/>
    <d v="2017-12-22T00:00:00"/>
    <d v="2017-12-27T00:00:00"/>
    <s v="Second Class"/>
    <s v="JG-15310"/>
    <s v="Jason Gross"/>
    <x v="1"/>
    <x v="0"/>
    <x v="205"/>
    <x v="34"/>
    <n v="2908"/>
    <x v="3"/>
    <s v="FUR-BO-10003660"/>
    <x v="0"/>
    <x v="0"/>
    <s v="Bush Cubix Collection Bookcases, Fully Assembled"/>
    <x v="2465"/>
    <x v="7"/>
    <n v="0"/>
    <n v="50.825400000000002"/>
    <x v="4"/>
    <n v="220.98"/>
    <n v="23"/>
  </r>
  <r>
    <n v="3104"/>
    <s v="CA-2016-124562"/>
    <d v="2016-12-08T00:00:00"/>
    <d v="2016-12-12T00:00:00"/>
    <s v="Standard Class"/>
    <s v="JP-16135"/>
    <s v="Julie Prescott"/>
    <x v="2"/>
    <x v="0"/>
    <x v="38"/>
    <x v="24"/>
    <n v="43229"/>
    <x v="3"/>
    <s v="OFF-BI-10001267"/>
    <x v="1"/>
    <x v="8"/>
    <s v="Universal Recycled Hanging Pressboard Report Binders, Letter Size"/>
    <x v="2466"/>
    <x v="3"/>
    <n v="0.7"/>
    <n v="-9.5017999999999994"/>
    <x v="4"/>
    <n v="90.699000000000012"/>
    <n v="-73.333333333333329"/>
  </r>
  <r>
    <n v="3105"/>
    <s v="US-2017-140074"/>
    <d v="2017-03-23T00:00:00"/>
    <d v="2017-03-29T00:00:00"/>
    <s v="Standard Class"/>
    <s v="EC-14050"/>
    <s v="Erin Creighton"/>
    <x v="0"/>
    <x v="0"/>
    <x v="20"/>
    <x v="15"/>
    <n v="10024"/>
    <x v="3"/>
    <s v="OFF-PA-10002741"/>
    <x v="1"/>
    <x v="10"/>
    <s v="Xerox 1980"/>
    <x v="2274"/>
    <x v="5"/>
    <n v="0"/>
    <n v="11.555999999999999"/>
    <x v="10"/>
    <n v="154.07999999999998"/>
    <n v="44.999999999999993"/>
  </r>
  <r>
    <n v="3106"/>
    <s v="CA-2016-103037"/>
    <d v="2016-07-25T00:00:00"/>
    <d v="2016-07-29T00:00:00"/>
    <s v="Standard Class"/>
    <s v="KH-16630"/>
    <s v="Ken Heidel"/>
    <x v="1"/>
    <x v="0"/>
    <x v="12"/>
    <x v="5"/>
    <n v="77070"/>
    <x v="2"/>
    <s v="OFF-LA-10004345"/>
    <x v="1"/>
    <x v="2"/>
    <s v="Avery 493"/>
    <x v="577"/>
    <x v="4"/>
    <n v="0.2"/>
    <n v="5.6955999999999998"/>
    <x v="7"/>
    <n v="62.847999999999999"/>
    <n v="36.25"/>
  </r>
  <r>
    <n v="3107"/>
    <s v="CA-2017-127460"/>
    <d v="2017-07-10T00:00:00"/>
    <d v="2017-07-14T00:00:00"/>
    <s v="Standard Class"/>
    <s v="FG-14260"/>
    <s v="Frank Gastineau"/>
    <x v="2"/>
    <x v="0"/>
    <x v="34"/>
    <x v="10"/>
    <n v="60505"/>
    <x v="2"/>
    <s v="OFF-ST-10004340"/>
    <x v="1"/>
    <x v="4"/>
    <s v="Fellowes Mobile File Cart, Black"/>
    <x v="2467"/>
    <x v="5"/>
    <n v="0.2"/>
    <n v="26.115600000000001"/>
    <x v="7"/>
    <n v="1790.7840000000001"/>
    <n v="8.75"/>
  </r>
  <r>
    <n v="3108"/>
    <s v="CA-2016-121671"/>
    <d v="2016-07-17T00:00:00"/>
    <d v="2016-07-22T00:00:00"/>
    <s v="Standard Class"/>
    <s v="AA-10480"/>
    <s v="Andrew Allen"/>
    <x v="0"/>
    <x v="0"/>
    <x v="24"/>
    <x v="25"/>
    <n v="65807"/>
    <x v="2"/>
    <s v="OFF-PA-10001471"/>
    <x v="1"/>
    <x v="10"/>
    <s v="Strathmore Photo Frame Cards"/>
    <x v="2468"/>
    <x v="1"/>
    <n v="0"/>
    <n v="10.0878"/>
    <x v="7"/>
    <n v="65.789999999999992"/>
    <n v="46"/>
  </r>
  <r>
    <n v="3109"/>
    <s v="CA-2016-121671"/>
    <d v="2016-07-17T00:00:00"/>
    <d v="2016-07-22T00:00:00"/>
    <s v="Standard Class"/>
    <s v="AA-10480"/>
    <s v="Andrew Allen"/>
    <x v="0"/>
    <x v="0"/>
    <x v="24"/>
    <x v="25"/>
    <n v="65807"/>
    <x v="2"/>
    <s v="OFF-ST-10002344"/>
    <x v="1"/>
    <x v="4"/>
    <s v="Carina 42&quot;Hx23 3/4&quot;W Media Storage Unit"/>
    <x v="420"/>
    <x v="1"/>
    <n v="0"/>
    <n v="4.8587999999999996"/>
    <x v="7"/>
    <n v="728.81999999999994"/>
    <n v="1.9999999999999998"/>
  </r>
  <r>
    <n v="3110"/>
    <s v="CA-2016-121671"/>
    <d v="2016-07-17T00:00:00"/>
    <d v="2016-07-22T00:00:00"/>
    <s v="Standard Class"/>
    <s v="AA-10480"/>
    <s v="Andrew Allen"/>
    <x v="0"/>
    <x v="0"/>
    <x v="24"/>
    <x v="25"/>
    <n v="65807"/>
    <x v="2"/>
    <s v="OFF-PA-10001892"/>
    <x v="1"/>
    <x v="10"/>
    <s v="Rediform Wirebound &quot;Phone Memo&quot; Message Book, 11 x 5-3/4"/>
    <x v="2469"/>
    <x v="7"/>
    <n v="0"/>
    <n v="3.7435999999999998"/>
    <x v="7"/>
    <n v="7.64"/>
    <n v="49"/>
  </r>
  <r>
    <n v="3111"/>
    <s v="CA-2016-121671"/>
    <d v="2016-07-17T00:00:00"/>
    <d v="2016-07-22T00:00:00"/>
    <s v="Standard Class"/>
    <s v="AA-10480"/>
    <s v="Andrew Allen"/>
    <x v="0"/>
    <x v="0"/>
    <x v="24"/>
    <x v="25"/>
    <n v="65807"/>
    <x v="2"/>
    <s v="OFF-PA-10001934"/>
    <x v="1"/>
    <x v="10"/>
    <s v="Xerox 1993"/>
    <x v="187"/>
    <x v="8"/>
    <n v="0"/>
    <n v="25.401599999999998"/>
    <x v="7"/>
    <n v="414.72"/>
    <n v="48.999999999999993"/>
  </r>
  <r>
    <n v="3112"/>
    <s v="CA-2016-121671"/>
    <d v="2016-07-17T00:00:00"/>
    <d v="2016-07-22T00:00:00"/>
    <s v="Standard Class"/>
    <s v="AA-10480"/>
    <s v="Andrew Allen"/>
    <x v="0"/>
    <x v="0"/>
    <x v="24"/>
    <x v="25"/>
    <n v="65807"/>
    <x v="2"/>
    <s v="OFF-ST-10000078"/>
    <x v="1"/>
    <x v="4"/>
    <s v="Tennsco 6- and 18-Compartment Lockers"/>
    <x v="2470"/>
    <x v="7"/>
    <n v="0"/>
    <n v="47.730600000000003"/>
    <x v="7"/>
    <n v="265.17"/>
    <n v="18"/>
  </r>
  <r>
    <n v="3113"/>
    <s v="CA-2016-150350"/>
    <d v="2016-08-23T00:00:00"/>
    <d v="2016-08-30T00:00:00"/>
    <s v="Standard Class"/>
    <s v="MS-17770"/>
    <s v="Maxwell Schwartz"/>
    <x v="0"/>
    <x v="0"/>
    <x v="4"/>
    <x v="4"/>
    <n v="98105"/>
    <x v="1"/>
    <s v="TEC-MA-10001972"/>
    <x v="2"/>
    <x v="15"/>
    <s v="Okidata C331dn Printer"/>
    <x v="2471"/>
    <x v="1"/>
    <n v="0.2"/>
    <n v="62.82"/>
    <x v="6"/>
    <n v="2512.8000000000002"/>
    <n v="7.5"/>
  </r>
  <r>
    <n v="3114"/>
    <s v="CA-2016-150350"/>
    <d v="2016-08-23T00:00:00"/>
    <d v="2016-08-30T00:00:00"/>
    <s v="Standard Class"/>
    <s v="MS-17770"/>
    <s v="Maxwell Schwartz"/>
    <x v="0"/>
    <x v="0"/>
    <x v="4"/>
    <x v="4"/>
    <n v="98105"/>
    <x v="1"/>
    <s v="OFF-EN-10002504"/>
    <x v="1"/>
    <x v="12"/>
    <s v="Tyvek  Top-Opening Peel &amp; Seel Envelopes, Plain White"/>
    <x v="2472"/>
    <x v="2"/>
    <n v="0"/>
    <n v="63.872999999999998"/>
    <x v="6"/>
    <n v="679.5"/>
    <n v="47"/>
  </r>
  <r>
    <n v="3115"/>
    <s v="CA-2016-150350"/>
    <d v="2016-08-23T00:00:00"/>
    <d v="2016-08-30T00:00:00"/>
    <s v="Standard Class"/>
    <s v="MS-17770"/>
    <s v="Maxwell Schwartz"/>
    <x v="0"/>
    <x v="0"/>
    <x v="4"/>
    <x v="4"/>
    <n v="98105"/>
    <x v="1"/>
    <s v="OFF-PA-10002160"/>
    <x v="1"/>
    <x v="10"/>
    <s v="Xerox 1978"/>
    <x v="813"/>
    <x v="5"/>
    <n v="0"/>
    <n v="16.993200000000002"/>
    <x v="6"/>
    <n v="208.07999999999998"/>
    <n v="49.000000000000007"/>
  </r>
  <r>
    <n v="3116"/>
    <s v="CA-2016-150350"/>
    <d v="2016-08-23T00:00:00"/>
    <d v="2016-08-30T00:00:00"/>
    <s v="Standard Class"/>
    <s v="MS-17770"/>
    <s v="Maxwell Schwartz"/>
    <x v="0"/>
    <x v="0"/>
    <x v="4"/>
    <x v="4"/>
    <n v="98105"/>
    <x v="1"/>
    <s v="FUR-CH-10001973"/>
    <x v="0"/>
    <x v="1"/>
    <s v="Office Star Flex Back Scooter Chair with White Frame"/>
    <x v="1956"/>
    <x v="5"/>
    <n v="0.2"/>
    <n v="-39.952800000000003"/>
    <x v="6"/>
    <n v="3196.2239999999997"/>
    <n v="-7.5000000000000009"/>
  </r>
  <r>
    <n v="3117"/>
    <s v="CA-2016-150350"/>
    <d v="2016-08-23T00:00:00"/>
    <d v="2016-08-30T00:00:00"/>
    <s v="Standard Class"/>
    <s v="MS-17770"/>
    <s v="Maxwell Schwartz"/>
    <x v="0"/>
    <x v="0"/>
    <x v="4"/>
    <x v="4"/>
    <n v="98105"/>
    <x v="1"/>
    <s v="OFF-AP-10001492"/>
    <x v="1"/>
    <x v="9"/>
    <s v="Acco Six-Outlet Power Strip, 4' Cord Length"/>
    <x v="2473"/>
    <x v="2"/>
    <n v="0"/>
    <n v="11.206"/>
    <x v="6"/>
    <n v="215.5"/>
    <n v="25.999999999999996"/>
  </r>
  <r>
    <n v="3118"/>
    <s v="CA-2016-150350"/>
    <d v="2016-08-23T00:00:00"/>
    <d v="2016-08-30T00:00:00"/>
    <s v="Standard Class"/>
    <s v="MS-17770"/>
    <s v="Maxwell Schwartz"/>
    <x v="0"/>
    <x v="0"/>
    <x v="4"/>
    <x v="4"/>
    <n v="98105"/>
    <x v="1"/>
    <s v="OFF-SU-10002189"/>
    <x v="1"/>
    <x v="14"/>
    <s v="Acme Rosewood Handle Letter Opener"/>
    <x v="174"/>
    <x v="4"/>
    <n v="0"/>
    <n v="0.1588"/>
    <x v="6"/>
    <n v="63.52"/>
    <n v="0.99999999999999989"/>
  </r>
  <r>
    <n v="3119"/>
    <s v="CA-2015-121720"/>
    <d v="2015-06-11T00:00:00"/>
    <d v="2015-06-12T00:00:00"/>
    <s v="First Class"/>
    <s v="JE-15610"/>
    <s v="Jim Epp"/>
    <x v="1"/>
    <x v="0"/>
    <x v="121"/>
    <x v="2"/>
    <n v="33801"/>
    <x v="0"/>
    <s v="FUR-CH-10003312"/>
    <x v="0"/>
    <x v="1"/>
    <s v="Hon 2090 “Pillow Soft” Series Mid Back Swivel/Tilt Chairs"/>
    <x v="2474"/>
    <x v="2"/>
    <n v="0.2"/>
    <n v="-182.637"/>
    <x v="1"/>
    <n v="5619.6"/>
    <n v="-16.249999999999996"/>
  </r>
  <r>
    <n v="3120"/>
    <s v="CA-2015-121720"/>
    <d v="2015-06-11T00:00:00"/>
    <d v="2015-06-12T00:00:00"/>
    <s v="First Class"/>
    <s v="JE-15610"/>
    <s v="Jim Epp"/>
    <x v="1"/>
    <x v="0"/>
    <x v="121"/>
    <x v="2"/>
    <n v="33801"/>
    <x v="0"/>
    <s v="TEC-PH-10002496"/>
    <x v="2"/>
    <x v="7"/>
    <s v="Cisco SPA301"/>
    <x v="2475"/>
    <x v="0"/>
    <n v="0.2"/>
    <n v="31.198"/>
    <x v="1"/>
    <n v="499.16800000000001"/>
    <n v="12.5"/>
  </r>
  <r>
    <n v="3121"/>
    <s v="CA-2015-121720"/>
    <d v="2015-06-11T00:00:00"/>
    <d v="2015-06-12T00:00:00"/>
    <s v="First Class"/>
    <s v="JE-15610"/>
    <s v="Jim Epp"/>
    <x v="1"/>
    <x v="0"/>
    <x v="121"/>
    <x v="2"/>
    <n v="33801"/>
    <x v="0"/>
    <s v="FUR-FU-10003464"/>
    <x v="0"/>
    <x v="5"/>
    <s v="Seth Thomas 8 1/2&quot; Cubicle Clock"/>
    <x v="2476"/>
    <x v="1"/>
    <n v="0.2"/>
    <n v="7.3007999999999997"/>
    <x v="1"/>
    <n v="146.01599999999999"/>
    <n v="15"/>
  </r>
  <r>
    <n v="3122"/>
    <s v="CA-2015-121720"/>
    <d v="2015-06-11T00:00:00"/>
    <d v="2015-06-12T00:00:00"/>
    <s v="First Class"/>
    <s v="JE-15610"/>
    <s v="Jim Epp"/>
    <x v="1"/>
    <x v="0"/>
    <x v="121"/>
    <x v="2"/>
    <n v="33801"/>
    <x v="0"/>
    <s v="OFF-AR-10000380"/>
    <x v="1"/>
    <x v="6"/>
    <s v="Hunt PowerHouse Electric Pencil Sharpener, Blue"/>
    <x v="2477"/>
    <x v="0"/>
    <n v="0.2"/>
    <n v="7.5960000000000001"/>
    <x v="1"/>
    <n v="121.536"/>
    <n v="12.5"/>
  </r>
  <r>
    <n v="3123"/>
    <s v="CA-2015-121720"/>
    <d v="2015-06-11T00:00:00"/>
    <d v="2015-06-12T00:00:00"/>
    <s v="First Class"/>
    <s v="JE-15610"/>
    <s v="Jim Epp"/>
    <x v="1"/>
    <x v="0"/>
    <x v="121"/>
    <x v="2"/>
    <n v="33801"/>
    <x v="0"/>
    <s v="OFF-BI-10004593"/>
    <x v="1"/>
    <x v="8"/>
    <s v="Ibico Laser Imprintable Binding System Covers"/>
    <x v="287"/>
    <x v="2"/>
    <n v="0.7"/>
    <n v="-62.88"/>
    <x v="1"/>
    <n v="393"/>
    <n v="-80"/>
  </r>
  <r>
    <n v="3124"/>
    <s v="CA-2015-121720"/>
    <d v="2015-06-11T00:00:00"/>
    <d v="2015-06-12T00:00:00"/>
    <s v="First Class"/>
    <s v="JE-15610"/>
    <s v="Jim Epp"/>
    <x v="1"/>
    <x v="0"/>
    <x v="121"/>
    <x v="2"/>
    <n v="33801"/>
    <x v="0"/>
    <s v="OFF-BI-10001308"/>
    <x v="1"/>
    <x v="8"/>
    <s v="GBC Standard Plastic Binding Systems' Combs"/>
    <x v="2478"/>
    <x v="0"/>
    <n v="0.7"/>
    <n v="-3.14"/>
    <x v="1"/>
    <n v="7.5359999999999996"/>
    <n v="-83.333333333333343"/>
  </r>
  <r>
    <n v="3125"/>
    <s v="CA-2015-121720"/>
    <d v="2015-06-11T00:00:00"/>
    <d v="2015-06-12T00:00:00"/>
    <s v="First Class"/>
    <s v="JE-15610"/>
    <s v="Jim Epp"/>
    <x v="1"/>
    <x v="0"/>
    <x v="121"/>
    <x v="2"/>
    <n v="33801"/>
    <x v="0"/>
    <s v="OFF-ST-10001780"/>
    <x v="1"/>
    <x v="4"/>
    <s v="Tennsco 16-Compartment Lockers with Coat Rack"/>
    <x v="2479"/>
    <x v="0"/>
    <n v="0.2"/>
    <n v="51.831200000000003"/>
    <x v="1"/>
    <n v="2073.248"/>
    <n v="5"/>
  </r>
  <r>
    <n v="3126"/>
    <s v="CA-2015-121720"/>
    <d v="2015-06-11T00:00:00"/>
    <d v="2015-06-12T00:00:00"/>
    <s v="First Class"/>
    <s v="JE-15610"/>
    <s v="Jim Epp"/>
    <x v="1"/>
    <x v="0"/>
    <x v="121"/>
    <x v="2"/>
    <n v="33801"/>
    <x v="0"/>
    <s v="OFF-ST-10003816"/>
    <x v="1"/>
    <x v="4"/>
    <s v="Fellowes High-Stak Drawer Files"/>
    <x v="2480"/>
    <x v="4"/>
    <n v="0.2"/>
    <n v="21.142800000000001"/>
    <x v="1"/>
    <n v="2255.232"/>
    <n v="3.7500000000000004"/>
  </r>
  <r>
    <n v="3127"/>
    <s v="CA-2017-149895"/>
    <d v="2017-09-08T00:00:00"/>
    <d v="2017-09-12T00:00:00"/>
    <s v="Standard Class"/>
    <s v="EB-14110"/>
    <s v="Eugene Barchas"/>
    <x v="0"/>
    <x v="0"/>
    <x v="10"/>
    <x v="9"/>
    <n v="19134"/>
    <x v="3"/>
    <s v="TEC-PH-10002200"/>
    <x v="2"/>
    <x v="7"/>
    <s v="Aastra 6757i CT Wireless VoIP phone"/>
    <x v="2481"/>
    <x v="0"/>
    <n v="0.4"/>
    <n v="-47.396799999999999"/>
    <x v="8"/>
    <n v="517.05600000000004"/>
    <n v="-18.333333333333332"/>
  </r>
  <r>
    <n v="3128"/>
    <s v="CA-2017-147564"/>
    <d v="2017-10-02T00:00:00"/>
    <d v="2017-10-06T00:00:00"/>
    <s v="Standard Class"/>
    <s v="BP-11155"/>
    <s v="Becky Pak"/>
    <x v="0"/>
    <x v="0"/>
    <x v="20"/>
    <x v="15"/>
    <n v="10011"/>
    <x v="3"/>
    <s v="OFF-PA-10004438"/>
    <x v="1"/>
    <x v="10"/>
    <s v="Xerox 1907"/>
    <x v="335"/>
    <x v="4"/>
    <n v="0"/>
    <n v="23.086400000000001"/>
    <x v="2"/>
    <n v="196.48"/>
    <n v="47"/>
  </r>
  <r>
    <n v="3129"/>
    <s v="CA-2014-136399"/>
    <d v="2014-12-16T00:00:00"/>
    <d v="2014-12-17T00:00:00"/>
    <s v="First Class"/>
    <s v="CC-12100"/>
    <s v="Chad Cunningham"/>
    <x v="2"/>
    <x v="0"/>
    <x v="1"/>
    <x v="1"/>
    <n v="90049"/>
    <x v="1"/>
    <s v="FUR-FU-10004090"/>
    <x v="0"/>
    <x v="5"/>
    <s v="Executive Impressions 14&quot; Contract Wall Clock"/>
    <x v="785"/>
    <x v="0"/>
    <n v="0"/>
    <n v="14.671799999999999"/>
    <x v="4"/>
    <n v="88.92"/>
    <n v="32.999999999999993"/>
  </r>
  <r>
    <n v="3130"/>
    <s v="CA-2014-136399"/>
    <d v="2014-12-16T00:00:00"/>
    <d v="2014-12-17T00:00:00"/>
    <s v="First Class"/>
    <s v="CC-12100"/>
    <s v="Chad Cunningham"/>
    <x v="2"/>
    <x v="0"/>
    <x v="1"/>
    <x v="1"/>
    <n v="90049"/>
    <x v="1"/>
    <s v="FUR-CH-10002602"/>
    <x v="0"/>
    <x v="1"/>
    <s v="DMI Arturo Collection Mission-style Design Wood Chair"/>
    <x v="472"/>
    <x v="0"/>
    <n v="0.2"/>
    <n v="18.117599999999999"/>
    <x v="4"/>
    <n v="483.13600000000002"/>
    <n v="7.5"/>
  </r>
  <r>
    <n v="3131"/>
    <s v="CA-2014-136399"/>
    <d v="2014-12-16T00:00:00"/>
    <d v="2014-12-17T00:00:00"/>
    <s v="First Class"/>
    <s v="CC-12100"/>
    <s v="Chad Cunningham"/>
    <x v="2"/>
    <x v="0"/>
    <x v="1"/>
    <x v="1"/>
    <n v="90049"/>
    <x v="1"/>
    <s v="TEC-AC-10001142"/>
    <x v="2"/>
    <x v="11"/>
    <s v="First Data FD10 PIN Pad"/>
    <x v="2482"/>
    <x v="2"/>
    <n v="0"/>
    <n v="39.5"/>
    <x v="4"/>
    <n v="1975"/>
    <n v="10"/>
  </r>
  <r>
    <n v="3132"/>
    <s v="CA-2014-136399"/>
    <d v="2014-12-16T00:00:00"/>
    <d v="2014-12-17T00:00:00"/>
    <s v="First Class"/>
    <s v="CC-12100"/>
    <s v="Chad Cunningham"/>
    <x v="2"/>
    <x v="0"/>
    <x v="1"/>
    <x v="1"/>
    <n v="90049"/>
    <x v="1"/>
    <s v="TEC-PH-10004977"/>
    <x v="2"/>
    <x v="7"/>
    <s v="GE 30524EE4"/>
    <x v="2483"/>
    <x v="4"/>
    <n v="0.2"/>
    <n v="70.556399999999996"/>
    <x v="4"/>
    <n v="2508.672"/>
    <n v="11.249999999999998"/>
  </r>
  <r>
    <n v="3133"/>
    <s v="CA-2014-107916"/>
    <d v="2014-08-24T00:00:00"/>
    <d v="2014-08-26T00:00:00"/>
    <s v="First Class"/>
    <s v="JP-15460"/>
    <s v="Jennifer Patt"/>
    <x v="1"/>
    <x v="0"/>
    <x v="147"/>
    <x v="15"/>
    <n v="11572"/>
    <x v="3"/>
    <s v="FUR-FU-10004586"/>
    <x v="0"/>
    <x v="5"/>
    <s v="G.E. Longer-Life Indoor Recessed Floodlight Bulbs"/>
    <x v="2484"/>
    <x v="0"/>
    <n v="0"/>
    <n v="6.3743999999999996"/>
    <x v="6"/>
    <n v="26.56"/>
    <n v="48"/>
  </r>
  <r>
    <n v="3134"/>
    <s v="CA-2014-107916"/>
    <d v="2014-08-24T00:00:00"/>
    <d v="2014-08-26T00:00:00"/>
    <s v="First Class"/>
    <s v="JP-15460"/>
    <s v="Jennifer Patt"/>
    <x v="1"/>
    <x v="0"/>
    <x v="147"/>
    <x v="15"/>
    <n v="11572"/>
    <x v="3"/>
    <s v="OFF-BI-10001116"/>
    <x v="1"/>
    <x v="8"/>
    <s v="Wilson Jones 1&quot; Hanging DublLock Ring Binders"/>
    <x v="2485"/>
    <x v="1"/>
    <n v="0.2"/>
    <n v="4.4352"/>
    <x v="6"/>
    <n v="38.016000000000005"/>
    <n v="35"/>
  </r>
  <r>
    <n v="3135"/>
    <s v="CA-2017-164168"/>
    <d v="2017-11-12T00:00:00"/>
    <d v="2017-11-18T00:00:00"/>
    <s v="Standard Class"/>
    <s v="LS-16975"/>
    <s v="Lindsay Shagiari"/>
    <x v="2"/>
    <x v="0"/>
    <x v="61"/>
    <x v="5"/>
    <n v="75081"/>
    <x v="2"/>
    <s v="OFF-BI-10000666"/>
    <x v="1"/>
    <x v="8"/>
    <s v="Surelock Post Binders"/>
    <x v="2433"/>
    <x v="2"/>
    <n v="0.8"/>
    <n v="-45.84"/>
    <x v="0"/>
    <n v="152.79999999999998"/>
    <n v="-150.00000000000003"/>
  </r>
  <r>
    <n v="3136"/>
    <s v="CA-2017-164168"/>
    <d v="2017-11-12T00:00:00"/>
    <d v="2017-11-18T00:00:00"/>
    <s v="Standard Class"/>
    <s v="LS-16975"/>
    <s v="Lindsay Shagiari"/>
    <x v="2"/>
    <x v="0"/>
    <x v="61"/>
    <x v="5"/>
    <n v="75081"/>
    <x v="2"/>
    <s v="OFF-ST-10002583"/>
    <x v="1"/>
    <x v="4"/>
    <s v="Fellowes Neat Ideas Storage Cubes"/>
    <x v="2486"/>
    <x v="1"/>
    <n v="0.2"/>
    <n v="-15.590400000000001"/>
    <x v="0"/>
    <n v="233.85599999999999"/>
    <n v="-20"/>
  </r>
  <r>
    <n v="3137"/>
    <s v="CA-2017-164168"/>
    <d v="2017-11-12T00:00:00"/>
    <d v="2017-11-18T00:00:00"/>
    <s v="Standard Class"/>
    <s v="LS-16975"/>
    <s v="Lindsay Shagiari"/>
    <x v="2"/>
    <x v="0"/>
    <x v="61"/>
    <x v="5"/>
    <n v="75081"/>
    <x v="2"/>
    <s v="TEC-PH-10004908"/>
    <x v="2"/>
    <x v="7"/>
    <s v="Panasonic KX TS3282W Corded phone"/>
    <x v="2487"/>
    <x v="7"/>
    <n v="0.2"/>
    <n v="8.4990000000000006"/>
    <x v="0"/>
    <n v="67.992000000000004"/>
    <n v="12.5"/>
  </r>
  <r>
    <n v="3138"/>
    <s v="CA-2017-164168"/>
    <d v="2017-11-12T00:00:00"/>
    <d v="2017-11-18T00:00:00"/>
    <s v="Standard Class"/>
    <s v="LS-16975"/>
    <s v="Lindsay Shagiari"/>
    <x v="2"/>
    <x v="0"/>
    <x v="61"/>
    <x v="5"/>
    <n v="75081"/>
    <x v="2"/>
    <s v="OFF-EN-10001219"/>
    <x v="1"/>
    <x v="12"/>
    <s v="#10- 4 1/8&quot; x 9 1/2&quot; Security-Tint Envelopes"/>
    <x v="2059"/>
    <x v="0"/>
    <n v="0.2"/>
    <n v="4.4311999999999996"/>
    <x v="0"/>
    <n v="24.448"/>
    <n v="36.249999999999993"/>
  </r>
  <r>
    <n v="3139"/>
    <s v="CA-2017-164168"/>
    <d v="2017-11-12T00:00:00"/>
    <d v="2017-11-18T00:00:00"/>
    <s v="Standard Class"/>
    <s v="LS-16975"/>
    <s v="Lindsay Shagiari"/>
    <x v="2"/>
    <x v="0"/>
    <x v="61"/>
    <x v="5"/>
    <n v="75081"/>
    <x v="2"/>
    <s v="TEC-AC-10004568"/>
    <x v="2"/>
    <x v="11"/>
    <s v="Maxell LTO Ultrium - 800 GB"/>
    <x v="2488"/>
    <x v="0"/>
    <n v="0.2"/>
    <n v="-0.55979999999999996"/>
    <x v="0"/>
    <n v="89.567999999999998"/>
    <n v="-1.25"/>
  </r>
  <r>
    <n v="3140"/>
    <s v="CA-2017-164168"/>
    <d v="2017-11-12T00:00:00"/>
    <d v="2017-11-18T00:00:00"/>
    <s v="Standard Class"/>
    <s v="LS-16975"/>
    <s v="Lindsay Shagiari"/>
    <x v="2"/>
    <x v="0"/>
    <x v="61"/>
    <x v="5"/>
    <n v="75081"/>
    <x v="2"/>
    <s v="FUR-FU-10001756"/>
    <x v="0"/>
    <x v="5"/>
    <s v="Eldon Expressions Desk Accessory, Wood Photo Frame, Mahogany"/>
    <x v="2489"/>
    <x v="1"/>
    <n v="0.6"/>
    <n v="-17.7072"/>
    <x v="0"/>
    <n v="68.543999999999997"/>
    <n v="-77.5"/>
  </r>
  <r>
    <n v="3141"/>
    <s v="CA-2015-112557"/>
    <d v="2015-04-25T00:00:00"/>
    <d v="2015-04-28T00:00:00"/>
    <s v="First Class"/>
    <s v="JL-15850"/>
    <s v="John Lucas"/>
    <x v="0"/>
    <x v="0"/>
    <x v="20"/>
    <x v="15"/>
    <n v="10035"/>
    <x v="3"/>
    <s v="OFF-AP-10002311"/>
    <x v="1"/>
    <x v="9"/>
    <s v="Holmes Replacement Filter for HEPA Air Cleaner, Very Large Room, HEPA Filter"/>
    <x v="2490"/>
    <x v="1"/>
    <n v="0"/>
    <n v="90.8292"/>
    <x v="3"/>
    <n v="619.29"/>
    <n v="44"/>
  </r>
  <r>
    <n v="3142"/>
    <s v="US-2014-122959"/>
    <d v="2014-12-12T00:00:00"/>
    <d v="2014-12-12T00:00:00"/>
    <s v="Same Day"/>
    <s v="CY-12745"/>
    <s v="Craig Yedwab"/>
    <x v="1"/>
    <x v="0"/>
    <x v="52"/>
    <x v="5"/>
    <n v="78207"/>
    <x v="2"/>
    <s v="OFF-BI-10003650"/>
    <x v="1"/>
    <x v="8"/>
    <s v="GBC DocuBind 300 Electric Binding Machine"/>
    <x v="2491"/>
    <x v="0"/>
    <n v="0.8"/>
    <n v="-336.62720000000002"/>
    <x v="4"/>
    <n v="420.78399999999999"/>
    <n v="-160"/>
  </r>
  <r>
    <n v="3143"/>
    <s v="CA-2017-162572"/>
    <d v="2017-09-25T00:00:00"/>
    <d v="2017-09-27T00:00:00"/>
    <s v="Second Class"/>
    <s v="RB-19360"/>
    <s v="Raymond Buch"/>
    <x v="0"/>
    <x v="0"/>
    <x v="74"/>
    <x v="24"/>
    <n v="45231"/>
    <x v="3"/>
    <s v="TEC-AC-10003628"/>
    <x v="2"/>
    <x v="11"/>
    <s v="Logitech 910-002974 M325 Wireless Mouse for Web Scrolling"/>
    <x v="664"/>
    <x v="2"/>
    <n v="0.2"/>
    <n v="35.988"/>
    <x v="8"/>
    <n v="599.79999999999995"/>
    <n v="30"/>
  </r>
  <r>
    <n v="3144"/>
    <s v="CA-2017-162572"/>
    <d v="2017-09-25T00:00:00"/>
    <d v="2017-09-27T00:00:00"/>
    <s v="Second Class"/>
    <s v="RB-19360"/>
    <s v="Raymond Buch"/>
    <x v="0"/>
    <x v="0"/>
    <x v="74"/>
    <x v="24"/>
    <n v="45231"/>
    <x v="3"/>
    <s v="OFF-AR-10001547"/>
    <x v="1"/>
    <x v="6"/>
    <s v="Newell 311"/>
    <x v="2492"/>
    <x v="5"/>
    <n v="0.2"/>
    <n v="0.92820000000000003"/>
    <x v="8"/>
    <n v="63.648000000000003"/>
    <n v="8.75"/>
  </r>
  <r>
    <n v="3145"/>
    <s v="US-2016-148110"/>
    <d v="2016-09-05T00:00:00"/>
    <d v="2016-09-11T00:00:00"/>
    <s v="Standard Class"/>
    <s v="AR-10825"/>
    <s v="Anthony Rawles"/>
    <x v="1"/>
    <x v="0"/>
    <x v="89"/>
    <x v="5"/>
    <n v="78745"/>
    <x v="2"/>
    <s v="FUR-CH-10002647"/>
    <x v="0"/>
    <x v="1"/>
    <s v="Situations Contoured Folding Chairs, 4/Set"/>
    <x v="2493"/>
    <x v="3"/>
    <n v="0.3"/>
    <n v="-24.843"/>
    <x v="8"/>
    <n v="2434.614"/>
    <n v="-7.1428571428571423"/>
  </r>
  <r>
    <n v="3146"/>
    <s v="CA-2017-131828"/>
    <d v="2017-02-11T00:00:00"/>
    <d v="2017-02-13T00:00:00"/>
    <s v="Second Class"/>
    <s v="CS-11845"/>
    <s v="Cari Sayre"/>
    <x v="1"/>
    <x v="0"/>
    <x v="4"/>
    <x v="4"/>
    <n v="98105"/>
    <x v="1"/>
    <s v="FUR-CH-10004495"/>
    <x v="0"/>
    <x v="1"/>
    <s v="Global Leather and Oak Executive Chair, Black"/>
    <x v="2494"/>
    <x v="4"/>
    <n v="0.2"/>
    <n v="108.3528"/>
    <x v="11"/>
    <n v="3852.5439999999999"/>
    <n v="11.25"/>
  </r>
  <r>
    <n v="3147"/>
    <s v="CA-2017-131828"/>
    <d v="2017-02-11T00:00:00"/>
    <d v="2017-02-13T00:00:00"/>
    <s v="Second Class"/>
    <s v="CS-11845"/>
    <s v="Cari Sayre"/>
    <x v="1"/>
    <x v="0"/>
    <x v="4"/>
    <x v="4"/>
    <n v="98105"/>
    <x v="1"/>
    <s v="TEC-PH-10002923"/>
    <x v="2"/>
    <x v="7"/>
    <s v="Logitech B530 USB Headset - headset - Full size, Binaural"/>
    <x v="2495"/>
    <x v="1"/>
    <n v="0.2"/>
    <n v="7.7679"/>
    <x v="11"/>
    <n v="266.32799999999997"/>
    <n v="8.75"/>
  </r>
  <r>
    <n v="3148"/>
    <s v="CA-2014-109218"/>
    <d v="2014-06-30T00:00:00"/>
    <d v="2014-07-03T00:00:00"/>
    <s v="Second Class"/>
    <s v="AR-10825"/>
    <s v="Anthony Rawles"/>
    <x v="1"/>
    <x v="0"/>
    <x v="1"/>
    <x v="1"/>
    <n v="90004"/>
    <x v="1"/>
    <s v="OFF-AR-10001374"/>
    <x v="1"/>
    <x v="6"/>
    <s v="BIC Brite Liner Highlighters, Chisel Tip"/>
    <x v="56"/>
    <x v="2"/>
    <n v="0"/>
    <n v="10.368"/>
    <x v="1"/>
    <n v="162"/>
    <n v="32"/>
  </r>
  <r>
    <n v="3149"/>
    <s v="CA-2016-120558"/>
    <d v="2016-06-07T00:00:00"/>
    <d v="2016-06-10T00:00:00"/>
    <s v="First Class"/>
    <s v="RD-19810"/>
    <s v="Ross DeVincentis"/>
    <x v="2"/>
    <x v="0"/>
    <x v="20"/>
    <x v="15"/>
    <n v="10035"/>
    <x v="3"/>
    <s v="OFF-PA-10003441"/>
    <x v="1"/>
    <x v="10"/>
    <s v="Xerox 226"/>
    <x v="56"/>
    <x v="2"/>
    <n v="0"/>
    <n v="15.552"/>
    <x v="1"/>
    <n v="162"/>
    <n v="48"/>
  </r>
  <r>
    <n v="3150"/>
    <s v="US-2014-109036"/>
    <d v="2014-12-20T00:00:00"/>
    <d v="2014-12-25T00:00:00"/>
    <s v="Standard Class"/>
    <s v="KH-16510"/>
    <s v="Keith Herrera"/>
    <x v="0"/>
    <x v="0"/>
    <x v="4"/>
    <x v="4"/>
    <n v="98103"/>
    <x v="1"/>
    <s v="OFF-LA-10002043"/>
    <x v="1"/>
    <x v="2"/>
    <s v="Avery 489"/>
    <x v="2496"/>
    <x v="1"/>
    <n v="0"/>
    <n v="14.904"/>
    <x v="4"/>
    <n v="93.15"/>
    <n v="48"/>
  </r>
  <r>
    <n v="3151"/>
    <s v="CA-2015-147830"/>
    <d v="2015-12-15T00:00:00"/>
    <d v="2015-12-18T00:00:00"/>
    <s v="First Class"/>
    <s v="NF-18385"/>
    <s v="Natalie Fritzler"/>
    <x v="0"/>
    <x v="0"/>
    <x v="46"/>
    <x v="24"/>
    <n v="43055"/>
    <x v="3"/>
    <s v="TEC-AC-10002049"/>
    <x v="2"/>
    <x v="11"/>
    <s v="Plantronics Savi W720 Multi-Device Wireless Headset System"/>
    <x v="2497"/>
    <x v="5"/>
    <n v="0.2"/>
    <n v="607.60799999999995"/>
    <x v="4"/>
    <n v="12152.16"/>
    <n v="30"/>
  </r>
  <r>
    <n v="3152"/>
    <s v="CA-2015-147830"/>
    <d v="2015-12-15T00:00:00"/>
    <d v="2015-12-18T00:00:00"/>
    <s v="First Class"/>
    <s v="NF-18385"/>
    <s v="Natalie Fritzler"/>
    <x v="0"/>
    <x v="0"/>
    <x v="46"/>
    <x v="24"/>
    <n v="43055"/>
    <x v="3"/>
    <s v="TEC-MA-10000418"/>
    <x v="2"/>
    <x v="15"/>
    <s v="Cubify CubeX 3D Printer Double Head Print"/>
    <x v="2498"/>
    <x v="0"/>
    <n v="0.7"/>
    <n v="-2639.9911999999999"/>
    <x v="4"/>
    <n v="3599.9879999999998"/>
    <n v="-146.66666666666669"/>
  </r>
  <r>
    <n v="3153"/>
    <s v="CA-2015-147830"/>
    <d v="2015-12-15T00:00:00"/>
    <d v="2015-12-18T00:00:00"/>
    <s v="First Class"/>
    <s v="NF-18385"/>
    <s v="Natalie Fritzler"/>
    <x v="0"/>
    <x v="0"/>
    <x v="46"/>
    <x v="24"/>
    <n v="43055"/>
    <x v="3"/>
    <s v="TEC-PH-10004908"/>
    <x v="2"/>
    <x v="7"/>
    <s v="Panasonic KX TS3282W Corded phone"/>
    <x v="2499"/>
    <x v="0"/>
    <n v="0.4"/>
    <n v="-16.998000000000001"/>
    <x v="4"/>
    <n v="203.976"/>
    <n v="-16.666666666666668"/>
  </r>
  <r>
    <n v="3154"/>
    <s v="CA-2015-147830"/>
    <d v="2015-12-15T00:00:00"/>
    <d v="2015-12-18T00:00:00"/>
    <s v="First Class"/>
    <s v="NF-18385"/>
    <s v="Natalie Fritzler"/>
    <x v="0"/>
    <x v="0"/>
    <x v="46"/>
    <x v="24"/>
    <n v="43055"/>
    <x v="3"/>
    <s v="FUR-FU-10004091"/>
    <x v="0"/>
    <x v="5"/>
    <s v="Howard Miller 13&quot; Diameter Goldtone Round Wall Clock"/>
    <x v="2500"/>
    <x v="3"/>
    <n v="0.2"/>
    <n v="69.001800000000003"/>
    <x v="4"/>
    <n v="1840.0479999999998"/>
    <n v="26.25"/>
  </r>
  <r>
    <n v="3155"/>
    <s v="CA-2017-150497"/>
    <d v="2017-07-20T00:00:00"/>
    <d v="2017-07-24T00:00:00"/>
    <s v="Standard Class"/>
    <s v="SM-20950"/>
    <s v="Suzanne McNair"/>
    <x v="1"/>
    <x v="0"/>
    <x v="349"/>
    <x v="11"/>
    <n v="55369"/>
    <x v="2"/>
    <s v="OFF-BI-10004600"/>
    <x v="1"/>
    <x v="8"/>
    <s v="Ibico Ibimaster 300 Manual Binding System"/>
    <x v="2501"/>
    <x v="0"/>
    <n v="0"/>
    <n v="331.19099999999997"/>
    <x v="7"/>
    <n v="1471.96"/>
    <n v="44.999999999999993"/>
  </r>
  <r>
    <n v="3156"/>
    <s v="CA-2014-128986"/>
    <d v="2014-08-03T00:00:00"/>
    <d v="2014-08-05T00:00:00"/>
    <s v="Second Class"/>
    <s v="GH-14410"/>
    <s v="Gary Hansen"/>
    <x v="2"/>
    <x v="0"/>
    <x v="220"/>
    <x v="16"/>
    <n v="85301"/>
    <x v="1"/>
    <s v="OFF-PA-10001289"/>
    <x v="1"/>
    <x v="10"/>
    <s v="White Computer Printout Paper by Universal"/>
    <x v="2502"/>
    <x v="1"/>
    <n v="0.2"/>
    <n v="33.721200000000003"/>
    <x v="6"/>
    <n v="279.072"/>
    <n v="36.250000000000007"/>
  </r>
  <r>
    <n v="3157"/>
    <s v="CA-2015-139584"/>
    <d v="2015-08-24T00:00:00"/>
    <d v="2015-08-28T00:00:00"/>
    <s v="Standard Class"/>
    <s v="EM-13810"/>
    <s v="Eleni McCrary"/>
    <x v="1"/>
    <x v="0"/>
    <x v="20"/>
    <x v="15"/>
    <n v="10009"/>
    <x v="3"/>
    <s v="FUR-TA-10001539"/>
    <x v="0"/>
    <x v="3"/>
    <s v="Chromcraft Rectangular Conference Tables"/>
    <x v="428"/>
    <x v="0"/>
    <n v="0.4"/>
    <n v="-75.830399999999997"/>
    <x v="6"/>
    <n v="568.72799999999995"/>
    <n v="-26.666666666666668"/>
  </r>
  <r>
    <n v="3158"/>
    <s v="CA-2015-139584"/>
    <d v="2015-08-24T00:00:00"/>
    <d v="2015-08-28T00:00:00"/>
    <s v="Standard Class"/>
    <s v="EM-13810"/>
    <s v="Eleni McCrary"/>
    <x v="1"/>
    <x v="0"/>
    <x v="20"/>
    <x v="15"/>
    <n v="10009"/>
    <x v="3"/>
    <s v="TEC-AC-10001266"/>
    <x v="2"/>
    <x v="11"/>
    <s v="Memorex Micro Travel Drive 8 GB"/>
    <x v="1766"/>
    <x v="0"/>
    <n v="0"/>
    <n v="11.7"/>
    <x v="6"/>
    <n v="52"/>
    <n v="44.999999999999993"/>
  </r>
  <r>
    <n v="3159"/>
    <s v="US-2016-162677"/>
    <d v="2016-03-26T00:00:00"/>
    <d v="2016-03-27T00:00:00"/>
    <s v="First Class"/>
    <s v="DB-13210"/>
    <s v="Dean Braden"/>
    <x v="0"/>
    <x v="0"/>
    <x v="108"/>
    <x v="3"/>
    <n v="28540"/>
    <x v="0"/>
    <s v="OFF-ST-10001291"/>
    <x v="1"/>
    <x v="4"/>
    <s v="Tenex Personal Self-Stacking Standard File Box, Black/Gray"/>
    <x v="2503"/>
    <x v="2"/>
    <n v="0.2"/>
    <n v="5.9184999999999999"/>
    <x v="10"/>
    <n v="338.2"/>
    <n v="8.75"/>
  </r>
  <r>
    <n v="3160"/>
    <s v="US-2016-162677"/>
    <d v="2016-03-26T00:00:00"/>
    <d v="2016-03-27T00:00:00"/>
    <s v="First Class"/>
    <s v="DB-13210"/>
    <s v="Dean Braden"/>
    <x v="0"/>
    <x v="0"/>
    <x v="108"/>
    <x v="3"/>
    <n v="28540"/>
    <x v="0"/>
    <s v="TEC-AC-10001314"/>
    <x v="2"/>
    <x v="11"/>
    <s v="Case Logic 2.4GHz Wireless Keyboard"/>
    <x v="2435"/>
    <x v="1"/>
    <n v="0.2"/>
    <n v="-17.996400000000001"/>
    <x v="10"/>
    <n v="359.928"/>
    <n v="-15.000000000000002"/>
  </r>
  <r>
    <n v="3161"/>
    <s v="US-2014-150924"/>
    <d v="2014-09-12T00:00:00"/>
    <d v="2014-09-16T00:00:00"/>
    <s v="Second Class"/>
    <s v="PT-19090"/>
    <s v="Pete Takahito"/>
    <x v="0"/>
    <x v="0"/>
    <x v="12"/>
    <x v="5"/>
    <n v="77070"/>
    <x v="2"/>
    <s v="OFF-BI-10004040"/>
    <x v="1"/>
    <x v="8"/>
    <s v="Wilson Jones Impact Binders"/>
    <x v="2504"/>
    <x v="2"/>
    <n v="0.8"/>
    <n v="-8.0289999999999999"/>
    <x v="8"/>
    <n v="25.9"/>
    <n v="-155"/>
  </r>
  <r>
    <n v="3162"/>
    <s v="CA-2014-153969"/>
    <d v="2014-09-21T00:00:00"/>
    <d v="2014-09-25T00:00:00"/>
    <s v="Standard Class"/>
    <s v="HF-14995"/>
    <s v="Herbert Flentye"/>
    <x v="0"/>
    <x v="0"/>
    <x v="8"/>
    <x v="1"/>
    <n v="94109"/>
    <x v="1"/>
    <s v="OFF-EN-10001539"/>
    <x v="1"/>
    <x v="12"/>
    <s v="Staple envelope"/>
    <x v="2505"/>
    <x v="0"/>
    <n v="0"/>
    <n v="7.3132000000000001"/>
    <x v="8"/>
    <n v="31.12"/>
    <n v="47"/>
  </r>
  <r>
    <n v="3163"/>
    <s v="CA-2014-153969"/>
    <d v="2014-09-21T00:00:00"/>
    <d v="2014-09-25T00:00:00"/>
    <s v="Standard Class"/>
    <s v="HF-14995"/>
    <s v="Herbert Flentye"/>
    <x v="0"/>
    <x v="0"/>
    <x v="8"/>
    <x v="1"/>
    <n v="94109"/>
    <x v="1"/>
    <s v="OFF-EN-10004483"/>
    <x v="1"/>
    <x v="12"/>
    <s v="#10 White Business Envelopes,4 1/8 x 9 1/2"/>
    <x v="2506"/>
    <x v="2"/>
    <n v="0"/>
    <n v="36.8245"/>
    <x v="8"/>
    <n v="391.75"/>
    <n v="47"/>
  </r>
  <r>
    <n v="3164"/>
    <s v="CA-2014-153969"/>
    <d v="2014-09-21T00:00:00"/>
    <d v="2014-09-25T00:00:00"/>
    <s v="Standard Class"/>
    <s v="HF-14995"/>
    <s v="Herbert Flentye"/>
    <x v="0"/>
    <x v="0"/>
    <x v="8"/>
    <x v="1"/>
    <n v="94109"/>
    <x v="1"/>
    <s v="OFF-AR-10001615"/>
    <x v="1"/>
    <x v="6"/>
    <s v="Newell 34"/>
    <x v="423"/>
    <x v="1"/>
    <n v="0"/>
    <n v="15.475199999999999"/>
    <x v="8"/>
    <n v="178.56"/>
    <n v="25.999999999999996"/>
  </r>
  <r>
    <n v="3165"/>
    <s v="CA-2014-153969"/>
    <d v="2014-09-21T00:00:00"/>
    <d v="2014-09-25T00:00:00"/>
    <s v="Standard Class"/>
    <s v="HF-14995"/>
    <s v="Herbert Flentye"/>
    <x v="0"/>
    <x v="0"/>
    <x v="8"/>
    <x v="1"/>
    <n v="94109"/>
    <x v="1"/>
    <s v="OFF-PA-10000327"/>
    <x v="1"/>
    <x v="10"/>
    <s v="Xerox 1971"/>
    <x v="1782"/>
    <x v="6"/>
    <n v="0"/>
    <n v="17.334"/>
    <x v="8"/>
    <n v="346.68"/>
    <n v="44.999999999999993"/>
  </r>
  <r>
    <n v="3166"/>
    <s v="CA-2014-153969"/>
    <d v="2014-09-21T00:00:00"/>
    <d v="2014-09-25T00:00:00"/>
    <s v="Standard Class"/>
    <s v="HF-14995"/>
    <s v="Herbert Flentye"/>
    <x v="0"/>
    <x v="0"/>
    <x v="8"/>
    <x v="1"/>
    <n v="94109"/>
    <x v="1"/>
    <s v="TEC-PH-10001299"/>
    <x v="2"/>
    <x v="7"/>
    <s v="Polycom CX300 Desktop Phone USB VoIP phone"/>
    <x v="2507"/>
    <x v="0"/>
    <n v="0.2"/>
    <n v="23.9984"/>
    <x v="8"/>
    <n v="479.96800000000002"/>
    <n v="10"/>
  </r>
  <r>
    <n v="3167"/>
    <s v="CA-2014-153969"/>
    <d v="2014-09-21T00:00:00"/>
    <d v="2014-09-25T00:00:00"/>
    <s v="Standard Class"/>
    <s v="HF-14995"/>
    <s v="Herbert Flentye"/>
    <x v="0"/>
    <x v="0"/>
    <x v="8"/>
    <x v="1"/>
    <n v="94109"/>
    <x v="1"/>
    <s v="OFF-PA-10002246"/>
    <x v="1"/>
    <x v="10"/>
    <s v="Wirebound Four 2-3/4 x 5 Forms per Page, 400 Sets per Book"/>
    <x v="2508"/>
    <x v="1"/>
    <n v="0"/>
    <n v="9.4815000000000005"/>
    <x v="8"/>
    <n v="58.050000000000004"/>
    <n v="49"/>
  </r>
  <r>
    <n v="3168"/>
    <s v="CA-2016-146682"/>
    <d v="2016-10-29T00:00:00"/>
    <d v="2016-10-31T00:00:00"/>
    <s v="First Class"/>
    <s v="KW-16435"/>
    <s v="Katrina Willman"/>
    <x v="0"/>
    <x v="0"/>
    <x v="190"/>
    <x v="12"/>
    <n v="48911"/>
    <x v="2"/>
    <s v="FUR-FU-10002671"/>
    <x v="0"/>
    <x v="5"/>
    <s v="Electrix 20W Halogen Replacement Bulb for Zoom-In Desk Lamp"/>
    <x v="2509"/>
    <x v="2"/>
    <n v="0"/>
    <n v="32.159999999999997"/>
    <x v="2"/>
    <n v="335"/>
    <n v="47.999999999999993"/>
  </r>
  <r>
    <n v="3169"/>
    <s v="CA-2016-138695"/>
    <d v="2016-05-28T00:00:00"/>
    <d v="2016-06-03T00:00:00"/>
    <s v="Standard Class"/>
    <s v="KC-16675"/>
    <s v="Kimberly Carter"/>
    <x v="1"/>
    <x v="0"/>
    <x v="315"/>
    <x v="2"/>
    <n v="32303"/>
    <x v="0"/>
    <s v="FUR-CH-10003833"/>
    <x v="0"/>
    <x v="1"/>
    <s v="Novimex Fabric Task Chair"/>
    <x v="2510"/>
    <x v="8"/>
    <n v="0.2"/>
    <n v="-24.391999999999999"/>
    <x v="5"/>
    <n v="3122.1759999999999"/>
    <n v="-6.25"/>
  </r>
  <r>
    <n v="3170"/>
    <s v="CA-2016-138695"/>
    <d v="2016-05-28T00:00:00"/>
    <d v="2016-06-03T00:00:00"/>
    <s v="Standard Class"/>
    <s v="KC-16675"/>
    <s v="Kimberly Carter"/>
    <x v="1"/>
    <x v="0"/>
    <x v="315"/>
    <x v="2"/>
    <n v="32303"/>
    <x v="0"/>
    <s v="OFF-PA-10001667"/>
    <x v="1"/>
    <x v="10"/>
    <s v="Great White Multi-Use Recycled Paper (20Lb. and 84 Bright)"/>
    <x v="2511"/>
    <x v="11"/>
    <n v="0.2"/>
    <n v="19.434999999999999"/>
    <x v="5"/>
    <n v="808.49599999999998"/>
    <n v="31.25"/>
  </r>
  <r>
    <n v="3171"/>
    <s v="CA-2017-107461"/>
    <d v="2017-12-21T00:00:00"/>
    <d v="2017-12-26T00:00:00"/>
    <s v="Second Class"/>
    <s v="PK-19075"/>
    <s v="Pete Kriz"/>
    <x v="0"/>
    <x v="0"/>
    <x v="29"/>
    <x v="20"/>
    <n v="29203"/>
    <x v="0"/>
    <s v="OFF-BI-10002003"/>
    <x v="1"/>
    <x v="8"/>
    <s v="Ibico Presentation Index for Binding Systems"/>
    <x v="1680"/>
    <x v="5"/>
    <n v="0"/>
    <n v="11.223599999999999"/>
    <x v="4"/>
    <n v="143.28"/>
    <n v="47"/>
  </r>
  <r>
    <n v="3172"/>
    <s v="US-2016-133879"/>
    <d v="2016-03-21T00:00:00"/>
    <d v="2016-03-28T00:00:00"/>
    <s v="Standard Class"/>
    <s v="KT-16465"/>
    <s v="Kean Takahito"/>
    <x v="0"/>
    <x v="0"/>
    <x v="22"/>
    <x v="10"/>
    <n v="60623"/>
    <x v="2"/>
    <s v="OFF-BI-10004465"/>
    <x v="1"/>
    <x v="8"/>
    <s v="Avery Durable Slant Ring Binders"/>
    <x v="754"/>
    <x v="0"/>
    <n v="0.8"/>
    <n v="-4.7519999999999998"/>
    <x v="10"/>
    <n v="6.3360000000000003"/>
    <n v="-149.99999999999997"/>
  </r>
  <r>
    <n v="3173"/>
    <s v="US-2016-133879"/>
    <d v="2016-03-21T00:00:00"/>
    <d v="2016-03-28T00:00:00"/>
    <s v="Standard Class"/>
    <s v="KT-16465"/>
    <s v="Kean Takahito"/>
    <x v="0"/>
    <x v="0"/>
    <x v="22"/>
    <x v="10"/>
    <n v="60623"/>
    <x v="2"/>
    <s v="FUR-CH-10000665"/>
    <x v="0"/>
    <x v="1"/>
    <s v="Global Airflow Leather Mesh Back Chair, Black"/>
    <x v="2512"/>
    <x v="2"/>
    <n v="0.3"/>
    <n v="0"/>
    <x v="10"/>
    <n v="2642.1499999999996"/>
    <n v="0"/>
  </r>
  <r>
    <n v="3174"/>
    <s v="US-2016-133879"/>
    <d v="2016-03-21T00:00:00"/>
    <d v="2016-03-28T00:00:00"/>
    <s v="Standard Class"/>
    <s v="KT-16465"/>
    <s v="Kean Takahito"/>
    <x v="0"/>
    <x v="0"/>
    <x v="22"/>
    <x v="10"/>
    <n v="60623"/>
    <x v="2"/>
    <s v="OFF-AR-10004956"/>
    <x v="1"/>
    <x v="6"/>
    <s v="Newell 33"/>
    <x v="2513"/>
    <x v="1"/>
    <n v="0.2"/>
    <n v="1.5065999999999999"/>
    <x v="10"/>
    <n v="40.176000000000002"/>
    <n v="11.25"/>
  </r>
  <r>
    <n v="3175"/>
    <s v="CA-2017-157483"/>
    <d v="2017-11-11T00:00:00"/>
    <d v="2017-11-18T00:00:00"/>
    <s v="Standard Class"/>
    <s v="EP-13915"/>
    <s v="Emily Phan"/>
    <x v="0"/>
    <x v="0"/>
    <x v="66"/>
    <x v="12"/>
    <n v="48227"/>
    <x v="2"/>
    <s v="OFF-AR-10004260"/>
    <x v="1"/>
    <x v="6"/>
    <s v="Boston 1799 Powerhouse Electric Pencil Sharpener"/>
    <x v="2514"/>
    <x v="3"/>
    <n v="0"/>
    <n v="50.9208"/>
    <x v="0"/>
    <n v="1273.02"/>
    <n v="27.999999999999996"/>
  </r>
  <r>
    <n v="3176"/>
    <s v="US-2017-132059"/>
    <d v="2017-09-23T00:00:00"/>
    <d v="2017-09-29T00:00:00"/>
    <s v="Standard Class"/>
    <s v="AP-10915"/>
    <s v="Arthur Prichep"/>
    <x v="0"/>
    <x v="0"/>
    <x v="299"/>
    <x v="22"/>
    <n v="80525"/>
    <x v="1"/>
    <s v="FUR-BO-10001811"/>
    <x v="0"/>
    <x v="0"/>
    <s v="Atlantic Metals Mobile 5-Shelf Bookcases, Custom Colors"/>
    <x v="2515"/>
    <x v="0"/>
    <n v="0.7"/>
    <n v="-240.78399999999999"/>
    <x v="8"/>
    <n v="361.17599999999999"/>
    <n v="-133.33333333333331"/>
  </r>
  <r>
    <n v="3177"/>
    <s v="US-2017-132059"/>
    <d v="2017-09-23T00:00:00"/>
    <d v="2017-09-29T00:00:00"/>
    <s v="Standard Class"/>
    <s v="AP-10915"/>
    <s v="Arthur Prichep"/>
    <x v="0"/>
    <x v="0"/>
    <x v="299"/>
    <x v="22"/>
    <n v="80525"/>
    <x v="1"/>
    <s v="TEC-AC-10003280"/>
    <x v="2"/>
    <x v="11"/>
    <s v="Belkin F8E887 USB Wired Ergonomic Keyboard"/>
    <x v="730"/>
    <x v="0"/>
    <n v="0.2"/>
    <n v="0.5998"/>
    <x v="8"/>
    <n v="95.968000000000004"/>
    <n v="1.25"/>
  </r>
  <r>
    <n v="3178"/>
    <s v="CA-2017-122280"/>
    <d v="2017-09-10T00:00:00"/>
    <d v="2017-09-10T00:00:00"/>
    <s v="Same Day"/>
    <s v="SH-20395"/>
    <s v="Shahid Hopkins"/>
    <x v="0"/>
    <x v="0"/>
    <x v="20"/>
    <x v="15"/>
    <n v="10024"/>
    <x v="3"/>
    <s v="OFF-PA-10004911"/>
    <x v="1"/>
    <x v="10"/>
    <s v="Rediform S.O.S. 1-Up Phone Message Bk, 4-1/4x3-1/16 Bk, 1 Form/Pg, 40 Messages/Bk, 3/Pk"/>
    <x v="2516"/>
    <x v="0"/>
    <n v="0"/>
    <n v="9.0047999999999995"/>
    <x v="8"/>
    <n v="37.520000000000003"/>
    <n v="47.999999999999993"/>
  </r>
  <r>
    <n v="3179"/>
    <s v="CA-2017-105235"/>
    <d v="2017-12-05T00:00:00"/>
    <d v="2017-12-11T00:00:00"/>
    <s v="Standard Class"/>
    <s v="SM-20950"/>
    <s v="Suzanne McNair"/>
    <x v="1"/>
    <x v="0"/>
    <x v="20"/>
    <x v="15"/>
    <n v="10011"/>
    <x v="3"/>
    <s v="FUR-FU-10001487"/>
    <x v="0"/>
    <x v="5"/>
    <s v="Eldon Expressions Wood and Plastic Desk Accessories, Cherry Wood"/>
    <x v="167"/>
    <x v="1"/>
    <n v="0"/>
    <n v="6.0726000000000004"/>
    <x v="4"/>
    <n v="62.820000000000007"/>
    <n v="28.999999999999996"/>
  </r>
  <r>
    <n v="3180"/>
    <s v="CA-2017-105235"/>
    <d v="2017-12-05T00:00:00"/>
    <d v="2017-12-11T00:00:00"/>
    <s v="Standard Class"/>
    <s v="SM-20950"/>
    <s v="Suzanne McNair"/>
    <x v="1"/>
    <x v="0"/>
    <x v="20"/>
    <x v="15"/>
    <n v="10011"/>
    <x v="3"/>
    <s v="FUR-FU-10000521"/>
    <x v="0"/>
    <x v="5"/>
    <s v="Seth Thomas 14&quot; Putty-Colored Wall Clock"/>
    <x v="2517"/>
    <x v="0"/>
    <n v="0"/>
    <n v="18.190799999999999"/>
    <x v="4"/>
    <n v="117.36"/>
    <n v="31"/>
  </r>
  <r>
    <n v="3181"/>
    <s v="CA-2017-105235"/>
    <d v="2017-12-05T00:00:00"/>
    <d v="2017-12-11T00:00:00"/>
    <s v="Standard Class"/>
    <s v="SM-20950"/>
    <s v="Suzanne McNair"/>
    <x v="1"/>
    <x v="0"/>
    <x v="20"/>
    <x v="15"/>
    <n v="10011"/>
    <x v="3"/>
    <s v="OFF-AP-10001271"/>
    <x v="1"/>
    <x v="9"/>
    <s v="Eureka The Boss Cordless Rechargeable Stick Vac"/>
    <x v="2518"/>
    <x v="2"/>
    <n v="0"/>
    <n v="68.822999999999993"/>
    <x v="4"/>
    <n v="1274.5"/>
    <n v="26.999999999999996"/>
  </r>
  <r>
    <n v="3182"/>
    <s v="CA-2017-152912"/>
    <d v="2017-11-09T00:00:00"/>
    <d v="2017-11-12T00:00:00"/>
    <s v="Second Class"/>
    <s v="BM-11650"/>
    <s v="Brian Moss"/>
    <x v="1"/>
    <x v="0"/>
    <x v="29"/>
    <x v="39"/>
    <n v="21044"/>
    <x v="3"/>
    <s v="OFF-BI-10004728"/>
    <x v="1"/>
    <x v="8"/>
    <s v="Wilson Jones Turn Tabs Binder Tool for Ring Binders"/>
    <x v="1313"/>
    <x v="0"/>
    <n v="0"/>
    <n v="4.4344000000000001"/>
    <x v="0"/>
    <n v="19.28"/>
    <n v="46"/>
  </r>
  <r>
    <n v="3183"/>
    <s v="CA-2017-152912"/>
    <d v="2017-11-09T00:00:00"/>
    <d v="2017-11-12T00:00:00"/>
    <s v="Second Class"/>
    <s v="BM-11650"/>
    <s v="Brian Moss"/>
    <x v="1"/>
    <x v="0"/>
    <x v="29"/>
    <x v="39"/>
    <n v="21044"/>
    <x v="3"/>
    <s v="TEC-AC-10004666"/>
    <x v="2"/>
    <x v="11"/>
    <s v="Maxell iVDR EX 500GB Cartridge"/>
    <x v="2519"/>
    <x v="1"/>
    <n v="0"/>
    <n v="355.44659999999999"/>
    <x v="0"/>
    <n v="2479.86"/>
    <n v="43"/>
  </r>
  <r>
    <n v="3184"/>
    <s v="CA-2017-152912"/>
    <d v="2017-11-09T00:00:00"/>
    <d v="2017-11-12T00:00:00"/>
    <s v="Second Class"/>
    <s v="BM-11650"/>
    <s v="Brian Moss"/>
    <x v="1"/>
    <x v="0"/>
    <x v="29"/>
    <x v="39"/>
    <n v="21044"/>
    <x v="3"/>
    <s v="OFF-ST-10003208"/>
    <x v="1"/>
    <x v="4"/>
    <s v="Adjustable Depth Letter/Legal Cart"/>
    <x v="2520"/>
    <x v="6"/>
    <n v="0"/>
    <n v="473.61059999999998"/>
    <x v="0"/>
    <n v="14698.26"/>
    <n v="28.999999999999996"/>
  </r>
  <r>
    <n v="3185"/>
    <s v="CA-2017-152912"/>
    <d v="2017-11-09T00:00:00"/>
    <d v="2017-11-12T00:00:00"/>
    <s v="Second Class"/>
    <s v="BM-11650"/>
    <s v="Brian Moss"/>
    <x v="1"/>
    <x v="0"/>
    <x v="29"/>
    <x v="39"/>
    <n v="21044"/>
    <x v="3"/>
    <s v="OFF-ST-10003208"/>
    <x v="1"/>
    <x v="4"/>
    <s v="Adjustable Depth Letter/Legal Cart"/>
    <x v="2521"/>
    <x v="1"/>
    <n v="0"/>
    <n v="157.87020000000001"/>
    <x v="0"/>
    <n v="1633.1399999999999"/>
    <n v="29.000000000000004"/>
  </r>
  <r>
    <n v="3186"/>
    <s v="CA-2014-123498"/>
    <d v="2014-11-07T00:00:00"/>
    <d v="2014-11-09T00:00:00"/>
    <s v="First Class"/>
    <s v="TC-20980"/>
    <s v="Tamara Chand"/>
    <x v="1"/>
    <x v="0"/>
    <x v="12"/>
    <x v="5"/>
    <n v="77041"/>
    <x v="2"/>
    <s v="OFF-BI-10000632"/>
    <x v="1"/>
    <x v="8"/>
    <s v="Satellite Sectional Post Binders"/>
    <x v="2522"/>
    <x v="1"/>
    <n v="0.8"/>
    <n v="-44.278199999999998"/>
    <x v="0"/>
    <n v="78.138000000000005"/>
    <n v="-170"/>
  </r>
  <r>
    <n v="3187"/>
    <s v="CA-2014-123498"/>
    <d v="2014-11-07T00:00:00"/>
    <d v="2014-11-09T00:00:00"/>
    <s v="First Class"/>
    <s v="TC-20980"/>
    <s v="Tamara Chand"/>
    <x v="1"/>
    <x v="0"/>
    <x v="12"/>
    <x v="5"/>
    <n v="77041"/>
    <x v="2"/>
    <s v="OFF-EN-10004773"/>
    <x v="1"/>
    <x v="12"/>
    <s v="Staple envelope"/>
    <x v="1339"/>
    <x v="1"/>
    <n v="0.2"/>
    <n v="26.9526"/>
    <x v="0"/>
    <n v="223.05600000000001"/>
    <n v="36.25"/>
  </r>
  <r>
    <n v="3188"/>
    <s v="CA-2017-159352"/>
    <d v="2017-03-12T00:00:00"/>
    <d v="2017-03-17T00:00:00"/>
    <s v="Standard Class"/>
    <s v="KB-16585"/>
    <s v="Ken Black"/>
    <x v="1"/>
    <x v="0"/>
    <x v="90"/>
    <x v="31"/>
    <n v="1852"/>
    <x v="3"/>
    <s v="TEC-PH-10004700"/>
    <x v="2"/>
    <x v="7"/>
    <s v="PowerGen Dual USB Car Charger"/>
    <x v="1546"/>
    <x v="3"/>
    <n v="0"/>
    <n v="32.1678"/>
    <x v="10"/>
    <n v="489.51000000000005"/>
    <n v="46"/>
  </r>
  <r>
    <n v="3189"/>
    <s v="US-2017-146416"/>
    <d v="2017-10-20T00:00:00"/>
    <d v="2017-10-22T00:00:00"/>
    <s v="Second Class"/>
    <s v="JE-16165"/>
    <s v="Justin Ellison"/>
    <x v="1"/>
    <x v="0"/>
    <x v="350"/>
    <x v="1"/>
    <n v="95695"/>
    <x v="1"/>
    <s v="OFF-LA-10003714"/>
    <x v="1"/>
    <x v="2"/>
    <s v="Avery 510"/>
    <x v="1398"/>
    <x v="7"/>
    <n v="0"/>
    <n v="1.8"/>
    <x v="2"/>
    <n v="3.75"/>
    <n v="48.000000000000007"/>
  </r>
  <r>
    <n v="3190"/>
    <s v="US-2017-146416"/>
    <d v="2017-10-20T00:00:00"/>
    <d v="2017-10-22T00:00:00"/>
    <s v="Second Class"/>
    <s v="JE-16165"/>
    <s v="Justin Ellison"/>
    <x v="1"/>
    <x v="0"/>
    <x v="350"/>
    <x v="1"/>
    <n v="95695"/>
    <x v="1"/>
    <s v="OFF-BI-10001787"/>
    <x v="1"/>
    <x v="8"/>
    <s v="Wilson Jones Four-Pocket Poly Binders"/>
    <x v="2523"/>
    <x v="4"/>
    <n v="0.2"/>
    <n v="7.5864000000000003"/>
    <x v="2"/>
    <n v="83.712000000000003"/>
    <n v="36.25"/>
  </r>
  <r>
    <n v="3191"/>
    <s v="US-2015-163783"/>
    <d v="2015-12-27T00:00:00"/>
    <d v="2016-01-01T00:00:00"/>
    <s v="Standard Class"/>
    <s v="DR-12940"/>
    <s v="Daniel Raglin"/>
    <x v="2"/>
    <x v="0"/>
    <x v="22"/>
    <x v="10"/>
    <n v="60610"/>
    <x v="2"/>
    <s v="OFF-ST-10002957"/>
    <x v="1"/>
    <x v="4"/>
    <s v="Sterilite Show Offs Storage Containers"/>
    <x v="2485"/>
    <x v="1"/>
    <n v="0.2"/>
    <n v="-3.1680000000000001"/>
    <x v="4"/>
    <n v="38.016000000000005"/>
    <n v="-25"/>
  </r>
  <r>
    <n v="3192"/>
    <s v="CA-2017-123981"/>
    <d v="2017-10-02T00:00:00"/>
    <d v="2017-10-08T00:00:00"/>
    <s v="Standard Class"/>
    <s v="RW-19630"/>
    <s v="Rob Williams"/>
    <x v="1"/>
    <x v="0"/>
    <x v="20"/>
    <x v="15"/>
    <n v="10035"/>
    <x v="3"/>
    <s v="TEC-PH-10002115"/>
    <x v="2"/>
    <x v="7"/>
    <s v="Plantronics 81402"/>
    <x v="767"/>
    <x v="7"/>
    <n v="0"/>
    <n v="17.157399999999999"/>
    <x v="2"/>
    <n v="65.989999999999995"/>
    <n v="26"/>
  </r>
  <r>
    <n v="3193"/>
    <s v="CA-2017-158953"/>
    <d v="2017-06-04T00:00:00"/>
    <d v="2017-06-08T00:00:00"/>
    <s v="Standard Class"/>
    <s v="ML-18040"/>
    <s v="Michelle Lonsdale"/>
    <x v="1"/>
    <x v="0"/>
    <x v="351"/>
    <x v="5"/>
    <n v="77489"/>
    <x v="2"/>
    <s v="OFF-BI-10002557"/>
    <x v="1"/>
    <x v="8"/>
    <s v="Presstex Flexible Ring Binders"/>
    <x v="2524"/>
    <x v="3"/>
    <n v="0.8"/>
    <n v="-9.5549999999999997"/>
    <x v="1"/>
    <n v="44.59"/>
    <n v="-150"/>
  </r>
  <r>
    <n v="3194"/>
    <s v="CA-2014-165428"/>
    <d v="2014-09-01T00:00:00"/>
    <d v="2014-09-04T00:00:00"/>
    <s v="First Class"/>
    <s v="JL-15130"/>
    <s v="Jack Lebron"/>
    <x v="0"/>
    <x v="0"/>
    <x v="12"/>
    <x v="5"/>
    <n v="77036"/>
    <x v="2"/>
    <s v="OFF-BI-10002949"/>
    <x v="1"/>
    <x v="8"/>
    <s v="Prestige Round Ring Binders"/>
    <x v="581"/>
    <x v="1"/>
    <n v="0.8"/>
    <n v="-6.0191999999999997"/>
    <x v="8"/>
    <n v="10.944000000000001"/>
    <n v="-165"/>
  </r>
  <r>
    <n v="3195"/>
    <s v="CA-2014-165428"/>
    <d v="2014-09-01T00:00:00"/>
    <d v="2014-09-04T00:00:00"/>
    <s v="First Class"/>
    <s v="JL-15130"/>
    <s v="Jack Lebron"/>
    <x v="0"/>
    <x v="0"/>
    <x v="12"/>
    <x v="5"/>
    <n v="77036"/>
    <x v="2"/>
    <s v="OFF-PA-10004100"/>
    <x v="1"/>
    <x v="10"/>
    <s v="Xerox 216"/>
    <x v="276"/>
    <x v="5"/>
    <n v="0.2"/>
    <n v="10.8864"/>
    <x v="8"/>
    <n v="186.624"/>
    <n v="35"/>
  </r>
  <r>
    <n v="3196"/>
    <s v="CA-2016-169026"/>
    <d v="2016-08-08T00:00:00"/>
    <d v="2016-08-13T00:00:00"/>
    <s v="Standard Class"/>
    <s v="CM-12655"/>
    <s v="Corinna Mitchell"/>
    <x v="2"/>
    <x v="0"/>
    <x v="25"/>
    <x v="35"/>
    <n v="39212"/>
    <x v="0"/>
    <s v="OFF-FA-10001883"/>
    <x v="1"/>
    <x v="13"/>
    <s v="Alliance Super-Size Bands, Assorted Sizes"/>
    <x v="1005"/>
    <x v="1"/>
    <n v="0"/>
    <n v="0.2334"/>
    <x v="6"/>
    <n v="70.02"/>
    <n v="1"/>
  </r>
  <r>
    <n v="3197"/>
    <s v="CA-2017-109750"/>
    <d v="2017-07-22T00:00:00"/>
    <d v="2017-07-28T00:00:00"/>
    <s v="Standard Class"/>
    <s v="FH-14365"/>
    <s v="Fred Hopkins"/>
    <x v="1"/>
    <x v="0"/>
    <x v="20"/>
    <x v="15"/>
    <n v="10009"/>
    <x v="3"/>
    <s v="TEC-PH-10000702"/>
    <x v="2"/>
    <x v="7"/>
    <s v="Square Credit Card Reader, 4 1/2&quot; x 4 1/2&quot; x 1&quot;, White"/>
    <x v="2030"/>
    <x v="1"/>
    <n v="0"/>
    <n v="14.085900000000001"/>
    <x v="7"/>
    <n v="89.91"/>
    <n v="47"/>
  </r>
  <r>
    <n v="3198"/>
    <s v="CA-2015-149384"/>
    <d v="2015-07-10T00:00:00"/>
    <d v="2015-07-10T00:00:00"/>
    <s v="Same Day"/>
    <s v="EH-13945"/>
    <s v="Eric Hoffmann"/>
    <x v="0"/>
    <x v="0"/>
    <x v="228"/>
    <x v="16"/>
    <n v="85281"/>
    <x v="1"/>
    <s v="OFF-BI-10003196"/>
    <x v="1"/>
    <x v="8"/>
    <s v="Accohide Poly Flexible Ring Binders"/>
    <x v="2525"/>
    <x v="1"/>
    <n v="0.7"/>
    <n v="-2.2440000000000002"/>
    <x v="7"/>
    <n v="10.098000000000001"/>
    <n v="-66.666666666666671"/>
  </r>
  <r>
    <n v="3199"/>
    <s v="CA-2014-131527"/>
    <d v="2014-12-01T00:00:00"/>
    <d v="2014-12-07T00:00:00"/>
    <s v="Standard Class"/>
    <s v="TB-21280"/>
    <s v="Toby Braunhardt"/>
    <x v="0"/>
    <x v="0"/>
    <x v="108"/>
    <x v="3"/>
    <n v="28540"/>
    <x v="0"/>
    <s v="TEC-PH-10001644"/>
    <x v="2"/>
    <x v="7"/>
    <s v="BlueLounge Milo Smartphone Stand, White/Metallic"/>
    <x v="1651"/>
    <x v="4"/>
    <n v="0.2"/>
    <n v="9.5968"/>
    <x v="4"/>
    <n v="383.87200000000001"/>
    <n v="10"/>
  </r>
  <r>
    <n v="3200"/>
    <s v="CA-2017-164000"/>
    <d v="2017-12-18T00:00:00"/>
    <d v="2017-12-22T00:00:00"/>
    <s v="Standard Class"/>
    <s v="AH-10030"/>
    <s v="Aaron Hawkins"/>
    <x v="1"/>
    <x v="0"/>
    <x v="10"/>
    <x v="9"/>
    <n v="19134"/>
    <x v="3"/>
    <s v="OFF-AR-10003183"/>
    <x v="1"/>
    <x v="6"/>
    <s v="Avery Fluorescent Highlighter Four-Color Set"/>
    <x v="2526"/>
    <x v="3"/>
    <n v="0.2"/>
    <n v="2.3380000000000001"/>
    <x v="4"/>
    <n v="130.928"/>
    <n v="12.5"/>
  </r>
  <r>
    <n v="3201"/>
    <s v="CA-2014-164224"/>
    <d v="2014-05-18T00:00:00"/>
    <d v="2014-05-20T00:00:00"/>
    <s v="Second Class"/>
    <s v="TT-21070"/>
    <s v="Ted Trevino"/>
    <x v="0"/>
    <x v="0"/>
    <x v="59"/>
    <x v="24"/>
    <n v="44312"/>
    <x v="3"/>
    <s v="FUR-FU-10000308"/>
    <x v="0"/>
    <x v="5"/>
    <s v="Deflect-o Glass Clear Studded Chair Mats"/>
    <x v="2527"/>
    <x v="1"/>
    <n v="0.2"/>
    <n v="3.7307999999999999"/>
    <x v="5"/>
    <n v="447.69600000000003"/>
    <n v="2.5"/>
  </r>
  <r>
    <n v="3202"/>
    <s v="CA-2014-164224"/>
    <d v="2014-05-18T00:00:00"/>
    <d v="2014-05-20T00:00:00"/>
    <s v="Second Class"/>
    <s v="TT-21070"/>
    <s v="Ted Trevino"/>
    <x v="0"/>
    <x v="0"/>
    <x v="59"/>
    <x v="24"/>
    <n v="44312"/>
    <x v="3"/>
    <s v="OFF-PA-10001526"/>
    <x v="1"/>
    <x v="10"/>
    <s v="Xerox 1949"/>
    <x v="795"/>
    <x v="4"/>
    <n v="0.2"/>
    <n v="5.7767999999999997"/>
    <x v="5"/>
    <n v="63.744"/>
    <n v="36.25"/>
  </r>
  <r>
    <n v="3203"/>
    <s v="CA-2014-158372"/>
    <d v="2014-11-10T00:00:00"/>
    <d v="2014-11-16T00:00:00"/>
    <s v="Standard Class"/>
    <s v="RD-19900"/>
    <s v="Ruben Dartt"/>
    <x v="0"/>
    <x v="0"/>
    <x v="70"/>
    <x v="1"/>
    <n v="92037"/>
    <x v="1"/>
    <s v="TEC-PH-10002103"/>
    <x v="2"/>
    <x v="7"/>
    <s v="Jabra SPEAK 410"/>
    <x v="2262"/>
    <x v="8"/>
    <n v="0.2"/>
    <n v="60.153599999999997"/>
    <x v="0"/>
    <n v="4812.2879999999996"/>
    <n v="10"/>
  </r>
  <r>
    <n v="3204"/>
    <s v="CA-2014-158372"/>
    <d v="2014-11-10T00:00:00"/>
    <d v="2014-11-16T00:00:00"/>
    <s v="Standard Class"/>
    <s v="RD-19900"/>
    <s v="Ruben Dartt"/>
    <x v="0"/>
    <x v="0"/>
    <x v="70"/>
    <x v="1"/>
    <n v="92037"/>
    <x v="1"/>
    <s v="TEC-AC-10004209"/>
    <x v="2"/>
    <x v="11"/>
    <s v="Memorex Froggy Flash Drive 4 GB"/>
    <x v="2528"/>
    <x v="7"/>
    <n v="0"/>
    <n v="4.2861000000000002"/>
    <x v="0"/>
    <n v="10.99"/>
    <n v="39"/>
  </r>
  <r>
    <n v="3205"/>
    <s v="CA-2014-158372"/>
    <d v="2014-11-10T00:00:00"/>
    <d v="2014-11-16T00:00:00"/>
    <s v="Standard Class"/>
    <s v="RD-19900"/>
    <s v="Ruben Dartt"/>
    <x v="0"/>
    <x v="0"/>
    <x v="70"/>
    <x v="1"/>
    <n v="92037"/>
    <x v="1"/>
    <s v="FUR-FU-10000397"/>
    <x v="0"/>
    <x v="5"/>
    <s v="Luxo Economy Swing Arm Lamp"/>
    <x v="1143"/>
    <x v="0"/>
    <n v="0"/>
    <n v="11.166399999999999"/>
    <x v="0"/>
    <n v="79.760000000000005"/>
    <n v="27.999999999999996"/>
  </r>
  <r>
    <n v="3206"/>
    <s v="CA-2014-158372"/>
    <d v="2014-11-10T00:00:00"/>
    <d v="2014-11-16T00:00:00"/>
    <s v="Standard Class"/>
    <s v="RD-19900"/>
    <s v="Ruben Dartt"/>
    <x v="0"/>
    <x v="0"/>
    <x v="70"/>
    <x v="1"/>
    <n v="92037"/>
    <x v="1"/>
    <s v="OFF-PA-10002137"/>
    <x v="1"/>
    <x v="10"/>
    <s v="Southworth 100% Résumé Paper, 24lb."/>
    <x v="2529"/>
    <x v="8"/>
    <n v="0"/>
    <n v="28.007999999999999"/>
    <x v="0"/>
    <n v="497.92"/>
    <n v="44.999999999999993"/>
  </r>
  <r>
    <n v="3207"/>
    <s v="CA-2014-158372"/>
    <d v="2014-11-10T00:00:00"/>
    <d v="2014-11-16T00:00:00"/>
    <s v="Standard Class"/>
    <s v="RD-19900"/>
    <s v="Ruben Dartt"/>
    <x v="0"/>
    <x v="0"/>
    <x v="70"/>
    <x v="1"/>
    <n v="92037"/>
    <x v="1"/>
    <s v="FUR-FU-10001867"/>
    <x v="0"/>
    <x v="5"/>
    <s v="Eldon Expressions Punched Metal &amp; Wood Desk Accessories, Pewter &amp; Cherry"/>
    <x v="2530"/>
    <x v="2"/>
    <n v="0"/>
    <n v="14.896000000000001"/>
    <x v="0"/>
    <n v="266"/>
    <n v="28.000000000000004"/>
  </r>
  <r>
    <n v="3208"/>
    <s v="CA-2014-158372"/>
    <d v="2014-11-10T00:00:00"/>
    <d v="2014-11-16T00:00:00"/>
    <s v="Standard Class"/>
    <s v="RD-19900"/>
    <s v="Ruben Dartt"/>
    <x v="0"/>
    <x v="0"/>
    <x v="70"/>
    <x v="1"/>
    <n v="92037"/>
    <x v="1"/>
    <s v="OFF-LA-10000407"/>
    <x v="1"/>
    <x v="2"/>
    <s v="Avery White Multi-Purpose Labels"/>
    <x v="2531"/>
    <x v="8"/>
    <n v="0"/>
    <n v="18.3264"/>
    <x v="0"/>
    <n v="318.72000000000003"/>
    <n v="46"/>
  </r>
  <r>
    <n v="3209"/>
    <s v="CA-2016-108882"/>
    <d v="2016-01-09T00:00:00"/>
    <d v="2016-01-15T00:00:00"/>
    <s v="Standard Class"/>
    <s v="LA-16780"/>
    <s v="Laura Armstrong"/>
    <x v="1"/>
    <x v="0"/>
    <x v="201"/>
    <x v="1"/>
    <n v="93727"/>
    <x v="1"/>
    <s v="TEC-AC-10000420"/>
    <x v="2"/>
    <x v="11"/>
    <s v="Logitech G500s Laser Gaming Mouse with Adjustable Weight Tuning"/>
    <x v="2532"/>
    <x v="2"/>
    <n v="0"/>
    <n v="118.983"/>
    <x v="9"/>
    <n v="1749.75"/>
    <n v="34"/>
  </r>
  <r>
    <n v="3210"/>
    <s v="CA-2016-108882"/>
    <d v="2016-01-09T00:00:00"/>
    <d v="2016-01-15T00:00:00"/>
    <s v="Standard Class"/>
    <s v="LA-16780"/>
    <s v="Laura Armstrong"/>
    <x v="1"/>
    <x v="0"/>
    <x v="201"/>
    <x v="1"/>
    <n v="93727"/>
    <x v="1"/>
    <s v="TEC-PH-10002726"/>
    <x v="2"/>
    <x v="7"/>
    <s v="netTALK DUO VoIP Telephone Service"/>
    <x v="2533"/>
    <x v="6"/>
    <n v="0.2"/>
    <n v="141.72300000000001"/>
    <x v="9"/>
    <n v="3401.3519999999999"/>
    <n v="37.500000000000007"/>
  </r>
  <r>
    <n v="3211"/>
    <s v="US-2017-108245"/>
    <d v="2017-09-22T00:00:00"/>
    <d v="2017-09-27T00:00:00"/>
    <s v="Standard Class"/>
    <s v="SH-19975"/>
    <s v="Sally Hughsby"/>
    <x v="1"/>
    <x v="0"/>
    <x v="352"/>
    <x v="5"/>
    <n v="77581"/>
    <x v="2"/>
    <s v="OFF-EN-10001415"/>
    <x v="1"/>
    <x v="12"/>
    <s v="Staple envelope"/>
    <x v="2513"/>
    <x v="1"/>
    <n v="0.2"/>
    <n v="5.0220000000000002"/>
    <x v="8"/>
    <n v="40.176000000000002"/>
    <n v="37.500000000000007"/>
  </r>
  <r>
    <n v="3212"/>
    <s v="US-2017-108245"/>
    <d v="2017-09-22T00:00:00"/>
    <d v="2017-09-27T00:00:00"/>
    <s v="Standard Class"/>
    <s v="SH-19975"/>
    <s v="Sally Hughsby"/>
    <x v="1"/>
    <x v="0"/>
    <x v="352"/>
    <x v="5"/>
    <n v="77581"/>
    <x v="2"/>
    <s v="OFF-BI-10000773"/>
    <x v="1"/>
    <x v="8"/>
    <s v="Insertable Tab Post Binder Dividers"/>
    <x v="2534"/>
    <x v="3"/>
    <n v="0.8"/>
    <n v="-18.526199999999999"/>
    <x v="8"/>
    <n v="78.596000000000004"/>
    <n v="-165"/>
  </r>
  <r>
    <n v="3213"/>
    <s v="CA-2014-142314"/>
    <d v="2014-12-23T00:00:00"/>
    <d v="2014-12-28T00:00:00"/>
    <s v="Standard Class"/>
    <s v="SF-20200"/>
    <s v="Sarah Foster"/>
    <x v="0"/>
    <x v="0"/>
    <x v="102"/>
    <x v="14"/>
    <n v="47374"/>
    <x v="2"/>
    <s v="OFF-AP-10002350"/>
    <x v="1"/>
    <x v="9"/>
    <s v="Belkin F9H710-06 7 Outlet SurgeMaster Surge Protector"/>
    <x v="2535"/>
    <x v="10"/>
    <n v="0"/>
    <n v="58.027200000000001"/>
    <x v="4"/>
    <n v="2279.6400000000003"/>
    <n v="27.999999999999996"/>
  </r>
  <r>
    <n v="3214"/>
    <s v="CA-2016-132409"/>
    <d v="2016-05-26T00:00:00"/>
    <d v="2016-06-01T00:00:00"/>
    <s v="Standard Class"/>
    <s v="TH-21235"/>
    <s v="Tiffany House"/>
    <x v="1"/>
    <x v="0"/>
    <x v="10"/>
    <x v="9"/>
    <n v="19134"/>
    <x v="3"/>
    <s v="OFF-AR-10001919"/>
    <x v="1"/>
    <x v="6"/>
    <s v="OIC #2 Pencils, Medium Soft"/>
    <x v="2536"/>
    <x v="7"/>
    <n v="0.2"/>
    <n v="0.16919999999999999"/>
    <x v="5"/>
    <n v="1.504"/>
    <n v="11.249999999999998"/>
  </r>
  <r>
    <n v="3215"/>
    <s v="CA-2016-132409"/>
    <d v="2016-05-26T00:00:00"/>
    <d v="2016-06-01T00:00:00"/>
    <s v="Standard Class"/>
    <s v="TH-21235"/>
    <s v="Tiffany House"/>
    <x v="1"/>
    <x v="0"/>
    <x v="10"/>
    <x v="9"/>
    <n v="19134"/>
    <x v="3"/>
    <s v="OFF-AP-10002082"/>
    <x v="1"/>
    <x v="9"/>
    <s v="Holmes HEPA Air Purifier"/>
    <x v="1487"/>
    <x v="0"/>
    <n v="0.2"/>
    <n v="6.5339999999999998"/>
    <x v="5"/>
    <n v="69.695999999999998"/>
    <n v="18.75"/>
  </r>
  <r>
    <n v="3216"/>
    <s v="CA-2017-150189"/>
    <d v="2017-07-08T00:00:00"/>
    <d v="2017-07-10T00:00:00"/>
    <s v="First Class"/>
    <s v="VG-21790"/>
    <s v="Vivek Gonzalez"/>
    <x v="0"/>
    <x v="0"/>
    <x v="353"/>
    <x v="1"/>
    <n v="94403"/>
    <x v="1"/>
    <s v="OFF-LA-10002762"/>
    <x v="1"/>
    <x v="2"/>
    <s v="Avery 485"/>
    <x v="50"/>
    <x v="5"/>
    <n v="0"/>
    <n v="35.334600000000002"/>
    <x v="7"/>
    <n v="451.08000000000004"/>
    <n v="47"/>
  </r>
  <r>
    <n v="3217"/>
    <s v="CA-2014-114433"/>
    <d v="2014-05-13T00:00:00"/>
    <d v="2014-05-17T00:00:00"/>
    <s v="Standard Class"/>
    <s v="NP-18325"/>
    <s v="Naresj Patel"/>
    <x v="0"/>
    <x v="0"/>
    <x v="182"/>
    <x v="1"/>
    <n v="94601"/>
    <x v="1"/>
    <s v="TEC-AC-10002800"/>
    <x v="2"/>
    <x v="11"/>
    <s v="Plantronics Audio 478 Stereo USB Headset"/>
    <x v="145"/>
    <x v="1"/>
    <n v="0"/>
    <n v="52.4895"/>
    <x v="5"/>
    <n v="449.90999999999997"/>
    <n v="35"/>
  </r>
  <r>
    <n v="3218"/>
    <s v="CA-2017-104640"/>
    <d v="2017-11-10T00:00:00"/>
    <d v="2017-11-16T00:00:00"/>
    <s v="Standard Class"/>
    <s v="FH-14275"/>
    <s v="Frank Hawley"/>
    <x v="1"/>
    <x v="0"/>
    <x v="20"/>
    <x v="15"/>
    <n v="10024"/>
    <x v="3"/>
    <s v="OFF-BI-10003925"/>
    <x v="1"/>
    <x v="8"/>
    <s v="Fellowes PB300 Plastic Comb Binding Machine"/>
    <x v="2537"/>
    <x v="1"/>
    <n v="0.2"/>
    <n v="314.27190000000002"/>
    <x v="0"/>
    <n v="2793.5280000000002"/>
    <n v="33.75"/>
  </r>
  <r>
    <n v="3219"/>
    <s v="CA-2017-104640"/>
    <d v="2017-11-10T00:00:00"/>
    <d v="2017-11-16T00:00:00"/>
    <s v="Standard Class"/>
    <s v="FH-14275"/>
    <s v="Frank Hawley"/>
    <x v="1"/>
    <x v="0"/>
    <x v="20"/>
    <x v="15"/>
    <n v="10024"/>
    <x v="3"/>
    <s v="TEC-PH-10002200"/>
    <x v="2"/>
    <x v="7"/>
    <s v="Aastra 6757i CT Wireless VoIP phone"/>
    <x v="2538"/>
    <x v="0"/>
    <n v="0"/>
    <n v="124.9552"/>
    <x v="0"/>
    <n v="861.76"/>
    <n v="29.000000000000004"/>
  </r>
  <r>
    <n v="3220"/>
    <s v="US-2015-137008"/>
    <d v="2015-10-02T00:00:00"/>
    <d v="2015-10-08T00:00:00"/>
    <s v="Standard Class"/>
    <s v="JP-15460"/>
    <s v="Jennifer Patt"/>
    <x v="1"/>
    <x v="0"/>
    <x v="80"/>
    <x v="30"/>
    <n v="8701"/>
    <x v="3"/>
    <s v="OFF-PA-10001295"/>
    <x v="1"/>
    <x v="10"/>
    <s v="Computer Printout Paper with Letter-Trim Perforations"/>
    <x v="450"/>
    <x v="2"/>
    <n v="0"/>
    <n v="45.527999999999999"/>
    <x v="2"/>
    <n v="474.25"/>
    <n v="48.000000000000007"/>
  </r>
  <r>
    <n v="3221"/>
    <s v="US-2015-137008"/>
    <d v="2015-10-02T00:00:00"/>
    <d v="2015-10-08T00:00:00"/>
    <s v="Standard Class"/>
    <s v="JP-15460"/>
    <s v="Jennifer Patt"/>
    <x v="1"/>
    <x v="0"/>
    <x v="80"/>
    <x v="30"/>
    <n v="8701"/>
    <x v="3"/>
    <s v="OFF-EN-10002500"/>
    <x v="1"/>
    <x v="12"/>
    <s v="Globe Weis Peel &amp; Seel First Class Envelopes"/>
    <x v="2539"/>
    <x v="4"/>
    <n v="0"/>
    <n v="23.004000000000001"/>
    <x v="2"/>
    <n v="204.48"/>
    <n v="45.000000000000007"/>
  </r>
  <r>
    <n v="3222"/>
    <s v="US-2015-137008"/>
    <d v="2015-10-02T00:00:00"/>
    <d v="2015-10-08T00:00:00"/>
    <s v="Standard Class"/>
    <s v="JP-15460"/>
    <s v="Jennifer Patt"/>
    <x v="1"/>
    <x v="0"/>
    <x v="80"/>
    <x v="30"/>
    <n v="8701"/>
    <x v="3"/>
    <s v="TEC-AC-10000892"/>
    <x v="2"/>
    <x v="11"/>
    <s v="NETGEAR N750 Dual Band Wi-Fi Gigabit Router"/>
    <x v="2540"/>
    <x v="7"/>
    <n v="0"/>
    <n v="32.4"/>
    <x v="2"/>
    <n v="90"/>
    <n v="36"/>
  </r>
  <r>
    <n v="3223"/>
    <s v="CA-2014-108189"/>
    <d v="2014-10-02T00:00:00"/>
    <d v="2014-10-05T00:00:00"/>
    <s v="First Class"/>
    <s v="ES-14080"/>
    <s v="Erin Smith"/>
    <x v="1"/>
    <x v="0"/>
    <x v="228"/>
    <x v="16"/>
    <n v="85281"/>
    <x v="1"/>
    <s v="OFF-PA-10001838"/>
    <x v="1"/>
    <x v="10"/>
    <s v="Adams Telephone Message Book W/Dividers/Space For Phone Numbers, 5 1/4&quot;X8 1/2&quot;, 300/Messages"/>
    <x v="2541"/>
    <x v="0"/>
    <n v="0.2"/>
    <n v="3.4104000000000001"/>
    <x v="2"/>
    <n v="18.815999999999999"/>
    <n v="36.250000000000007"/>
  </r>
  <r>
    <n v="3224"/>
    <s v="CA-2014-108189"/>
    <d v="2014-10-02T00:00:00"/>
    <d v="2014-10-05T00:00:00"/>
    <s v="First Class"/>
    <s v="ES-14080"/>
    <s v="Erin Smith"/>
    <x v="1"/>
    <x v="0"/>
    <x v="228"/>
    <x v="16"/>
    <n v="85281"/>
    <x v="1"/>
    <s v="OFF-FA-10000735"/>
    <x v="1"/>
    <x v="13"/>
    <s v="Staples"/>
    <x v="1081"/>
    <x v="0"/>
    <n v="0.2"/>
    <n v="1.46"/>
    <x v="2"/>
    <n v="9.3439999999999994"/>
    <n v="31.25"/>
  </r>
  <r>
    <n v="3225"/>
    <s v="CA-2014-108189"/>
    <d v="2014-10-02T00:00:00"/>
    <d v="2014-10-05T00:00:00"/>
    <s v="First Class"/>
    <s v="ES-14080"/>
    <s v="Erin Smith"/>
    <x v="1"/>
    <x v="0"/>
    <x v="228"/>
    <x v="16"/>
    <n v="85281"/>
    <x v="1"/>
    <s v="TEC-PH-10001760"/>
    <x v="2"/>
    <x v="7"/>
    <s v="Bose SoundLink Bluetooth Speaker"/>
    <x v="2542"/>
    <x v="0"/>
    <n v="0.2"/>
    <n v="107.46"/>
    <x v="2"/>
    <n v="636.79999999999995"/>
    <n v="33.75"/>
  </r>
  <r>
    <n v="3226"/>
    <s v="CA-2014-108189"/>
    <d v="2014-10-02T00:00:00"/>
    <d v="2014-10-05T00:00:00"/>
    <s v="First Class"/>
    <s v="ES-14080"/>
    <s v="Erin Smith"/>
    <x v="1"/>
    <x v="0"/>
    <x v="228"/>
    <x v="16"/>
    <n v="85281"/>
    <x v="1"/>
    <s v="OFF-EN-10004846"/>
    <x v="1"/>
    <x v="12"/>
    <s v="Letter or Legal Size Expandable Poly String Tie Envelopes"/>
    <x v="2543"/>
    <x v="5"/>
    <n v="0.2"/>
    <n v="4.6284000000000001"/>
    <x v="2"/>
    <n v="76.608000000000004"/>
    <n v="36.25"/>
  </r>
  <r>
    <n v="3227"/>
    <s v="CA-2014-108189"/>
    <d v="2014-10-02T00:00:00"/>
    <d v="2014-10-05T00:00:00"/>
    <s v="First Class"/>
    <s v="ES-14080"/>
    <s v="Erin Smith"/>
    <x v="1"/>
    <x v="0"/>
    <x v="228"/>
    <x v="16"/>
    <n v="85281"/>
    <x v="1"/>
    <s v="OFF-SU-10003567"/>
    <x v="1"/>
    <x v="14"/>
    <s v="Stiletto Hand Letter Openers"/>
    <x v="2544"/>
    <x v="0"/>
    <n v="0.2"/>
    <n v="-3.2639999999999998"/>
    <x v="2"/>
    <n v="30.72"/>
    <n v="-21.25"/>
  </r>
  <r>
    <n v="3228"/>
    <s v="CA-2014-108189"/>
    <d v="2014-10-02T00:00:00"/>
    <d v="2014-10-05T00:00:00"/>
    <s v="First Class"/>
    <s v="ES-14080"/>
    <s v="Erin Smith"/>
    <x v="1"/>
    <x v="0"/>
    <x v="228"/>
    <x v="16"/>
    <n v="85281"/>
    <x v="1"/>
    <s v="TEC-PH-10001557"/>
    <x v="2"/>
    <x v="7"/>
    <s v="Pyle PMP37LED"/>
    <x v="84"/>
    <x v="1"/>
    <n v="0.2"/>
    <n v="20.157900000000001"/>
    <x v="2"/>
    <n v="691.12800000000004"/>
    <n v="8.75"/>
  </r>
  <r>
    <n v="3229"/>
    <s v="CA-2014-108189"/>
    <d v="2014-10-02T00:00:00"/>
    <d v="2014-10-05T00:00:00"/>
    <s v="First Class"/>
    <s v="ES-14080"/>
    <s v="Erin Smith"/>
    <x v="1"/>
    <x v="0"/>
    <x v="228"/>
    <x v="16"/>
    <n v="85281"/>
    <x v="1"/>
    <s v="TEC-AC-10003038"/>
    <x v="2"/>
    <x v="11"/>
    <s v="Kingston Digital DataTraveler 16GB USB 2.0"/>
    <x v="181"/>
    <x v="7"/>
    <n v="0.2"/>
    <n v="-8.9499999999999996E-2"/>
    <x v="2"/>
    <n v="7.16"/>
    <n v="-1.25"/>
  </r>
  <r>
    <n v="3230"/>
    <s v="CA-2014-154641"/>
    <d v="2014-08-11T00:00:00"/>
    <d v="2014-08-16T00:00:00"/>
    <s v="Standard Class"/>
    <s v="KL-16645"/>
    <s v="Ken Lonsdale"/>
    <x v="0"/>
    <x v="0"/>
    <x v="20"/>
    <x v="15"/>
    <n v="10035"/>
    <x v="3"/>
    <s v="OFF-ST-10004459"/>
    <x v="1"/>
    <x v="4"/>
    <s v="Tennsco Single-Tier Lockers"/>
    <x v="2545"/>
    <x v="7"/>
    <n v="0"/>
    <n v="18.766999999999999"/>
    <x v="6"/>
    <n v="375.34"/>
    <n v="5"/>
  </r>
  <r>
    <n v="3231"/>
    <s v="CA-2017-131625"/>
    <d v="2017-09-01T00:00:00"/>
    <d v="2017-09-05T00:00:00"/>
    <s v="Second Class"/>
    <s v="BN-11515"/>
    <s v="Bradley Nguyen"/>
    <x v="0"/>
    <x v="0"/>
    <x v="20"/>
    <x v="15"/>
    <n v="10009"/>
    <x v="3"/>
    <s v="FUR-FU-10004960"/>
    <x v="0"/>
    <x v="5"/>
    <s v="Seth Thomas 12&quot; Clock w/ Goldtone Case"/>
    <x v="9"/>
    <x v="2"/>
    <n v="0"/>
    <n v="39.066000000000003"/>
    <x v="8"/>
    <n v="574.5"/>
    <n v="34"/>
  </r>
  <r>
    <n v="3232"/>
    <s v="US-2017-156356"/>
    <d v="2017-04-16T00:00:00"/>
    <d v="2017-04-22T00:00:00"/>
    <s v="Standard Class"/>
    <s v="ND-18370"/>
    <s v="Natalie DeCherney"/>
    <x v="0"/>
    <x v="0"/>
    <x v="12"/>
    <x v="5"/>
    <n v="77095"/>
    <x v="2"/>
    <s v="OFF-BI-10000632"/>
    <x v="1"/>
    <x v="8"/>
    <s v="Satellite Sectional Post Binders"/>
    <x v="2522"/>
    <x v="1"/>
    <n v="0.8"/>
    <n v="-44.278199999999998"/>
    <x v="3"/>
    <n v="78.138000000000005"/>
    <n v="-170"/>
  </r>
  <r>
    <n v="3233"/>
    <s v="US-2017-156356"/>
    <d v="2017-04-16T00:00:00"/>
    <d v="2017-04-22T00:00:00"/>
    <s v="Standard Class"/>
    <s v="ND-18370"/>
    <s v="Natalie DeCherney"/>
    <x v="0"/>
    <x v="0"/>
    <x v="12"/>
    <x v="5"/>
    <n v="77095"/>
    <x v="2"/>
    <s v="OFF-BI-10001107"/>
    <x v="1"/>
    <x v="8"/>
    <s v="GBC White Gloss Covers, Plain Front"/>
    <x v="1671"/>
    <x v="7"/>
    <n v="0.8"/>
    <n v="-4.7784000000000004"/>
    <x v="3"/>
    <n v="2.8959999999999999"/>
    <n v="-165"/>
  </r>
  <r>
    <n v="3234"/>
    <s v="US-2017-156356"/>
    <d v="2017-04-16T00:00:00"/>
    <d v="2017-04-22T00:00:00"/>
    <s v="Standard Class"/>
    <s v="ND-18370"/>
    <s v="Natalie DeCherney"/>
    <x v="0"/>
    <x v="0"/>
    <x v="12"/>
    <x v="5"/>
    <n v="77095"/>
    <x v="2"/>
    <s v="OFF-ST-10002301"/>
    <x v="1"/>
    <x v="4"/>
    <s v="Tennsco Commercial Shelving"/>
    <x v="2546"/>
    <x v="0"/>
    <n v="0.2"/>
    <n v="-7.7291999999999996"/>
    <x v="3"/>
    <n v="65.087999999999994"/>
    <n v="-23.75"/>
  </r>
  <r>
    <n v="3235"/>
    <s v="CA-2016-138933"/>
    <d v="2016-04-24T00:00:00"/>
    <d v="2016-04-27T00:00:00"/>
    <s v="First Class"/>
    <s v="JL-15130"/>
    <s v="Jack Lebron"/>
    <x v="0"/>
    <x v="0"/>
    <x v="169"/>
    <x v="1"/>
    <n v="92503"/>
    <x v="1"/>
    <s v="OFF-BI-10003355"/>
    <x v="1"/>
    <x v="8"/>
    <s v="Cardinal Holdit Business Card Pockets"/>
    <x v="2176"/>
    <x v="7"/>
    <n v="0.2"/>
    <n v="1.3944000000000001"/>
    <x v="3"/>
    <n v="3.984"/>
    <n v="35"/>
  </r>
  <r>
    <n v="3236"/>
    <s v="CA-2016-140746"/>
    <d v="2016-01-15T00:00:00"/>
    <d v="2016-01-15T00:00:00"/>
    <s v="Same Day"/>
    <s v="RC-19825"/>
    <s v="Roy Collins"/>
    <x v="0"/>
    <x v="0"/>
    <x v="54"/>
    <x v="29"/>
    <n v="6824"/>
    <x v="3"/>
    <s v="FUR-TA-10002903"/>
    <x v="0"/>
    <x v="3"/>
    <s v="Bevis Round Bullnose 29&quot; High Table Top"/>
    <x v="2547"/>
    <x v="7"/>
    <n v="0.3"/>
    <n v="-15.582599999999999"/>
    <x v="9"/>
    <n v="181.797"/>
    <n v="-8.5714285714285712"/>
  </r>
  <r>
    <n v="3237"/>
    <s v="CA-2016-146836"/>
    <d v="2016-05-02T00:00:00"/>
    <d v="2016-05-02T00:00:00"/>
    <s v="Same Day"/>
    <s v="CC-12475"/>
    <s v="Cindy Chapman"/>
    <x v="0"/>
    <x v="0"/>
    <x v="20"/>
    <x v="15"/>
    <n v="10024"/>
    <x v="3"/>
    <s v="OFF-ST-10001580"/>
    <x v="1"/>
    <x v="4"/>
    <s v="Super Decoflex Portable Personal File"/>
    <x v="2548"/>
    <x v="1"/>
    <n v="0"/>
    <n v="12.5832"/>
    <x v="5"/>
    <n v="134.82"/>
    <n v="28.000000000000004"/>
  </r>
  <r>
    <n v="3238"/>
    <s v="CA-2016-146836"/>
    <d v="2016-05-02T00:00:00"/>
    <d v="2016-05-02T00:00:00"/>
    <s v="Same Day"/>
    <s v="CC-12475"/>
    <s v="Cindy Chapman"/>
    <x v="0"/>
    <x v="0"/>
    <x v="20"/>
    <x v="15"/>
    <n v="10024"/>
    <x v="3"/>
    <s v="OFF-BI-10000315"/>
    <x v="1"/>
    <x v="8"/>
    <s v="Poly Designer Cover &amp; Back"/>
    <x v="2549"/>
    <x v="1"/>
    <n v="0.2"/>
    <n v="15.951599999999999"/>
    <x v="5"/>
    <n v="136.72800000000001"/>
    <n v="35"/>
  </r>
  <r>
    <n v="3239"/>
    <s v="US-2016-127971"/>
    <d v="2016-11-20T00:00:00"/>
    <d v="2016-11-27T00:00:00"/>
    <s v="Standard Class"/>
    <s v="DW-13195"/>
    <s v="David Wiener"/>
    <x v="1"/>
    <x v="0"/>
    <x v="12"/>
    <x v="5"/>
    <n v="77095"/>
    <x v="2"/>
    <s v="FUR-CH-10003774"/>
    <x v="0"/>
    <x v="1"/>
    <s v="Global Wood Trimmed Manager's Task Chair, Khaki"/>
    <x v="2550"/>
    <x v="2"/>
    <n v="0.3"/>
    <n v="-77.332999999999998"/>
    <x v="0"/>
    <n v="1592.15"/>
    <n v="-24.285714285714285"/>
  </r>
  <r>
    <n v="3240"/>
    <s v="US-2016-127971"/>
    <d v="2016-11-20T00:00:00"/>
    <d v="2016-11-27T00:00:00"/>
    <s v="Standard Class"/>
    <s v="DW-13195"/>
    <s v="David Wiener"/>
    <x v="1"/>
    <x v="0"/>
    <x v="12"/>
    <x v="5"/>
    <n v="77095"/>
    <x v="2"/>
    <s v="TEC-PH-10003095"/>
    <x v="2"/>
    <x v="7"/>
    <s v="Samsung HM1900 Bluetooth Headset"/>
    <x v="2551"/>
    <x v="3"/>
    <n v="0.2"/>
    <n v="46.094999999999999"/>
    <x v="0"/>
    <n v="860.44"/>
    <n v="37.5"/>
  </r>
  <r>
    <n v="3241"/>
    <s v="US-2016-127971"/>
    <d v="2016-11-20T00:00:00"/>
    <d v="2016-11-27T00:00:00"/>
    <s v="Standard Class"/>
    <s v="DW-13195"/>
    <s v="David Wiener"/>
    <x v="1"/>
    <x v="0"/>
    <x v="12"/>
    <x v="5"/>
    <n v="77095"/>
    <x v="2"/>
    <s v="FUR-FU-10000023"/>
    <x v="0"/>
    <x v="5"/>
    <s v="Eldon Wave Desk Accessories"/>
    <x v="2552"/>
    <x v="1"/>
    <n v="0.6"/>
    <n v="-2.8271999999999999"/>
    <x v="0"/>
    <n v="21.204000000000001"/>
    <n v="-40"/>
  </r>
  <r>
    <n v="3242"/>
    <s v="US-2016-140809"/>
    <d v="2016-02-01T00:00:00"/>
    <d v="2016-02-03T00:00:00"/>
    <s v="First Class"/>
    <s v="CK-12760"/>
    <s v="Cyma Kinney"/>
    <x v="1"/>
    <x v="0"/>
    <x v="81"/>
    <x v="17"/>
    <n v="22204"/>
    <x v="0"/>
    <s v="OFF-ST-10002214"/>
    <x v="1"/>
    <x v="4"/>
    <s v="X-Rack File for Hanging Folders"/>
    <x v="1982"/>
    <x v="2"/>
    <n v="0"/>
    <n v="14.677"/>
    <x v="11"/>
    <n v="282.25"/>
    <n v="25.999999999999996"/>
  </r>
  <r>
    <n v="3243"/>
    <s v="CA-2017-114524"/>
    <d v="2017-03-31T00:00:00"/>
    <d v="2017-04-05T00:00:00"/>
    <s v="Second Class"/>
    <s v="EG-13900"/>
    <s v="Emily Grady"/>
    <x v="0"/>
    <x v="0"/>
    <x v="22"/>
    <x v="10"/>
    <n v="60623"/>
    <x v="2"/>
    <s v="OFF-BI-10002799"/>
    <x v="1"/>
    <x v="8"/>
    <s v="SlimView Poly Binder, 3/8&quot;"/>
    <x v="2553"/>
    <x v="11"/>
    <n v="0.8"/>
    <n v="-22.895600000000002"/>
    <x v="10"/>
    <n v="175.084"/>
    <n v="-170.00000000000003"/>
  </r>
  <r>
    <n v="3244"/>
    <s v="CA-2017-113355"/>
    <d v="2017-12-01T00:00:00"/>
    <d v="2017-12-05T00:00:00"/>
    <s v="Standard Class"/>
    <s v="SJ-20215"/>
    <s v="Sarah Jordon"/>
    <x v="0"/>
    <x v="0"/>
    <x v="55"/>
    <x v="5"/>
    <n v="75051"/>
    <x v="2"/>
    <s v="TEC-PH-10004912"/>
    <x v="2"/>
    <x v="7"/>
    <s v="Cisco SPA112 2 Port Phone Adapter"/>
    <x v="2554"/>
    <x v="2"/>
    <n v="0.2"/>
    <n v="24.727499999999999"/>
    <x v="4"/>
    <n v="1099"/>
    <n v="11.249999999999998"/>
  </r>
  <r>
    <n v="3245"/>
    <s v="CA-2017-113355"/>
    <d v="2017-12-01T00:00:00"/>
    <d v="2017-12-05T00:00:00"/>
    <s v="Standard Class"/>
    <s v="SJ-20215"/>
    <s v="Sarah Jordon"/>
    <x v="0"/>
    <x v="0"/>
    <x v="55"/>
    <x v="5"/>
    <n v="75051"/>
    <x v="2"/>
    <s v="FUR-CH-10002602"/>
    <x v="0"/>
    <x v="1"/>
    <s v="DMI Arturo Collection Mission-style Design Wood Chair"/>
    <x v="2555"/>
    <x v="1"/>
    <n v="0.3"/>
    <n v="-18.117599999999999"/>
    <x v="4"/>
    <n v="951.17399999999998"/>
    <n v="-5.7142857142857144"/>
  </r>
  <r>
    <n v="3246"/>
    <s v="US-2017-140907"/>
    <d v="2017-12-10T00:00:00"/>
    <d v="2017-12-12T00:00:00"/>
    <s v="Second Class"/>
    <s v="BP-11185"/>
    <s v="Ben Peterman"/>
    <x v="1"/>
    <x v="0"/>
    <x v="4"/>
    <x v="4"/>
    <n v="98103"/>
    <x v="1"/>
    <s v="TEC-AC-10004510"/>
    <x v="2"/>
    <x v="11"/>
    <s v="Logitech Desktop MK120 Mouse and keyboard Combo"/>
    <x v="1216"/>
    <x v="1"/>
    <n v="0"/>
    <n v="4.9080000000000004"/>
    <x v="4"/>
    <n v="147.24"/>
    <n v="10"/>
  </r>
  <r>
    <n v="3247"/>
    <s v="US-2017-140907"/>
    <d v="2017-12-10T00:00:00"/>
    <d v="2017-12-12T00:00:00"/>
    <s v="Second Class"/>
    <s v="BP-11185"/>
    <s v="Ben Peterman"/>
    <x v="1"/>
    <x v="0"/>
    <x v="4"/>
    <x v="4"/>
    <n v="98103"/>
    <x v="1"/>
    <s v="OFF-ST-10000060"/>
    <x v="1"/>
    <x v="4"/>
    <s v="Fellowes Bankers Box Staxonsteel Drawer File/Stacking System"/>
    <x v="1754"/>
    <x v="2"/>
    <n v="0"/>
    <n v="38.988"/>
    <x v="4"/>
    <n v="1624.5"/>
    <n v="12.000000000000002"/>
  </r>
  <r>
    <n v="3248"/>
    <s v="US-2017-140907"/>
    <d v="2017-12-10T00:00:00"/>
    <d v="2017-12-12T00:00:00"/>
    <s v="Second Class"/>
    <s v="BP-11185"/>
    <s v="Ben Peterman"/>
    <x v="1"/>
    <x v="0"/>
    <x v="4"/>
    <x v="4"/>
    <n v="98103"/>
    <x v="1"/>
    <s v="OFF-AR-10000799"/>
    <x v="1"/>
    <x v="6"/>
    <s v="Col-Erase Pencils with Erasers"/>
    <x v="2556"/>
    <x v="1"/>
    <n v="0"/>
    <n v="5.2896000000000001"/>
    <x v="4"/>
    <n v="54.72"/>
    <n v="29.000000000000004"/>
  </r>
  <r>
    <n v="3249"/>
    <s v="CA-2016-159730"/>
    <d v="2016-09-17T00:00:00"/>
    <d v="2016-09-21T00:00:00"/>
    <s v="Standard Class"/>
    <s v="SJ-20125"/>
    <s v="Sanjit Jacobs"/>
    <x v="2"/>
    <x v="0"/>
    <x v="4"/>
    <x v="4"/>
    <n v="98103"/>
    <x v="1"/>
    <s v="FUR-CH-10004875"/>
    <x v="0"/>
    <x v="1"/>
    <s v="Harbour Creations 67200 Series Stacking Chairs"/>
    <x v="2369"/>
    <x v="0"/>
    <n v="0.2"/>
    <n v="9.9651999999999994"/>
    <x v="8"/>
    <n v="227.77600000000001"/>
    <n v="8.75"/>
  </r>
  <r>
    <n v="3250"/>
    <s v="CA-2016-159730"/>
    <d v="2016-09-17T00:00:00"/>
    <d v="2016-09-21T00:00:00"/>
    <s v="Standard Class"/>
    <s v="SJ-20125"/>
    <s v="Sanjit Jacobs"/>
    <x v="2"/>
    <x v="0"/>
    <x v="4"/>
    <x v="4"/>
    <n v="98103"/>
    <x v="1"/>
    <s v="TEC-PH-10002085"/>
    <x v="2"/>
    <x v="7"/>
    <s v="Clarity 53712"/>
    <x v="550"/>
    <x v="0"/>
    <n v="0.2"/>
    <n v="7.9188000000000001"/>
    <x v="8"/>
    <n v="211.16800000000001"/>
    <n v="7.5"/>
  </r>
  <r>
    <n v="3251"/>
    <s v="CA-2016-157868"/>
    <d v="2016-12-23T00:00:00"/>
    <d v="2016-12-29T00:00:00"/>
    <s v="Standard Class"/>
    <s v="MC-17590"/>
    <s v="Matt Collister"/>
    <x v="1"/>
    <x v="0"/>
    <x v="354"/>
    <x v="12"/>
    <n v="49505"/>
    <x v="2"/>
    <s v="OFF-FA-10000992"/>
    <x v="1"/>
    <x v="13"/>
    <s v="Acco Clips to Go Binder Clips, 24 Clips in Two Sizes"/>
    <x v="2557"/>
    <x v="3"/>
    <n v="0"/>
    <n v="11.679500000000001"/>
    <x v="4"/>
    <n v="173.95000000000002"/>
    <n v="47"/>
  </r>
  <r>
    <n v="3252"/>
    <s v="CA-2017-119389"/>
    <d v="2017-04-17T00:00:00"/>
    <d v="2017-04-19T00:00:00"/>
    <s v="First Class"/>
    <s v="BG-11740"/>
    <s v="Bruce Geld"/>
    <x v="0"/>
    <x v="0"/>
    <x v="10"/>
    <x v="9"/>
    <n v="19120"/>
    <x v="3"/>
    <s v="FUR-FU-10001473"/>
    <x v="0"/>
    <x v="5"/>
    <s v="Eldon Executive Woodline II Desk Accessories, Mahogany"/>
    <x v="2558"/>
    <x v="1"/>
    <n v="0.2"/>
    <n v="5.2773000000000003"/>
    <x v="3"/>
    <n v="180.93599999999998"/>
    <n v="8.75"/>
  </r>
  <r>
    <n v="3253"/>
    <s v="CA-2017-110373"/>
    <d v="2017-10-27T00:00:00"/>
    <d v="2017-10-30T00:00:00"/>
    <s v="Second Class"/>
    <s v="MA-17560"/>
    <s v="Matt Abelman"/>
    <x v="2"/>
    <x v="0"/>
    <x v="22"/>
    <x v="10"/>
    <n v="60610"/>
    <x v="2"/>
    <s v="OFF-AR-10003045"/>
    <x v="1"/>
    <x v="6"/>
    <s v="Prang Colored Pencils"/>
    <x v="2559"/>
    <x v="1"/>
    <n v="0.2"/>
    <n v="2.2050000000000001"/>
    <x v="2"/>
    <n v="21.167999999999999"/>
    <n v="31.25"/>
  </r>
  <r>
    <n v="3254"/>
    <s v="CA-2017-110373"/>
    <d v="2017-10-27T00:00:00"/>
    <d v="2017-10-30T00:00:00"/>
    <s v="Second Class"/>
    <s v="MA-17560"/>
    <s v="Matt Abelman"/>
    <x v="2"/>
    <x v="0"/>
    <x v="22"/>
    <x v="10"/>
    <n v="60610"/>
    <x v="2"/>
    <s v="TEC-PH-10001536"/>
    <x v="2"/>
    <x v="7"/>
    <s v="Spigen Samsung Galaxy S5 Case Wallet"/>
    <x v="2560"/>
    <x v="0"/>
    <n v="0.2"/>
    <n v="2.0388000000000002"/>
    <x v="2"/>
    <n v="54.368000000000002"/>
    <n v="7.5"/>
  </r>
  <r>
    <n v="3255"/>
    <s v="CA-2016-155474"/>
    <d v="2016-07-08T00:00:00"/>
    <d v="2016-07-14T00:00:00"/>
    <s v="Standard Class"/>
    <s v="CC-12220"/>
    <s v="Chris Cortes"/>
    <x v="0"/>
    <x v="0"/>
    <x v="4"/>
    <x v="4"/>
    <n v="98105"/>
    <x v="1"/>
    <s v="TEC-PH-10001580"/>
    <x v="2"/>
    <x v="7"/>
    <s v="Logitech Mobile Speakerphone P710e - speaker phone"/>
    <x v="2561"/>
    <x v="7"/>
    <n v="0.2"/>
    <n v="9.4486000000000008"/>
    <x v="7"/>
    <n v="107.98399999999999"/>
    <n v="8.75"/>
  </r>
  <r>
    <n v="3256"/>
    <s v="CA-2016-155474"/>
    <d v="2016-07-08T00:00:00"/>
    <d v="2016-07-14T00:00:00"/>
    <s v="Standard Class"/>
    <s v="CC-12220"/>
    <s v="Chris Cortes"/>
    <x v="0"/>
    <x v="0"/>
    <x v="4"/>
    <x v="4"/>
    <n v="98105"/>
    <x v="1"/>
    <s v="OFF-BI-10004209"/>
    <x v="1"/>
    <x v="8"/>
    <s v="Fellowes Twister Kit, Gray/Clear, 3/pkg"/>
    <x v="1739"/>
    <x v="1"/>
    <n v="0.2"/>
    <n v="6.03"/>
    <x v="7"/>
    <n v="57.887999999999998"/>
    <n v="31.25"/>
  </r>
  <r>
    <n v="3257"/>
    <s v="CA-2015-155453"/>
    <d v="2015-08-09T00:00:00"/>
    <d v="2015-08-14T00:00:00"/>
    <s v="Standard Class"/>
    <s v="RA-19885"/>
    <s v="Ruben Ausman"/>
    <x v="1"/>
    <x v="0"/>
    <x v="108"/>
    <x v="2"/>
    <n v="32216"/>
    <x v="0"/>
    <s v="OFF-LA-10001613"/>
    <x v="1"/>
    <x v="2"/>
    <s v="Avery File Folder Labels"/>
    <x v="871"/>
    <x v="0"/>
    <n v="0.2"/>
    <n v="1.6704000000000001"/>
    <x v="6"/>
    <n v="9.2159999999999993"/>
    <n v="36.250000000000007"/>
  </r>
  <r>
    <n v="3258"/>
    <s v="US-2016-161844"/>
    <d v="2016-12-09T00:00:00"/>
    <d v="2016-12-14T00:00:00"/>
    <s v="Second Class"/>
    <s v="DK-12835"/>
    <s v="Damala Kotsonis"/>
    <x v="1"/>
    <x v="0"/>
    <x v="47"/>
    <x v="18"/>
    <n v="37064"/>
    <x v="0"/>
    <s v="FUR-TA-10001676"/>
    <x v="0"/>
    <x v="3"/>
    <s v="Hon 61000 Series Interactive Training Tables"/>
    <x v="2562"/>
    <x v="1"/>
    <n v="0.4"/>
    <n v="-29.323799999999999"/>
    <x v="4"/>
    <n v="239.92200000000003"/>
    <n v="-36.666666666666664"/>
  </r>
  <r>
    <n v="3259"/>
    <s v="US-2016-161844"/>
    <d v="2016-12-09T00:00:00"/>
    <d v="2016-12-14T00:00:00"/>
    <s v="Second Class"/>
    <s v="DK-12835"/>
    <s v="Damala Kotsonis"/>
    <x v="1"/>
    <x v="0"/>
    <x v="47"/>
    <x v="18"/>
    <n v="37064"/>
    <x v="0"/>
    <s v="OFF-BI-10003712"/>
    <x v="1"/>
    <x v="8"/>
    <s v="Acco Pressboard Covers with Storage Hooks, 14 7/8&quot; x 11&quot;, Light Blue"/>
    <x v="194"/>
    <x v="0"/>
    <n v="0.7"/>
    <n v="-2.0621999999999998"/>
    <x v="4"/>
    <n v="5.8920000000000003"/>
    <n v="-69.999999999999986"/>
  </r>
  <r>
    <n v="3260"/>
    <s v="US-2016-162103"/>
    <d v="2016-11-13T00:00:00"/>
    <d v="2016-11-17T00:00:00"/>
    <s v="Standard Class"/>
    <s v="LB-16795"/>
    <s v="Laurel Beltran"/>
    <x v="2"/>
    <x v="0"/>
    <x v="336"/>
    <x v="10"/>
    <n v="60035"/>
    <x v="2"/>
    <s v="OFF-BI-10000285"/>
    <x v="1"/>
    <x v="8"/>
    <s v="XtraLife ClearVue Slant-D Ring Binders by Cardinal"/>
    <x v="2563"/>
    <x v="0"/>
    <n v="0.8"/>
    <n v="-4.7039999999999997"/>
    <x v="0"/>
    <n v="6.2720000000000002"/>
    <n v="-149.99999999999997"/>
  </r>
  <r>
    <n v="3261"/>
    <s v="CA-2014-151554"/>
    <d v="2014-11-14T00:00:00"/>
    <d v="2014-11-15T00:00:00"/>
    <s v="First Class"/>
    <s v="CM-11815"/>
    <s v="Candace McMahon"/>
    <x v="1"/>
    <x v="0"/>
    <x v="45"/>
    <x v="5"/>
    <n v="77506"/>
    <x v="2"/>
    <s v="OFF-PA-10004609"/>
    <x v="1"/>
    <x v="10"/>
    <s v="Xerox 221"/>
    <x v="557"/>
    <x v="4"/>
    <n v="0.2"/>
    <n v="7.2576000000000001"/>
    <x v="0"/>
    <n v="82.944000000000003"/>
    <n v="35"/>
  </r>
  <r>
    <n v="3262"/>
    <s v="CA-2014-140662"/>
    <d v="2014-11-17T00:00:00"/>
    <d v="2014-11-19T00:00:00"/>
    <s v="First Class"/>
    <s v="TS-21205"/>
    <s v="Thomas Seio"/>
    <x v="1"/>
    <x v="0"/>
    <x v="8"/>
    <x v="1"/>
    <n v="94109"/>
    <x v="1"/>
    <s v="TEC-AC-10001314"/>
    <x v="2"/>
    <x v="11"/>
    <s v="Case Logic 2.4GHz Wireless Keyboard"/>
    <x v="2564"/>
    <x v="0"/>
    <n v="0"/>
    <n v="7.9984000000000002"/>
    <x v="0"/>
    <n v="199.96"/>
    <n v="8"/>
  </r>
  <r>
    <n v="3263"/>
    <s v="CA-2014-140662"/>
    <d v="2014-11-17T00:00:00"/>
    <d v="2014-11-19T00:00:00"/>
    <s v="First Class"/>
    <s v="TS-21205"/>
    <s v="Thomas Seio"/>
    <x v="1"/>
    <x v="0"/>
    <x v="8"/>
    <x v="1"/>
    <n v="94109"/>
    <x v="1"/>
    <s v="OFF-PA-10003395"/>
    <x v="1"/>
    <x v="10"/>
    <s v="Xerox 1941"/>
    <x v="2565"/>
    <x v="3"/>
    <n v="0"/>
    <n v="352.29599999999999"/>
    <x v="0"/>
    <n v="5137.6500000000005"/>
    <n v="48"/>
  </r>
  <r>
    <n v="3264"/>
    <s v="CA-2014-140662"/>
    <d v="2014-11-17T00:00:00"/>
    <d v="2014-11-19T00:00:00"/>
    <s v="First Class"/>
    <s v="TS-21205"/>
    <s v="Thomas Seio"/>
    <x v="1"/>
    <x v="0"/>
    <x v="8"/>
    <x v="1"/>
    <n v="94109"/>
    <x v="1"/>
    <s v="OFF-AP-10001242"/>
    <x v="1"/>
    <x v="9"/>
    <s v="APC 7 Outlet Network SurgeArrest Surge Protector"/>
    <x v="2566"/>
    <x v="1"/>
    <n v="0"/>
    <n v="72.432000000000002"/>
    <x v="0"/>
    <n v="724.31999999999994"/>
    <n v="30"/>
  </r>
  <r>
    <n v="3265"/>
    <s v="CA-2016-122518"/>
    <d v="2016-03-04T00:00:00"/>
    <d v="2016-03-08T00:00:00"/>
    <s v="Second Class"/>
    <s v="RF-19345"/>
    <s v="Randy Ferguson"/>
    <x v="1"/>
    <x v="0"/>
    <x v="100"/>
    <x v="2"/>
    <n v="33180"/>
    <x v="0"/>
    <s v="OFF-LA-10001641"/>
    <x v="1"/>
    <x v="2"/>
    <s v="Avery 518"/>
    <x v="1942"/>
    <x v="4"/>
    <n v="0.2"/>
    <n v="3.528"/>
    <x v="10"/>
    <n v="40.32"/>
    <n v="35"/>
  </r>
  <r>
    <n v="3266"/>
    <s v="US-2014-126571"/>
    <d v="2014-10-11T00:00:00"/>
    <d v="2014-10-15T00:00:00"/>
    <s v="Standard Class"/>
    <s v="JF-15565"/>
    <s v="Jill Fjeld"/>
    <x v="0"/>
    <x v="0"/>
    <x v="10"/>
    <x v="9"/>
    <n v="19120"/>
    <x v="3"/>
    <s v="OFF-ST-10003816"/>
    <x v="1"/>
    <x v="4"/>
    <s v="Fellowes High-Stak Drawer Files"/>
    <x v="2567"/>
    <x v="0"/>
    <n v="0.2"/>
    <n v="10.571400000000001"/>
    <x v="2"/>
    <n v="563.80799999999999"/>
    <n v="3.7500000000000004"/>
  </r>
  <r>
    <n v="3267"/>
    <s v="US-2014-126571"/>
    <d v="2014-10-11T00:00:00"/>
    <d v="2014-10-15T00:00:00"/>
    <s v="Standard Class"/>
    <s v="JF-15565"/>
    <s v="Jill Fjeld"/>
    <x v="0"/>
    <x v="0"/>
    <x v="10"/>
    <x v="9"/>
    <n v="19120"/>
    <x v="3"/>
    <s v="OFF-EN-10002230"/>
    <x v="1"/>
    <x v="12"/>
    <s v="Airmail Envelopes"/>
    <x v="2568"/>
    <x v="1"/>
    <n v="0.2"/>
    <n v="67.9833"/>
    <x v="2"/>
    <n v="604.29599999999994"/>
    <n v="33.75"/>
  </r>
  <r>
    <n v="3268"/>
    <s v="CA-2014-143840"/>
    <d v="2014-05-22T00:00:00"/>
    <d v="2014-05-29T00:00:00"/>
    <s v="Standard Class"/>
    <s v="EH-14185"/>
    <s v="Evan Henry"/>
    <x v="0"/>
    <x v="0"/>
    <x v="27"/>
    <x v="19"/>
    <n v="35601"/>
    <x v="0"/>
    <s v="TEC-PH-10002660"/>
    <x v="2"/>
    <x v="7"/>
    <s v="Nortel Networks T7316 E Nt8 B27"/>
    <x v="2569"/>
    <x v="0"/>
    <n v="0"/>
    <n v="33.994999999999997"/>
    <x v="5"/>
    <n v="271.95999999999998"/>
    <n v="25"/>
  </r>
  <r>
    <n v="3269"/>
    <s v="CA-2014-143840"/>
    <d v="2014-05-22T00:00:00"/>
    <d v="2014-05-29T00:00:00"/>
    <s v="Standard Class"/>
    <s v="EH-14185"/>
    <s v="Evan Henry"/>
    <x v="0"/>
    <x v="0"/>
    <x v="27"/>
    <x v="19"/>
    <n v="35601"/>
    <x v="0"/>
    <s v="TEC-PH-10003171"/>
    <x v="2"/>
    <x v="7"/>
    <s v="Plantronics Encore H101 Dual Earpieces Headset"/>
    <x v="2570"/>
    <x v="7"/>
    <n v="0"/>
    <n v="12.586"/>
    <x v="5"/>
    <n v="44.95"/>
    <n v="27.999999999999996"/>
  </r>
  <r>
    <n v="3270"/>
    <s v="CA-2014-115980"/>
    <d v="2014-07-15T00:00:00"/>
    <d v="2014-07-19T00:00:00"/>
    <s v="Standard Class"/>
    <s v="VW-21775"/>
    <s v="Victoria Wilson"/>
    <x v="1"/>
    <x v="0"/>
    <x v="298"/>
    <x v="44"/>
    <n v="57103"/>
    <x v="2"/>
    <s v="TEC-AC-10003709"/>
    <x v="2"/>
    <x v="11"/>
    <s v="Maxell 4.7GB DVD-R 5/Pack"/>
    <x v="1179"/>
    <x v="1"/>
    <n v="0"/>
    <n v="1.3068"/>
    <x v="7"/>
    <n v="8.91"/>
    <n v="43.999999999999993"/>
  </r>
  <r>
    <n v="3271"/>
    <s v="CA-2014-115980"/>
    <d v="2014-07-15T00:00:00"/>
    <d v="2014-07-19T00:00:00"/>
    <s v="Standard Class"/>
    <s v="VW-21775"/>
    <s v="Victoria Wilson"/>
    <x v="1"/>
    <x v="0"/>
    <x v="298"/>
    <x v="44"/>
    <n v="57103"/>
    <x v="2"/>
    <s v="OFF-FA-10000304"/>
    <x v="1"/>
    <x v="13"/>
    <s v="Advantus Push Pins"/>
    <x v="2571"/>
    <x v="1"/>
    <n v="0"/>
    <n v="2.6814"/>
    <x v="7"/>
    <n v="19.62"/>
    <n v="41"/>
  </r>
  <r>
    <n v="3272"/>
    <s v="CA-2015-155145"/>
    <d v="2015-12-27T00:00:00"/>
    <d v="2015-12-29T00:00:00"/>
    <s v="Second Class"/>
    <s v="KN-16450"/>
    <s v="Kean Nguyen"/>
    <x v="1"/>
    <x v="0"/>
    <x v="355"/>
    <x v="1"/>
    <n v="93277"/>
    <x v="1"/>
    <s v="TEC-AC-10003709"/>
    <x v="2"/>
    <x v="11"/>
    <s v="Maxell 4.7GB DVD-R 5/Pack"/>
    <x v="1054"/>
    <x v="8"/>
    <n v="0"/>
    <n v="3.4847999999999999"/>
    <x v="4"/>
    <n v="63.36"/>
    <n v="44"/>
  </r>
  <r>
    <n v="3273"/>
    <s v="CA-2015-146038"/>
    <d v="2015-02-09T00:00:00"/>
    <d v="2015-02-16T00:00:00"/>
    <s v="Standard Class"/>
    <s v="SJ-20215"/>
    <s v="Sarah Jordon"/>
    <x v="0"/>
    <x v="0"/>
    <x v="1"/>
    <x v="1"/>
    <n v="90049"/>
    <x v="1"/>
    <s v="FUR-CH-10002774"/>
    <x v="0"/>
    <x v="1"/>
    <s v="Global Deluxe Stacking Chair, Gray"/>
    <x v="2572"/>
    <x v="2"/>
    <n v="0.2"/>
    <n v="22.940999999999999"/>
    <x v="11"/>
    <n v="1019.5999999999999"/>
    <n v="11.25"/>
  </r>
  <r>
    <n v="3274"/>
    <s v="CA-2017-133865"/>
    <d v="2017-05-08T00:00:00"/>
    <d v="2017-05-12T00:00:00"/>
    <s v="Standard Class"/>
    <s v="PS-19045"/>
    <s v="Penelope Sewall"/>
    <x v="2"/>
    <x v="0"/>
    <x v="1"/>
    <x v="1"/>
    <n v="90032"/>
    <x v="1"/>
    <s v="TEC-CO-10001046"/>
    <x v="2"/>
    <x v="16"/>
    <s v="Canon Imageclass D680 Copier / Fax"/>
    <x v="2573"/>
    <x v="5"/>
    <n v="0.2"/>
    <n v="1049.9849999999999"/>
    <x v="5"/>
    <n v="20159.712"/>
    <n v="31.249999999999993"/>
  </r>
  <r>
    <n v="3275"/>
    <s v="CA-2017-116358"/>
    <d v="2017-11-02T00:00:00"/>
    <d v="2017-11-06T00:00:00"/>
    <s v="Standard Class"/>
    <s v="KM-16225"/>
    <s v="Kalyca Meade"/>
    <x v="1"/>
    <x v="0"/>
    <x v="356"/>
    <x v="41"/>
    <n v="66212"/>
    <x v="2"/>
    <s v="OFF-FA-10003495"/>
    <x v="1"/>
    <x v="13"/>
    <s v="Staples"/>
    <x v="2556"/>
    <x v="1"/>
    <n v="0"/>
    <n v="9.1199999999999992"/>
    <x v="0"/>
    <n v="54.72"/>
    <n v="50"/>
  </r>
  <r>
    <n v="3276"/>
    <s v="CA-2017-116358"/>
    <d v="2017-11-02T00:00:00"/>
    <d v="2017-11-06T00:00:00"/>
    <s v="Standard Class"/>
    <s v="KM-16225"/>
    <s v="Kalyca Meade"/>
    <x v="1"/>
    <x v="0"/>
    <x v="356"/>
    <x v="41"/>
    <n v="66212"/>
    <x v="2"/>
    <s v="OFF-AR-10004685"/>
    <x v="1"/>
    <x v="6"/>
    <s v="Binney &amp; Smith Crayola Metallic Colored Pencils, 8-Color Set"/>
    <x v="2574"/>
    <x v="5"/>
    <n v="0"/>
    <n v="9.1674000000000007"/>
    <x v="0"/>
    <n v="166.68"/>
    <n v="33"/>
  </r>
  <r>
    <n v="3277"/>
    <s v="CA-2014-102988"/>
    <d v="2014-04-05T00:00:00"/>
    <d v="2014-04-09T00:00:00"/>
    <s v="Second Class"/>
    <s v="GM-14695"/>
    <s v="Greg Maxwell"/>
    <x v="1"/>
    <x v="0"/>
    <x v="166"/>
    <x v="17"/>
    <n v="22304"/>
    <x v="0"/>
    <s v="OFF-AR-10004757"/>
    <x v="1"/>
    <x v="6"/>
    <s v="Crayola Colored Pencils"/>
    <x v="1003"/>
    <x v="3"/>
    <n v="0"/>
    <n v="7.5768000000000004"/>
    <x v="3"/>
    <n v="160.72"/>
    <n v="33"/>
  </r>
  <r>
    <n v="3278"/>
    <s v="CA-2014-102988"/>
    <d v="2014-04-05T00:00:00"/>
    <d v="2014-04-09T00:00:00"/>
    <s v="Second Class"/>
    <s v="GM-14695"/>
    <s v="Greg Maxwell"/>
    <x v="1"/>
    <x v="0"/>
    <x v="166"/>
    <x v="17"/>
    <n v="22304"/>
    <x v="0"/>
    <s v="TEC-PH-10001615"/>
    <x v="2"/>
    <x v="7"/>
    <s v="AT&amp;T CL82213"/>
    <x v="2575"/>
    <x v="7"/>
    <n v="0"/>
    <n v="8.4070999999999998"/>
    <x v="3"/>
    <n v="28.99"/>
    <n v="29.000000000000004"/>
  </r>
  <r>
    <n v="3279"/>
    <s v="CA-2014-102988"/>
    <d v="2014-04-05T00:00:00"/>
    <d v="2014-04-09T00:00:00"/>
    <s v="Second Class"/>
    <s v="GM-14695"/>
    <s v="Greg Maxwell"/>
    <x v="1"/>
    <x v="0"/>
    <x v="166"/>
    <x v="17"/>
    <n v="22304"/>
    <x v="0"/>
    <s v="OFF-PA-10003349"/>
    <x v="1"/>
    <x v="10"/>
    <s v="Xerox 1957"/>
    <x v="91"/>
    <x v="0"/>
    <n v="0"/>
    <n v="6.3503999999999996"/>
    <x v="3"/>
    <n v="25.92"/>
    <n v="48.999999999999993"/>
  </r>
  <r>
    <n v="3280"/>
    <s v="CA-2014-102988"/>
    <d v="2014-04-05T00:00:00"/>
    <d v="2014-04-09T00:00:00"/>
    <s v="Second Class"/>
    <s v="GM-14695"/>
    <s v="Greg Maxwell"/>
    <x v="1"/>
    <x v="0"/>
    <x v="166"/>
    <x v="17"/>
    <n v="22304"/>
    <x v="0"/>
    <s v="OFF-AR-10000127"/>
    <x v="1"/>
    <x v="6"/>
    <s v="Newell 321"/>
    <x v="1003"/>
    <x v="3"/>
    <n v="0"/>
    <n v="6.6584000000000003"/>
    <x v="3"/>
    <n v="160.72"/>
    <n v="28.999999999999996"/>
  </r>
  <r>
    <n v="3281"/>
    <s v="CA-2014-102988"/>
    <d v="2014-04-05T00:00:00"/>
    <d v="2014-04-09T00:00:00"/>
    <s v="Second Class"/>
    <s v="GM-14695"/>
    <s v="Greg Maxwell"/>
    <x v="1"/>
    <x v="0"/>
    <x v="166"/>
    <x v="17"/>
    <n v="22304"/>
    <x v="0"/>
    <s v="OFF-SU-10002881"/>
    <x v="1"/>
    <x v="14"/>
    <s v="Martin Yale Chadless Opener Electric Letter Opener"/>
    <x v="2576"/>
    <x v="2"/>
    <n v="0"/>
    <n v="83.281000000000006"/>
    <x v="3"/>
    <n v="20820.25"/>
    <n v="2"/>
  </r>
  <r>
    <n v="3282"/>
    <s v="US-2014-117170"/>
    <d v="2014-09-17T00:00:00"/>
    <d v="2014-09-24T00:00:00"/>
    <s v="Standard Class"/>
    <s v="KT-16465"/>
    <s v="Kean Takahito"/>
    <x v="0"/>
    <x v="0"/>
    <x v="253"/>
    <x v="3"/>
    <n v="27604"/>
    <x v="0"/>
    <s v="TEC-AC-10001109"/>
    <x v="2"/>
    <x v="11"/>
    <s v="Logitech Trackman Marble Mouse"/>
    <x v="730"/>
    <x v="0"/>
    <n v="0.2"/>
    <n v="13.195600000000001"/>
    <x v="8"/>
    <n v="95.968000000000004"/>
    <n v="27.500000000000004"/>
  </r>
  <r>
    <n v="3283"/>
    <s v="US-2014-117170"/>
    <d v="2014-09-17T00:00:00"/>
    <d v="2014-09-24T00:00:00"/>
    <s v="Standard Class"/>
    <s v="KT-16465"/>
    <s v="Kean Takahito"/>
    <x v="0"/>
    <x v="0"/>
    <x v="253"/>
    <x v="3"/>
    <n v="27604"/>
    <x v="0"/>
    <s v="OFF-PA-10000682"/>
    <x v="1"/>
    <x v="10"/>
    <s v="Xerox 1924"/>
    <x v="696"/>
    <x v="7"/>
    <n v="0.2"/>
    <n v="1.6761999999999999"/>
    <x v="8"/>
    <n v="4.6239999999999997"/>
    <n v="36.25"/>
  </r>
  <r>
    <n v="3284"/>
    <s v="CA-2014-159478"/>
    <d v="2014-09-30T00:00:00"/>
    <d v="2014-10-06T00:00:00"/>
    <s v="Standard Class"/>
    <s v="MH-17785"/>
    <s v="Maya Herman"/>
    <x v="1"/>
    <x v="0"/>
    <x v="20"/>
    <x v="15"/>
    <n v="10035"/>
    <x v="3"/>
    <s v="FUR-FU-10000221"/>
    <x v="0"/>
    <x v="5"/>
    <s v="Master Caster Door Stop, Brown"/>
    <x v="593"/>
    <x v="1"/>
    <n v="0"/>
    <n v="5.1816000000000004"/>
    <x v="8"/>
    <n v="45.72"/>
    <n v="34"/>
  </r>
  <r>
    <n v="3285"/>
    <s v="CA-2014-103702"/>
    <d v="2014-09-12T00:00:00"/>
    <d v="2014-09-17T00:00:00"/>
    <s v="Standard Class"/>
    <s v="AF-10885"/>
    <s v="Art Foster"/>
    <x v="0"/>
    <x v="0"/>
    <x v="54"/>
    <x v="24"/>
    <n v="45014"/>
    <x v="3"/>
    <s v="OFF-BI-10002429"/>
    <x v="1"/>
    <x v="8"/>
    <s v="Premier Elliptical Ring Binder, Black"/>
    <x v="2577"/>
    <x v="3"/>
    <n v="0.7"/>
    <n v="-46.877600000000001"/>
    <x v="8"/>
    <n v="447.46800000000002"/>
    <n v="-73.333333333333343"/>
  </r>
  <r>
    <n v="3286"/>
    <s v="CA-2017-150525"/>
    <d v="2017-02-20T00:00:00"/>
    <d v="2017-02-25T00:00:00"/>
    <s v="Standard Class"/>
    <s v="JP-16135"/>
    <s v="Julie Prescott"/>
    <x v="2"/>
    <x v="0"/>
    <x v="254"/>
    <x v="26"/>
    <n v="74403"/>
    <x v="2"/>
    <s v="OFF-AR-10002375"/>
    <x v="1"/>
    <x v="6"/>
    <s v="Newell 351"/>
    <x v="2578"/>
    <x v="0"/>
    <n v="0"/>
    <n v="1.9024000000000001"/>
    <x v="11"/>
    <n v="13.12"/>
    <n v="29.000000000000004"/>
  </r>
  <r>
    <n v="3287"/>
    <s v="CA-2017-150525"/>
    <d v="2017-02-20T00:00:00"/>
    <d v="2017-02-25T00:00:00"/>
    <s v="Standard Class"/>
    <s v="JP-16135"/>
    <s v="Julie Prescott"/>
    <x v="2"/>
    <x v="0"/>
    <x v="254"/>
    <x v="26"/>
    <n v="74403"/>
    <x v="2"/>
    <s v="OFF-AP-10000595"/>
    <x v="1"/>
    <x v="9"/>
    <s v="Disposable Triple-Filter Dust Bags"/>
    <x v="2579"/>
    <x v="1"/>
    <n v="0"/>
    <n v="3.4085999999999999"/>
    <x v="11"/>
    <n v="39.33"/>
    <n v="26"/>
  </r>
  <r>
    <n v="3288"/>
    <s v="CA-2015-157770"/>
    <d v="2015-12-13T00:00:00"/>
    <d v="2015-12-15T00:00:00"/>
    <s v="First Class"/>
    <s v="RD-19585"/>
    <s v="Rob Dowd"/>
    <x v="0"/>
    <x v="0"/>
    <x v="357"/>
    <x v="1"/>
    <n v="92592"/>
    <x v="1"/>
    <s v="TEC-PH-10001530"/>
    <x v="2"/>
    <x v="7"/>
    <s v="Plantronics Voyager Pro Legend"/>
    <x v="567"/>
    <x v="1"/>
    <n v="0.2"/>
    <n v="49.437600000000003"/>
    <x v="4"/>
    <n v="1483.1279999999999"/>
    <n v="10"/>
  </r>
  <r>
    <n v="3289"/>
    <s v="CA-2015-157770"/>
    <d v="2015-12-13T00:00:00"/>
    <d v="2015-12-15T00:00:00"/>
    <s v="First Class"/>
    <s v="RD-19585"/>
    <s v="Rob Dowd"/>
    <x v="0"/>
    <x v="0"/>
    <x v="357"/>
    <x v="1"/>
    <n v="92592"/>
    <x v="1"/>
    <s v="OFF-BI-10000050"/>
    <x v="1"/>
    <x v="8"/>
    <s v="Angle-D Binders with Locking Rings, Label Holders"/>
    <x v="2580"/>
    <x v="2"/>
    <n v="0.2"/>
    <n v="9.8550000000000004"/>
    <x v="4"/>
    <n v="146"/>
    <n v="33.75"/>
  </r>
  <r>
    <n v="3290"/>
    <s v="CA-2015-157770"/>
    <d v="2015-12-13T00:00:00"/>
    <d v="2015-12-15T00:00:00"/>
    <s v="First Class"/>
    <s v="RD-19585"/>
    <s v="Rob Dowd"/>
    <x v="0"/>
    <x v="0"/>
    <x v="357"/>
    <x v="1"/>
    <n v="92592"/>
    <x v="1"/>
    <s v="TEC-AC-10001552"/>
    <x v="2"/>
    <x v="11"/>
    <s v="Logitech K350 2.4Ghz Wireless Keyboard"/>
    <x v="2581"/>
    <x v="2"/>
    <n v="0"/>
    <n v="27.3735"/>
    <x v="4"/>
    <n v="1244.25"/>
    <n v="11"/>
  </r>
  <r>
    <n v="3291"/>
    <s v="CA-2015-157770"/>
    <d v="2015-12-13T00:00:00"/>
    <d v="2015-12-15T00:00:00"/>
    <s v="First Class"/>
    <s v="RD-19585"/>
    <s v="Rob Dowd"/>
    <x v="0"/>
    <x v="0"/>
    <x v="357"/>
    <x v="1"/>
    <n v="92592"/>
    <x v="1"/>
    <s v="TEC-AC-10003399"/>
    <x v="2"/>
    <x v="11"/>
    <s v="Memorex Mini Travel Drive 64 GB USB 2.0 Flash Drive"/>
    <x v="341"/>
    <x v="7"/>
    <n v="0"/>
    <n v="15.220800000000001"/>
    <x v="4"/>
    <n v="36.24"/>
    <n v="42"/>
  </r>
  <r>
    <n v="3292"/>
    <s v="CA-2016-167290"/>
    <d v="2016-10-30T00:00:00"/>
    <d v="2016-11-04T00:00:00"/>
    <s v="Standard Class"/>
    <s v="JF-15295"/>
    <s v="Jason Fortune-"/>
    <x v="0"/>
    <x v="0"/>
    <x v="341"/>
    <x v="12"/>
    <n v="48310"/>
    <x v="2"/>
    <s v="OFF-AR-10004078"/>
    <x v="1"/>
    <x v="6"/>
    <s v="Newell 312"/>
    <x v="2582"/>
    <x v="0"/>
    <n v="0"/>
    <n v="3.504"/>
    <x v="2"/>
    <n v="23.36"/>
    <n v="30"/>
  </r>
  <r>
    <n v="3293"/>
    <s v="CA-2014-106264"/>
    <d v="2014-12-26T00:00:00"/>
    <d v="2014-12-30T00:00:00"/>
    <s v="Standard Class"/>
    <s v="CK-12595"/>
    <s v="Clytie Kelty"/>
    <x v="0"/>
    <x v="0"/>
    <x v="70"/>
    <x v="1"/>
    <n v="92024"/>
    <x v="1"/>
    <s v="OFF-SU-10002189"/>
    <x v="1"/>
    <x v="14"/>
    <s v="Acme Rosewood Handle Letter Opener"/>
    <x v="2583"/>
    <x v="1"/>
    <n v="0"/>
    <n v="0.1191"/>
    <x v="4"/>
    <n v="35.730000000000004"/>
    <n v="1"/>
  </r>
  <r>
    <n v="3294"/>
    <s v="CA-2014-106264"/>
    <d v="2014-12-26T00:00:00"/>
    <d v="2014-12-30T00:00:00"/>
    <s v="Standard Class"/>
    <s v="CK-12595"/>
    <s v="Clytie Kelty"/>
    <x v="0"/>
    <x v="0"/>
    <x v="70"/>
    <x v="1"/>
    <n v="92024"/>
    <x v="1"/>
    <s v="FUR-FU-10001852"/>
    <x v="0"/>
    <x v="5"/>
    <s v="Eldon Regeneration Recycled Desk Accessories, Smoke"/>
    <x v="2584"/>
    <x v="0"/>
    <n v="0"/>
    <n v="1.1135999999999999"/>
    <x v="4"/>
    <n v="6.96"/>
    <n v="32"/>
  </r>
  <r>
    <n v="3295"/>
    <s v="CA-2014-138023"/>
    <d v="2014-08-15T00:00:00"/>
    <d v="2014-08-18T00:00:00"/>
    <s v="First Class"/>
    <s v="KH-16510"/>
    <s v="Keith Herrera"/>
    <x v="0"/>
    <x v="0"/>
    <x v="61"/>
    <x v="5"/>
    <n v="75081"/>
    <x v="2"/>
    <s v="OFF-BI-10003638"/>
    <x v="1"/>
    <x v="8"/>
    <s v="GBC Durable Plastic Covers"/>
    <x v="2585"/>
    <x v="8"/>
    <n v="0.8"/>
    <n v="-52.631999999999998"/>
    <x v="6"/>
    <n v="247.68"/>
    <n v="-170"/>
  </r>
  <r>
    <n v="3296"/>
    <s v="CA-2017-113418"/>
    <d v="2017-10-01T00:00:00"/>
    <d v="2017-10-03T00:00:00"/>
    <s v="First Class"/>
    <s v="CM-12655"/>
    <s v="Corinna Mitchell"/>
    <x v="2"/>
    <x v="0"/>
    <x v="20"/>
    <x v="15"/>
    <n v="10035"/>
    <x v="3"/>
    <s v="TEC-MA-10002428"/>
    <x v="2"/>
    <x v="15"/>
    <s v="Fellowes Powershred HS-440 4-Sheet High Security Shredder"/>
    <x v="2586"/>
    <x v="10"/>
    <n v="0"/>
    <n v="767.20050000000003"/>
    <x v="2"/>
    <n v="18753.79"/>
    <n v="45"/>
  </r>
  <r>
    <n v="3297"/>
    <s v="US-2015-110569"/>
    <d v="2015-05-23T00:00:00"/>
    <d v="2015-05-30T00:00:00"/>
    <s v="Standard Class"/>
    <s v="EB-13870"/>
    <s v="Emily Burns"/>
    <x v="0"/>
    <x v="0"/>
    <x v="42"/>
    <x v="16"/>
    <n v="85023"/>
    <x v="1"/>
    <s v="OFF-BI-10001036"/>
    <x v="1"/>
    <x v="8"/>
    <s v="Cardinal EasyOpen D-Ring Binders"/>
    <x v="2587"/>
    <x v="3"/>
    <n v="0.7"/>
    <n v="-12.795999999999999"/>
    <x v="5"/>
    <n v="134.358"/>
    <n v="-66.666666666666657"/>
  </r>
  <r>
    <n v="3298"/>
    <s v="US-2015-110569"/>
    <d v="2015-05-23T00:00:00"/>
    <d v="2015-05-30T00:00:00"/>
    <s v="Standard Class"/>
    <s v="EB-13870"/>
    <s v="Emily Burns"/>
    <x v="0"/>
    <x v="0"/>
    <x v="42"/>
    <x v="16"/>
    <n v="85023"/>
    <x v="1"/>
    <s v="OFF-AP-10004708"/>
    <x v="1"/>
    <x v="9"/>
    <s v="Fellowes Superior 10 Outlet Split Surge Protector"/>
    <x v="1605"/>
    <x v="4"/>
    <n v="0.2"/>
    <n v="13.701599999999999"/>
    <x v="5"/>
    <n v="487.16800000000001"/>
    <n v="11.249999999999998"/>
  </r>
  <r>
    <n v="3299"/>
    <s v="CA-2017-136308"/>
    <d v="2017-11-16T00:00:00"/>
    <d v="2017-11-16T00:00:00"/>
    <s v="Same Day"/>
    <s v="MW-18235"/>
    <s v="Mitch Willingham"/>
    <x v="1"/>
    <x v="0"/>
    <x v="8"/>
    <x v="1"/>
    <n v="94122"/>
    <x v="1"/>
    <s v="TEC-MA-10000488"/>
    <x v="2"/>
    <x v="15"/>
    <s v="Bady BDG101FRU Card Printer"/>
    <x v="2210"/>
    <x v="1"/>
    <n v="0.2"/>
    <n v="215.9973"/>
    <x v="0"/>
    <n v="5759.9279999999999"/>
    <n v="11.249999999999998"/>
  </r>
  <r>
    <n v="3300"/>
    <s v="US-2014-159926"/>
    <d v="2014-11-18T00:00:00"/>
    <d v="2014-11-22T00:00:00"/>
    <s v="Standard Class"/>
    <s v="CS-11950"/>
    <s v="Carlos Soltero"/>
    <x v="0"/>
    <x v="0"/>
    <x v="10"/>
    <x v="9"/>
    <n v="19140"/>
    <x v="3"/>
    <s v="OFF-BI-10003656"/>
    <x v="1"/>
    <x v="8"/>
    <s v="Fellowes PB200 Plastic Comb Binding Machine"/>
    <x v="2588"/>
    <x v="7"/>
    <n v="0.7"/>
    <n v="-40.797600000000003"/>
    <x v="0"/>
    <n v="50.997"/>
    <n v="-80"/>
  </r>
  <r>
    <n v="3301"/>
    <s v="US-2014-159926"/>
    <d v="2014-11-18T00:00:00"/>
    <d v="2014-11-22T00:00:00"/>
    <s v="Standard Class"/>
    <s v="CS-11950"/>
    <s v="Carlos Soltero"/>
    <x v="0"/>
    <x v="0"/>
    <x v="10"/>
    <x v="9"/>
    <n v="19140"/>
    <x v="3"/>
    <s v="OFF-ST-10003656"/>
    <x v="1"/>
    <x v="4"/>
    <s v="Safco Industrial Wire Shelving"/>
    <x v="2589"/>
    <x v="7"/>
    <n v="0.2"/>
    <n v="-16.318300000000001"/>
    <x v="0"/>
    <n v="76.792000000000002"/>
    <n v="-21.25"/>
  </r>
  <r>
    <n v="3302"/>
    <s v="US-2014-159926"/>
    <d v="2014-11-18T00:00:00"/>
    <d v="2014-11-22T00:00:00"/>
    <s v="Standard Class"/>
    <s v="CS-11950"/>
    <s v="Carlos Soltero"/>
    <x v="0"/>
    <x v="0"/>
    <x v="10"/>
    <x v="9"/>
    <n v="19140"/>
    <x v="3"/>
    <s v="TEC-PH-10001128"/>
    <x v="2"/>
    <x v="7"/>
    <s v="Motorola Droid Maxx"/>
    <x v="2590"/>
    <x v="5"/>
    <n v="0.4"/>
    <n v="-107.9928"/>
    <x v="0"/>
    <n v="3239.7840000000006"/>
    <n v="-20"/>
  </r>
  <r>
    <n v="3303"/>
    <s v="US-2014-159926"/>
    <d v="2014-11-18T00:00:00"/>
    <d v="2014-11-22T00:00:00"/>
    <s v="Standard Class"/>
    <s v="CS-11950"/>
    <s v="Carlos Soltero"/>
    <x v="0"/>
    <x v="0"/>
    <x v="10"/>
    <x v="9"/>
    <n v="19140"/>
    <x v="3"/>
    <s v="FUR-FU-10001473"/>
    <x v="0"/>
    <x v="5"/>
    <s v="Eldon Executive Woodline II Desk Accessories, Mahogany"/>
    <x v="2558"/>
    <x v="1"/>
    <n v="0.2"/>
    <n v="5.2773000000000003"/>
    <x v="0"/>
    <n v="180.93599999999998"/>
    <n v="8.75"/>
  </r>
  <r>
    <n v="3304"/>
    <s v="US-2014-159926"/>
    <d v="2014-11-18T00:00:00"/>
    <d v="2014-11-22T00:00:00"/>
    <s v="Standard Class"/>
    <s v="CS-11950"/>
    <s v="Carlos Soltero"/>
    <x v="0"/>
    <x v="0"/>
    <x v="10"/>
    <x v="9"/>
    <n v="19140"/>
    <x v="3"/>
    <s v="OFF-BI-10004656"/>
    <x v="1"/>
    <x v="8"/>
    <s v="Peel &amp; Stick Add-On Corner Pockets"/>
    <x v="2591"/>
    <x v="1"/>
    <n v="0.7"/>
    <n v="-1.4256"/>
    <x v="0"/>
    <n v="5.8319999999999999"/>
    <n v="-73.333333333333343"/>
  </r>
  <r>
    <n v="3305"/>
    <s v="CA-2014-104738"/>
    <d v="2014-12-30T00:00:00"/>
    <d v="2015-01-01T00:00:00"/>
    <s v="Second Class"/>
    <s v="SP-20620"/>
    <s v="Stefania Perrino"/>
    <x v="1"/>
    <x v="0"/>
    <x v="128"/>
    <x v="5"/>
    <n v="78041"/>
    <x v="2"/>
    <s v="OFF-EN-10004955"/>
    <x v="1"/>
    <x v="12"/>
    <s v="Fashion Color Clasp Envelopes"/>
    <x v="2592"/>
    <x v="1"/>
    <n v="0.2"/>
    <n v="4.7066999999999997"/>
    <x v="4"/>
    <n v="38.951999999999998"/>
    <n v="36.25"/>
  </r>
  <r>
    <n v="3306"/>
    <s v="CA-2014-104738"/>
    <d v="2014-12-30T00:00:00"/>
    <d v="2015-01-01T00:00:00"/>
    <s v="Second Class"/>
    <s v="SP-20620"/>
    <s v="Stefania Perrino"/>
    <x v="1"/>
    <x v="0"/>
    <x v="128"/>
    <x v="5"/>
    <n v="78041"/>
    <x v="2"/>
    <s v="TEC-PH-10002468"/>
    <x v="2"/>
    <x v="7"/>
    <s v="Plantronics CS 50-USB - headset - Convertible, Monaural"/>
    <x v="2039"/>
    <x v="0"/>
    <n v="0.2"/>
    <n v="19.038599999999999"/>
    <x v="4"/>
    <n v="435.16800000000001"/>
    <n v="8.75"/>
  </r>
  <r>
    <n v="3307"/>
    <s v="CA-2014-104738"/>
    <d v="2014-12-30T00:00:00"/>
    <d v="2015-01-01T00:00:00"/>
    <s v="Second Class"/>
    <s v="SP-20620"/>
    <s v="Stefania Perrino"/>
    <x v="1"/>
    <x v="0"/>
    <x v="128"/>
    <x v="5"/>
    <n v="78041"/>
    <x v="2"/>
    <s v="TEC-PH-10000576"/>
    <x v="2"/>
    <x v="7"/>
    <s v="AT&amp;T 1080 Corded phone"/>
    <x v="2593"/>
    <x v="1"/>
    <n v="0.2"/>
    <n v="28.767900000000001"/>
    <x v="4"/>
    <n v="986.32799999999997"/>
    <n v="8.75"/>
  </r>
  <r>
    <n v="3308"/>
    <s v="CA-2014-104738"/>
    <d v="2014-12-30T00:00:00"/>
    <d v="2015-01-01T00:00:00"/>
    <s v="Second Class"/>
    <s v="SP-20620"/>
    <s v="Stefania Perrino"/>
    <x v="1"/>
    <x v="0"/>
    <x v="128"/>
    <x v="5"/>
    <n v="78041"/>
    <x v="2"/>
    <s v="OFF-BI-10002160"/>
    <x v="1"/>
    <x v="8"/>
    <s v="Acco Hanging Data Binders"/>
    <x v="2594"/>
    <x v="1"/>
    <n v="0.8"/>
    <n v="-3.6576"/>
    <x v="4"/>
    <n v="6.8580000000000005"/>
    <n v="-160"/>
  </r>
  <r>
    <n v="3309"/>
    <s v="CA-2014-104738"/>
    <d v="2014-12-30T00:00:00"/>
    <d v="2015-01-01T00:00:00"/>
    <s v="Second Class"/>
    <s v="SP-20620"/>
    <s v="Stefania Perrino"/>
    <x v="1"/>
    <x v="0"/>
    <x v="128"/>
    <x v="5"/>
    <n v="78041"/>
    <x v="2"/>
    <s v="TEC-AC-10003628"/>
    <x v="2"/>
    <x v="11"/>
    <s v="Logitech 910-002974 M325 Wireless Mouse for Web Scrolling"/>
    <x v="730"/>
    <x v="0"/>
    <n v="0.2"/>
    <n v="14.395200000000001"/>
    <x v="4"/>
    <n v="95.968000000000004"/>
    <n v="30"/>
  </r>
  <r>
    <n v="3310"/>
    <s v="CA-2015-144386"/>
    <d v="2015-11-05T00:00:00"/>
    <d v="2015-11-11T00:00:00"/>
    <s v="Standard Class"/>
    <s v="GT-14635"/>
    <s v="Grant Thornton"/>
    <x v="1"/>
    <x v="0"/>
    <x v="20"/>
    <x v="15"/>
    <n v="10009"/>
    <x v="3"/>
    <s v="OFF-BI-10001116"/>
    <x v="1"/>
    <x v="8"/>
    <s v="Wilson Jones 1&quot; Hanging DublLock Ring Binders"/>
    <x v="863"/>
    <x v="5"/>
    <n v="0.2"/>
    <n v="8.8704000000000001"/>
    <x v="0"/>
    <n v="152.06400000000002"/>
    <n v="35"/>
  </r>
  <r>
    <n v="3311"/>
    <s v="CA-2016-111416"/>
    <d v="2016-09-17T00:00:00"/>
    <d v="2016-09-22T00:00:00"/>
    <s v="Standard Class"/>
    <s v="LW-17215"/>
    <s v="Luke Weiss"/>
    <x v="0"/>
    <x v="0"/>
    <x v="20"/>
    <x v="15"/>
    <n v="10035"/>
    <x v="3"/>
    <s v="OFF-BI-10002026"/>
    <x v="1"/>
    <x v="8"/>
    <s v="Avery Arch Ring Binders"/>
    <x v="2595"/>
    <x v="2"/>
    <n v="0.2"/>
    <n v="78.435000000000002"/>
    <x v="8"/>
    <n v="1162"/>
    <n v="33.75"/>
  </r>
  <r>
    <n v="3312"/>
    <s v="CA-2016-162747"/>
    <d v="2016-03-20T00:00:00"/>
    <d v="2016-03-25T00:00:00"/>
    <s v="Second Class"/>
    <s v="AH-10030"/>
    <s v="Aaron Hawkins"/>
    <x v="1"/>
    <x v="0"/>
    <x v="200"/>
    <x v="35"/>
    <n v="39503"/>
    <x v="0"/>
    <s v="FUR-FU-10003691"/>
    <x v="0"/>
    <x v="5"/>
    <s v="Eldon Image Series Desk Accessories, Ebony"/>
    <x v="2596"/>
    <x v="3"/>
    <n v="0"/>
    <n v="38.037999999999997"/>
    <x v="10"/>
    <n v="605.15"/>
    <n v="43.999999999999993"/>
  </r>
  <r>
    <n v="3313"/>
    <s v="US-2014-133130"/>
    <d v="2014-09-27T00:00:00"/>
    <d v="2014-10-01T00:00:00"/>
    <s v="Standard Class"/>
    <s v="TH-21100"/>
    <s v="Thea Hendricks"/>
    <x v="0"/>
    <x v="0"/>
    <x v="70"/>
    <x v="1"/>
    <n v="92037"/>
    <x v="1"/>
    <s v="FUR-CH-10002602"/>
    <x v="0"/>
    <x v="1"/>
    <s v="DMI Arturo Collection Mission-style Design Wood Chair"/>
    <x v="884"/>
    <x v="2"/>
    <n v="0.2"/>
    <n v="45.293999999999997"/>
    <x v="8"/>
    <n v="3019.6"/>
    <n v="7.5"/>
  </r>
  <r>
    <n v="3314"/>
    <s v="US-2014-133130"/>
    <d v="2014-09-27T00:00:00"/>
    <d v="2014-10-01T00:00:00"/>
    <s v="Standard Class"/>
    <s v="TH-21100"/>
    <s v="Thea Hendricks"/>
    <x v="0"/>
    <x v="0"/>
    <x v="70"/>
    <x v="1"/>
    <n v="92037"/>
    <x v="1"/>
    <s v="OFF-PA-10000675"/>
    <x v="1"/>
    <x v="10"/>
    <s v="Xerox 1919"/>
    <x v="2597"/>
    <x v="0"/>
    <n v="0"/>
    <n v="40.170200000000001"/>
    <x v="8"/>
    <n v="163.96"/>
    <n v="49"/>
  </r>
  <r>
    <n v="3315"/>
    <s v="CA-2017-169978"/>
    <d v="2017-12-24T00:00:00"/>
    <d v="2017-12-28T00:00:00"/>
    <s v="Standard Class"/>
    <s v="HG-15025"/>
    <s v="Hunter Glantz"/>
    <x v="0"/>
    <x v="0"/>
    <x v="147"/>
    <x v="15"/>
    <n v="11572"/>
    <x v="3"/>
    <s v="FUR-CH-10002602"/>
    <x v="0"/>
    <x v="1"/>
    <s v="DMI Arturo Collection Mission-style Design Wood Chair"/>
    <x v="2598"/>
    <x v="0"/>
    <n v="0.1"/>
    <n v="48.313600000000001"/>
    <x v="4"/>
    <n v="543.52800000000002"/>
    <n v="17.777777777777779"/>
  </r>
  <r>
    <n v="3316"/>
    <s v="CA-2017-169978"/>
    <d v="2017-12-24T00:00:00"/>
    <d v="2017-12-28T00:00:00"/>
    <s v="Standard Class"/>
    <s v="HG-15025"/>
    <s v="Hunter Glantz"/>
    <x v="0"/>
    <x v="0"/>
    <x v="147"/>
    <x v="15"/>
    <n v="11572"/>
    <x v="3"/>
    <s v="OFF-BI-10001900"/>
    <x v="1"/>
    <x v="8"/>
    <s v="DXL Angle-View Binders with Locking Rings, Black"/>
    <x v="2599"/>
    <x v="1"/>
    <n v="0.2"/>
    <n v="4.8518999999999997"/>
    <x v="4"/>
    <n v="43.128"/>
    <n v="33.75"/>
  </r>
  <r>
    <n v="3317"/>
    <s v="CA-2017-161739"/>
    <d v="2017-11-10T00:00:00"/>
    <d v="2017-11-15T00:00:00"/>
    <s v="Second Class"/>
    <s v="EB-13750"/>
    <s v="Edward Becker"/>
    <x v="1"/>
    <x v="0"/>
    <x v="171"/>
    <x v="5"/>
    <n v="78664"/>
    <x v="2"/>
    <s v="FUR-FU-10001468"/>
    <x v="0"/>
    <x v="5"/>
    <s v="Tenex Antistatic Computer Chair Mats"/>
    <x v="2600"/>
    <x v="2"/>
    <n v="0.6"/>
    <n v="-427.45"/>
    <x v="0"/>
    <n v="1709.8"/>
    <n v="-125"/>
  </r>
  <r>
    <n v="3318"/>
    <s v="CA-2015-165057"/>
    <d v="2015-09-11T00:00:00"/>
    <d v="2015-09-15T00:00:00"/>
    <s v="Standard Class"/>
    <s v="SC-20725"/>
    <s v="Steven Cartwright"/>
    <x v="0"/>
    <x v="0"/>
    <x v="56"/>
    <x v="1"/>
    <n v="92374"/>
    <x v="1"/>
    <s v="OFF-AR-10004648"/>
    <x v="1"/>
    <x v="6"/>
    <s v="Boston 19500 Mighty Mite Electric Pencil Sharpener"/>
    <x v="2601"/>
    <x v="6"/>
    <n v="0"/>
    <n v="48.964500000000001"/>
    <x v="8"/>
    <n v="1632.1499999999999"/>
    <n v="27"/>
  </r>
  <r>
    <n v="3319"/>
    <s v="CA-2015-165057"/>
    <d v="2015-09-11T00:00:00"/>
    <d v="2015-09-15T00:00:00"/>
    <s v="Standard Class"/>
    <s v="SC-20725"/>
    <s v="Steven Cartwright"/>
    <x v="0"/>
    <x v="0"/>
    <x v="56"/>
    <x v="1"/>
    <n v="92374"/>
    <x v="1"/>
    <s v="OFF-LA-10003190"/>
    <x v="1"/>
    <x v="2"/>
    <s v="Avery 474"/>
    <x v="874"/>
    <x v="1"/>
    <n v="0"/>
    <n v="4.2336"/>
    <x v="8"/>
    <n v="25.92"/>
    <n v="49"/>
  </r>
  <r>
    <n v="3320"/>
    <s v="CA-2014-134551"/>
    <d v="2014-12-20T00:00:00"/>
    <d v="2014-12-25T00:00:00"/>
    <s v="Standard Class"/>
    <s v="TS-21505"/>
    <s v="Tony Sayre"/>
    <x v="0"/>
    <x v="0"/>
    <x v="29"/>
    <x v="18"/>
    <n v="38401"/>
    <x v="0"/>
    <s v="OFF-AP-10004868"/>
    <x v="1"/>
    <x v="9"/>
    <s v="Hoover Commercial Soft Guard Upright Vacuum And Disposable Filtration Bags"/>
    <x v="2602"/>
    <x v="3"/>
    <n v="0.2"/>
    <n v="3.8073000000000001"/>
    <x v="4"/>
    <n v="304.584"/>
    <n v="8.75"/>
  </r>
  <r>
    <n v="3321"/>
    <s v="CA-2014-134551"/>
    <d v="2014-12-20T00:00:00"/>
    <d v="2014-12-25T00:00:00"/>
    <s v="Standard Class"/>
    <s v="TS-21505"/>
    <s v="Tony Sayre"/>
    <x v="0"/>
    <x v="0"/>
    <x v="29"/>
    <x v="18"/>
    <n v="38401"/>
    <x v="0"/>
    <s v="FUR-CH-10004287"/>
    <x v="0"/>
    <x v="1"/>
    <s v="SAFCO Arco Folding Chair"/>
    <x v="1649"/>
    <x v="1"/>
    <n v="0.2"/>
    <n v="74.573999999999998"/>
    <x v="4"/>
    <n v="1988.6399999999999"/>
    <n v="11.25"/>
  </r>
  <r>
    <n v="3322"/>
    <s v="CA-2014-134551"/>
    <d v="2014-12-20T00:00:00"/>
    <d v="2014-12-25T00:00:00"/>
    <s v="Standard Class"/>
    <s v="TS-21505"/>
    <s v="Tony Sayre"/>
    <x v="0"/>
    <x v="0"/>
    <x v="29"/>
    <x v="18"/>
    <n v="38401"/>
    <x v="0"/>
    <s v="OFF-PA-10002689"/>
    <x v="1"/>
    <x v="10"/>
    <s v="Weyerhaeuser First Choice Laser/Copy Paper (20Lb. and 88 Bright)"/>
    <x v="233"/>
    <x v="2"/>
    <n v="0.2"/>
    <n v="9.0719999999999992"/>
    <x v="4"/>
    <n v="129.60000000000002"/>
    <n v="34.999999999999993"/>
  </r>
  <r>
    <n v="3323"/>
    <s v="CA-2015-120810"/>
    <d v="2015-07-23T00:00:00"/>
    <d v="2015-07-27T00:00:00"/>
    <s v="Standard Class"/>
    <s v="TH-21550"/>
    <s v="Tracy Hopkins"/>
    <x v="2"/>
    <x v="0"/>
    <x v="20"/>
    <x v="15"/>
    <n v="10009"/>
    <x v="3"/>
    <s v="OFF-AP-10002892"/>
    <x v="1"/>
    <x v="9"/>
    <s v="Belkin F5C206VTEL 6 Outlet Surge"/>
    <x v="2603"/>
    <x v="1"/>
    <n v="0"/>
    <n v="20.681999999999999"/>
    <x v="7"/>
    <n v="206.82"/>
    <n v="30"/>
  </r>
  <r>
    <n v="3324"/>
    <s v="CA-2015-120810"/>
    <d v="2015-07-23T00:00:00"/>
    <d v="2015-07-27T00:00:00"/>
    <s v="Standard Class"/>
    <s v="TH-21550"/>
    <s v="Tracy Hopkins"/>
    <x v="2"/>
    <x v="0"/>
    <x v="20"/>
    <x v="15"/>
    <n v="10009"/>
    <x v="3"/>
    <s v="FUR-FU-10002253"/>
    <x v="0"/>
    <x v="5"/>
    <s v="Howard Miller 13&quot; Diameter Pewter Finish Round Wall Clock"/>
    <x v="2604"/>
    <x v="1"/>
    <n v="0"/>
    <n v="50.239800000000002"/>
    <x v="7"/>
    <n v="386.46"/>
    <n v="39"/>
  </r>
  <r>
    <n v="3325"/>
    <s v="CA-2014-165309"/>
    <d v="2014-11-11T00:00:00"/>
    <d v="2014-11-15T00:00:00"/>
    <s v="Standard Class"/>
    <s v="KD-16270"/>
    <s v="Karen Daniels"/>
    <x v="0"/>
    <x v="0"/>
    <x v="12"/>
    <x v="5"/>
    <n v="77095"/>
    <x v="2"/>
    <s v="OFF-BI-10001359"/>
    <x v="1"/>
    <x v="8"/>
    <s v="GBC DocuBind TL300 Electric Binding System"/>
    <x v="2605"/>
    <x v="2"/>
    <n v="0.8"/>
    <n v="-1480.0335"/>
    <x v="0"/>
    <n v="4484.95"/>
    <n v="-165"/>
  </r>
  <r>
    <n v="3326"/>
    <s v="CA-2014-165309"/>
    <d v="2014-11-11T00:00:00"/>
    <d v="2014-11-15T00:00:00"/>
    <s v="Standard Class"/>
    <s v="KD-16270"/>
    <s v="Karen Daniels"/>
    <x v="0"/>
    <x v="0"/>
    <x v="12"/>
    <x v="5"/>
    <n v="77095"/>
    <x v="2"/>
    <s v="OFF-BI-10001267"/>
    <x v="1"/>
    <x v="8"/>
    <s v="Universal Recycled Hanging Pressboard Report Binders, Letter Size"/>
    <x v="2606"/>
    <x v="7"/>
    <n v="0.8"/>
    <n v="-1.9743999999999999"/>
    <x v="0"/>
    <n v="1.234"/>
    <n v="-160"/>
  </r>
  <r>
    <n v="3327"/>
    <s v="CA-2014-165309"/>
    <d v="2014-11-11T00:00:00"/>
    <d v="2014-11-15T00:00:00"/>
    <s v="Standard Class"/>
    <s v="KD-16270"/>
    <s v="Karen Daniels"/>
    <x v="0"/>
    <x v="0"/>
    <x v="12"/>
    <x v="5"/>
    <n v="77095"/>
    <x v="2"/>
    <s v="OFF-AR-10003582"/>
    <x v="1"/>
    <x v="6"/>
    <s v="Boston Electric Pencil Sharpener, Model 1818, Charcoal Black"/>
    <x v="1840"/>
    <x v="1"/>
    <n v="0.2"/>
    <n v="6.7560000000000002"/>
    <x v="0"/>
    <n v="202.68"/>
    <n v="10"/>
  </r>
  <r>
    <n v="3328"/>
    <s v="CA-2014-165309"/>
    <d v="2014-11-11T00:00:00"/>
    <d v="2014-11-15T00:00:00"/>
    <s v="Standard Class"/>
    <s v="KD-16270"/>
    <s v="Karen Daniels"/>
    <x v="0"/>
    <x v="0"/>
    <x v="12"/>
    <x v="5"/>
    <n v="77095"/>
    <x v="2"/>
    <s v="OFF-PA-10003724"/>
    <x v="1"/>
    <x v="10"/>
    <s v="Wirebound Message Book, 4 per Page"/>
    <x v="740"/>
    <x v="2"/>
    <n v="0.2"/>
    <n v="7.8734999999999999"/>
    <x v="0"/>
    <n v="108.6"/>
    <n v="36.25"/>
  </r>
  <r>
    <n v="3329"/>
    <s v="CA-2014-165309"/>
    <d v="2014-11-11T00:00:00"/>
    <d v="2014-11-15T00:00:00"/>
    <s v="Standard Class"/>
    <s v="KD-16270"/>
    <s v="Karen Daniels"/>
    <x v="0"/>
    <x v="0"/>
    <x v="12"/>
    <x v="5"/>
    <n v="77095"/>
    <x v="2"/>
    <s v="OFF-PA-10001033"/>
    <x v="1"/>
    <x v="10"/>
    <s v="Xerox 1893"/>
    <x v="2607"/>
    <x v="8"/>
    <n v="0.2"/>
    <n v="95.096800000000002"/>
    <x v="0"/>
    <n v="2098.6880000000001"/>
    <n v="36.25"/>
  </r>
  <r>
    <n v="3330"/>
    <s v="CA-2014-165309"/>
    <d v="2014-11-11T00:00:00"/>
    <d v="2014-11-15T00:00:00"/>
    <s v="Standard Class"/>
    <s v="KD-16270"/>
    <s v="Karen Daniels"/>
    <x v="0"/>
    <x v="0"/>
    <x v="12"/>
    <x v="5"/>
    <n v="77095"/>
    <x v="2"/>
    <s v="TEC-PH-10003505"/>
    <x v="2"/>
    <x v="7"/>
    <s v="Geemarc AmpliPOWER60"/>
    <x v="1467"/>
    <x v="0"/>
    <n v="0.2"/>
    <n v="16.704000000000001"/>
    <x v="0"/>
    <n v="296.95999999999998"/>
    <n v="11.250000000000002"/>
  </r>
  <r>
    <n v="3331"/>
    <s v="CA-2014-165309"/>
    <d v="2014-11-11T00:00:00"/>
    <d v="2014-11-15T00:00:00"/>
    <s v="Standard Class"/>
    <s v="KD-16270"/>
    <s v="Karen Daniels"/>
    <x v="0"/>
    <x v="0"/>
    <x v="12"/>
    <x v="5"/>
    <n v="77095"/>
    <x v="2"/>
    <s v="TEC-PH-10004959"/>
    <x v="2"/>
    <x v="7"/>
    <s v="Classic Ivory Antique Telephone ZL1810"/>
    <x v="2608"/>
    <x v="1"/>
    <n v="0.2"/>
    <n v="15.073499999999999"/>
    <x v="0"/>
    <n v="723.52800000000002"/>
    <n v="6.25"/>
  </r>
  <r>
    <n v="3332"/>
    <s v="CA-2017-122595"/>
    <d v="2017-12-14T00:00:00"/>
    <d v="2017-12-20T00:00:00"/>
    <s v="Standard Class"/>
    <s v="GM-14455"/>
    <s v="Gary Mitchum"/>
    <x v="2"/>
    <x v="0"/>
    <x v="22"/>
    <x v="10"/>
    <n v="60653"/>
    <x v="2"/>
    <s v="TEC-AC-10000474"/>
    <x v="2"/>
    <x v="11"/>
    <s v="Kensington Expert Mouse Optical USB Trackball for PC or Mac"/>
    <x v="2609"/>
    <x v="1"/>
    <n v="0.2"/>
    <n v="28.497"/>
    <x v="4"/>
    <n v="683.928"/>
    <n v="12.5"/>
  </r>
  <r>
    <n v="3333"/>
    <s v="CA-2017-122595"/>
    <d v="2017-12-14T00:00:00"/>
    <d v="2017-12-20T00:00:00"/>
    <s v="Standard Class"/>
    <s v="GM-14455"/>
    <s v="Gary Mitchum"/>
    <x v="2"/>
    <x v="0"/>
    <x v="22"/>
    <x v="10"/>
    <n v="60653"/>
    <x v="2"/>
    <s v="TEC-PH-10003095"/>
    <x v="2"/>
    <x v="7"/>
    <s v="Samsung HM1900 Bluetooth Headset"/>
    <x v="2610"/>
    <x v="1"/>
    <n v="0.2"/>
    <n v="19.754999999999999"/>
    <x v="4"/>
    <n v="158.04"/>
    <n v="37.5"/>
  </r>
  <r>
    <n v="3334"/>
    <s v="CA-2017-122595"/>
    <d v="2017-12-14T00:00:00"/>
    <d v="2017-12-20T00:00:00"/>
    <s v="Standard Class"/>
    <s v="GM-14455"/>
    <s v="Gary Mitchum"/>
    <x v="2"/>
    <x v="0"/>
    <x v="22"/>
    <x v="10"/>
    <n v="60653"/>
    <x v="2"/>
    <s v="FUR-FU-10002963"/>
    <x v="0"/>
    <x v="5"/>
    <s v="Master Caster Door Stop, Gray"/>
    <x v="2611"/>
    <x v="7"/>
    <n v="0.6"/>
    <n v="-1.3208"/>
    <x v="4"/>
    <n v="2.032"/>
    <n v="-65"/>
  </r>
  <r>
    <n v="3335"/>
    <s v="US-2017-109253"/>
    <d v="2017-08-21T00:00:00"/>
    <d v="2017-08-22T00:00:00"/>
    <s v="First Class"/>
    <s v="PR-18880"/>
    <s v="Patrick Ryan"/>
    <x v="0"/>
    <x v="0"/>
    <x v="182"/>
    <x v="1"/>
    <n v="94601"/>
    <x v="1"/>
    <s v="OFF-AR-10000203"/>
    <x v="1"/>
    <x v="6"/>
    <s v="Newell 336"/>
    <x v="854"/>
    <x v="4"/>
    <n v="0"/>
    <n v="4.9648000000000003"/>
    <x v="6"/>
    <n v="68.48"/>
    <n v="28.999999999999996"/>
  </r>
  <r>
    <n v="3336"/>
    <s v="US-2017-109253"/>
    <d v="2017-08-21T00:00:00"/>
    <d v="2017-08-22T00:00:00"/>
    <s v="First Class"/>
    <s v="PR-18880"/>
    <s v="Patrick Ryan"/>
    <x v="0"/>
    <x v="0"/>
    <x v="182"/>
    <x v="1"/>
    <n v="94601"/>
    <x v="1"/>
    <s v="TEC-PH-10004667"/>
    <x v="2"/>
    <x v="7"/>
    <s v="Cisco 8x8 Inc. 6753i IP Business Phone System"/>
    <x v="2612"/>
    <x v="4"/>
    <n v="0.2"/>
    <n v="37.797199999999997"/>
    <x v="6"/>
    <n v="1727.8720000000001"/>
    <n v="8.75"/>
  </r>
  <r>
    <n v="3337"/>
    <s v="US-2017-109253"/>
    <d v="2017-08-21T00:00:00"/>
    <d v="2017-08-22T00:00:00"/>
    <s v="First Class"/>
    <s v="PR-18880"/>
    <s v="Patrick Ryan"/>
    <x v="0"/>
    <x v="0"/>
    <x v="182"/>
    <x v="1"/>
    <n v="94601"/>
    <x v="1"/>
    <s v="FUR-FU-10000193"/>
    <x v="0"/>
    <x v="5"/>
    <s v="Tenex Chairmats For Use with Hard Floors"/>
    <x v="677"/>
    <x v="4"/>
    <n v="0"/>
    <n v="10.393599999999999"/>
    <x v="6"/>
    <n v="519.67999999999995"/>
    <n v="8"/>
  </r>
  <r>
    <n v="3338"/>
    <s v="US-2017-109253"/>
    <d v="2017-08-21T00:00:00"/>
    <d v="2017-08-22T00:00:00"/>
    <s v="First Class"/>
    <s v="PR-18880"/>
    <s v="Patrick Ryan"/>
    <x v="0"/>
    <x v="0"/>
    <x v="182"/>
    <x v="1"/>
    <n v="94601"/>
    <x v="1"/>
    <s v="FUR-TA-10001539"/>
    <x v="0"/>
    <x v="3"/>
    <s v="Chromcraft Rectangular Conference Tables"/>
    <x v="2613"/>
    <x v="1"/>
    <n v="0.2"/>
    <n v="28.436399999999999"/>
    <x v="6"/>
    <n v="1706.1839999999997"/>
    <n v="5"/>
  </r>
  <r>
    <n v="3339"/>
    <s v="US-2017-109253"/>
    <d v="2017-08-21T00:00:00"/>
    <d v="2017-08-22T00:00:00"/>
    <s v="First Class"/>
    <s v="PR-18880"/>
    <s v="Patrick Ryan"/>
    <x v="0"/>
    <x v="0"/>
    <x v="182"/>
    <x v="1"/>
    <n v="94601"/>
    <x v="1"/>
    <s v="OFF-BI-10000962"/>
    <x v="1"/>
    <x v="8"/>
    <s v="Acco Flexible ACCOHIDE Square Ring Data Binder, Dark Blue, 11 1/2&quot; X 14&quot; 7/8&quot;"/>
    <x v="2614"/>
    <x v="6"/>
    <n v="0.2"/>
    <n v="42.464700000000001"/>
    <x v="6"/>
    <n v="1054.296"/>
    <n v="36.25"/>
  </r>
  <r>
    <n v="3340"/>
    <s v="US-2017-109253"/>
    <d v="2017-08-21T00:00:00"/>
    <d v="2017-08-22T00:00:00"/>
    <s v="First Class"/>
    <s v="PR-18880"/>
    <s v="Patrick Ryan"/>
    <x v="0"/>
    <x v="0"/>
    <x v="182"/>
    <x v="1"/>
    <n v="94601"/>
    <x v="1"/>
    <s v="OFF-AP-10002867"/>
    <x v="1"/>
    <x v="9"/>
    <s v="Fellowes Command Center 5-outlet power strip"/>
    <x v="2615"/>
    <x v="1"/>
    <n v="0"/>
    <n v="54.950400000000002"/>
    <x v="6"/>
    <n v="610.56000000000006"/>
    <n v="27"/>
  </r>
  <r>
    <n v="3341"/>
    <s v="US-2017-109253"/>
    <d v="2017-08-21T00:00:00"/>
    <d v="2017-08-22T00:00:00"/>
    <s v="First Class"/>
    <s v="PR-18880"/>
    <s v="Patrick Ryan"/>
    <x v="0"/>
    <x v="0"/>
    <x v="182"/>
    <x v="1"/>
    <n v="94601"/>
    <x v="1"/>
    <s v="OFF-LA-10001158"/>
    <x v="1"/>
    <x v="2"/>
    <s v="Avery Address/Shipping Labels for Typewriters, 4&quot; x 2&quot;"/>
    <x v="2616"/>
    <x v="2"/>
    <n v="0"/>
    <n v="24.84"/>
    <x v="6"/>
    <n v="258.75"/>
    <n v="48"/>
  </r>
  <r>
    <n v="3342"/>
    <s v="CA-2016-145982"/>
    <d v="2016-08-27T00:00:00"/>
    <d v="2016-09-01T00:00:00"/>
    <s v="Second Class"/>
    <s v="TB-21055"/>
    <s v="Ted Butterfield"/>
    <x v="0"/>
    <x v="0"/>
    <x v="94"/>
    <x v="31"/>
    <n v="2169"/>
    <x v="3"/>
    <s v="OFF-PA-10000675"/>
    <x v="1"/>
    <x v="10"/>
    <s v="Xerox 1919"/>
    <x v="1232"/>
    <x v="1"/>
    <n v="0"/>
    <n v="60.255299999999998"/>
    <x v="6"/>
    <n v="368.90999999999997"/>
    <n v="49"/>
  </r>
  <r>
    <n v="3343"/>
    <s v="CA-2016-145982"/>
    <d v="2016-08-27T00:00:00"/>
    <d v="2016-09-01T00:00:00"/>
    <s v="Second Class"/>
    <s v="TB-21055"/>
    <s v="Ted Butterfield"/>
    <x v="0"/>
    <x v="0"/>
    <x v="94"/>
    <x v="31"/>
    <n v="2169"/>
    <x v="3"/>
    <s v="FUR-TA-10001307"/>
    <x v="0"/>
    <x v="3"/>
    <s v="SAFCO PlanMaster Heigh-Adjustable Drafting Table Base, 43w x 30d x 30-37h, Black"/>
    <x v="2617"/>
    <x v="7"/>
    <n v="0.3"/>
    <n v="20.966999999999999"/>
    <x v="6"/>
    <n v="244.61500000000001"/>
    <n v="8.5714285714285694"/>
  </r>
  <r>
    <n v="3344"/>
    <s v="CA-2016-145982"/>
    <d v="2016-08-27T00:00:00"/>
    <d v="2016-09-01T00:00:00"/>
    <s v="Second Class"/>
    <s v="TB-21055"/>
    <s v="Ted Butterfield"/>
    <x v="0"/>
    <x v="0"/>
    <x v="94"/>
    <x v="31"/>
    <n v="2169"/>
    <x v="3"/>
    <s v="TEC-PH-10000011"/>
    <x v="2"/>
    <x v="7"/>
    <s v="PureGear Roll-On Screen Protector"/>
    <x v="127"/>
    <x v="1"/>
    <n v="0"/>
    <n v="28.785599999999999"/>
    <x v="6"/>
    <n v="179.91"/>
    <n v="48"/>
  </r>
  <r>
    <n v="3345"/>
    <s v="CA-2016-145982"/>
    <d v="2016-08-27T00:00:00"/>
    <d v="2016-09-01T00:00:00"/>
    <s v="Second Class"/>
    <s v="TB-21055"/>
    <s v="Ted Butterfield"/>
    <x v="0"/>
    <x v="0"/>
    <x v="94"/>
    <x v="31"/>
    <n v="2169"/>
    <x v="3"/>
    <s v="OFF-PA-10002666"/>
    <x v="1"/>
    <x v="10"/>
    <s v="Southworth 25% Cotton Linen-Finish Paper &amp; Envelopes"/>
    <x v="2618"/>
    <x v="6"/>
    <n v="0"/>
    <n v="36.692999999999998"/>
    <x v="6"/>
    <n v="733.86"/>
    <n v="44.999999999999993"/>
  </r>
  <r>
    <n v="3346"/>
    <s v="CA-2016-145982"/>
    <d v="2016-08-27T00:00:00"/>
    <d v="2016-09-01T00:00:00"/>
    <s v="Second Class"/>
    <s v="TB-21055"/>
    <s v="Ted Butterfield"/>
    <x v="0"/>
    <x v="0"/>
    <x v="94"/>
    <x v="31"/>
    <n v="2169"/>
    <x v="3"/>
    <s v="OFF-FA-10000735"/>
    <x v="1"/>
    <x v="13"/>
    <s v="Staples"/>
    <x v="2582"/>
    <x v="4"/>
    <n v="0"/>
    <n v="5.2560000000000002"/>
    <x v="6"/>
    <n v="46.72"/>
    <n v="45"/>
  </r>
  <r>
    <n v="3347"/>
    <s v="CA-2016-145982"/>
    <d v="2016-08-27T00:00:00"/>
    <d v="2016-09-01T00:00:00"/>
    <s v="Second Class"/>
    <s v="TB-21055"/>
    <s v="Ted Butterfield"/>
    <x v="0"/>
    <x v="0"/>
    <x v="94"/>
    <x v="31"/>
    <n v="2169"/>
    <x v="3"/>
    <s v="OFF-BI-10000174"/>
    <x v="1"/>
    <x v="8"/>
    <s v="Wilson Jones Clip &amp; Carry Folder Binder Tool for Ring Binders, Clear"/>
    <x v="180"/>
    <x v="2"/>
    <n v="0"/>
    <n v="13.92"/>
    <x v="6"/>
    <n v="145"/>
    <n v="48"/>
  </r>
  <r>
    <n v="3348"/>
    <s v="CA-2015-112014"/>
    <d v="2015-08-13T00:00:00"/>
    <d v="2015-08-20T00:00:00"/>
    <s v="Standard Class"/>
    <s v="ON-18715"/>
    <s v="Odella Nelson"/>
    <x v="1"/>
    <x v="0"/>
    <x v="358"/>
    <x v="1"/>
    <n v="92399"/>
    <x v="1"/>
    <s v="OFF-AR-10003156"/>
    <x v="1"/>
    <x v="6"/>
    <s v="50 Colored Long Pencils"/>
    <x v="2619"/>
    <x v="2"/>
    <n v="0"/>
    <n v="13.208"/>
    <x v="6"/>
    <n v="254"/>
    <n v="26"/>
  </r>
  <r>
    <n v="3349"/>
    <s v="CA-2017-154732"/>
    <d v="2017-11-05T00:00:00"/>
    <d v="2017-11-07T00:00:00"/>
    <s v="First Class"/>
    <s v="AH-10195"/>
    <s v="Alan Haines"/>
    <x v="1"/>
    <x v="0"/>
    <x v="22"/>
    <x v="10"/>
    <n v="60623"/>
    <x v="2"/>
    <s v="OFF-BI-10000474"/>
    <x v="1"/>
    <x v="8"/>
    <s v="Avery Recycled Flexi-View Covers for Binding Systems"/>
    <x v="2620"/>
    <x v="2"/>
    <n v="0.8"/>
    <n v="-25.648"/>
    <x v="0"/>
    <n v="80.150000000000006"/>
    <n v="-160"/>
  </r>
  <r>
    <n v="3350"/>
    <s v="US-2016-157308"/>
    <d v="2016-08-17T00:00:00"/>
    <d v="2016-08-21T00:00:00"/>
    <s v="Standard Class"/>
    <s v="NM-18520"/>
    <s v="Neoma Murray"/>
    <x v="0"/>
    <x v="0"/>
    <x v="4"/>
    <x v="4"/>
    <n v="98105"/>
    <x v="1"/>
    <s v="OFF-BI-10003712"/>
    <x v="1"/>
    <x v="8"/>
    <s v="Acco Pressboard Covers with Storage Hooks, 14 7/8&quot; x 11&quot;, Light Blue"/>
    <x v="577"/>
    <x v="4"/>
    <n v="0.2"/>
    <n v="5.6955999999999998"/>
    <x v="6"/>
    <n v="62.847999999999999"/>
    <n v="36.25"/>
  </r>
  <r>
    <n v="3351"/>
    <s v="CA-2016-147536"/>
    <d v="2016-12-26T00:00:00"/>
    <d v="2016-12-31T00:00:00"/>
    <s v="Standard Class"/>
    <s v="AR-10510"/>
    <s v="Andrew Roberts"/>
    <x v="0"/>
    <x v="0"/>
    <x v="20"/>
    <x v="15"/>
    <n v="10024"/>
    <x v="3"/>
    <s v="TEC-AC-10003280"/>
    <x v="2"/>
    <x v="11"/>
    <s v="Belkin F8E887 USB Wired Ergonomic Keyboard"/>
    <x v="1309"/>
    <x v="1"/>
    <n v="0"/>
    <n v="18.893699999999999"/>
    <x v="4"/>
    <n v="269.90999999999997"/>
    <n v="21"/>
  </r>
  <r>
    <n v="3352"/>
    <s v="US-2014-134733"/>
    <d v="2014-09-23T00:00:00"/>
    <d v="2014-09-28T00:00:00"/>
    <s v="Standard Class"/>
    <s v="BM-11650"/>
    <s v="Brian Moss"/>
    <x v="1"/>
    <x v="0"/>
    <x v="70"/>
    <x v="1"/>
    <n v="92037"/>
    <x v="1"/>
    <s v="FUR-BO-10002916"/>
    <x v="0"/>
    <x v="0"/>
    <s v="Rush Hierlooms Collection 1&quot; Thick Stackable Bookcases"/>
    <x v="2621"/>
    <x v="1"/>
    <n v="0.15"/>
    <n v="20.517600000000002"/>
    <x v="8"/>
    <n v="1307.9970000000001"/>
    <n v="4.7058823529411766"/>
  </r>
  <r>
    <n v="3353"/>
    <s v="US-2014-134733"/>
    <d v="2014-09-23T00:00:00"/>
    <d v="2014-09-28T00:00:00"/>
    <s v="Standard Class"/>
    <s v="BM-11650"/>
    <s v="Brian Moss"/>
    <x v="1"/>
    <x v="0"/>
    <x v="70"/>
    <x v="1"/>
    <n v="92037"/>
    <x v="1"/>
    <s v="TEC-PH-10002726"/>
    <x v="2"/>
    <x v="7"/>
    <s v="netTALK DUO VoIP Telephone Service"/>
    <x v="1396"/>
    <x v="0"/>
    <n v="0.2"/>
    <n v="31.494"/>
    <x v="8"/>
    <n v="167.96799999999999"/>
    <n v="37.5"/>
  </r>
  <r>
    <n v="3354"/>
    <s v="US-2014-150434"/>
    <d v="2014-07-19T00:00:00"/>
    <d v="2014-07-24T00:00:00"/>
    <s v="Standard Class"/>
    <s v="CA-12310"/>
    <s v="Christine Abelman"/>
    <x v="1"/>
    <x v="0"/>
    <x v="39"/>
    <x v="29"/>
    <n v="6010"/>
    <x v="3"/>
    <s v="TEC-PH-10000895"/>
    <x v="2"/>
    <x v="7"/>
    <s v="Polycom VVX 310 VoIP phone"/>
    <x v="2622"/>
    <x v="0"/>
    <n v="0"/>
    <n v="93.594800000000006"/>
    <x v="7"/>
    <n v="719.96"/>
    <n v="26"/>
  </r>
  <r>
    <n v="3355"/>
    <s v="US-2014-150434"/>
    <d v="2014-07-19T00:00:00"/>
    <d v="2014-07-24T00:00:00"/>
    <s v="Standard Class"/>
    <s v="CA-12310"/>
    <s v="Christine Abelman"/>
    <x v="1"/>
    <x v="0"/>
    <x v="39"/>
    <x v="29"/>
    <n v="6010"/>
    <x v="3"/>
    <s v="FUR-TA-10004152"/>
    <x v="0"/>
    <x v="3"/>
    <s v="Barricks 18&quot; x 48&quot; Non-Folding Utility Table with Bottom Storage Shelf"/>
    <x v="2623"/>
    <x v="7"/>
    <n v="0.3"/>
    <n v="-4.032"/>
    <x v="7"/>
    <n v="70.56"/>
    <n v="-5.7142857142857144"/>
  </r>
  <r>
    <n v="3356"/>
    <s v="US-2014-150434"/>
    <d v="2014-07-19T00:00:00"/>
    <d v="2014-07-24T00:00:00"/>
    <s v="Standard Class"/>
    <s v="CA-12310"/>
    <s v="Christine Abelman"/>
    <x v="1"/>
    <x v="0"/>
    <x v="39"/>
    <x v="29"/>
    <n v="6010"/>
    <x v="3"/>
    <s v="OFF-BI-10003694"/>
    <x v="1"/>
    <x v="8"/>
    <s v="Avery 3 1/2&quot; Diskette Storage Pages, 10/Pack"/>
    <x v="1490"/>
    <x v="0"/>
    <n v="0"/>
    <n v="9.6047999999999991"/>
    <x v="7"/>
    <n v="41.76"/>
    <n v="46"/>
  </r>
  <r>
    <n v="3357"/>
    <s v="US-2014-150434"/>
    <d v="2014-07-19T00:00:00"/>
    <d v="2014-07-24T00:00:00"/>
    <s v="Standard Class"/>
    <s v="CA-12310"/>
    <s v="Christine Abelman"/>
    <x v="1"/>
    <x v="0"/>
    <x v="39"/>
    <x v="29"/>
    <n v="6010"/>
    <x v="3"/>
    <s v="OFF-BI-10002160"/>
    <x v="1"/>
    <x v="8"/>
    <s v="Acco Hanging Data Binders"/>
    <x v="2624"/>
    <x v="7"/>
    <n v="0"/>
    <n v="1.8288"/>
    <x v="7"/>
    <n v="3.81"/>
    <n v="48"/>
  </r>
  <r>
    <n v="3358"/>
    <s v="CA-2017-100335"/>
    <d v="2017-09-07T00:00:00"/>
    <d v="2017-09-13T00:00:00"/>
    <s v="Standard Class"/>
    <s v="NF-18595"/>
    <s v="Nicole Fjeld"/>
    <x v="2"/>
    <x v="0"/>
    <x v="22"/>
    <x v="10"/>
    <n v="60610"/>
    <x v="2"/>
    <s v="OFF-PA-10001685"/>
    <x v="1"/>
    <x v="10"/>
    <s v="Easy-staple paper"/>
    <x v="2625"/>
    <x v="6"/>
    <n v="0.2"/>
    <n v="26.465399999999999"/>
    <x v="8"/>
    <n v="657.072"/>
    <n v="36.25"/>
  </r>
  <r>
    <n v="3359"/>
    <s v="CA-2016-139234"/>
    <d v="2016-05-06T00:00:00"/>
    <d v="2016-05-10T00:00:00"/>
    <s v="Standard Class"/>
    <s v="AF-10870"/>
    <s v="Art Ferguson"/>
    <x v="0"/>
    <x v="0"/>
    <x v="22"/>
    <x v="10"/>
    <n v="60610"/>
    <x v="2"/>
    <s v="OFF-BI-10000773"/>
    <x v="1"/>
    <x v="8"/>
    <s v="Insertable Tab Post Binder Dividers"/>
    <x v="2626"/>
    <x v="0"/>
    <n v="0.8"/>
    <n v="-5.2931999999999997"/>
    <x v="5"/>
    <n v="6.4160000000000004"/>
    <n v="-165"/>
  </r>
  <r>
    <n v="3360"/>
    <s v="CA-2016-139234"/>
    <d v="2016-05-06T00:00:00"/>
    <d v="2016-05-10T00:00:00"/>
    <s v="Standard Class"/>
    <s v="AF-10870"/>
    <s v="Art Ferguson"/>
    <x v="0"/>
    <x v="0"/>
    <x v="22"/>
    <x v="10"/>
    <n v="60610"/>
    <x v="2"/>
    <s v="TEC-AC-10004510"/>
    <x v="2"/>
    <x v="11"/>
    <s v="Logitech Desktop MK120 Mouse and keyboard Combo"/>
    <x v="2627"/>
    <x v="0"/>
    <n v="0.2"/>
    <n v="-3.2719999999999998"/>
    <x v="5"/>
    <n v="52.351999999999997"/>
    <n v="-12.5"/>
  </r>
  <r>
    <n v="3361"/>
    <s v="US-2015-142020"/>
    <d v="2015-06-04T00:00:00"/>
    <d v="2015-06-08T00:00:00"/>
    <s v="Second Class"/>
    <s v="TC-21535"/>
    <s v="Tracy Collins"/>
    <x v="2"/>
    <x v="0"/>
    <x v="20"/>
    <x v="15"/>
    <n v="10024"/>
    <x v="3"/>
    <s v="OFF-PA-10004569"/>
    <x v="1"/>
    <x v="10"/>
    <s v="Wirebound Message Books, Two 4 1/4&quot; x 5&quot; Forms per Page"/>
    <x v="2628"/>
    <x v="4"/>
    <n v="0"/>
    <n v="14.306800000000001"/>
    <x v="1"/>
    <n v="121.76"/>
    <n v="47"/>
  </r>
  <r>
    <n v="3362"/>
    <s v="US-2015-142020"/>
    <d v="2015-06-04T00:00:00"/>
    <d v="2015-06-08T00:00:00"/>
    <s v="Second Class"/>
    <s v="TC-21535"/>
    <s v="Tracy Collins"/>
    <x v="2"/>
    <x v="0"/>
    <x v="20"/>
    <x v="15"/>
    <n v="10024"/>
    <x v="3"/>
    <s v="FUR-FU-10000672"/>
    <x v="0"/>
    <x v="5"/>
    <s v="Executive Impressions 10&quot; Spectator Wall Clock"/>
    <x v="2629"/>
    <x v="1"/>
    <n v="0"/>
    <n v="11.995200000000001"/>
    <x v="1"/>
    <n v="105.84"/>
    <n v="34"/>
  </r>
  <r>
    <n v="3363"/>
    <s v="CA-2015-139962"/>
    <d v="2015-12-13T00:00:00"/>
    <d v="2015-12-20T00:00:00"/>
    <s v="Standard Class"/>
    <s v="Dp-13240"/>
    <s v="Dean percer"/>
    <x v="2"/>
    <x v="0"/>
    <x v="359"/>
    <x v="31"/>
    <n v="2151"/>
    <x v="3"/>
    <s v="OFF-PA-10004451"/>
    <x v="1"/>
    <x v="10"/>
    <s v="Xerox 222"/>
    <x v="537"/>
    <x v="1"/>
    <n v="0"/>
    <n v="9.3312000000000008"/>
    <x v="4"/>
    <n v="58.320000000000007"/>
    <n v="48.000000000000007"/>
  </r>
  <r>
    <n v="3364"/>
    <s v="CA-2015-139962"/>
    <d v="2015-12-13T00:00:00"/>
    <d v="2015-12-20T00:00:00"/>
    <s v="Standard Class"/>
    <s v="Dp-13240"/>
    <s v="Dean percer"/>
    <x v="2"/>
    <x v="0"/>
    <x v="359"/>
    <x v="31"/>
    <n v="2151"/>
    <x v="3"/>
    <s v="OFF-BI-10004738"/>
    <x v="1"/>
    <x v="8"/>
    <s v="Flexible Leather- Look Classic Collection Ring Binder"/>
    <x v="2630"/>
    <x v="0"/>
    <n v="0"/>
    <n v="18.940000000000001"/>
    <x v="4"/>
    <n v="75.760000000000005"/>
    <n v="50"/>
  </r>
  <r>
    <n v="3365"/>
    <s v="CA-2016-130050"/>
    <d v="2016-07-16T00:00:00"/>
    <d v="2016-07-18T00:00:00"/>
    <s v="Second Class"/>
    <s v="MC-17425"/>
    <s v="Mark Cousins"/>
    <x v="1"/>
    <x v="0"/>
    <x v="12"/>
    <x v="5"/>
    <n v="77036"/>
    <x v="2"/>
    <s v="FUR-FU-10001940"/>
    <x v="0"/>
    <x v="5"/>
    <s v="Staple-based wall hangings"/>
    <x v="1235"/>
    <x v="1"/>
    <n v="0.6"/>
    <n v="-3.8208000000000002"/>
    <x v="7"/>
    <n v="28.655999999999999"/>
    <n v="-40"/>
  </r>
  <r>
    <n v="3366"/>
    <s v="CA-2014-115161"/>
    <d v="2014-01-31T00:00:00"/>
    <d v="2014-02-02T00:00:00"/>
    <s v="First Class"/>
    <s v="LC-17050"/>
    <s v="Liz Carlisle"/>
    <x v="0"/>
    <x v="0"/>
    <x v="133"/>
    <x v="1"/>
    <n v="92691"/>
    <x v="1"/>
    <s v="FUR-BO-10003966"/>
    <x v="0"/>
    <x v="0"/>
    <s v="Sauder Facets Collection Library, Sky Alder Finish"/>
    <x v="1395"/>
    <x v="0"/>
    <n v="0.15"/>
    <n v="3.4196"/>
    <x v="9"/>
    <n v="581.33199999999999"/>
    <n v="1.1764705882352942"/>
  </r>
  <r>
    <n v="3367"/>
    <s v="CA-2014-165379"/>
    <d v="2014-07-09T00:00:00"/>
    <d v="2014-07-15T00:00:00"/>
    <s v="Standard Class"/>
    <s v="BM-11650"/>
    <s v="Brian Moss"/>
    <x v="1"/>
    <x v="0"/>
    <x v="61"/>
    <x v="5"/>
    <n v="75217"/>
    <x v="2"/>
    <s v="OFF-PA-10003072"/>
    <x v="1"/>
    <x v="10"/>
    <s v="Eureka Recycled Copy Paper 8 1/2&quot; x 11&quot;, Ream"/>
    <x v="559"/>
    <x v="0"/>
    <n v="0.2"/>
    <n v="3.6288"/>
    <x v="7"/>
    <n v="20.736000000000001"/>
    <n v="35"/>
  </r>
  <r>
    <n v="3368"/>
    <s v="CA-2014-165379"/>
    <d v="2014-07-09T00:00:00"/>
    <d v="2014-07-15T00:00:00"/>
    <s v="Standard Class"/>
    <s v="BM-11650"/>
    <s v="Brian Moss"/>
    <x v="1"/>
    <x v="0"/>
    <x v="61"/>
    <x v="5"/>
    <n v="75217"/>
    <x v="2"/>
    <s v="OFF-PA-10002245"/>
    <x v="1"/>
    <x v="10"/>
    <s v="Xerox 1895"/>
    <x v="642"/>
    <x v="1"/>
    <n v="0.2"/>
    <n v="4.4850000000000003"/>
    <x v="7"/>
    <n v="43.055999999999997"/>
    <n v="31.25"/>
  </r>
  <r>
    <n v="3369"/>
    <s v="CA-2015-115511"/>
    <d v="2015-11-21T00:00:00"/>
    <d v="2015-11-25T00:00:00"/>
    <s v="Standard Class"/>
    <s v="NW-18400"/>
    <s v="Natalie Webber"/>
    <x v="0"/>
    <x v="0"/>
    <x v="98"/>
    <x v="33"/>
    <n v="89115"/>
    <x v="1"/>
    <s v="FUR-BO-10002598"/>
    <x v="0"/>
    <x v="0"/>
    <s v="Hon Metal Bookcases, Putty"/>
    <x v="1713"/>
    <x v="0"/>
    <n v="0"/>
    <n v="41.168399999999998"/>
    <x v="0"/>
    <n v="283.92"/>
    <n v="28.999999999999996"/>
  </r>
  <r>
    <n v="3370"/>
    <s v="CA-2015-115511"/>
    <d v="2015-11-21T00:00:00"/>
    <d v="2015-11-25T00:00:00"/>
    <s v="Standard Class"/>
    <s v="NW-18400"/>
    <s v="Natalie Webber"/>
    <x v="0"/>
    <x v="0"/>
    <x v="98"/>
    <x v="33"/>
    <n v="89115"/>
    <x v="1"/>
    <s v="OFF-BI-10002225"/>
    <x v="1"/>
    <x v="8"/>
    <s v="Square Ring Data Binders, Rigid 75 Pt. Covers, 11&quot; x 14-7/8&quot;"/>
    <x v="2631"/>
    <x v="4"/>
    <n v="0.2"/>
    <n v="23.116800000000001"/>
    <x v="0"/>
    <n v="264.19200000000001"/>
    <n v="35"/>
  </r>
  <r>
    <n v="3371"/>
    <s v="CA-2016-134887"/>
    <d v="2016-03-25T00:00:00"/>
    <d v="2016-03-25T00:00:00"/>
    <s v="Same Day"/>
    <s v="TB-21280"/>
    <s v="Toby Braunhardt"/>
    <x v="0"/>
    <x v="0"/>
    <x v="110"/>
    <x v="26"/>
    <n v="73071"/>
    <x v="2"/>
    <s v="TEC-AC-10003832"/>
    <x v="2"/>
    <x v="11"/>
    <s v="Logitech P710e Mobile Speakerphone"/>
    <x v="2632"/>
    <x v="2"/>
    <n v="0"/>
    <n v="244.6155"/>
    <x v="10"/>
    <n v="6437.25"/>
    <n v="19"/>
  </r>
  <r>
    <n v="3372"/>
    <s v="CA-2017-123778"/>
    <d v="2017-09-23T00:00:00"/>
    <d v="2017-09-30T00:00:00"/>
    <s v="Standard Class"/>
    <s v="BS-11755"/>
    <s v="Bruce Stewart"/>
    <x v="0"/>
    <x v="0"/>
    <x v="8"/>
    <x v="1"/>
    <n v="94122"/>
    <x v="1"/>
    <s v="OFF-BI-10000822"/>
    <x v="1"/>
    <x v="8"/>
    <s v="Acco PRESSTEX Data Binder with Storage Hooks, Light Blue, 9 1/2&quot; X 11&quot;"/>
    <x v="63"/>
    <x v="5"/>
    <n v="0.2"/>
    <n v="9.0383999999999993"/>
    <x v="8"/>
    <n v="154.94400000000002"/>
    <n v="35"/>
  </r>
  <r>
    <n v="3373"/>
    <s v="CA-2017-123778"/>
    <d v="2017-09-23T00:00:00"/>
    <d v="2017-09-30T00:00:00"/>
    <s v="Standard Class"/>
    <s v="BS-11755"/>
    <s v="Bruce Stewart"/>
    <x v="0"/>
    <x v="0"/>
    <x v="8"/>
    <x v="1"/>
    <n v="94122"/>
    <x v="1"/>
    <s v="OFF-AP-10001242"/>
    <x v="1"/>
    <x v="9"/>
    <s v="APC 7 Outlet Network SurgeArrest Surge Protector"/>
    <x v="2633"/>
    <x v="0"/>
    <n v="0"/>
    <n v="48.287999999999997"/>
    <x v="8"/>
    <n v="321.92"/>
    <n v="30"/>
  </r>
  <r>
    <n v="3374"/>
    <s v="CA-2015-161718"/>
    <d v="2015-12-04T00:00:00"/>
    <d v="2015-12-10T00:00:00"/>
    <s v="Standard Class"/>
    <s v="SO-20335"/>
    <s v="Sean O'Donnell"/>
    <x v="0"/>
    <x v="0"/>
    <x v="337"/>
    <x v="15"/>
    <n v="11550"/>
    <x v="3"/>
    <s v="FUR-FU-10002445"/>
    <x v="0"/>
    <x v="5"/>
    <s v="DAX Two-Tone Rosewood/Black Document Frame, Desktop, 5 x 7"/>
    <x v="2634"/>
    <x v="1"/>
    <n v="0"/>
    <n v="11.375999999999999"/>
    <x v="4"/>
    <n v="85.320000000000007"/>
    <n v="40"/>
  </r>
  <r>
    <n v="3375"/>
    <s v="CA-2015-161718"/>
    <d v="2015-12-04T00:00:00"/>
    <d v="2015-12-10T00:00:00"/>
    <s v="Standard Class"/>
    <s v="SO-20335"/>
    <s v="Sean O'Donnell"/>
    <x v="0"/>
    <x v="0"/>
    <x v="337"/>
    <x v="15"/>
    <n v="11550"/>
    <x v="3"/>
    <s v="FUR-CH-10002372"/>
    <x v="0"/>
    <x v="1"/>
    <s v="Office Star - Ergonomically Designed Knee Chair"/>
    <x v="2635"/>
    <x v="2"/>
    <n v="0.1"/>
    <n v="8.0980000000000008"/>
    <x v="4"/>
    <n v="1822.0500000000002"/>
    <n v="2.2222222222222223"/>
  </r>
  <r>
    <n v="3376"/>
    <s v="CA-2015-161718"/>
    <d v="2015-12-04T00:00:00"/>
    <d v="2015-12-10T00:00:00"/>
    <s v="Standard Class"/>
    <s v="SO-20335"/>
    <s v="Sean O'Donnell"/>
    <x v="0"/>
    <x v="0"/>
    <x v="337"/>
    <x v="15"/>
    <n v="11550"/>
    <x v="3"/>
    <s v="TEC-PH-10000376"/>
    <x v="2"/>
    <x v="7"/>
    <s v="Square Credit Card Reader"/>
    <x v="786"/>
    <x v="4"/>
    <n v="0"/>
    <n v="10.3896"/>
    <x v="4"/>
    <n v="159.84"/>
    <n v="26"/>
  </r>
  <r>
    <n v="3377"/>
    <s v="CA-2015-161718"/>
    <d v="2015-12-04T00:00:00"/>
    <d v="2015-12-10T00:00:00"/>
    <s v="Standard Class"/>
    <s v="SO-20335"/>
    <s v="Sean O'Donnell"/>
    <x v="0"/>
    <x v="0"/>
    <x v="337"/>
    <x v="15"/>
    <n v="11550"/>
    <x v="3"/>
    <s v="FUR-CH-10002965"/>
    <x v="0"/>
    <x v="1"/>
    <s v="Global Leather Highback Executive Chair with Pneumatic Height Adjustment, Black"/>
    <x v="2636"/>
    <x v="0"/>
    <n v="0.1"/>
    <n v="68.333200000000005"/>
    <x v="4"/>
    <n v="723.52800000000002"/>
    <n v="18.888888888888889"/>
  </r>
  <r>
    <n v="3378"/>
    <s v="CA-2016-100671"/>
    <d v="2016-11-01T00:00:00"/>
    <d v="2016-11-04T00:00:00"/>
    <s v="First Class"/>
    <s v="CS-12490"/>
    <s v="Cindy Schnelling"/>
    <x v="1"/>
    <x v="0"/>
    <x v="360"/>
    <x v="5"/>
    <n v="77301"/>
    <x v="2"/>
    <s v="OFF-ST-10004950"/>
    <x v="1"/>
    <x v="4"/>
    <s v="Tenex Personal Filing Tote With Secure Closure Lid, Black/Frost"/>
    <x v="2637"/>
    <x v="6"/>
    <n v="0.2"/>
    <n v="6.9794999999999998"/>
    <x v="0"/>
    <n v="1005.048"/>
    <n v="6.25"/>
  </r>
  <r>
    <n v="3379"/>
    <s v="CA-2017-142867"/>
    <d v="2017-03-17T00:00:00"/>
    <d v="2017-03-21T00:00:00"/>
    <s v="Standard Class"/>
    <s v="PO-19180"/>
    <s v="Philisse Overcash"/>
    <x v="2"/>
    <x v="0"/>
    <x v="12"/>
    <x v="5"/>
    <n v="77095"/>
    <x v="2"/>
    <s v="OFF-BI-10003166"/>
    <x v="1"/>
    <x v="8"/>
    <s v="GBC Plasticlear Binding Covers"/>
    <x v="2638"/>
    <x v="5"/>
    <n v="0.8"/>
    <n v="-22.041599999999999"/>
    <x v="10"/>
    <n v="82.656000000000006"/>
    <n v="-160"/>
  </r>
  <r>
    <n v="3380"/>
    <s v="CA-2017-142867"/>
    <d v="2017-03-17T00:00:00"/>
    <d v="2017-03-21T00:00:00"/>
    <s v="Standard Class"/>
    <s v="PO-19180"/>
    <s v="Philisse Overcash"/>
    <x v="2"/>
    <x v="0"/>
    <x v="12"/>
    <x v="5"/>
    <n v="77095"/>
    <x v="2"/>
    <s v="OFF-PA-10004610"/>
    <x v="1"/>
    <x v="10"/>
    <s v="Xerox 1900"/>
    <x v="1495"/>
    <x v="1"/>
    <n v="0.2"/>
    <n v="3.21"/>
    <x v="10"/>
    <n v="30.816000000000003"/>
    <n v="31.25"/>
  </r>
  <r>
    <n v="3381"/>
    <s v="CA-2017-103156"/>
    <d v="2017-11-23T00:00:00"/>
    <d v="2017-11-24T00:00:00"/>
    <s v="First Class"/>
    <s v="TD-20995"/>
    <s v="Tamara Dahlen"/>
    <x v="0"/>
    <x v="0"/>
    <x v="10"/>
    <x v="9"/>
    <n v="19120"/>
    <x v="3"/>
    <s v="FUR-FU-10000320"/>
    <x v="0"/>
    <x v="5"/>
    <s v="OIC Stacking Trays"/>
    <x v="2639"/>
    <x v="6"/>
    <n v="0.2"/>
    <n v="7.2144000000000004"/>
    <x v="0"/>
    <n v="216.43199999999999"/>
    <n v="30.000000000000004"/>
  </r>
  <r>
    <n v="3382"/>
    <s v="US-2017-162208"/>
    <d v="2017-08-27T00:00:00"/>
    <d v="2017-08-30T00:00:00"/>
    <s v="First Class"/>
    <s v="SP-20620"/>
    <s v="Stefania Perrino"/>
    <x v="1"/>
    <x v="0"/>
    <x v="67"/>
    <x v="2"/>
    <n v="33614"/>
    <x v="0"/>
    <s v="OFF-EN-10004030"/>
    <x v="1"/>
    <x v="12"/>
    <s v="Convenience Packs of Business Envelopes"/>
    <x v="1671"/>
    <x v="7"/>
    <n v="0.2"/>
    <n v="0.97740000000000005"/>
    <x v="6"/>
    <n v="2.8959999999999999"/>
    <n v="33.75"/>
  </r>
  <r>
    <n v="3383"/>
    <s v="CA-2015-130659"/>
    <d v="2015-12-04T00:00:00"/>
    <d v="2015-12-09T00:00:00"/>
    <s v="Second Class"/>
    <s v="MS-17365"/>
    <s v="Maribeth Schnelling"/>
    <x v="0"/>
    <x v="0"/>
    <x v="20"/>
    <x v="15"/>
    <n v="10035"/>
    <x v="3"/>
    <s v="OFF-EN-10004147"/>
    <x v="1"/>
    <x v="12"/>
    <s v="Wausau Papers Astrobrights Colored Envelopes"/>
    <x v="1444"/>
    <x v="1"/>
    <n v="0"/>
    <n v="8.7905999999999995"/>
    <x v="4"/>
    <n v="53.820000000000007"/>
    <n v="48.999999999999993"/>
  </r>
  <r>
    <n v="3384"/>
    <s v="CA-2015-130659"/>
    <d v="2015-12-04T00:00:00"/>
    <d v="2015-12-09T00:00:00"/>
    <s v="Second Class"/>
    <s v="MS-17365"/>
    <s v="Maribeth Schnelling"/>
    <x v="0"/>
    <x v="0"/>
    <x v="20"/>
    <x v="15"/>
    <n v="10035"/>
    <x v="3"/>
    <s v="FUR-CH-10003535"/>
    <x v="0"/>
    <x v="1"/>
    <s v="Global Armless Task Chair, Royal Blue"/>
    <x v="2640"/>
    <x v="3"/>
    <n v="0.1"/>
    <n v="29.880199999999999"/>
    <x v="4"/>
    <n v="2689.2179999999998"/>
    <n v="7.7777777777777777"/>
  </r>
  <r>
    <n v="3385"/>
    <s v="CA-2015-130659"/>
    <d v="2015-12-04T00:00:00"/>
    <d v="2015-12-09T00:00:00"/>
    <s v="Second Class"/>
    <s v="MS-17365"/>
    <s v="Maribeth Schnelling"/>
    <x v="0"/>
    <x v="0"/>
    <x v="20"/>
    <x v="15"/>
    <n v="10035"/>
    <x v="3"/>
    <s v="TEC-PH-10004586"/>
    <x v="2"/>
    <x v="7"/>
    <s v="Wilson SignalBoost 841262 DB PRO Amplifier Kit"/>
    <x v="2641"/>
    <x v="2"/>
    <n v="0"/>
    <n v="539.92499999999995"/>
    <x v="4"/>
    <n v="8998.75"/>
    <n v="30"/>
  </r>
  <r>
    <n v="3386"/>
    <s v="CA-2017-148404"/>
    <d v="2017-10-07T00:00:00"/>
    <d v="2017-10-11T00:00:00"/>
    <s v="Standard Class"/>
    <s v="Dp-13240"/>
    <s v="Dean percer"/>
    <x v="2"/>
    <x v="0"/>
    <x v="35"/>
    <x v="3"/>
    <n v="28205"/>
    <x v="0"/>
    <s v="OFF-ST-10003208"/>
    <x v="1"/>
    <x v="4"/>
    <s v="Adjustable Depth Letter/Legal Cart"/>
    <x v="2642"/>
    <x v="4"/>
    <n v="0.2"/>
    <n v="65.325599999999994"/>
    <x v="2"/>
    <n v="2322.6880000000001"/>
    <n v="11.249999999999998"/>
  </r>
  <r>
    <n v="3387"/>
    <s v="CA-2017-148404"/>
    <d v="2017-10-07T00:00:00"/>
    <d v="2017-10-11T00:00:00"/>
    <s v="Standard Class"/>
    <s v="Dp-13240"/>
    <s v="Dean percer"/>
    <x v="2"/>
    <x v="0"/>
    <x v="35"/>
    <x v="3"/>
    <n v="28205"/>
    <x v="0"/>
    <s v="OFF-FA-10003112"/>
    <x v="1"/>
    <x v="13"/>
    <s v="Staples"/>
    <x v="2206"/>
    <x v="1"/>
    <n v="0.2"/>
    <n v="5.9175000000000004"/>
    <x v="2"/>
    <n v="56.808"/>
    <n v="31.25"/>
  </r>
  <r>
    <n v="3388"/>
    <s v="CA-2017-148404"/>
    <d v="2017-10-07T00:00:00"/>
    <d v="2017-10-11T00:00:00"/>
    <s v="Standard Class"/>
    <s v="Dp-13240"/>
    <s v="Dean percer"/>
    <x v="2"/>
    <x v="0"/>
    <x v="35"/>
    <x v="3"/>
    <n v="28205"/>
    <x v="0"/>
    <s v="TEC-PH-10004447"/>
    <x v="2"/>
    <x v="7"/>
    <s v="Toshiba IPT2010-SD IP Telephone"/>
    <x v="2643"/>
    <x v="0"/>
    <n v="0.2"/>
    <n v="16.678799999999999"/>
    <x v="2"/>
    <n v="444.76799999999997"/>
    <n v="7.5"/>
  </r>
  <r>
    <n v="3389"/>
    <s v="CA-2017-148404"/>
    <d v="2017-10-07T00:00:00"/>
    <d v="2017-10-11T00:00:00"/>
    <s v="Standard Class"/>
    <s v="Dp-13240"/>
    <s v="Dean percer"/>
    <x v="2"/>
    <x v="0"/>
    <x v="35"/>
    <x v="3"/>
    <n v="28205"/>
    <x v="0"/>
    <s v="OFF-BI-10002854"/>
    <x v="1"/>
    <x v="8"/>
    <s v="Performers Binder/Pad Holder, Black"/>
    <x v="2644"/>
    <x v="5"/>
    <n v="0.7"/>
    <n v="-33.636000000000003"/>
    <x v="2"/>
    <n v="302.72399999999999"/>
    <n v="-66.666666666666671"/>
  </r>
  <r>
    <n v="3390"/>
    <s v="CA-2017-148404"/>
    <d v="2017-10-07T00:00:00"/>
    <d v="2017-10-11T00:00:00"/>
    <s v="Standard Class"/>
    <s v="Dp-13240"/>
    <s v="Dean percer"/>
    <x v="2"/>
    <x v="0"/>
    <x v="35"/>
    <x v="3"/>
    <n v="28205"/>
    <x v="0"/>
    <s v="FUR-TA-10001039"/>
    <x v="0"/>
    <x v="3"/>
    <s v="KI Adjustable-Height Table"/>
    <x v="1244"/>
    <x v="1"/>
    <n v="0.4"/>
    <n v="-36.111600000000003"/>
    <x v="2"/>
    <n v="464.29200000000003"/>
    <n v="-23.333333333333332"/>
  </r>
  <r>
    <n v="3391"/>
    <s v="CA-2017-101077"/>
    <d v="2017-03-25T00:00:00"/>
    <d v="2017-03-30T00:00:00"/>
    <s v="Second Class"/>
    <s v="DB-13660"/>
    <s v="Duane Benoit"/>
    <x v="0"/>
    <x v="0"/>
    <x v="61"/>
    <x v="5"/>
    <n v="75081"/>
    <x v="2"/>
    <s v="OFF-PA-10004239"/>
    <x v="1"/>
    <x v="10"/>
    <s v="Xerox 1953"/>
    <x v="1297"/>
    <x v="0"/>
    <n v="0.2"/>
    <n v="2.14"/>
    <x v="10"/>
    <n v="13.696"/>
    <n v="31.25"/>
  </r>
  <r>
    <n v="3392"/>
    <s v="CA-2014-166471"/>
    <d v="2014-08-09T00:00:00"/>
    <d v="2014-08-13T00:00:00"/>
    <s v="Standard Class"/>
    <s v="MG-17650"/>
    <s v="Matthew Grinstein"/>
    <x v="2"/>
    <x v="0"/>
    <x v="4"/>
    <x v="4"/>
    <n v="98103"/>
    <x v="1"/>
    <s v="TEC-PH-10001530"/>
    <x v="2"/>
    <x v="7"/>
    <s v="Cisco Unified IP Phone 7945G VoIP phone"/>
    <x v="2645"/>
    <x v="4"/>
    <n v="0.2"/>
    <n v="68.197999999999993"/>
    <x v="6"/>
    <n v="4364.6719999999996"/>
    <n v="6.25"/>
  </r>
  <r>
    <n v="3393"/>
    <s v="CA-2014-166471"/>
    <d v="2014-08-09T00:00:00"/>
    <d v="2014-08-13T00:00:00"/>
    <s v="Standard Class"/>
    <s v="MG-17650"/>
    <s v="Matthew Grinstein"/>
    <x v="2"/>
    <x v="0"/>
    <x v="4"/>
    <x v="4"/>
    <n v="98103"/>
    <x v="1"/>
    <s v="TEC-PH-10000038"/>
    <x v="2"/>
    <x v="7"/>
    <s v="Jawbone MINI JAMBOX Wireless Bluetooth Speaker"/>
    <x v="2646"/>
    <x v="0"/>
    <n v="0.2"/>
    <n v="-43.833599999999997"/>
    <x v="6"/>
    <n v="438.33600000000001"/>
    <n v="-20"/>
  </r>
  <r>
    <n v="3394"/>
    <s v="CA-2014-105340"/>
    <d v="2014-11-22T00:00:00"/>
    <d v="2014-11-25T00:00:00"/>
    <s v="First Class"/>
    <s v="EH-14185"/>
    <s v="Evan Henry"/>
    <x v="0"/>
    <x v="0"/>
    <x v="45"/>
    <x v="5"/>
    <n v="77506"/>
    <x v="2"/>
    <s v="OFF-BI-10001765"/>
    <x v="1"/>
    <x v="8"/>
    <s v="Wilson Jones Heavy-Duty Casebound Ring Binders with Metal Hinges"/>
    <x v="2647"/>
    <x v="7"/>
    <n v="0.8"/>
    <n v="-11.0848"/>
    <x v="0"/>
    <n v="6.9279999999999999"/>
    <n v="-160"/>
  </r>
  <r>
    <n v="3395"/>
    <s v="US-2017-131583"/>
    <d v="2017-06-10T00:00:00"/>
    <d v="2017-06-10T00:00:00"/>
    <s v="Same Day"/>
    <s v="CL-11890"/>
    <s v="Carl Ludwig"/>
    <x v="0"/>
    <x v="0"/>
    <x v="10"/>
    <x v="9"/>
    <n v="19143"/>
    <x v="3"/>
    <s v="OFF-PA-10000380"/>
    <x v="1"/>
    <x v="10"/>
    <s v="REDIFORM Incoming/Outgoing Call Register, 11&quot; X 8 1/2&quot;, 100 Messages"/>
    <x v="2648"/>
    <x v="5"/>
    <n v="0.2"/>
    <n v="15.012"/>
    <x v="1"/>
    <n v="240.19199999999998"/>
    <n v="37.500000000000007"/>
  </r>
  <r>
    <n v="3396"/>
    <s v="US-2017-148362"/>
    <d v="2017-07-01T00:00:00"/>
    <d v="2017-07-08T00:00:00"/>
    <s v="Standard Class"/>
    <s v="KF-16285"/>
    <s v="Karen Ferguson"/>
    <x v="2"/>
    <x v="0"/>
    <x v="245"/>
    <x v="14"/>
    <n v="46203"/>
    <x v="2"/>
    <s v="OFF-ST-10001128"/>
    <x v="1"/>
    <x v="4"/>
    <s v="Carina Mini System Audio Rack, Model AR050B"/>
    <x v="2293"/>
    <x v="4"/>
    <n v="0"/>
    <n v="13.317600000000001"/>
    <x v="7"/>
    <n v="1775.68"/>
    <n v="3"/>
  </r>
  <r>
    <n v="3397"/>
    <s v="US-2017-148362"/>
    <d v="2017-07-01T00:00:00"/>
    <d v="2017-07-08T00:00:00"/>
    <s v="Standard Class"/>
    <s v="KF-16285"/>
    <s v="Karen Ferguson"/>
    <x v="2"/>
    <x v="0"/>
    <x v="245"/>
    <x v="14"/>
    <n v="46203"/>
    <x v="2"/>
    <s v="OFF-BI-10003656"/>
    <x v="1"/>
    <x v="8"/>
    <s v="Fellowes PB200 Plastic Comb Binding Machine"/>
    <x v="2649"/>
    <x v="7"/>
    <n v="0"/>
    <n v="78.195400000000006"/>
    <x v="7"/>
    <n v="169.99"/>
    <n v="46"/>
  </r>
  <r>
    <n v="3398"/>
    <s v="US-2017-148362"/>
    <d v="2017-07-01T00:00:00"/>
    <d v="2017-07-08T00:00:00"/>
    <s v="Standard Class"/>
    <s v="KF-16285"/>
    <s v="Karen Ferguson"/>
    <x v="2"/>
    <x v="0"/>
    <x v="245"/>
    <x v="14"/>
    <n v="46203"/>
    <x v="2"/>
    <s v="OFF-PA-10003441"/>
    <x v="1"/>
    <x v="10"/>
    <s v="Xerox 226"/>
    <x v="233"/>
    <x v="4"/>
    <n v="0"/>
    <n v="12.441599999999999"/>
    <x v="7"/>
    <n v="103.68"/>
    <n v="47.999999999999993"/>
  </r>
  <r>
    <n v="3399"/>
    <s v="CA-2014-102274"/>
    <d v="2014-11-21T00:00:00"/>
    <d v="2014-11-26T00:00:00"/>
    <s v="Standard Class"/>
    <s v="DH-13075"/>
    <s v="Dave Hallsten"/>
    <x v="1"/>
    <x v="0"/>
    <x v="102"/>
    <x v="0"/>
    <n v="40475"/>
    <x v="0"/>
    <s v="TEC-PH-10002923"/>
    <x v="2"/>
    <x v="7"/>
    <s v="Logitech B530 USB Headset - headset - Full size, Binaural"/>
    <x v="2650"/>
    <x v="7"/>
    <n v="0"/>
    <n v="9.9872999999999994"/>
    <x v="0"/>
    <n v="36.99"/>
    <n v="26.999999999999996"/>
  </r>
  <r>
    <n v="3400"/>
    <s v="CA-2014-102274"/>
    <d v="2014-11-21T00:00:00"/>
    <d v="2014-11-26T00:00:00"/>
    <s v="Standard Class"/>
    <s v="DH-13075"/>
    <s v="Dave Hallsten"/>
    <x v="1"/>
    <x v="0"/>
    <x v="102"/>
    <x v="0"/>
    <n v="40475"/>
    <x v="0"/>
    <s v="OFF-PA-10004359"/>
    <x v="1"/>
    <x v="10"/>
    <s v="Multicolor Computer Printout Paper"/>
    <x v="2651"/>
    <x v="5"/>
    <n v="0"/>
    <n v="301.96800000000002"/>
    <x v="0"/>
    <n v="3774.6000000000004"/>
    <n v="48.000000000000007"/>
  </r>
  <r>
    <n v="3401"/>
    <s v="CA-2014-102274"/>
    <d v="2014-11-21T00:00:00"/>
    <d v="2014-11-26T00:00:00"/>
    <s v="Standard Class"/>
    <s v="DH-13075"/>
    <s v="Dave Hallsten"/>
    <x v="1"/>
    <x v="0"/>
    <x v="102"/>
    <x v="0"/>
    <n v="40475"/>
    <x v="0"/>
    <s v="OFF-ST-10001511"/>
    <x v="1"/>
    <x v="4"/>
    <s v="Space Solutions Commercial Steel Shelving"/>
    <x v="2652"/>
    <x v="1"/>
    <n v="0"/>
    <n v="9.6974999999999998"/>
    <x v="0"/>
    <n v="581.84999999999991"/>
    <n v="5"/>
  </r>
  <r>
    <n v="3402"/>
    <s v="CA-2014-102274"/>
    <d v="2014-11-21T00:00:00"/>
    <d v="2014-11-26T00:00:00"/>
    <s v="Standard Class"/>
    <s v="DH-13075"/>
    <s v="Dave Hallsten"/>
    <x v="1"/>
    <x v="0"/>
    <x v="102"/>
    <x v="0"/>
    <n v="40475"/>
    <x v="0"/>
    <s v="OFF-AR-10002833"/>
    <x v="1"/>
    <x v="6"/>
    <s v="Newell 322"/>
    <x v="1392"/>
    <x v="1"/>
    <n v="0"/>
    <n v="1.4742"/>
    <x v="0"/>
    <n v="16.38"/>
    <n v="27"/>
  </r>
  <r>
    <n v="3403"/>
    <s v="CA-2015-129700"/>
    <d v="2015-05-04T00:00:00"/>
    <d v="2015-05-05T00:00:00"/>
    <s v="First Class"/>
    <s v="LA-16780"/>
    <s v="Laura Armstrong"/>
    <x v="1"/>
    <x v="0"/>
    <x v="361"/>
    <x v="10"/>
    <n v="60477"/>
    <x v="2"/>
    <s v="FUR-FU-10001940"/>
    <x v="0"/>
    <x v="5"/>
    <s v="Staple-based wall hangings"/>
    <x v="2653"/>
    <x v="3"/>
    <n v="0.6"/>
    <n v="-8.9152000000000005"/>
    <x v="5"/>
    <n v="156.01599999999999"/>
    <n v="-40"/>
  </r>
  <r>
    <n v="3404"/>
    <s v="CA-2017-168739"/>
    <d v="2017-05-29T00:00:00"/>
    <d v="2017-06-05T00:00:00"/>
    <s v="Standard Class"/>
    <s v="HZ-14950"/>
    <s v="Henia Zydlo"/>
    <x v="0"/>
    <x v="0"/>
    <x v="12"/>
    <x v="5"/>
    <n v="77095"/>
    <x v="2"/>
    <s v="FUR-FU-10003919"/>
    <x v="0"/>
    <x v="5"/>
    <s v="Eldon Executive Woodline II Cherry Finish Desk Accessories"/>
    <x v="2654"/>
    <x v="4"/>
    <n v="0.6"/>
    <n v="-52.339199999999998"/>
    <x v="5"/>
    <n v="261.69600000000003"/>
    <n v="-80"/>
  </r>
  <r>
    <n v="3405"/>
    <s v="CA-2015-152527"/>
    <d v="2015-10-17T00:00:00"/>
    <d v="2015-10-17T00:00:00"/>
    <s v="Same Day"/>
    <s v="CM-12190"/>
    <s v="Charlotte Melton"/>
    <x v="0"/>
    <x v="0"/>
    <x v="1"/>
    <x v="1"/>
    <n v="90004"/>
    <x v="1"/>
    <s v="OFF-ST-10003479"/>
    <x v="1"/>
    <x v="4"/>
    <s v="Eldon Base for stackable storage shelf, platinum"/>
    <x v="42"/>
    <x v="0"/>
    <n v="0"/>
    <n v="3.8940000000000001"/>
    <x v="2"/>
    <n v="155.76"/>
    <n v="5"/>
  </r>
  <r>
    <n v="3406"/>
    <s v="US-2014-150119"/>
    <d v="2014-04-23T00:00:00"/>
    <d v="2014-04-27T00:00:00"/>
    <s v="Standard Class"/>
    <s v="LB-16795"/>
    <s v="Laurel Beltran"/>
    <x v="2"/>
    <x v="0"/>
    <x v="38"/>
    <x v="24"/>
    <n v="43229"/>
    <x v="3"/>
    <s v="FUR-CH-10002965"/>
    <x v="0"/>
    <x v="1"/>
    <s v="Global Leather Highback Executive Chair with Pneumatic Height Adjustment, Black"/>
    <x v="2655"/>
    <x v="0"/>
    <n v="0.3"/>
    <n v="-12.0588"/>
    <x v="3"/>
    <n v="562.74400000000003"/>
    <n v="-4.2857142857142856"/>
  </r>
  <r>
    <n v="3407"/>
    <s v="US-2014-150119"/>
    <d v="2014-04-23T00:00:00"/>
    <d v="2014-04-27T00:00:00"/>
    <s v="Standard Class"/>
    <s v="LB-16795"/>
    <s v="Laurel Beltran"/>
    <x v="2"/>
    <x v="0"/>
    <x v="38"/>
    <x v="24"/>
    <n v="43229"/>
    <x v="3"/>
    <s v="FUR-CH-10002965"/>
    <x v="0"/>
    <x v="1"/>
    <s v="Global Leather Highback Executive Chair with Pneumatic Height Adjustment, Black"/>
    <x v="2655"/>
    <x v="0"/>
    <n v="0.3"/>
    <n v="-12.0588"/>
    <x v="3"/>
    <n v="562.74400000000003"/>
    <n v="-4.2857142857142856"/>
  </r>
  <r>
    <n v="3408"/>
    <s v="US-2014-150119"/>
    <d v="2014-04-23T00:00:00"/>
    <d v="2014-04-27T00:00:00"/>
    <s v="Standard Class"/>
    <s v="LB-16795"/>
    <s v="Laurel Beltran"/>
    <x v="2"/>
    <x v="0"/>
    <x v="38"/>
    <x v="24"/>
    <n v="43229"/>
    <x v="3"/>
    <s v="OFF-BI-10000145"/>
    <x v="1"/>
    <x v="8"/>
    <s v="Zipper Ring Binder Pockets"/>
    <x v="2656"/>
    <x v="8"/>
    <n v="0.7"/>
    <n v="-5.2416"/>
    <x v="3"/>
    <n v="59.904000000000003"/>
    <n v="-70"/>
  </r>
  <r>
    <n v="3409"/>
    <s v="US-2014-150119"/>
    <d v="2014-04-23T00:00:00"/>
    <d v="2014-04-27T00:00:00"/>
    <s v="Standard Class"/>
    <s v="LB-16795"/>
    <s v="Laurel Beltran"/>
    <x v="2"/>
    <x v="0"/>
    <x v="38"/>
    <x v="24"/>
    <n v="43229"/>
    <x v="3"/>
    <s v="FUR-FU-10002191"/>
    <x v="0"/>
    <x v="5"/>
    <s v="G.E. Halogen Desk Lamp Bulbs"/>
    <x v="2657"/>
    <x v="4"/>
    <n v="0.2"/>
    <n v="7.8175999999999997"/>
    <x v="3"/>
    <n v="89.343999999999994"/>
    <n v="35"/>
  </r>
  <r>
    <n v="3410"/>
    <s v="US-2017-150847"/>
    <d v="2017-04-30T00:00:00"/>
    <d v="2017-05-06T00:00:00"/>
    <s v="Standard Class"/>
    <s v="JF-15490"/>
    <s v="Jeremy Farry"/>
    <x v="0"/>
    <x v="0"/>
    <x v="38"/>
    <x v="24"/>
    <n v="43229"/>
    <x v="3"/>
    <s v="OFF-PA-10004451"/>
    <x v="1"/>
    <x v="10"/>
    <s v="Xerox 222"/>
    <x v="559"/>
    <x v="0"/>
    <n v="0.2"/>
    <n v="3.6288"/>
    <x v="3"/>
    <n v="20.736000000000001"/>
    <n v="35"/>
  </r>
  <r>
    <n v="3411"/>
    <s v="CA-2016-100244"/>
    <d v="2016-09-20T00:00:00"/>
    <d v="2016-09-24T00:00:00"/>
    <s v="Standard Class"/>
    <s v="GM-14695"/>
    <s v="Greg Maxwell"/>
    <x v="1"/>
    <x v="0"/>
    <x v="8"/>
    <x v="1"/>
    <n v="94122"/>
    <x v="1"/>
    <s v="OFF-PA-10001471"/>
    <x v="1"/>
    <x v="10"/>
    <s v="Strathmore Photo Frame Cards"/>
    <x v="2658"/>
    <x v="6"/>
    <n v="0"/>
    <n v="30.263400000000001"/>
    <x v="8"/>
    <n v="592.11"/>
    <n v="46"/>
  </r>
  <r>
    <n v="3412"/>
    <s v="CA-2016-100244"/>
    <d v="2016-09-20T00:00:00"/>
    <d v="2016-09-24T00:00:00"/>
    <s v="Standard Class"/>
    <s v="GM-14695"/>
    <s v="Greg Maxwell"/>
    <x v="1"/>
    <x v="0"/>
    <x v="8"/>
    <x v="1"/>
    <n v="94122"/>
    <x v="1"/>
    <s v="OFF-BI-10003656"/>
    <x v="1"/>
    <x v="8"/>
    <s v="Fellowes PB200 Plastic Comb Binding Machine"/>
    <x v="2659"/>
    <x v="0"/>
    <n v="0.2"/>
    <n v="88.394800000000004"/>
    <x v="8"/>
    <n v="543.96799999999996"/>
    <n v="32.5"/>
  </r>
  <r>
    <n v="3413"/>
    <s v="CA-2016-100244"/>
    <d v="2016-09-20T00:00:00"/>
    <d v="2016-09-24T00:00:00"/>
    <s v="Standard Class"/>
    <s v="GM-14695"/>
    <s v="Greg Maxwell"/>
    <x v="1"/>
    <x v="0"/>
    <x v="8"/>
    <x v="1"/>
    <n v="94122"/>
    <x v="1"/>
    <s v="OFF-AR-10000940"/>
    <x v="1"/>
    <x v="6"/>
    <s v="Newell 343"/>
    <x v="2660"/>
    <x v="4"/>
    <n v="0"/>
    <n v="3.1751999999999998"/>
    <x v="8"/>
    <n v="47.04"/>
    <n v="26.999999999999996"/>
  </r>
  <r>
    <n v="3414"/>
    <s v="CA-2016-100244"/>
    <d v="2016-09-20T00:00:00"/>
    <d v="2016-09-24T00:00:00"/>
    <s v="Standard Class"/>
    <s v="GM-14695"/>
    <s v="Greg Maxwell"/>
    <x v="1"/>
    <x v="0"/>
    <x v="8"/>
    <x v="1"/>
    <n v="94122"/>
    <x v="1"/>
    <s v="OFF-PA-10002319"/>
    <x v="1"/>
    <x v="10"/>
    <s v="Xerox 1944"/>
    <x v="2661"/>
    <x v="0"/>
    <n v="0"/>
    <n v="37.9848"/>
    <x v="8"/>
    <n v="155.04"/>
    <n v="49.000000000000007"/>
  </r>
  <r>
    <n v="3415"/>
    <s v="CA-2016-100244"/>
    <d v="2016-09-20T00:00:00"/>
    <d v="2016-09-24T00:00:00"/>
    <s v="Standard Class"/>
    <s v="GM-14695"/>
    <s v="Greg Maxwell"/>
    <x v="1"/>
    <x v="0"/>
    <x v="8"/>
    <x v="1"/>
    <n v="94122"/>
    <x v="1"/>
    <s v="OFF-BI-10000977"/>
    <x v="1"/>
    <x v="8"/>
    <s v="Ibico Plastic Spiral Binding Combs"/>
    <x v="2662"/>
    <x v="0"/>
    <n v="0.2"/>
    <n v="15.808"/>
    <x v="8"/>
    <n v="97.28"/>
    <n v="32.5"/>
  </r>
  <r>
    <n v="3416"/>
    <s v="CA-2016-116540"/>
    <d v="2016-09-02T00:00:00"/>
    <d v="2016-09-02T00:00:00"/>
    <s v="Same Day"/>
    <s v="SS-20590"/>
    <s v="Sonia Sunley"/>
    <x v="0"/>
    <x v="0"/>
    <x v="6"/>
    <x v="6"/>
    <n v="53711"/>
    <x v="2"/>
    <s v="OFF-FA-10002676"/>
    <x v="1"/>
    <x v="13"/>
    <s v="Colored Push Pins"/>
    <x v="2663"/>
    <x v="7"/>
    <n v="0"/>
    <n v="0.65159999999999996"/>
    <x v="8"/>
    <n v="1.81"/>
    <n v="36"/>
  </r>
  <r>
    <n v="3417"/>
    <s v="CA-2016-116540"/>
    <d v="2016-09-02T00:00:00"/>
    <d v="2016-09-02T00:00:00"/>
    <s v="Same Day"/>
    <s v="SS-20590"/>
    <s v="Sonia Sunley"/>
    <x v="0"/>
    <x v="0"/>
    <x v="6"/>
    <x v="6"/>
    <n v="53711"/>
    <x v="2"/>
    <s v="OFF-BI-10004970"/>
    <x v="1"/>
    <x v="8"/>
    <s v="ACCOHIDE 3-Ring Binder, Blue, 1&quot;"/>
    <x v="338"/>
    <x v="0"/>
    <n v="0"/>
    <n v="3.8822000000000001"/>
    <x v="8"/>
    <n v="16.52"/>
    <n v="47"/>
  </r>
  <r>
    <n v="3418"/>
    <s v="CA-2015-151841"/>
    <d v="2015-04-27T00:00:00"/>
    <d v="2015-05-02T00:00:00"/>
    <s v="Standard Class"/>
    <s v="TC-21475"/>
    <s v="Tony Chapman"/>
    <x v="2"/>
    <x v="0"/>
    <x v="34"/>
    <x v="22"/>
    <n v="80013"/>
    <x v="1"/>
    <s v="OFF-AP-10003971"/>
    <x v="1"/>
    <x v="9"/>
    <s v="Belkin 6 Outlet Metallic Surge Strip"/>
    <x v="1875"/>
    <x v="2"/>
    <n v="0.2"/>
    <n v="3.2669999999999999"/>
    <x v="3"/>
    <n v="217.8"/>
    <n v="7.5"/>
  </r>
  <r>
    <n v="3419"/>
    <s v="CA-2015-151841"/>
    <d v="2015-04-27T00:00:00"/>
    <d v="2015-05-02T00:00:00"/>
    <s v="Standard Class"/>
    <s v="TC-21475"/>
    <s v="Tony Chapman"/>
    <x v="2"/>
    <x v="0"/>
    <x v="34"/>
    <x v="22"/>
    <n v="80013"/>
    <x v="1"/>
    <s v="OFF-SU-10001574"/>
    <x v="1"/>
    <x v="14"/>
    <s v="Acme Value Line Scissors"/>
    <x v="568"/>
    <x v="0"/>
    <n v="0.2"/>
    <n v="0.73"/>
    <x v="3"/>
    <n v="11.68"/>
    <n v="12.5"/>
  </r>
  <r>
    <n v="3420"/>
    <s v="CA-2015-150791"/>
    <d v="2015-09-06T00:00:00"/>
    <d v="2015-09-13T00:00:00"/>
    <s v="Standard Class"/>
    <s v="CC-12430"/>
    <s v="Chuck Clark"/>
    <x v="2"/>
    <x v="0"/>
    <x v="20"/>
    <x v="15"/>
    <n v="10024"/>
    <x v="3"/>
    <s v="FUR-CH-10000665"/>
    <x v="0"/>
    <x v="1"/>
    <s v="Global Airflow Leather Mesh Back Chair, Black"/>
    <x v="2598"/>
    <x v="0"/>
    <n v="0.1"/>
    <n v="60.392000000000003"/>
    <x v="8"/>
    <n v="543.52800000000002"/>
    <n v="22.222222222222225"/>
  </r>
  <r>
    <n v="3421"/>
    <s v="CA-2016-134803"/>
    <d v="2016-05-28T00:00:00"/>
    <d v="2016-06-03T00:00:00"/>
    <s v="Standard Class"/>
    <s v="CL-12565"/>
    <s v="Clay Ludtke"/>
    <x v="0"/>
    <x v="0"/>
    <x v="1"/>
    <x v="1"/>
    <n v="90004"/>
    <x v="1"/>
    <s v="OFF-AP-10000891"/>
    <x v="1"/>
    <x v="9"/>
    <s v="Kensington 7 Outlet MasterPiece HOMEOFFICE Power Control Center"/>
    <x v="2664"/>
    <x v="0"/>
    <n v="0"/>
    <n v="78.671999999999997"/>
    <x v="5"/>
    <n v="524.48"/>
    <n v="30"/>
  </r>
  <r>
    <n v="3422"/>
    <s v="CA-2016-134803"/>
    <d v="2016-05-28T00:00:00"/>
    <d v="2016-06-03T00:00:00"/>
    <s v="Standard Class"/>
    <s v="CL-12565"/>
    <s v="Clay Ludtke"/>
    <x v="0"/>
    <x v="0"/>
    <x v="1"/>
    <x v="1"/>
    <n v="90004"/>
    <x v="1"/>
    <s v="OFF-PA-10003790"/>
    <x v="1"/>
    <x v="10"/>
    <s v="Xerox 1991"/>
    <x v="681"/>
    <x v="8"/>
    <n v="0"/>
    <n v="84.051199999999994"/>
    <x v="5"/>
    <n v="1461.76"/>
    <n v="46"/>
  </r>
  <r>
    <n v="3423"/>
    <s v="CA-2016-134803"/>
    <d v="2016-05-28T00:00:00"/>
    <d v="2016-06-03T00:00:00"/>
    <s v="Standard Class"/>
    <s v="CL-12565"/>
    <s v="Clay Ludtke"/>
    <x v="0"/>
    <x v="0"/>
    <x v="1"/>
    <x v="1"/>
    <n v="90004"/>
    <x v="1"/>
    <s v="TEC-AC-10002217"/>
    <x v="2"/>
    <x v="11"/>
    <s v="Imation Clip USB flash drive - 8 GB"/>
    <x v="2665"/>
    <x v="3"/>
    <n v="0"/>
    <n v="7.8959999999999999"/>
    <x v="5"/>
    <n v="921.19999999999993"/>
    <n v="6.0000000000000009"/>
  </r>
  <r>
    <n v="3424"/>
    <s v="CA-2016-134803"/>
    <d v="2016-05-28T00:00:00"/>
    <d v="2016-06-03T00:00:00"/>
    <s v="Standard Class"/>
    <s v="CL-12565"/>
    <s v="Clay Ludtke"/>
    <x v="0"/>
    <x v="0"/>
    <x v="1"/>
    <x v="1"/>
    <n v="90004"/>
    <x v="1"/>
    <s v="OFF-BI-10002215"/>
    <x v="1"/>
    <x v="8"/>
    <s v="Wilson Jones Hanging View Binder, White, 1&quot;"/>
    <x v="20"/>
    <x v="4"/>
    <n v="0.2"/>
    <n v="7.3840000000000003"/>
    <x v="5"/>
    <n v="90.88"/>
    <n v="32.5"/>
  </r>
  <r>
    <n v="3425"/>
    <s v="CA-2016-134803"/>
    <d v="2016-05-28T00:00:00"/>
    <d v="2016-06-03T00:00:00"/>
    <s v="Standard Class"/>
    <s v="CL-12565"/>
    <s v="Clay Ludtke"/>
    <x v="0"/>
    <x v="0"/>
    <x v="1"/>
    <x v="1"/>
    <n v="90004"/>
    <x v="1"/>
    <s v="TEC-MA-10001972"/>
    <x v="2"/>
    <x v="15"/>
    <s v="Okidata C331dn Printer"/>
    <x v="2666"/>
    <x v="0"/>
    <n v="0.2"/>
    <n v="41.88"/>
    <x v="5"/>
    <n v="1116.8"/>
    <n v="7.5000000000000009"/>
  </r>
  <r>
    <n v="3426"/>
    <s v="CA-2015-153381"/>
    <d v="2015-09-24T00:00:00"/>
    <d v="2015-09-28T00:00:00"/>
    <s v="Standard Class"/>
    <s v="DE-13255"/>
    <s v="Deanra Eno"/>
    <x v="2"/>
    <x v="0"/>
    <x v="362"/>
    <x v="23"/>
    <n v="52001"/>
    <x v="2"/>
    <s v="OFF-BI-10001525"/>
    <x v="1"/>
    <x v="8"/>
    <s v="Acco Pressboard Covers with Storage Hooks, 14 7/8&quot; x 11&quot;, Executive Red"/>
    <x v="593"/>
    <x v="4"/>
    <n v="0"/>
    <n v="6.8579999999999997"/>
    <x v="8"/>
    <n v="60.96"/>
    <n v="44.999999999999993"/>
  </r>
  <r>
    <n v="3427"/>
    <s v="CA-2015-153381"/>
    <d v="2015-09-24T00:00:00"/>
    <d v="2015-09-28T00:00:00"/>
    <s v="Standard Class"/>
    <s v="DE-13255"/>
    <s v="Deanra Eno"/>
    <x v="2"/>
    <x v="0"/>
    <x v="362"/>
    <x v="23"/>
    <n v="52001"/>
    <x v="2"/>
    <s v="FUR-CH-10000988"/>
    <x v="0"/>
    <x v="1"/>
    <s v="Hon Olson Stacker Stools"/>
    <x v="2667"/>
    <x v="12"/>
    <n v="0"/>
    <n v="394.26799999999997"/>
    <x v="8"/>
    <n v="14081"/>
    <n v="27.999999999999996"/>
  </r>
  <r>
    <n v="3428"/>
    <s v="US-2017-111024"/>
    <d v="2017-07-03T00:00:00"/>
    <d v="2017-07-06T00:00:00"/>
    <s v="Second Class"/>
    <s v="SZ-20035"/>
    <s v="Sam Zeldin"/>
    <x v="2"/>
    <x v="0"/>
    <x v="152"/>
    <x v="24"/>
    <n v="43130"/>
    <x v="3"/>
    <s v="OFF-PA-10000174"/>
    <x v="1"/>
    <x v="10"/>
    <s v="Message Book, Wirebound, Four 5 1/2&quot; X 4&quot; Forms/Pg., 200 Dupl. Sets/Book"/>
    <x v="2668"/>
    <x v="4"/>
    <n v="0.2"/>
    <n v="11.102399999999999"/>
    <x v="7"/>
    <n v="131.584"/>
    <n v="33.75"/>
  </r>
  <r>
    <n v="3429"/>
    <s v="US-2017-111024"/>
    <d v="2017-07-03T00:00:00"/>
    <d v="2017-07-06T00:00:00"/>
    <s v="Second Class"/>
    <s v="SZ-20035"/>
    <s v="Sam Zeldin"/>
    <x v="2"/>
    <x v="0"/>
    <x v="152"/>
    <x v="24"/>
    <n v="43130"/>
    <x v="3"/>
    <s v="FUR-TA-10002041"/>
    <x v="0"/>
    <x v="3"/>
    <s v="Bevis Round Conference Table Top, X-Base"/>
    <x v="2669"/>
    <x v="0"/>
    <n v="0.4"/>
    <n v="-103.98820000000001"/>
    <x v="7"/>
    <n v="430.29599999999999"/>
    <n v="-48.333333333333343"/>
  </r>
  <r>
    <n v="3430"/>
    <s v="US-2017-111024"/>
    <d v="2017-07-03T00:00:00"/>
    <d v="2017-07-06T00:00:00"/>
    <s v="Second Class"/>
    <s v="SZ-20035"/>
    <s v="Sam Zeldin"/>
    <x v="2"/>
    <x v="0"/>
    <x v="152"/>
    <x v="24"/>
    <n v="43130"/>
    <x v="3"/>
    <s v="OFF-PA-10002246"/>
    <x v="1"/>
    <x v="10"/>
    <s v="Wirebound Four 2-3/4 x 5 Forms per Page, 400 Sets per Book"/>
    <x v="2585"/>
    <x v="5"/>
    <n v="0.2"/>
    <n v="11.223000000000001"/>
    <x v="7"/>
    <n v="185.76"/>
    <n v="36.25"/>
  </r>
  <r>
    <n v="3431"/>
    <s v="CA-2017-148264"/>
    <d v="2017-12-08T00:00:00"/>
    <d v="2017-12-09T00:00:00"/>
    <s v="First Class"/>
    <s v="LF-17185"/>
    <s v="Luke Foster"/>
    <x v="0"/>
    <x v="0"/>
    <x v="75"/>
    <x v="1"/>
    <n v="90301"/>
    <x v="1"/>
    <s v="OFF-ST-10003327"/>
    <x v="1"/>
    <x v="4"/>
    <s v="Akro-Mils 12-Gallon Tote"/>
    <x v="1400"/>
    <x v="1"/>
    <n v="0"/>
    <n v="8.6390999999999991"/>
    <x v="4"/>
    <n v="89.37"/>
    <n v="28.999999999999996"/>
  </r>
  <r>
    <n v="3432"/>
    <s v="CA-2017-148264"/>
    <d v="2017-12-08T00:00:00"/>
    <d v="2017-12-09T00:00:00"/>
    <s v="First Class"/>
    <s v="LF-17185"/>
    <s v="Luke Foster"/>
    <x v="0"/>
    <x v="0"/>
    <x v="75"/>
    <x v="1"/>
    <n v="90301"/>
    <x v="1"/>
    <s v="FUR-FU-10002703"/>
    <x v="0"/>
    <x v="5"/>
    <s v="Tenex Traditional Chairmats for Hard Floors, Average Lip, 36&quot; x 48&quot;"/>
    <x v="2670"/>
    <x v="0"/>
    <n v="0"/>
    <n v="15.468"/>
    <x v="4"/>
    <n v="257.8"/>
    <n v="12"/>
  </r>
  <r>
    <n v="3433"/>
    <s v="CA-2017-148264"/>
    <d v="2017-12-08T00:00:00"/>
    <d v="2017-12-09T00:00:00"/>
    <s v="First Class"/>
    <s v="LF-17185"/>
    <s v="Luke Foster"/>
    <x v="0"/>
    <x v="0"/>
    <x v="75"/>
    <x v="1"/>
    <n v="90301"/>
    <x v="1"/>
    <s v="OFF-PA-10003651"/>
    <x v="1"/>
    <x v="10"/>
    <s v="Xerox 1968"/>
    <x v="1817"/>
    <x v="6"/>
    <n v="0"/>
    <n v="28.857600000000001"/>
    <x v="4"/>
    <n v="541.07999999999993"/>
    <n v="48.000000000000007"/>
  </r>
  <r>
    <n v="3434"/>
    <s v="CA-2017-131212"/>
    <d v="2017-12-05T00:00:00"/>
    <d v="2017-12-09T00:00:00"/>
    <s v="Standard Class"/>
    <s v="AB-10165"/>
    <s v="Alan Barnes"/>
    <x v="0"/>
    <x v="0"/>
    <x v="234"/>
    <x v="4"/>
    <n v="98006"/>
    <x v="1"/>
    <s v="OFF-BI-10001617"/>
    <x v="1"/>
    <x v="8"/>
    <s v="GBC Wire Binding Combs"/>
    <x v="176"/>
    <x v="1"/>
    <n v="0.2"/>
    <n v="8.3754000000000008"/>
    <x v="4"/>
    <n v="74.447999999999993"/>
    <n v="33.75"/>
  </r>
  <r>
    <n v="3435"/>
    <s v="CA-2017-131212"/>
    <d v="2017-12-05T00:00:00"/>
    <d v="2017-12-09T00:00:00"/>
    <s v="Standard Class"/>
    <s v="AB-10165"/>
    <s v="Alan Barnes"/>
    <x v="0"/>
    <x v="0"/>
    <x v="234"/>
    <x v="4"/>
    <n v="98006"/>
    <x v="1"/>
    <s v="OFF-BI-10000145"/>
    <x v="1"/>
    <x v="8"/>
    <s v="Zipper Ring Binder Pockets"/>
    <x v="2671"/>
    <x v="5"/>
    <n v="0.2"/>
    <n v="5.4287999999999998"/>
    <x v="4"/>
    <n v="89.856000000000009"/>
    <n v="36.25"/>
  </r>
  <r>
    <n v="3436"/>
    <s v="US-2015-100531"/>
    <d v="2015-09-27T00:00:00"/>
    <d v="2015-09-29T00:00:00"/>
    <s v="First Class"/>
    <s v="NM-18520"/>
    <s v="Neoma Murray"/>
    <x v="0"/>
    <x v="0"/>
    <x v="22"/>
    <x v="10"/>
    <n v="60610"/>
    <x v="2"/>
    <s v="OFF-BI-10001670"/>
    <x v="1"/>
    <x v="8"/>
    <s v="Vinyl Sectional Post Binders"/>
    <x v="2672"/>
    <x v="0"/>
    <n v="0.8"/>
    <n v="-22.62"/>
    <x v="8"/>
    <n v="30.16"/>
    <n v="-150"/>
  </r>
  <r>
    <n v="3437"/>
    <s v="US-2015-100531"/>
    <d v="2015-09-27T00:00:00"/>
    <d v="2015-09-29T00:00:00"/>
    <s v="First Class"/>
    <s v="NM-18520"/>
    <s v="Neoma Murray"/>
    <x v="0"/>
    <x v="0"/>
    <x v="22"/>
    <x v="10"/>
    <n v="60610"/>
    <x v="2"/>
    <s v="FUR-FU-10003849"/>
    <x v="0"/>
    <x v="5"/>
    <s v="DAX Metal Frame, Desktop, Stepped-Edge"/>
    <x v="2673"/>
    <x v="1"/>
    <n v="0.6"/>
    <n v="-12.751200000000001"/>
    <x v="8"/>
    <n v="72.864000000000004"/>
    <n v="-52.5"/>
  </r>
  <r>
    <n v="3438"/>
    <s v="CA-2017-152583"/>
    <d v="2017-10-30T00:00:00"/>
    <d v="2017-10-30T00:00:00"/>
    <s v="Same Day"/>
    <s v="RA-19945"/>
    <s v="Ryan Akin"/>
    <x v="0"/>
    <x v="0"/>
    <x v="61"/>
    <x v="5"/>
    <n v="75217"/>
    <x v="2"/>
    <s v="FUR-FU-10003849"/>
    <x v="0"/>
    <x v="5"/>
    <s v="DAX Metal Frame, Desktop, Stepped-Edge"/>
    <x v="2674"/>
    <x v="0"/>
    <n v="0.6"/>
    <n v="-8.5007999999999999"/>
    <x v="2"/>
    <n v="32.384"/>
    <n v="-52.5"/>
  </r>
  <r>
    <n v="3439"/>
    <s v="CA-2017-152583"/>
    <d v="2017-10-30T00:00:00"/>
    <d v="2017-10-30T00:00:00"/>
    <s v="Same Day"/>
    <s v="RA-19945"/>
    <s v="Ryan Akin"/>
    <x v="0"/>
    <x v="0"/>
    <x v="61"/>
    <x v="5"/>
    <n v="75217"/>
    <x v="2"/>
    <s v="FUR-TA-10002041"/>
    <x v="0"/>
    <x v="3"/>
    <s v="Bevis Round Conference Table Top, X-Base"/>
    <x v="2675"/>
    <x v="0"/>
    <n v="0.3"/>
    <n v="-68.130200000000002"/>
    <x v="2"/>
    <n v="502.012"/>
    <n v="-27.142857142857146"/>
  </r>
  <r>
    <n v="3440"/>
    <s v="CA-2017-152583"/>
    <d v="2017-10-30T00:00:00"/>
    <d v="2017-10-30T00:00:00"/>
    <s v="Same Day"/>
    <s v="RA-19945"/>
    <s v="Ryan Akin"/>
    <x v="0"/>
    <x v="0"/>
    <x v="61"/>
    <x v="5"/>
    <n v="75217"/>
    <x v="2"/>
    <s v="OFF-ST-10002214"/>
    <x v="1"/>
    <x v="4"/>
    <s v="X-Rack File for Hanging Folders"/>
    <x v="2676"/>
    <x v="5"/>
    <n v="0.2"/>
    <n v="4.0644"/>
    <x v="2"/>
    <n v="325.15199999999999"/>
    <n v="7.5"/>
  </r>
  <r>
    <n v="3441"/>
    <s v="CA-2015-144099"/>
    <d v="2015-11-29T00:00:00"/>
    <d v="2015-11-30T00:00:00"/>
    <s v="Same Day"/>
    <s v="PO-19195"/>
    <s v="Phillina Ober"/>
    <x v="2"/>
    <x v="0"/>
    <x v="8"/>
    <x v="1"/>
    <n v="94122"/>
    <x v="1"/>
    <s v="OFF-BI-10001078"/>
    <x v="1"/>
    <x v="8"/>
    <s v="Acco PRESSTEX Data Binder with Storage Hooks, Dark Blue, 14 7/8&quot; X 11&quot;"/>
    <x v="2677"/>
    <x v="7"/>
    <n v="0.2"/>
    <n v="1.5602"/>
    <x v="0"/>
    <n v="4.3040000000000003"/>
    <n v="36.25"/>
  </r>
  <r>
    <n v="3442"/>
    <s v="CA-2014-158337"/>
    <d v="2014-03-11T00:00:00"/>
    <d v="2014-03-14T00:00:00"/>
    <s v="Second Class"/>
    <s v="KA-16525"/>
    <s v="Kelly Andreada"/>
    <x v="0"/>
    <x v="0"/>
    <x v="20"/>
    <x v="15"/>
    <n v="10024"/>
    <x v="3"/>
    <s v="OFF-PA-10002137"/>
    <x v="1"/>
    <x v="10"/>
    <s v="Southworth 100% Résumé Paper, 24lb."/>
    <x v="2678"/>
    <x v="9"/>
    <n v="0"/>
    <n v="49.014000000000003"/>
    <x v="10"/>
    <n v="1524.88"/>
    <n v="45"/>
  </r>
  <r>
    <n v="3443"/>
    <s v="CA-2017-168858"/>
    <d v="2017-11-19T00:00:00"/>
    <d v="2017-11-23T00:00:00"/>
    <s v="Standard Class"/>
    <s v="JD-16150"/>
    <s v="Justin Deggeller"/>
    <x v="1"/>
    <x v="0"/>
    <x v="20"/>
    <x v="15"/>
    <n v="10011"/>
    <x v="3"/>
    <s v="OFF-EN-10001415"/>
    <x v="1"/>
    <x v="12"/>
    <s v="Staple envelope"/>
    <x v="80"/>
    <x v="1"/>
    <n v="0"/>
    <n v="8.3699999999999992"/>
    <x v="0"/>
    <n v="50.22"/>
    <n v="50"/>
  </r>
  <r>
    <n v="3444"/>
    <s v="CA-2017-168858"/>
    <d v="2017-11-19T00:00:00"/>
    <d v="2017-11-23T00:00:00"/>
    <s v="Standard Class"/>
    <s v="JD-16150"/>
    <s v="Justin Deggeller"/>
    <x v="1"/>
    <x v="0"/>
    <x v="20"/>
    <x v="15"/>
    <n v="10011"/>
    <x v="3"/>
    <s v="OFF-AP-10003849"/>
    <x v="1"/>
    <x v="9"/>
    <s v="Hoover Shoulder Vac Commercial Portable Vacuum"/>
    <x v="2679"/>
    <x v="3"/>
    <n v="0"/>
    <n v="626.18499999999995"/>
    <x v="0"/>
    <n v="17533.18"/>
    <n v="25"/>
  </r>
  <r>
    <n v="3445"/>
    <s v="CA-2016-116344"/>
    <d v="2016-07-29T00:00:00"/>
    <d v="2016-08-02T00:00:00"/>
    <s v="Standard Class"/>
    <s v="JO-15145"/>
    <s v="Jack O'Briant"/>
    <x v="1"/>
    <x v="0"/>
    <x v="10"/>
    <x v="9"/>
    <n v="19140"/>
    <x v="3"/>
    <s v="OFF-ST-10001713"/>
    <x v="1"/>
    <x v="4"/>
    <s v="Gould Plastics 9-Pocket Panel Bin, 18-3/8w x 5-1/4d x 20-1/2h, Black"/>
    <x v="556"/>
    <x v="0"/>
    <n v="0.2"/>
    <n v="-16.956800000000001"/>
    <x v="7"/>
    <n v="169.56800000000001"/>
    <n v="-20"/>
  </r>
  <r>
    <n v="3446"/>
    <s v="CA-2015-131779"/>
    <d v="2015-06-12T00:00:00"/>
    <d v="2015-06-17T00:00:00"/>
    <s v="Standard Class"/>
    <s v="LE-16810"/>
    <s v="Laurel Elliston"/>
    <x v="0"/>
    <x v="0"/>
    <x v="46"/>
    <x v="13"/>
    <n v="19711"/>
    <x v="3"/>
    <s v="OFF-ST-10001505"/>
    <x v="1"/>
    <x v="4"/>
    <s v="Perma STOR-ALL Hanging File Box, 13 1/8&quot;W x 12 1/4&quot;D x 10 1/2&quot;H"/>
    <x v="2680"/>
    <x v="2"/>
    <n v="0"/>
    <n v="5.0830000000000002"/>
    <x v="1"/>
    <n v="149.5"/>
    <n v="17"/>
  </r>
  <r>
    <n v="3447"/>
    <s v="CA-2016-158869"/>
    <d v="2016-08-06T00:00:00"/>
    <d v="2016-08-07T00:00:00"/>
    <s v="First Class"/>
    <s v="AH-10690"/>
    <s v="Anna Häberlin"/>
    <x v="1"/>
    <x v="0"/>
    <x v="20"/>
    <x v="15"/>
    <n v="10024"/>
    <x v="3"/>
    <s v="OFF-PA-10000474"/>
    <x v="1"/>
    <x v="10"/>
    <s v="Easy-staple paper"/>
    <x v="2681"/>
    <x v="0"/>
    <n v="0"/>
    <n v="33.313600000000001"/>
    <x v="6"/>
    <n v="141.76"/>
    <n v="47"/>
  </r>
  <r>
    <n v="3448"/>
    <s v="CA-2017-102554"/>
    <d v="2017-06-11T00:00:00"/>
    <d v="2017-06-15T00:00:00"/>
    <s v="Standard Class"/>
    <s v="KN-16705"/>
    <s v="Kristina Nunn"/>
    <x v="2"/>
    <x v="0"/>
    <x v="109"/>
    <x v="19"/>
    <n v="36830"/>
    <x v="0"/>
    <s v="OFF-AR-10001919"/>
    <x v="1"/>
    <x v="6"/>
    <s v="OIC #2 Pencils, Medium Soft"/>
    <x v="1053"/>
    <x v="0"/>
    <n v="0"/>
    <n v="1.0904"/>
    <x v="1"/>
    <n v="7.52"/>
    <n v="29.000000000000004"/>
  </r>
  <r>
    <n v="3449"/>
    <s v="CA-2016-162614"/>
    <d v="2016-10-07T00:00:00"/>
    <d v="2016-10-13T00:00:00"/>
    <s v="Standard Class"/>
    <s v="TB-21250"/>
    <s v="Tim Brockman"/>
    <x v="0"/>
    <x v="0"/>
    <x v="1"/>
    <x v="1"/>
    <n v="90049"/>
    <x v="1"/>
    <s v="OFF-BI-10004001"/>
    <x v="1"/>
    <x v="8"/>
    <s v="GBC Recycled VeloBinder Covers"/>
    <x v="2682"/>
    <x v="0"/>
    <n v="0.2"/>
    <n v="8.8607999999999993"/>
    <x v="2"/>
    <n v="54.527999999999999"/>
    <n v="32.5"/>
  </r>
  <r>
    <n v="3450"/>
    <s v="CA-2014-168592"/>
    <d v="2014-09-08T00:00:00"/>
    <d v="2014-09-14T00:00:00"/>
    <s v="Standard Class"/>
    <s v="DP-13390"/>
    <s v="Dennis Pardue"/>
    <x v="2"/>
    <x v="0"/>
    <x v="8"/>
    <x v="1"/>
    <n v="94110"/>
    <x v="1"/>
    <s v="OFF-AP-10004785"/>
    <x v="1"/>
    <x v="9"/>
    <s v="Holmes Replacement Filter for HEPA Air Cleaner, Medium Room"/>
    <x v="2683"/>
    <x v="2"/>
    <n v="0"/>
    <n v="24.359500000000001"/>
    <x v="8"/>
    <n v="283.25"/>
    <n v="43.000000000000007"/>
  </r>
  <r>
    <n v="3451"/>
    <s v="CA-2014-168592"/>
    <d v="2014-09-08T00:00:00"/>
    <d v="2014-09-14T00:00:00"/>
    <s v="Standard Class"/>
    <s v="DP-13390"/>
    <s v="Dennis Pardue"/>
    <x v="2"/>
    <x v="0"/>
    <x v="8"/>
    <x v="1"/>
    <n v="94110"/>
    <x v="1"/>
    <s v="OFF-ST-10002406"/>
    <x v="1"/>
    <x v="4"/>
    <s v="Pizazz Global Quick File"/>
    <x v="2684"/>
    <x v="7"/>
    <n v="0"/>
    <n v="4.1916000000000002"/>
    <x v="8"/>
    <n v="14.97"/>
    <n v="28.000000000000004"/>
  </r>
  <r>
    <n v="3452"/>
    <s v="CA-2014-168592"/>
    <d v="2014-09-08T00:00:00"/>
    <d v="2014-09-14T00:00:00"/>
    <s v="Standard Class"/>
    <s v="DP-13390"/>
    <s v="Dennis Pardue"/>
    <x v="2"/>
    <x v="0"/>
    <x v="8"/>
    <x v="1"/>
    <n v="94110"/>
    <x v="1"/>
    <s v="OFF-FA-10002988"/>
    <x v="1"/>
    <x v="13"/>
    <s v="Ideal Clamps"/>
    <x v="133"/>
    <x v="0"/>
    <n v="0"/>
    <n v="1.9698"/>
    <x v="8"/>
    <n v="8.0399999999999991"/>
    <n v="49.000000000000007"/>
  </r>
  <r>
    <n v="3453"/>
    <s v="CA-2014-157609"/>
    <d v="2014-03-16T00:00:00"/>
    <d v="2014-03-21T00:00:00"/>
    <s v="Second Class"/>
    <s v="KN-16705"/>
    <s v="Kristina Nunn"/>
    <x v="2"/>
    <x v="0"/>
    <x v="253"/>
    <x v="3"/>
    <n v="27604"/>
    <x v="0"/>
    <s v="TEC-PH-10002415"/>
    <x v="2"/>
    <x v="7"/>
    <s v="Polycom VoiceStation 500 Conference phone"/>
    <x v="2685"/>
    <x v="0"/>
    <n v="0.2"/>
    <n v="29.495000000000001"/>
    <x v="10"/>
    <n v="943.84"/>
    <n v="6.25"/>
  </r>
  <r>
    <n v="3454"/>
    <s v="CA-2015-153325"/>
    <d v="2015-03-01T00:00:00"/>
    <d v="2015-03-02T00:00:00"/>
    <s v="Second Class"/>
    <s v="ST-20530"/>
    <s v="Shui Tom"/>
    <x v="0"/>
    <x v="0"/>
    <x v="203"/>
    <x v="32"/>
    <n v="31204"/>
    <x v="0"/>
    <s v="OFF-BI-10004236"/>
    <x v="1"/>
    <x v="8"/>
    <s v="XtraLife ClearVue Slant-D Ring Binder, White, 3&quot;"/>
    <x v="2686"/>
    <x v="4"/>
    <n v="0"/>
    <n v="27.011199999999999"/>
    <x v="10"/>
    <n v="234.88"/>
    <n v="46"/>
  </r>
  <r>
    <n v="3455"/>
    <s v="CA-2015-153626"/>
    <d v="2015-07-09T00:00:00"/>
    <d v="2015-07-14T00:00:00"/>
    <s v="Standard Class"/>
    <s v="EB-13870"/>
    <s v="Emily Burns"/>
    <x v="0"/>
    <x v="0"/>
    <x v="316"/>
    <x v="18"/>
    <n v="37211"/>
    <x v="0"/>
    <s v="OFF-AR-10000657"/>
    <x v="1"/>
    <x v="6"/>
    <s v="Binney &amp; Smith inkTank Desk Highlighter, Chisel Tip, Yellow, 12/Box"/>
    <x v="782"/>
    <x v="1"/>
    <n v="0.2"/>
    <n v="0.83850000000000002"/>
    <x v="7"/>
    <n v="15.48"/>
    <n v="16.25"/>
  </r>
  <r>
    <n v="3456"/>
    <s v="CA-2016-166485"/>
    <d v="2016-02-20T00:00:00"/>
    <d v="2016-02-27T00:00:00"/>
    <s v="Standard Class"/>
    <s v="AH-10210"/>
    <s v="Alan Hwang"/>
    <x v="0"/>
    <x v="0"/>
    <x v="316"/>
    <x v="18"/>
    <n v="37211"/>
    <x v="0"/>
    <s v="OFF-PA-10004996"/>
    <x v="1"/>
    <x v="10"/>
    <s v="Speediset Carbonless Redi-Letter 7&quot; x 8 1/2&quot;"/>
    <x v="2687"/>
    <x v="0"/>
    <n v="0.2"/>
    <n v="5.5674000000000001"/>
    <x v="11"/>
    <n v="32.991999999999997"/>
    <n v="33.75"/>
  </r>
  <r>
    <n v="3457"/>
    <s v="CA-2017-136448"/>
    <d v="2017-09-16T00:00:00"/>
    <d v="2017-09-18T00:00:00"/>
    <s v="First Class"/>
    <s v="AS-10090"/>
    <s v="Adam Shillingsburg"/>
    <x v="0"/>
    <x v="0"/>
    <x v="10"/>
    <x v="9"/>
    <n v="19143"/>
    <x v="3"/>
    <s v="TEC-AC-10001109"/>
    <x v="2"/>
    <x v="11"/>
    <s v="Logitech Trackman Marble Mouse"/>
    <x v="973"/>
    <x v="1"/>
    <n v="0.2"/>
    <n v="19.793399999999998"/>
    <x v="8"/>
    <n v="215.928"/>
    <n v="27.499999999999996"/>
  </r>
  <r>
    <n v="3458"/>
    <s v="CA-2017-136448"/>
    <d v="2017-09-16T00:00:00"/>
    <d v="2017-09-18T00:00:00"/>
    <s v="First Class"/>
    <s v="AS-10090"/>
    <s v="Adam Shillingsburg"/>
    <x v="0"/>
    <x v="0"/>
    <x v="10"/>
    <x v="9"/>
    <n v="19143"/>
    <x v="3"/>
    <s v="FUR-FU-10003832"/>
    <x v="0"/>
    <x v="5"/>
    <s v="Eldon Expressions Punched Metal &amp; Wood Desk Accessories, Black &amp; Cherry"/>
    <x v="2688"/>
    <x v="1"/>
    <n v="0.2"/>
    <n v="2.2511999999999999"/>
    <x v="8"/>
    <n v="67.536000000000001"/>
    <n v="10"/>
  </r>
  <r>
    <n v="3459"/>
    <s v="CA-2017-136448"/>
    <d v="2017-09-16T00:00:00"/>
    <d v="2017-09-18T00:00:00"/>
    <s v="First Class"/>
    <s v="AS-10090"/>
    <s v="Adam Shillingsburg"/>
    <x v="0"/>
    <x v="0"/>
    <x v="10"/>
    <x v="9"/>
    <n v="19143"/>
    <x v="3"/>
    <s v="OFF-BI-10002393"/>
    <x v="1"/>
    <x v="8"/>
    <s v="Binder Posts"/>
    <x v="2689"/>
    <x v="0"/>
    <n v="0.7"/>
    <n v="-2.7551999999999999"/>
    <x v="8"/>
    <n v="6.8879999999999999"/>
    <n v="-80"/>
  </r>
  <r>
    <n v="3460"/>
    <s v="CA-2017-136448"/>
    <d v="2017-09-16T00:00:00"/>
    <d v="2017-09-18T00:00:00"/>
    <s v="First Class"/>
    <s v="AS-10090"/>
    <s v="Adam Shillingsburg"/>
    <x v="0"/>
    <x v="0"/>
    <x v="10"/>
    <x v="9"/>
    <n v="19143"/>
    <x v="3"/>
    <s v="OFF-BI-10001359"/>
    <x v="1"/>
    <x v="8"/>
    <s v="GBC DocuBind TL300 Electric Binding System"/>
    <x v="2690"/>
    <x v="0"/>
    <n v="0.7"/>
    <n v="-412.61540000000002"/>
    <x v="8"/>
    <n v="1076.3879999999999"/>
    <n v="-76.666666666666671"/>
  </r>
  <r>
    <n v="3461"/>
    <s v="CA-2017-136448"/>
    <d v="2017-09-16T00:00:00"/>
    <d v="2017-09-18T00:00:00"/>
    <s v="First Class"/>
    <s v="AS-10090"/>
    <s v="Adam Shillingsburg"/>
    <x v="0"/>
    <x v="0"/>
    <x v="10"/>
    <x v="9"/>
    <n v="19143"/>
    <x v="3"/>
    <s v="TEC-AC-10003628"/>
    <x v="2"/>
    <x v="11"/>
    <s v="Logitech 910-002974 M325 Wireless Mouse for Web Scrolling"/>
    <x v="730"/>
    <x v="0"/>
    <n v="0.2"/>
    <n v="14.395200000000001"/>
    <x v="8"/>
    <n v="95.968000000000004"/>
    <n v="30"/>
  </r>
  <r>
    <n v="3462"/>
    <s v="CA-2017-114258"/>
    <d v="2017-11-05T00:00:00"/>
    <d v="2017-11-10T00:00:00"/>
    <s v="Second Class"/>
    <s v="EM-13825"/>
    <s v="Elizabeth Moffitt"/>
    <x v="1"/>
    <x v="0"/>
    <x v="61"/>
    <x v="5"/>
    <n v="75081"/>
    <x v="2"/>
    <s v="TEC-PH-10003012"/>
    <x v="2"/>
    <x v="7"/>
    <s v="Nortel Meridian M3904 Professional Digital phone"/>
    <x v="2691"/>
    <x v="4"/>
    <n v="0.2"/>
    <n v="55.436399999999999"/>
    <x v="0"/>
    <n v="1971.0719999999999"/>
    <n v="11.25"/>
  </r>
  <r>
    <n v="3463"/>
    <s v="CA-2015-152611"/>
    <d v="2015-02-20T00:00:00"/>
    <d v="2015-02-23T00:00:00"/>
    <s v="Second Class"/>
    <s v="KA-16525"/>
    <s v="Kelly Andreada"/>
    <x v="0"/>
    <x v="0"/>
    <x v="275"/>
    <x v="30"/>
    <n v="8861"/>
    <x v="3"/>
    <s v="OFF-AR-10003903"/>
    <x v="1"/>
    <x v="6"/>
    <s v="Sanford 52201 APSCO Electric Pencil Sharpener"/>
    <x v="2692"/>
    <x v="3"/>
    <n v="0"/>
    <n v="74.565399999999997"/>
    <x v="11"/>
    <n v="2007.5300000000002"/>
    <n v="25.999999999999996"/>
  </r>
  <r>
    <n v="3464"/>
    <s v="CA-2016-165470"/>
    <d v="2016-11-25T00:00:00"/>
    <d v="2016-11-30T00:00:00"/>
    <s v="Standard Class"/>
    <s v="HJ-14875"/>
    <s v="Heather Jas"/>
    <x v="2"/>
    <x v="0"/>
    <x v="108"/>
    <x v="2"/>
    <n v="32216"/>
    <x v="0"/>
    <s v="OFF-PA-10004675"/>
    <x v="1"/>
    <x v="10"/>
    <s v="Telephone Message Books with Fax/Mobile Section, 5 1/2&quot; x 3 3/16&quot;"/>
    <x v="2693"/>
    <x v="7"/>
    <n v="0.2"/>
    <n v="1.651"/>
    <x v="0"/>
    <n v="5.08"/>
    <n v="32.5"/>
  </r>
  <r>
    <n v="3465"/>
    <s v="CA-2017-128699"/>
    <d v="2017-12-03T00:00:00"/>
    <d v="2017-12-05T00:00:00"/>
    <s v="Second Class"/>
    <s v="ND-18370"/>
    <s v="Natalie DeCherney"/>
    <x v="0"/>
    <x v="0"/>
    <x v="108"/>
    <x v="2"/>
    <n v="32216"/>
    <x v="0"/>
    <s v="TEC-AC-10001990"/>
    <x v="2"/>
    <x v="11"/>
    <s v="Kensington Orbit Wireless Mobile Trackball for PC and Mac"/>
    <x v="1388"/>
    <x v="7"/>
    <n v="0.2"/>
    <n v="7.1988000000000003"/>
    <x v="4"/>
    <n v="47.991999999999997"/>
    <n v="15.000000000000002"/>
  </r>
  <r>
    <n v="3466"/>
    <s v="US-2015-147242"/>
    <d v="2015-09-10T00:00:00"/>
    <d v="2015-09-14T00:00:00"/>
    <s v="Standard Class"/>
    <s v="EH-13765"/>
    <s v="Edward Hooks"/>
    <x v="1"/>
    <x v="0"/>
    <x v="359"/>
    <x v="31"/>
    <n v="2151"/>
    <x v="3"/>
    <s v="OFF-AP-10003842"/>
    <x v="1"/>
    <x v="9"/>
    <s v="Euro-Pro Shark Turbo Vacuum"/>
    <x v="1156"/>
    <x v="0"/>
    <n v="0"/>
    <n v="16.1096"/>
    <x v="8"/>
    <n v="123.92"/>
    <n v="26"/>
  </r>
  <r>
    <n v="3467"/>
    <s v="US-2015-147242"/>
    <d v="2015-09-10T00:00:00"/>
    <d v="2015-09-14T00:00:00"/>
    <s v="Standard Class"/>
    <s v="EH-13765"/>
    <s v="Edward Hooks"/>
    <x v="1"/>
    <x v="0"/>
    <x v="359"/>
    <x v="31"/>
    <n v="2151"/>
    <x v="3"/>
    <s v="FUR-BO-10004695"/>
    <x v="0"/>
    <x v="0"/>
    <s v="O'Sullivan 2-Door Barrister Bookcase in Odessa Pine"/>
    <x v="2694"/>
    <x v="0"/>
    <n v="0"/>
    <n v="83.250799999999998"/>
    <x v="8"/>
    <n v="723.92"/>
    <n v="23"/>
  </r>
  <r>
    <n v="3468"/>
    <s v="US-2015-147242"/>
    <d v="2015-09-10T00:00:00"/>
    <d v="2015-09-14T00:00:00"/>
    <s v="Standard Class"/>
    <s v="EH-13765"/>
    <s v="Edward Hooks"/>
    <x v="1"/>
    <x v="0"/>
    <x v="359"/>
    <x v="31"/>
    <n v="2151"/>
    <x v="3"/>
    <s v="OFF-PA-10003039"/>
    <x v="1"/>
    <x v="10"/>
    <s v="Xerox 1960"/>
    <x v="2695"/>
    <x v="6"/>
    <n v="0"/>
    <n v="125.46899999999999"/>
    <x v="8"/>
    <n v="2509.38"/>
    <n v="45"/>
  </r>
  <r>
    <n v="3469"/>
    <s v="CA-2016-146143"/>
    <d v="2016-12-14T00:00:00"/>
    <d v="2016-12-19T00:00:00"/>
    <s v="Standard Class"/>
    <s v="MC-17845"/>
    <s v="Michael Chen"/>
    <x v="0"/>
    <x v="0"/>
    <x v="25"/>
    <x v="35"/>
    <n v="39212"/>
    <x v="0"/>
    <s v="FUR-FU-10002045"/>
    <x v="0"/>
    <x v="5"/>
    <s v="Executive Impressions 14&quot;"/>
    <x v="2696"/>
    <x v="5"/>
    <n v="0"/>
    <n v="58.687199999999997"/>
    <x v="4"/>
    <n v="800.28"/>
    <n v="44"/>
  </r>
  <r>
    <n v="3470"/>
    <s v="CA-2015-100888"/>
    <d v="2015-04-06T00:00:00"/>
    <d v="2015-04-10T00:00:00"/>
    <s v="Standard Class"/>
    <s v="MH-17455"/>
    <s v="Mark Hamilton"/>
    <x v="0"/>
    <x v="0"/>
    <x v="108"/>
    <x v="3"/>
    <n v="28540"/>
    <x v="0"/>
    <s v="OFF-PA-10001019"/>
    <x v="1"/>
    <x v="10"/>
    <s v="Xerox 1884"/>
    <x v="1097"/>
    <x v="1"/>
    <n v="0.2"/>
    <n v="16.183800000000002"/>
    <x v="3"/>
    <n v="143.85599999999999"/>
    <n v="33.75"/>
  </r>
  <r>
    <n v="3471"/>
    <s v="US-2016-150035"/>
    <d v="2016-12-01T00:00:00"/>
    <d v="2016-12-05T00:00:00"/>
    <s v="Standard Class"/>
    <s v="CL-11890"/>
    <s v="Carl Ludwig"/>
    <x v="0"/>
    <x v="0"/>
    <x v="8"/>
    <x v="1"/>
    <n v="94122"/>
    <x v="1"/>
    <s v="FUR-FU-10003724"/>
    <x v="0"/>
    <x v="5"/>
    <s v="Westinghouse Clip-On Gooseneck Lamps"/>
    <x v="80"/>
    <x v="0"/>
    <n v="0"/>
    <n v="4.3524000000000003"/>
    <x v="4"/>
    <n v="33.479999999999997"/>
    <n v="26.000000000000007"/>
  </r>
  <r>
    <n v="3472"/>
    <s v="CA-2017-122644"/>
    <d v="2017-11-12T00:00:00"/>
    <d v="2017-11-17T00:00:00"/>
    <s v="Standard Class"/>
    <s v="SF-20965"/>
    <s v="Sylvia Foulston"/>
    <x v="1"/>
    <x v="0"/>
    <x v="38"/>
    <x v="24"/>
    <n v="43229"/>
    <x v="3"/>
    <s v="OFF-PA-10003673"/>
    <x v="1"/>
    <x v="10"/>
    <s v="Strathmore Photo Mount Cards"/>
    <x v="2697"/>
    <x v="0"/>
    <n v="0.2"/>
    <n v="3.5255999999999998"/>
    <x v="0"/>
    <n v="21.696000000000002"/>
    <n v="32.499999999999993"/>
  </r>
  <r>
    <n v="3473"/>
    <s v="CA-2017-122644"/>
    <d v="2017-11-12T00:00:00"/>
    <d v="2017-11-17T00:00:00"/>
    <s v="Standard Class"/>
    <s v="SF-20965"/>
    <s v="Sylvia Foulston"/>
    <x v="1"/>
    <x v="0"/>
    <x v="38"/>
    <x v="24"/>
    <n v="43229"/>
    <x v="3"/>
    <s v="TEC-AC-10003614"/>
    <x v="2"/>
    <x v="11"/>
    <s v="Verbatim 25 GB 6x Blu-ray Single Layer Recordable Disc, 10/Pack"/>
    <x v="2698"/>
    <x v="0"/>
    <n v="0.2"/>
    <n v="3.0133999999999999"/>
    <x v="0"/>
    <n v="37.088000000000001"/>
    <n v="16.249999999999996"/>
  </r>
  <r>
    <n v="3474"/>
    <s v="CA-2017-111815"/>
    <d v="2017-03-03T00:00:00"/>
    <d v="2017-03-10T00:00:00"/>
    <s v="Standard Class"/>
    <s v="EP-13915"/>
    <s v="Emily Phan"/>
    <x v="0"/>
    <x v="0"/>
    <x v="363"/>
    <x v="12"/>
    <n v="48127"/>
    <x v="2"/>
    <s v="FUR-CH-10000785"/>
    <x v="0"/>
    <x v="1"/>
    <s v="Global Ergonomic Managers Chair"/>
    <x v="2699"/>
    <x v="7"/>
    <n v="0"/>
    <n v="47.0548"/>
    <x v="10"/>
    <n v="180.98"/>
    <n v="26"/>
  </r>
  <r>
    <n v="3475"/>
    <s v="CA-2017-111815"/>
    <d v="2017-03-03T00:00:00"/>
    <d v="2017-03-10T00:00:00"/>
    <s v="Standard Class"/>
    <s v="EP-13915"/>
    <s v="Emily Phan"/>
    <x v="0"/>
    <x v="0"/>
    <x v="363"/>
    <x v="12"/>
    <n v="48127"/>
    <x v="2"/>
    <s v="TEC-AC-10002926"/>
    <x v="2"/>
    <x v="11"/>
    <s v="Logitech Wireless Marathon Mouse M705"/>
    <x v="2564"/>
    <x v="0"/>
    <n v="0"/>
    <n v="42.991399999999999"/>
    <x v="10"/>
    <n v="199.96"/>
    <n v="43"/>
  </r>
  <r>
    <n v="3476"/>
    <s v="CA-2016-144911"/>
    <d v="2016-11-27T00:00:00"/>
    <d v="2016-11-30T00:00:00"/>
    <s v="First Class"/>
    <s v="RW-19630"/>
    <s v="Rob Williams"/>
    <x v="1"/>
    <x v="0"/>
    <x v="356"/>
    <x v="41"/>
    <n v="66212"/>
    <x v="2"/>
    <s v="TEC-AC-10004633"/>
    <x v="2"/>
    <x v="11"/>
    <s v="Verbatim 25 GB 6x Blu-ray Single Layer Recordable Disc, 3/Pack"/>
    <x v="2700"/>
    <x v="2"/>
    <n v="0"/>
    <n v="15.378"/>
    <x v="0"/>
    <n v="174.75"/>
    <n v="43.999999999999993"/>
  </r>
  <r>
    <n v="3477"/>
    <s v="CA-2016-144911"/>
    <d v="2016-11-27T00:00:00"/>
    <d v="2016-11-30T00:00:00"/>
    <s v="First Class"/>
    <s v="RW-19630"/>
    <s v="Rob Williams"/>
    <x v="1"/>
    <x v="0"/>
    <x v="356"/>
    <x v="41"/>
    <n v="66212"/>
    <x v="2"/>
    <s v="OFF-BI-10000977"/>
    <x v="1"/>
    <x v="8"/>
    <s v="Ibico Plastic Spiral Binding Combs"/>
    <x v="2701"/>
    <x v="2"/>
    <n v="0"/>
    <n v="69.92"/>
    <x v="0"/>
    <n v="760"/>
    <n v="46"/>
  </r>
  <r>
    <n v="3478"/>
    <s v="CA-2014-143385"/>
    <d v="2014-08-31T00:00:00"/>
    <d v="2014-09-05T00:00:00"/>
    <s v="Standard Class"/>
    <s v="SJ-20500"/>
    <s v="Shirley Jackson"/>
    <x v="0"/>
    <x v="0"/>
    <x v="364"/>
    <x v="27"/>
    <n v="87505"/>
    <x v="1"/>
    <s v="TEC-AC-10001635"/>
    <x v="2"/>
    <x v="11"/>
    <s v="KeyTronic KT400U2 - Keyboard - Black"/>
    <x v="448"/>
    <x v="6"/>
    <n v="0"/>
    <n v="18.504000000000001"/>
    <x v="6"/>
    <n v="832.68"/>
    <n v="20"/>
  </r>
  <r>
    <n v="3479"/>
    <s v="CA-2016-131289"/>
    <d v="2016-12-08T00:00:00"/>
    <d v="2016-12-14T00:00:00"/>
    <s v="Standard Class"/>
    <s v="SP-20620"/>
    <s v="Stefania Perrino"/>
    <x v="1"/>
    <x v="0"/>
    <x v="8"/>
    <x v="1"/>
    <n v="94110"/>
    <x v="1"/>
    <s v="OFF-AR-10003056"/>
    <x v="1"/>
    <x v="6"/>
    <s v="Newell 341"/>
    <x v="18"/>
    <x v="0"/>
    <n v="0"/>
    <n v="2.4824000000000002"/>
    <x v="4"/>
    <n v="17.12"/>
    <n v="28.999999999999996"/>
  </r>
  <r>
    <n v="3480"/>
    <s v="CA-2016-131289"/>
    <d v="2016-12-08T00:00:00"/>
    <d v="2016-12-14T00:00:00"/>
    <s v="Standard Class"/>
    <s v="SP-20620"/>
    <s v="Stefania Perrino"/>
    <x v="1"/>
    <x v="0"/>
    <x v="8"/>
    <x v="1"/>
    <n v="94110"/>
    <x v="1"/>
    <s v="OFF-PA-10003363"/>
    <x v="1"/>
    <x v="10"/>
    <s v="Xerox 204"/>
    <x v="1544"/>
    <x v="3"/>
    <n v="0"/>
    <n v="21.7728"/>
    <x v="4"/>
    <n v="317.52"/>
    <n v="48"/>
  </r>
  <r>
    <n v="3481"/>
    <s v="CA-2016-131289"/>
    <d v="2016-12-08T00:00:00"/>
    <d v="2016-12-14T00:00:00"/>
    <s v="Standard Class"/>
    <s v="SP-20620"/>
    <s v="Stefania Perrino"/>
    <x v="1"/>
    <x v="0"/>
    <x v="8"/>
    <x v="1"/>
    <n v="94110"/>
    <x v="1"/>
    <s v="FUR-TA-10003954"/>
    <x v="0"/>
    <x v="3"/>
    <s v="Hon 94000 Series Round Tables"/>
    <x v="2702"/>
    <x v="5"/>
    <n v="0.2"/>
    <n v="-195.47880000000001"/>
    <x v="4"/>
    <n v="8529.9840000000004"/>
    <n v="-13.750000000000002"/>
  </r>
  <r>
    <n v="3482"/>
    <s v="CA-2014-124023"/>
    <d v="2014-04-07T00:00:00"/>
    <d v="2014-04-10T00:00:00"/>
    <s v="First Class"/>
    <s v="PJ-19015"/>
    <s v="Pauline Johnson"/>
    <x v="0"/>
    <x v="0"/>
    <x v="216"/>
    <x v="19"/>
    <n v="36608"/>
    <x v="0"/>
    <s v="FUR-FU-10004415"/>
    <x v="0"/>
    <x v="5"/>
    <s v="Stacking Tray, Side-Loading, Legal, Smoke"/>
    <x v="2431"/>
    <x v="0"/>
    <n v="0"/>
    <n v="2.7776000000000001"/>
    <x v="3"/>
    <n v="17.920000000000002"/>
    <n v="31"/>
  </r>
  <r>
    <n v="3483"/>
    <s v="CA-2014-124688"/>
    <d v="2014-08-27T00:00:00"/>
    <d v="2014-08-29T00:00:00"/>
    <s v="First Class"/>
    <s v="CC-12610"/>
    <s v="Corey Catlett"/>
    <x v="1"/>
    <x v="0"/>
    <x v="24"/>
    <x v="17"/>
    <n v="22153"/>
    <x v="0"/>
    <s v="TEC-PH-10000455"/>
    <x v="2"/>
    <x v="7"/>
    <s v="GE 30522EE2"/>
    <x v="2703"/>
    <x v="2"/>
    <n v="0"/>
    <n v="168.18549999999999"/>
    <x v="6"/>
    <n v="2899.75"/>
    <n v="28.999999999999996"/>
  </r>
  <r>
    <n v="3484"/>
    <s v="CA-2014-124688"/>
    <d v="2014-08-27T00:00:00"/>
    <d v="2014-08-29T00:00:00"/>
    <s v="First Class"/>
    <s v="CC-12610"/>
    <s v="Corey Catlett"/>
    <x v="1"/>
    <x v="0"/>
    <x v="24"/>
    <x v="17"/>
    <n v="22153"/>
    <x v="0"/>
    <s v="FUR-FU-10002456"/>
    <x v="0"/>
    <x v="5"/>
    <s v="Master Caster Door Stop, Large Neon Orange"/>
    <x v="2021"/>
    <x v="4"/>
    <n v="0"/>
    <n v="12.521599999999999"/>
    <x v="6"/>
    <n v="116.48"/>
    <n v="42.999999999999993"/>
  </r>
  <r>
    <n v="3485"/>
    <s v="CA-2014-124688"/>
    <d v="2014-08-27T00:00:00"/>
    <d v="2014-08-29T00:00:00"/>
    <s v="First Class"/>
    <s v="CC-12610"/>
    <s v="Corey Catlett"/>
    <x v="1"/>
    <x v="0"/>
    <x v="24"/>
    <x v="17"/>
    <n v="22153"/>
    <x v="0"/>
    <s v="FUR-TA-10003569"/>
    <x v="0"/>
    <x v="3"/>
    <s v="Bretford CR8500 Series Meeting Room Furniture"/>
    <x v="2704"/>
    <x v="1"/>
    <n v="0"/>
    <n v="300.73500000000001"/>
    <x v="6"/>
    <n v="3608.82"/>
    <n v="25"/>
  </r>
  <r>
    <n v="3486"/>
    <s v="CA-2016-151169"/>
    <d v="2016-10-21T00:00:00"/>
    <d v="2016-10-26T00:00:00"/>
    <s v="Standard Class"/>
    <s v="MY-18295"/>
    <s v="Muhammed Yedwab"/>
    <x v="1"/>
    <x v="0"/>
    <x v="46"/>
    <x v="13"/>
    <n v="19711"/>
    <x v="3"/>
    <s v="OFF-BI-10002813"/>
    <x v="1"/>
    <x v="8"/>
    <s v="Avery Reinforcements for Hole-Punch Pages"/>
    <x v="1054"/>
    <x v="4"/>
    <n v="0"/>
    <n v="3.5640000000000001"/>
    <x v="2"/>
    <n v="31.68"/>
    <n v="45"/>
  </r>
  <r>
    <n v="3487"/>
    <s v="US-2016-134761"/>
    <d v="2016-11-30T00:00:00"/>
    <d v="2016-11-30T00:00:00"/>
    <s v="Same Day"/>
    <s v="DB-13210"/>
    <s v="Dean Braden"/>
    <x v="0"/>
    <x v="0"/>
    <x v="365"/>
    <x v="3"/>
    <n v="28601"/>
    <x v="0"/>
    <s v="TEC-PH-10002890"/>
    <x v="2"/>
    <x v="7"/>
    <s v="AT&amp;T 17929 Lendline Telephone"/>
    <x v="2705"/>
    <x v="7"/>
    <n v="0.2"/>
    <n v="2.7143999999999999"/>
    <x v="0"/>
    <n v="36.192"/>
    <n v="7.5"/>
  </r>
  <r>
    <n v="3488"/>
    <s v="CA-2017-120705"/>
    <d v="2017-09-05T00:00:00"/>
    <d v="2017-09-11T00:00:00"/>
    <s v="Standard Class"/>
    <s v="MG-17875"/>
    <s v="Michael Grace"/>
    <x v="2"/>
    <x v="0"/>
    <x v="2"/>
    <x v="2"/>
    <n v="33311"/>
    <x v="0"/>
    <s v="OFF-ST-10001522"/>
    <x v="1"/>
    <x v="4"/>
    <s v="Gould Plastics 18-Pocket Panel Bin, 34w x 5-1/4d x 20-1/2h"/>
    <x v="2706"/>
    <x v="0"/>
    <n v="0.2"/>
    <n v="-29.436800000000002"/>
    <x v="8"/>
    <n v="294.36799999999999"/>
    <n v="-20"/>
  </r>
  <r>
    <n v="3489"/>
    <s v="CA-2015-157322"/>
    <d v="2015-07-02T00:00:00"/>
    <d v="2015-07-06T00:00:00"/>
    <s v="Standard Class"/>
    <s v="RH-19600"/>
    <s v="Rob Haberlin"/>
    <x v="0"/>
    <x v="0"/>
    <x v="366"/>
    <x v="10"/>
    <n v="60188"/>
    <x v="2"/>
    <s v="FUR-CH-10004086"/>
    <x v="0"/>
    <x v="1"/>
    <s v="Hon 4070 Series Pagoda Armless Upholstered Stacking Chairs"/>
    <x v="2335"/>
    <x v="0"/>
    <n v="0.3"/>
    <n v="-5.8346"/>
    <x v="7"/>
    <n v="816.84400000000005"/>
    <n v="-1.4285714285714286"/>
  </r>
  <r>
    <n v="3490"/>
    <s v="CA-2015-157322"/>
    <d v="2015-07-02T00:00:00"/>
    <d v="2015-07-06T00:00:00"/>
    <s v="Standard Class"/>
    <s v="RH-19600"/>
    <s v="Rob Haberlin"/>
    <x v="0"/>
    <x v="0"/>
    <x v="366"/>
    <x v="10"/>
    <n v="60188"/>
    <x v="2"/>
    <s v="FUR-CH-10003774"/>
    <x v="0"/>
    <x v="1"/>
    <s v="Global Wood Trimmed Manager's Task Chair, Khaki"/>
    <x v="2707"/>
    <x v="5"/>
    <n v="0.3"/>
    <n v="-92.799599999999998"/>
    <x v="7"/>
    <n v="2292.6959999999999"/>
    <n v="-24.285714285714285"/>
  </r>
  <r>
    <n v="3491"/>
    <s v="CA-2015-157322"/>
    <d v="2015-07-02T00:00:00"/>
    <d v="2015-07-06T00:00:00"/>
    <s v="Standard Class"/>
    <s v="RH-19600"/>
    <s v="Rob Haberlin"/>
    <x v="0"/>
    <x v="0"/>
    <x v="366"/>
    <x v="10"/>
    <n v="60188"/>
    <x v="2"/>
    <s v="OFF-ST-10004507"/>
    <x v="1"/>
    <x v="4"/>
    <s v="Advantus Rolling Storage Box"/>
    <x v="644"/>
    <x v="2"/>
    <n v="0.2"/>
    <n v="6.0025000000000004"/>
    <x v="7"/>
    <n v="343"/>
    <n v="8.75"/>
  </r>
  <r>
    <n v="3492"/>
    <s v="CA-2015-157322"/>
    <d v="2015-07-02T00:00:00"/>
    <d v="2015-07-06T00:00:00"/>
    <s v="Standard Class"/>
    <s v="RH-19600"/>
    <s v="Rob Haberlin"/>
    <x v="0"/>
    <x v="0"/>
    <x v="366"/>
    <x v="10"/>
    <n v="60188"/>
    <x v="2"/>
    <s v="OFF-ST-10003208"/>
    <x v="1"/>
    <x v="4"/>
    <s v="Adjustable Depth Letter/Legal Cart"/>
    <x v="2708"/>
    <x v="1"/>
    <n v="0.2"/>
    <n v="48.994199999999999"/>
    <x v="7"/>
    <n v="1306.5120000000002"/>
    <n v="11.249999999999998"/>
  </r>
  <r>
    <n v="3493"/>
    <s v="CA-2015-157322"/>
    <d v="2015-07-02T00:00:00"/>
    <d v="2015-07-06T00:00:00"/>
    <s v="Standard Class"/>
    <s v="RH-19600"/>
    <s v="Rob Haberlin"/>
    <x v="0"/>
    <x v="0"/>
    <x v="366"/>
    <x v="10"/>
    <n v="60188"/>
    <x v="2"/>
    <s v="OFF-PA-10000659"/>
    <x v="1"/>
    <x v="10"/>
    <s v="Adams Phone Message Book, Professional, 400 Message Capacity, 5 3/6” x 11”"/>
    <x v="1492"/>
    <x v="0"/>
    <n v="0.2"/>
    <n v="3.7692000000000001"/>
    <x v="7"/>
    <n v="22.335999999999999"/>
    <n v="33.75"/>
  </r>
  <r>
    <n v="3494"/>
    <s v="CA-2017-142034"/>
    <d v="2017-09-24T00:00:00"/>
    <d v="2017-09-28T00:00:00"/>
    <s v="Standard Class"/>
    <s v="KB-16240"/>
    <s v="Karen Bern"/>
    <x v="1"/>
    <x v="0"/>
    <x v="367"/>
    <x v="11"/>
    <n v="56301"/>
    <x v="2"/>
    <s v="TEC-AC-10002305"/>
    <x v="2"/>
    <x v="11"/>
    <s v="KeyTronic E03601U1 - Keyboard - Beige"/>
    <x v="2709"/>
    <x v="4"/>
    <n v="0"/>
    <n v="12.96"/>
    <x v="8"/>
    <n v="288"/>
    <n v="18.000000000000004"/>
  </r>
  <r>
    <n v="3495"/>
    <s v="CA-2017-142034"/>
    <d v="2017-09-24T00:00:00"/>
    <d v="2017-09-28T00:00:00"/>
    <s v="Standard Class"/>
    <s v="KB-16240"/>
    <s v="Karen Bern"/>
    <x v="1"/>
    <x v="0"/>
    <x v="367"/>
    <x v="11"/>
    <n v="56301"/>
    <x v="2"/>
    <s v="TEC-AC-10000990"/>
    <x v="2"/>
    <x v="11"/>
    <s v="Imation Bio 2GB USB Flash Drive Imation Corp"/>
    <x v="2710"/>
    <x v="2"/>
    <n v="0"/>
    <n v="275.47800000000001"/>
    <x v="8"/>
    <n v="3279.5"/>
    <n v="42.000000000000007"/>
  </r>
  <r>
    <n v="3496"/>
    <s v="CA-2017-142034"/>
    <d v="2017-09-24T00:00:00"/>
    <d v="2017-09-28T00:00:00"/>
    <s v="Standard Class"/>
    <s v="KB-16240"/>
    <s v="Karen Bern"/>
    <x v="1"/>
    <x v="0"/>
    <x v="367"/>
    <x v="11"/>
    <n v="56301"/>
    <x v="2"/>
    <s v="FUR-CH-10000665"/>
    <x v="0"/>
    <x v="1"/>
    <s v="Global Airflow Leather Mesh Back Chair, Black"/>
    <x v="884"/>
    <x v="4"/>
    <n v="0"/>
    <n v="181.17599999999999"/>
    <x v="8"/>
    <n v="2415.6799999999998"/>
    <n v="30"/>
  </r>
  <r>
    <n v="3497"/>
    <s v="CA-2016-107328"/>
    <d v="2016-08-08T00:00:00"/>
    <d v="2016-08-15T00:00:00"/>
    <s v="Standard Class"/>
    <s v="CA-12055"/>
    <s v="Cathy Armstrong"/>
    <x v="2"/>
    <x v="0"/>
    <x v="1"/>
    <x v="1"/>
    <n v="90036"/>
    <x v="1"/>
    <s v="FUR-TA-10001932"/>
    <x v="0"/>
    <x v="3"/>
    <s v="Chromcraft 48&quot; x 96&quot; Racetrack Double Pedestal Table"/>
    <x v="2711"/>
    <x v="0"/>
    <n v="0.2"/>
    <n v="12.8256"/>
    <x v="6"/>
    <n v="1026.048"/>
    <n v="2.5"/>
  </r>
  <r>
    <n v="3498"/>
    <s v="CA-2016-107328"/>
    <d v="2016-08-08T00:00:00"/>
    <d v="2016-08-15T00:00:00"/>
    <s v="Standard Class"/>
    <s v="CA-12055"/>
    <s v="Cathy Armstrong"/>
    <x v="2"/>
    <x v="0"/>
    <x v="1"/>
    <x v="1"/>
    <n v="90036"/>
    <x v="1"/>
    <s v="OFF-AP-10004487"/>
    <x v="1"/>
    <x v="9"/>
    <s v="Kensington 4 Outlet MasterPiece Compact Power Control Center"/>
    <x v="2712"/>
    <x v="5"/>
    <n v="0"/>
    <n v="136.61760000000001"/>
    <x v="6"/>
    <n v="2927.52"/>
    <n v="28.000000000000004"/>
  </r>
  <r>
    <n v="3499"/>
    <s v="CA-2016-107328"/>
    <d v="2016-08-08T00:00:00"/>
    <d v="2016-08-15T00:00:00"/>
    <s v="Standard Class"/>
    <s v="CA-12055"/>
    <s v="Cathy Armstrong"/>
    <x v="2"/>
    <x v="0"/>
    <x v="1"/>
    <x v="1"/>
    <n v="90036"/>
    <x v="1"/>
    <s v="OFF-BI-10002160"/>
    <x v="1"/>
    <x v="8"/>
    <s v="Acco Hanging Data Binders"/>
    <x v="593"/>
    <x v="2"/>
    <n v="0.2"/>
    <n v="5.3339999999999996"/>
    <x v="6"/>
    <n v="76.2"/>
    <n v="35"/>
  </r>
  <r>
    <n v="3500"/>
    <s v="CA-2016-108616"/>
    <d v="2016-09-29T00:00:00"/>
    <d v="2016-10-03T00:00:00"/>
    <s v="Standard Class"/>
    <s v="JK-15730"/>
    <s v="Joe Kamberova"/>
    <x v="0"/>
    <x v="0"/>
    <x v="216"/>
    <x v="19"/>
    <n v="36608"/>
    <x v="0"/>
    <s v="TEC-AC-10000420"/>
    <x v="2"/>
    <x v="11"/>
    <s v="Logitech G500s Laser Gaming Mouse with Adjustable Weight Tuning"/>
    <x v="2713"/>
    <x v="1"/>
    <n v="0"/>
    <n v="71.389799999999994"/>
    <x v="8"/>
    <n v="629.91"/>
    <n v="34"/>
  </r>
  <r>
    <n v="3501"/>
    <s v="CA-2016-108616"/>
    <d v="2016-09-29T00:00:00"/>
    <d v="2016-10-03T00:00:00"/>
    <s v="Standard Class"/>
    <s v="JK-15730"/>
    <s v="Joe Kamberova"/>
    <x v="0"/>
    <x v="0"/>
    <x v="216"/>
    <x v="19"/>
    <n v="36608"/>
    <x v="0"/>
    <s v="OFF-BI-10001989"/>
    <x v="1"/>
    <x v="8"/>
    <s v="Premium Transparent Presentation Covers by GBC"/>
    <x v="2714"/>
    <x v="1"/>
    <n v="0"/>
    <n v="30.211200000000002"/>
    <x v="8"/>
    <n v="188.82"/>
    <n v="48.000000000000007"/>
  </r>
  <r>
    <n v="3502"/>
    <s v="CA-2016-108616"/>
    <d v="2016-09-29T00:00:00"/>
    <d v="2016-10-03T00:00:00"/>
    <s v="Standard Class"/>
    <s v="JK-15730"/>
    <s v="Joe Kamberova"/>
    <x v="0"/>
    <x v="0"/>
    <x v="216"/>
    <x v="19"/>
    <n v="36608"/>
    <x v="0"/>
    <s v="OFF-AR-10001149"/>
    <x v="1"/>
    <x v="6"/>
    <s v="Sanford Colorific Colored Pencils, 12/Box"/>
    <x v="233"/>
    <x v="6"/>
    <n v="0"/>
    <n v="7.7759999999999998"/>
    <x v="8"/>
    <n v="233.28000000000003"/>
    <n v="30"/>
  </r>
  <r>
    <n v="3503"/>
    <s v="CA-2017-125115"/>
    <d v="2017-04-10T00:00:00"/>
    <d v="2017-04-10T00:00:00"/>
    <s v="Same Day"/>
    <s v="RD-19930"/>
    <s v="Russell D'Ascenzo"/>
    <x v="0"/>
    <x v="0"/>
    <x v="89"/>
    <x v="5"/>
    <n v="78745"/>
    <x v="2"/>
    <s v="OFF-PA-10004101"/>
    <x v="1"/>
    <x v="10"/>
    <s v="Xerox 1894"/>
    <x v="559"/>
    <x v="0"/>
    <n v="0.2"/>
    <n v="3.6288"/>
    <x v="3"/>
    <n v="20.736000000000001"/>
    <n v="35"/>
  </r>
  <r>
    <n v="3504"/>
    <s v="CA-2017-125115"/>
    <d v="2017-04-10T00:00:00"/>
    <d v="2017-04-10T00:00:00"/>
    <s v="Same Day"/>
    <s v="RD-19930"/>
    <s v="Russell D'Ascenzo"/>
    <x v="0"/>
    <x v="0"/>
    <x v="89"/>
    <x v="5"/>
    <n v="78745"/>
    <x v="2"/>
    <s v="TEC-AC-10001714"/>
    <x v="2"/>
    <x v="11"/>
    <s v="Logitech MX Performance Wireless Mouse"/>
    <x v="2715"/>
    <x v="1"/>
    <n v="0.2"/>
    <n v="20.343900000000001"/>
    <x v="3"/>
    <n v="287.20800000000003"/>
    <n v="21.25"/>
  </r>
  <r>
    <n v="3505"/>
    <s v="CA-2016-150945"/>
    <d v="2016-12-18T00:00:00"/>
    <d v="2016-12-20T00:00:00"/>
    <s v="Second Class"/>
    <s v="JK-16120"/>
    <s v="Julie Kriz"/>
    <x v="2"/>
    <x v="0"/>
    <x v="20"/>
    <x v="15"/>
    <n v="10009"/>
    <x v="3"/>
    <s v="OFF-ST-10003716"/>
    <x v="1"/>
    <x v="4"/>
    <s v="Tennsco Double-Tier Lockers"/>
    <x v="1706"/>
    <x v="4"/>
    <n v="0"/>
    <n v="117.0104"/>
    <x v="4"/>
    <n v="3600.32"/>
    <n v="13"/>
  </r>
  <r>
    <n v="3506"/>
    <s v="CA-2014-166863"/>
    <d v="2014-06-20T00:00:00"/>
    <d v="2014-06-24T00:00:00"/>
    <s v="Standard Class"/>
    <s v="SC-20020"/>
    <s v="Sam Craven"/>
    <x v="0"/>
    <x v="0"/>
    <x v="243"/>
    <x v="5"/>
    <n v="75023"/>
    <x v="2"/>
    <s v="TEC-PH-10000369"/>
    <x v="2"/>
    <x v="7"/>
    <s v="HTC One Mini"/>
    <x v="1212"/>
    <x v="0"/>
    <n v="0.2"/>
    <n v="20.1584"/>
    <x v="1"/>
    <n v="403.16800000000001"/>
    <n v="10"/>
  </r>
  <r>
    <n v="3507"/>
    <s v="CA-2014-166863"/>
    <d v="2014-06-20T00:00:00"/>
    <d v="2014-06-24T00:00:00"/>
    <s v="Standard Class"/>
    <s v="SC-20020"/>
    <s v="Sam Craven"/>
    <x v="0"/>
    <x v="0"/>
    <x v="243"/>
    <x v="5"/>
    <n v="75023"/>
    <x v="2"/>
    <s v="OFF-BI-10000756"/>
    <x v="1"/>
    <x v="8"/>
    <s v="Storex DuraTech Recycled Plastic Frosted Binders"/>
    <x v="882"/>
    <x v="4"/>
    <n v="0.8"/>
    <n v="-5.0880000000000001"/>
    <x v="1"/>
    <n v="13.568"/>
    <n v="-150"/>
  </r>
  <r>
    <n v="3508"/>
    <s v="CA-2014-166863"/>
    <d v="2014-06-20T00:00:00"/>
    <d v="2014-06-24T00:00:00"/>
    <s v="Standard Class"/>
    <s v="SC-20020"/>
    <s v="Sam Craven"/>
    <x v="0"/>
    <x v="0"/>
    <x v="243"/>
    <x v="5"/>
    <n v="75023"/>
    <x v="2"/>
    <s v="FUR-BO-10001608"/>
    <x v="0"/>
    <x v="0"/>
    <s v="Hon Metal Bookcases, Black"/>
    <x v="2716"/>
    <x v="4"/>
    <n v="0.32"/>
    <n v="-19.874400000000001"/>
    <x v="1"/>
    <n v="772.26239999999996"/>
    <n v="-10.294117647058824"/>
  </r>
  <r>
    <n v="3509"/>
    <s v="CA-2014-166863"/>
    <d v="2014-06-20T00:00:00"/>
    <d v="2014-06-24T00:00:00"/>
    <s v="Standard Class"/>
    <s v="SC-20020"/>
    <s v="Sam Craven"/>
    <x v="0"/>
    <x v="0"/>
    <x v="243"/>
    <x v="5"/>
    <n v="75023"/>
    <x v="2"/>
    <s v="OFF-PA-10001166"/>
    <x v="1"/>
    <x v="10"/>
    <s v="Xerox 2"/>
    <x v="12"/>
    <x v="1"/>
    <n v="0.2"/>
    <n v="5.4432"/>
    <x v="1"/>
    <n v="46.655999999999999"/>
    <n v="35"/>
  </r>
  <r>
    <n v="3510"/>
    <s v="CA-2014-166863"/>
    <d v="2014-06-20T00:00:00"/>
    <d v="2014-06-24T00:00:00"/>
    <s v="Standard Class"/>
    <s v="SC-20020"/>
    <s v="Sam Craven"/>
    <x v="0"/>
    <x v="0"/>
    <x v="243"/>
    <x v="5"/>
    <n v="75023"/>
    <x v="2"/>
    <s v="OFF-PA-10000587"/>
    <x v="1"/>
    <x v="10"/>
    <s v="Array Parchment Paper, Assorted Colors"/>
    <x v="25"/>
    <x v="0"/>
    <n v="0.2"/>
    <n v="4.0768000000000004"/>
    <x v="1"/>
    <n v="23.295999999999999"/>
    <n v="35"/>
  </r>
  <r>
    <n v="3511"/>
    <s v="CA-2014-166863"/>
    <d v="2014-06-20T00:00:00"/>
    <d v="2014-06-24T00:00:00"/>
    <s v="Standard Class"/>
    <s v="SC-20020"/>
    <s v="Sam Craven"/>
    <x v="0"/>
    <x v="0"/>
    <x v="243"/>
    <x v="5"/>
    <n v="75023"/>
    <x v="2"/>
    <s v="TEC-MA-10001972"/>
    <x v="2"/>
    <x v="15"/>
    <s v="Okidata C331dn Printer"/>
    <x v="2717"/>
    <x v="0"/>
    <n v="0.4"/>
    <n v="-97.72"/>
    <x v="1"/>
    <n v="837.6"/>
    <n v="-23.333333333333332"/>
  </r>
  <r>
    <n v="3512"/>
    <s v="CA-2014-166863"/>
    <d v="2014-06-20T00:00:00"/>
    <d v="2014-06-24T00:00:00"/>
    <s v="Standard Class"/>
    <s v="SC-20020"/>
    <s v="Sam Craven"/>
    <x v="0"/>
    <x v="0"/>
    <x v="243"/>
    <x v="5"/>
    <n v="75023"/>
    <x v="2"/>
    <s v="OFF-ST-10004123"/>
    <x v="1"/>
    <x v="4"/>
    <s v="Safco Industrial Wire Shelving System"/>
    <x v="2718"/>
    <x v="3"/>
    <n v="0.2"/>
    <n v="-127.372"/>
    <x v="1"/>
    <n v="3566.4160000000002"/>
    <n v="-25"/>
  </r>
  <r>
    <n v="3513"/>
    <s v="CA-2017-140326"/>
    <d v="2017-09-04T00:00:00"/>
    <d v="2017-09-06T00:00:00"/>
    <s v="First Class"/>
    <s v="HW-14935"/>
    <s v="Helen Wasserman"/>
    <x v="1"/>
    <x v="0"/>
    <x v="22"/>
    <x v="10"/>
    <n v="60653"/>
    <x v="2"/>
    <s v="FUR-BO-10000112"/>
    <x v="0"/>
    <x v="0"/>
    <s v="Bush Birmingham Collection Bookcase, Dark Cherry"/>
    <x v="2719"/>
    <x v="6"/>
    <n v="0.3"/>
    <n v="-117.88200000000001"/>
    <x v="8"/>
    <n v="7426.5659999999998"/>
    <n v="-14.285714285714288"/>
  </r>
  <r>
    <n v="3514"/>
    <s v="CA-2017-140326"/>
    <d v="2017-09-04T00:00:00"/>
    <d v="2017-09-06T00:00:00"/>
    <s v="First Class"/>
    <s v="HW-14935"/>
    <s v="Helen Wasserman"/>
    <x v="1"/>
    <x v="0"/>
    <x v="22"/>
    <x v="10"/>
    <n v="60653"/>
    <x v="2"/>
    <s v="OFF-PA-10004041"/>
    <x v="1"/>
    <x v="10"/>
    <s v="It's Hot Message Books with Stickers, 2 3/4&quot; x 5&quot;"/>
    <x v="2720"/>
    <x v="1"/>
    <n v="0.2"/>
    <n v="5.55"/>
    <x v="8"/>
    <n v="53.28"/>
    <n v="31.249999999999993"/>
  </r>
  <r>
    <n v="3515"/>
    <s v="CA-2017-140326"/>
    <d v="2017-09-04T00:00:00"/>
    <d v="2017-09-06T00:00:00"/>
    <s v="First Class"/>
    <s v="HW-14935"/>
    <s v="Helen Wasserman"/>
    <x v="1"/>
    <x v="0"/>
    <x v="22"/>
    <x v="10"/>
    <n v="60653"/>
    <x v="2"/>
    <s v="OFF-AR-10001149"/>
    <x v="1"/>
    <x v="6"/>
    <s v="Sanford Colorific Colored Pencils, 12/Box"/>
    <x v="2721"/>
    <x v="1"/>
    <n v="0.2"/>
    <n v="0.86399999999999999"/>
    <x v="8"/>
    <n v="20.736000000000001"/>
    <n v="12.5"/>
  </r>
  <r>
    <n v="3516"/>
    <s v="CA-2016-168536"/>
    <d v="2016-12-20T00:00:00"/>
    <d v="2016-12-24T00:00:00"/>
    <s v="Standard Class"/>
    <s v="SC-20800"/>
    <s v="Stuart Calhoun"/>
    <x v="0"/>
    <x v="0"/>
    <x v="25"/>
    <x v="35"/>
    <n v="39212"/>
    <x v="0"/>
    <s v="TEC-AC-10002323"/>
    <x v="2"/>
    <x v="11"/>
    <s v="SanDisk Ultra 32 GB MicroSDHC Class 10 Memory Card"/>
    <x v="2722"/>
    <x v="1"/>
    <n v="0"/>
    <n v="8.6189999999999998"/>
    <x v="4"/>
    <n v="198.89999999999998"/>
    <n v="13"/>
  </r>
  <r>
    <n v="3517"/>
    <s v="US-2016-113649"/>
    <d v="2016-08-09T00:00:00"/>
    <d v="2016-08-12T00:00:00"/>
    <s v="First Class"/>
    <s v="HA-14920"/>
    <s v="Helen Andreada"/>
    <x v="0"/>
    <x v="0"/>
    <x v="115"/>
    <x v="3"/>
    <n v="28314"/>
    <x v="0"/>
    <s v="OFF-PA-10000130"/>
    <x v="1"/>
    <x v="10"/>
    <s v="Xerox 199"/>
    <x v="2723"/>
    <x v="6"/>
    <n v="0.2"/>
    <n v="9.6300000000000008"/>
    <x v="6"/>
    <n v="277.34399999999999"/>
    <n v="31.250000000000007"/>
  </r>
  <r>
    <n v="3518"/>
    <s v="US-2016-113649"/>
    <d v="2016-08-09T00:00:00"/>
    <d v="2016-08-12T00:00:00"/>
    <s v="First Class"/>
    <s v="HA-14920"/>
    <s v="Helen Andreada"/>
    <x v="0"/>
    <x v="0"/>
    <x v="115"/>
    <x v="3"/>
    <n v="28314"/>
    <x v="0"/>
    <s v="TEC-PH-10002350"/>
    <x v="2"/>
    <x v="7"/>
    <s v="Apple EarPods with Remote and Mic"/>
    <x v="2488"/>
    <x v="0"/>
    <n v="0.2"/>
    <n v="4.4783999999999997"/>
    <x v="6"/>
    <n v="89.567999999999998"/>
    <n v="10"/>
  </r>
  <r>
    <n v="3519"/>
    <s v="US-2016-113649"/>
    <d v="2016-08-09T00:00:00"/>
    <d v="2016-08-12T00:00:00"/>
    <s v="First Class"/>
    <s v="HA-14920"/>
    <s v="Helen Andreada"/>
    <x v="0"/>
    <x v="0"/>
    <x v="115"/>
    <x v="3"/>
    <n v="28314"/>
    <x v="0"/>
    <s v="OFF-AP-10002518"/>
    <x v="1"/>
    <x v="9"/>
    <s v="Kensington 7 Outlet MasterPiece Power Center"/>
    <x v="2724"/>
    <x v="4"/>
    <n v="0.2"/>
    <n v="64.072800000000001"/>
    <x v="6"/>
    <n v="2278.1439999999998"/>
    <n v="11.250000000000002"/>
  </r>
  <r>
    <n v="3520"/>
    <s v="CA-2015-124975"/>
    <d v="2015-06-22T00:00:00"/>
    <d v="2015-06-25T00:00:00"/>
    <s v="First Class"/>
    <s v="MG-17875"/>
    <s v="Michael Grace"/>
    <x v="2"/>
    <x v="0"/>
    <x v="34"/>
    <x v="10"/>
    <n v="60505"/>
    <x v="2"/>
    <s v="FUR-TA-10002645"/>
    <x v="0"/>
    <x v="3"/>
    <s v="Hon Rectangular Conference Tables"/>
    <x v="2725"/>
    <x v="3"/>
    <n v="0.5"/>
    <n v="-525.64049999999997"/>
    <x v="1"/>
    <n v="5574.9749999999995"/>
    <n v="-66"/>
  </r>
  <r>
    <n v="3521"/>
    <s v="CA-2015-168767"/>
    <d v="2015-04-10T00:00:00"/>
    <d v="2015-04-15T00:00:00"/>
    <s v="Standard Class"/>
    <s v="DM-12955"/>
    <s v="Dario Medina"/>
    <x v="1"/>
    <x v="0"/>
    <x v="301"/>
    <x v="1"/>
    <n v="95823"/>
    <x v="1"/>
    <s v="OFF-BI-10000773"/>
    <x v="1"/>
    <x v="8"/>
    <s v="Insertable Tab Post Binder Dividers"/>
    <x v="2726"/>
    <x v="0"/>
    <n v="0.2"/>
    <n v="4.3308"/>
    <x v="3"/>
    <n v="25.664000000000001"/>
    <n v="33.75"/>
  </r>
  <r>
    <n v="3522"/>
    <s v="CA-2016-114482"/>
    <d v="2016-11-21T00:00:00"/>
    <d v="2016-11-25T00:00:00"/>
    <s v="Second Class"/>
    <s v="DM-13345"/>
    <s v="Denise Monton"/>
    <x v="1"/>
    <x v="0"/>
    <x v="96"/>
    <x v="23"/>
    <n v="50315"/>
    <x v="2"/>
    <s v="OFF-PA-10003845"/>
    <x v="1"/>
    <x v="10"/>
    <s v="Xerox 1987"/>
    <x v="1304"/>
    <x v="3"/>
    <n v="0"/>
    <n v="19.825399999999998"/>
    <x v="0"/>
    <n v="283.22000000000003"/>
    <n v="48.999999999999993"/>
  </r>
  <r>
    <n v="3523"/>
    <s v="CA-2016-114482"/>
    <d v="2016-11-21T00:00:00"/>
    <d v="2016-11-25T00:00:00"/>
    <s v="Second Class"/>
    <s v="DM-13345"/>
    <s v="Denise Monton"/>
    <x v="1"/>
    <x v="0"/>
    <x v="96"/>
    <x v="23"/>
    <n v="50315"/>
    <x v="2"/>
    <s v="TEC-PH-10001580"/>
    <x v="2"/>
    <x v="7"/>
    <s v="Logitech Mobile Speakerphone P710e - speaker phone"/>
    <x v="2727"/>
    <x v="1"/>
    <n v="0"/>
    <n v="109.3338"/>
    <x v="0"/>
    <n v="1214.82"/>
    <n v="27"/>
  </r>
  <r>
    <n v="3524"/>
    <s v="CA-2016-137673"/>
    <d v="2016-09-05T00:00:00"/>
    <d v="2016-09-10T00:00:00"/>
    <s v="Standard Class"/>
    <s v="ML-17395"/>
    <s v="Marina Lichtenstein"/>
    <x v="1"/>
    <x v="0"/>
    <x v="70"/>
    <x v="1"/>
    <n v="92105"/>
    <x v="1"/>
    <s v="TEC-AC-10002345"/>
    <x v="2"/>
    <x v="11"/>
    <s v="HP Standard 104 key PS/2 Keyboard"/>
    <x v="2728"/>
    <x v="8"/>
    <n v="0"/>
    <n v="29"/>
    <x v="8"/>
    <n v="928"/>
    <n v="25"/>
  </r>
  <r>
    <n v="3525"/>
    <s v="CA-2016-132731"/>
    <d v="2016-11-24T00:00:00"/>
    <d v="2016-11-28T00:00:00"/>
    <s v="Standard Class"/>
    <s v="GA-14515"/>
    <s v="George Ashbrook"/>
    <x v="0"/>
    <x v="0"/>
    <x v="61"/>
    <x v="5"/>
    <n v="75081"/>
    <x v="2"/>
    <s v="TEC-PH-10004120"/>
    <x v="2"/>
    <x v="7"/>
    <s v="AT&amp;T 1080 Phone"/>
    <x v="2729"/>
    <x v="5"/>
    <n v="0.2"/>
    <n v="49.316400000000002"/>
    <x v="0"/>
    <n v="3945.3119999999999"/>
    <n v="7.5"/>
  </r>
  <r>
    <n v="3526"/>
    <s v="CA-2017-148922"/>
    <d v="2017-12-10T00:00:00"/>
    <d v="2017-12-15T00:00:00"/>
    <s v="Second Class"/>
    <s v="SU-20665"/>
    <s v="Stephanie Ulpright"/>
    <x v="2"/>
    <x v="0"/>
    <x v="25"/>
    <x v="35"/>
    <n v="39212"/>
    <x v="0"/>
    <s v="TEC-AC-10001838"/>
    <x v="2"/>
    <x v="11"/>
    <s v="Razer Tiamat Over Ear 7.1 Surround Sound PC Gaming Headset"/>
    <x v="2730"/>
    <x v="1"/>
    <n v="0"/>
    <n v="257.9871"/>
    <x v="4"/>
    <n v="1799.91"/>
    <n v="43"/>
  </r>
  <r>
    <n v="3527"/>
    <s v="CA-2017-148922"/>
    <d v="2017-12-10T00:00:00"/>
    <d v="2017-12-15T00:00:00"/>
    <s v="Second Class"/>
    <s v="SU-20665"/>
    <s v="Stephanie Ulpright"/>
    <x v="2"/>
    <x v="0"/>
    <x v="25"/>
    <x v="35"/>
    <n v="39212"/>
    <x v="0"/>
    <s v="TEC-PH-10000148"/>
    <x v="2"/>
    <x v="7"/>
    <s v="Cyber Acoustics AC-202b Speech Recognition Stereo Headset"/>
    <x v="2731"/>
    <x v="1"/>
    <n v="0"/>
    <n v="0.77939999999999998"/>
    <x v="4"/>
    <n v="116.91"/>
    <n v="2"/>
  </r>
  <r>
    <n v="3528"/>
    <s v="CA-2017-148922"/>
    <d v="2017-12-10T00:00:00"/>
    <d v="2017-12-15T00:00:00"/>
    <s v="Second Class"/>
    <s v="SU-20665"/>
    <s v="Stephanie Ulpright"/>
    <x v="2"/>
    <x v="0"/>
    <x v="25"/>
    <x v="35"/>
    <n v="39212"/>
    <x v="0"/>
    <s v="OFF-BI-10003476"/>
    <x v="1"/>
    <x v="8"/>
    <s v="Avery Metallic Poly Binders"/>
    <x v="2732"/>
    <x v="8"/>
    <n v="0"/>
    <n v="22.0032"/>
    <x v="4"/>
    <n v="366.72"/>
    <n v="48"/>
  </r>
  <r>
    <n v="3529"/>
    <s v="CA-2016-130680"/>
    <d v="2016-06-24T00:00:00"/>
    <d v="2016-06-29T00:00:00"/>
    <s v="Standard Class"/>
    <s v="BD-11320"/>
    <s v="Bill Donatelli"/>
    <x v="0"/>
    <x v="0"/>
    <x v="70"/>
    <x v="1"/>
    <n v="92024"/>
    <x v="1"/>
    <s v="TEC-PH-10004833"/>
    <x v="2"/>
    <x v="7"/>
    <s v="Macally Suction Cup Mount"/>
    <x v="2733"/>
    <x v="4"/>
    <n v="0.2"/>
    <n v="-9.56"/>
    <x v="1"/>
    <n v="152.96"/>
    <n v="-25"/>
  </r>
  <r>
    <n v="3530"/>
    <s v="CA-2015-141145"/>
    <d v="2015-09-17T00:00:00"/>
    <d v="2015-09-23T00:00:00"/>
    <s v="Standard Class"/>
    <s v="DB-13405"/>
    <s v="Denny Blanton"/>
    <x v="0"/>
    <x v="0"/>
    <x v="333"/>
    <x v="2"/>
    <n v="32839"/>
    <x v="0"/>
    <s v="TEC-AC-10001465"/>
    <x v="2"/>
    <x v="11"/>
    <s v="SanDisk Cruzer 64 GB USB Flash Drive"/>
    <x v="2734"/>
    <x v="1"/>
    <n v="0.2"/>
    <n v="10.896000000000001"/>
    <x v="8"/>
    <n v="261.50400000000002"/>
    <n v="12.5"/>
  </r>
  <r>
    <n v="3531"/>
    <s v="US-2016-152835"/>
    <d v="2016-05-19T00:00:00"/>
    <d v="2016-05-23T00:00:00"/>
    <s v="Standard Class"/>
    <s v="RP-19855"/>
    <s v="Roy Phan"/>
    <x v="1"/>
    <x v="0"/>
    <x v="240"/>
    <x v="14"/>
    <n v="47905"/>
    <x v="2"/>
    <s v="OFF-AR-10003056"/>
    <x v="1"/>
    <x v="6"/>
    <s v="Newell 341"/>
    <x v="1567"/>
    <x v="2"/>
    <n v="0"/>
    <n v="6.2060000000000004"/>
    <x v="5"/>
    <n v="107"/>
    <n v="29.000000000000004"/>
  </r>
  <r>
    <n v="3532"/>
    <s v="CA-2016-155565"/>
    <d v="2016-05-28T00:00:00"/>
    <d v="2016-05-28T00:00:00"/>
    <s v="Same Day"/>
    <s v="EH-13765"/>
    <s v="Edward Hooks"/>
    <x v="1"/>
    <x v="0"/>
    <x v="20"/>
    <x v="15"/>
    <n v="10035"/>
    <x v="3"/>
    <s v="OFF-SU-10001218"/>
    <x v="1"/>
    <x v="14"/>
    <s v="Fiskars Softgrip Scissors"/>
    <x v="2735"/>
    <x v="2"/>
    <n v="0"/>
    <n v="15.372"/>
    <x v="5"/>
    <n v="274.5"/>
    <n v="28.000000000000004"/>
  </r>
  <r>
    <n v="3533"/>
    <s v="CA-2014-110849"/>
    <d v="2014-04-18T00:00:00"/>
    <d v="2014-04-23T00:00:00"/>
    <s v="Standard Class"/>
    <s v="JL-15835"/>
    <s v="John Lee"/>
    <x v="0"/>
    <x v="0"/>
    <x v="1"/>
    <x v="1"/>
    <n v="90049"/>
    <x v="1"/>
    <s v="TEC-MA-10002859"/>
    <x v="2"/>
    <x v="15"/>
    <s v="Ativa MDM8000 8-Sheet Micro-Cut Shredder"/>
    <x v="2736"/>
    <x v="4"/>
    <n v="0.2"/>
    <n v="97.1892"/>
    <x v="3"/>
    <n v="1151.8720000000001"/>
    <n v="33.75"/>
  </r>
  <r>
    <n v="3534"/>
    <s v="CA-2014-110849"/>
    <d v="2014-04-18T00:00:00"/>
    <d v="2014-04-23T00:00:00"/>
    <s v="Standard Class"/>
    <s v="JL-15835"/>
    <s v="John Lee"/>
    <x v="0"/>
    <x v="0"/>
    <x v="1"/>
    <x v="1"/>
    <n v="90049"/>
    <x v="1"/>
    <s v="OFF-AR-10002375"/>
    <x v="1"/>
    <x v="6"/>
    <s v="Newell 351"/>
    <x v="1317"/>
    <x v="4"/>
    <n v="0"/>
    <n v="3.8048000000000002"/>
    <x v="3"/>
    <n v="52.48"/>
    <n v="29.000000000000004"/>
  </r>
  <r>
    <n v="3535"/>
    <s v="CA-2014-110849"/>
    <d v="2014-04-18T00:00:00"/>
    <d v="2014-04-23T00:00:00"/>
    <s v="Standard Class"/>
    <s v="JL-15835"/>
    <s v="John Lee"/>
    <x v="0"/>
    <x v="0"/>
    <x v="1"/>
    <x v="1"/>
    <n v="90049"/>
    <x v="1"/>
    <s v="OFF-AR-10000657"/>
    <x v="1"/>
    <x v="6"/>
    <s v="Binney &amp; Smith inkTank Desk Highlighter, Chisel Tip, Yellow, 12/Box"/>
    <x v="2737"/>
    <x v="2"/>
    <n v="0"/>
    <n v="3.5474999999999999"/>
    <x v="3"/>
    <n v="53.75"/>
    <n v="33"/>
  </r>
  <r>
    <n v="3536"/>
    <s v="CA-2014-110849"/>
    <d v="2014-04-18T00:00:00"/>
    <d v="2014-04-23T00:00:00"/>
    <s v="Standard Class"/>
    <s v="JL-15835"/>
    <s v="John Lee"/>
    <x v="0"/>
    <x v="0"/>
    <x v="1"/>
    <x v="1"/>
    <n v="90049"/>
    <x v="1"/>
    <s v="OFF-FA-10000134"/>
    <x v="1"/>
    <x v="13"/>
    <s v="Advantus Push Pins, Aluminum Head"/>
    <x v="2738"/>
    <x v="0"/>
    <n v="0"/>
    <n v="3.6021999999999998"/>
    <x v="3"/>
    <n v="23.24"/>
    <n v="31"/>
  </r>
  <r>
    <n v="3537"/>
    <s v="CA-2016-145842"/>
    <d v="2016-06-17T00:00:00"/>
    <d v="2016-06-20T00:00:00"/>
    <s v="Second Class"/>
    <s v="FM-14380"/>
    <s v="Fred McMath"/>
    <x v="0"/>
    <x v="0"/>
    <x v="20"/>
    <x v="15"/>
    <n v="10024"/>
    <x v="3"/>
    <s v="OFF-ST-10000419"/>
    <x v="1"/>
    <x v="4"/>
    <s v="Rogers Jumbo File, Granite"/>
    <x v="1344"/>
    <x v="1"/>
    <n v="0"/>
    <n v="0.40739999999999998"/>
    <x v="1"/>
    <n v="122.22"/>
    <n v="0.99999999999999989"/>
  </r>
  <r>
    <n v="3538"/>
    <s v="CA-2014-158771"/>
    <d v="2014-05-09T00:00:00"/>
    <d v="2014-05-09T00:00:00"/>
    <s v="Same Day"/>
    <s v="SB-20290"/>
    <s v="Sean Braxton"/>
    <x v="1"/>
    <x v="0"/>
    <x v="0"/>
    <x v="0"/>
    <n v="42420"/>
    <x v="0"/>
    <s v="OFF-ST-10000107"/>
    <x v="1"/>
    <x v="4"/>
    <s v="Fellowes Super Stor/Drawer"/>
    <x v="2739"/>
    <x v="1"/>
    <n v="0"/>
    <n v="14.984999999999999"/>
    <x v="5"/>
    <n v="249.75"/>
    <n v="18"/>
  </r>
  <r>
    <n v="3539"/>
    <s v="CA-2014-158771"/>
    <d v="2014-05-09T00:00:00"/>
    <d v="2014-05-09T00:00:00"/>
    <s v="Same Day"/>
    <s v="SB-20290"/>
    <s v="Sean Braxton"/>
    <x v="1"/>
    <x v="0"/>
    <x v="0"/>
    <x v="0"/>
    <n v="42420"/>
    <x v="0"/>
    <s v="OFF-LA-10001641"/>
    <x v="1"/>
    <x v="2"/>
    <s v="Avery 518"/>
    <x v="1227"/>
    <x v="1"/>
    <n v="0"/>
    <n v="4.5359999999999996"/>
    <x v="5"/>
    <n v="28.349999999999998"/>
    <n v="48"/>
  </r>
  <r>
    <n v="3540"/>
    <s v="CA-2014-158771"/>
    <d v="2014-05-09T00:00:00"/>
    <d v="2014-05-09T00:00:00"/>
    <s v="Same Day"/>
    <s v="SB-20290"/>
    <s v="Sean Braxton"/>
    <x v="1"/>
    <x v="0"/>
    <x v="0"/>
    <x v="0"/>
    <n v="42420"/>
    <x v="0"/>
    <s v="OFF-LA-10003121"/>
    <x v="1"/>
    <x v="2"/>
    <s v="Avery 506"/>
    <x v="2740"/>
    <x v="2"/>
    <n v="0"/>
    <n v="9.4990000000000006"/>
    <x v="5"/>
    <n v="103.25"/>
    <n v="46.000000000000007"/>
  </r>
  <r>
    <n v="3541"/>
    <s v="CA-2014-158771"/>
    <d v="2014-05-09T00:00:00"/>
    <d v="2014-05-09T00:00:00"/>
    <s v="Same Day"/>
    <s v="SB-20290"/>
    <s v="Sean Braxton"/>
    <x v="1"/>
    <x v="0"/>
    <x v="0"/>
    <x v="0"/>
    <n v="42420"/>
    <x v="0"/>
    <s v="OFF-PA-10002689"/>
    <x v="1"/>
    <x v="10"/>
    <s v="Weyerhaeuser First Choice Laser/Copy Paper (20Lb. and 88 Bright)"/>
    <x v="1544"/>
    <x v="3"/>
    <n v="0"/>
    <n v="21.7728"/>
    <x v="5"/>
    <n v="317.52"/>
    <n v="48"/>
  </r>
  <r>
    <n v="3542"/>
    <s v="CA-2016-157511"/>
    <d v="2016-09-18T00:00:00"/>
    <d v="2016-09-20T00:00:00"/>
    <s v="First Class"/>
    <s v="SV-20365"/>
    <s v="Seth Vernon"/>
    <x v="0"/>
    <x v="0"/>
    <x v="38"/>
    <x v="24"/>
    <n v="43229"/>
    <x v="3"/>
    <s v="FUR-FU-10002107"/>
    <x v="0"/>
    <x v="5"/>
    <s v="Eldon Pizzaz Desk Accessories"/>
    <x v="2741"/>
    <x v="1"/>
    <n v="0.2"/>
    <n v="1.6055999999999999"/>
    <x v="8"/>
    <n v="16.056000000000001"/>
    <n v="30"/>
  </r>
  <r>
    <n v="3543"/>
    <s v="CA-2016-157511"/>
    <d v="2016-09-18T00:00:00"/>
    <d v="2016-09-20T00:00:00"/>
    <s v="First Class"/>
    <s v="SV-20365"/>
    <s v="Seth Vernon"/>
    <x v="0"/>
    <x v="0"/>
    <x v="38"/>
    <x v="24"/>
    <n v="43229"/>
    <x v="3"/>
    <s v="FUR-CH-10002647"/>
    <x v="0"/>
    <x v="1"/>
    <s v="Situations Contoured Folding Chairs, 4/Set"/>
    <x v="2742"/>
    <x v="0"/>
    <n v="0.3"/>
    <n v="-7.0979999999999999"/>
    <x v="8"/>
    <n v="198.744"/>
    <n v="-7.1428571428571423"/>
  </r>
  <r>
    <n v="3544"/>
    <s v="CA-2016-157511"/>
    <d v="2016-09-18T00:00:00"/>
    <d v="2016-09-20T00:00:00"/>
    <s v="First Class"/>
    <s v="SV-20365"/>
    <s v="Seth Vernon"/>
    <x v="0"/>
    <x v="0"/>
    <x v="38"/>
    <x v="24"/>
    <n v="43229"/>
    <x v="3"/>
    <s v="OFF-AR-10002257"/>
    <x v="1"/>
    <x v="6"/>
    <s v="Eldon Spacemaker Box, Quick-Snap Lid, Clear"/>
    <x v="2743"/>
    <x v="7"/>
    <n v="0.2"/>
    <n v="0.3674"/>
    <x v="8"/>
    <n v="2.6720000000000002"/>
    <n v="13.749999999999998"/>
  </r>
  <r>
    <n v="3545"/>
    <s v="CA-2017-121216"/>
    <d v="2017-12-23T00:00:00"/>
    <d v="2017-12-25T00:00:00"/>
    <s v="Second Class"/>
    <s v="MM-17920"/>
    <s v="Michael Moore"/>
    <x v="0"/>
    <x v="0"/>
    <x v="284"/>
    <x v="5"/>
    <n v="77840"/>
    <x v="2"/>
    <s v="OFF-PA-10004519"/>
    <x v="1"/>
    <x v="10"/>
    <s v="Spiral Phone Message Books with Labels by Adams"/>
    <x v="2744"/>
    <x v="8"/>
    <n v="0.2"/>
    <n v="10.393599999999999"/>
    <x v="4"/>
    <n v="229.376"/>
    <n v="36.25"/>
  </r>
  <r>
    <n v="3546"/>
    <s v="CA-2017-121216"/>
    <d v="2017-12-23T00:00:00"/>
    <d v="2017-12-25T00:00:00"/>
    <s v="Second Class"/>
    <s v="MM-17920"/>
    <s v="Michael Moore"/>
    <x v="0"/>
    <x v="0"/>
    <x v="284"/>
    <x v="5"/>
    <n v="77840"/>
    <x v="2"/>
    <s v="OFF-AP-10001947"/>
    <x v="1"/>
    <x v="9"/>
    <s v="Acco 6 Outlet Guardian Premium Plus Surge Suppressor"/>
    <x v="2745"/>
    <x v="8"/>
    <n v="0.8"/>
    <n v="-74.745599999999996"/>
    <x v="4"/>
    <n v="234.49600000000001"/>
    <n v="-254.99999999999997"/>
  </r>
  <r>
    <n v="3547"/>
    <s v="CA-2017-155292"/>
    <d v="2017-10-30T00:00:00"/>
    <d v="2017-11-01T00:00:00"/>
    <s v="First Class"/>
    <s v="RD-19810"/>
    <s v="Ross DeVincentis"/>
    <x v="2"/>
    <x v="0"/>
    <x v="102"/>
    <x v="0"/>
    <n v="40475"/>
    <x v="0"/>
    <s v="OFF-ST-10004963"/>
    <x v="1"/>
    <x v="4"/>
    <s v="Eldon Gobal File Keepers"/>
    <x v="2746"/>
    <x v="3"/>
    <n v="0"/>
    <n v="4.2392000000000003"/>
    <x v="2"/>
    <n v="741.86"/>
    <n v="4"/>
  </r>
  <r>
    <n v="3548"/>
    <s v="CA-2017-155292"/>
    <d v="2017-10-30T00:00:00"/>
    <d v="2017-11-01T00:00:00"/>
    <s v="First Class"/>
    <s v="RD-19810"/>
    <s v="Ross DeVincentis"/>
    <x v="2"/>
    <x v="0"/>
    <x v="102"/>
    <x v="0"/>
    <n v="40475"/>
    <x v="0"/>
    <s v="OFF-SU-10002573"/>
    <x v="1"/>
    <x v="14"/>
    <s v="Acme 10&quot; Easy Grip Assistive Scissors"/>
    <x v="1507"/>
    <x v="0"/>
    <n v="0"/>
    <n v="10.518000000000001"/>
    <x v="2"/>
    <n v="70.12"/>
    <n v="30"/>
  </r>
  <r>
    <n v="3549"/>
    <s v="CA-2017-155292"/>
    <d v="2017-10-30T00:00:00"/>
    <d v="2017-11-01T00:00:00"/>
    <s v="First Class"/>
    <s v="RD-19810"/>
    <s v="Ross DeVincentis"/>
    <x v="2"/>
    <x v="0"/>
    <x v="102"/>
    <x v="0"/>
    <n v="40475"/>
    <x v="0"/>
    <s v="FUR-CH-10000553"/>
    <x v="0"/>
    <x v="1"/>
    <s v="Metal Folding Chairs, Beige, 4/Carton"/>
    <x v="2747"/>
    <x v="7"/>
    <n v="0"/>
    <n v="9.1638000000000002"/>
    <x v="2"/>
    <n v="33.94"/>
    <n v="27"/>
  </r>
  <r>
    <n v="3550"/>
    <s v="CA-2017-155292"/>
    <d v="2017-10-30T00:00:00"/>
    <d v="2017-11-01T00:00:00"/>
    <s v="First Class"/>
    <s v="RD-19810"/>
    <s v="Ross DeVincentis"/>
    <x v="2"/>
    <x v="0"/>
    <x v="102"/>
    <x v="0"/>
    <n v="40475"/>
    <x v="0"/>
    <s v="OFF-LA-10001982"/>
    <x v="1"/>
    <x v="2"/>
    <s v="Smead Alpha-Z Color-Coded Name Labels First Letter Starter Set"/>
    <x v="59"/>
    <x v="8"/>
    <n v="0"/>
    <n v="14.4"/>
    <x v="2"/>
    <n v="240"/>
    <n v="48.000000000000007"/>
  </r>
  <r>
    <n v="3551"/>
    <s v="CA-2016-152555"/>
    <d v="2016-03-29T00:00:00"/>
    <d v="2016-04-02T00:00:00"/>
    <s v="Second Class"/>
    <s v="ME-17320"/>
    <s v="Maria Etezadi"/>
    <x v="2"/>
    <x v="0"/>
    <x v="22"/>
    <x v="10"/>
    <n v="60653"/>
    <x v="2"/>
    <s v="OFF-PA-10001295"/>
    <x v="1"/>
    <x v="10"/>
    <s v="Computer Printout Paper with Letter-Trim Perforations"/>
    <x v="2748"/>
    <x v="1"/>
    <n v="0.2"/>
    <n v="15.934799999999999"/>
    <x v="10"/>
    <n v="136.584"/>
    <n v="35"/>
  </r>
  <r>
    <n v="3552"/>
    <s v="CA-2016-152555"/>
    <d v="2016-03-29T00:00:00"/>
    <d v="2016-04-02T00:00:00"/>
    <s v="Second Class"/>
    <s v="ME-17320"/>
    <s v="Maria Etezadi"/>
    <x v="2"/>
    <x v="0"/>
    <x v="22"/>
    <x v="10"/>
    <n v="60653"/>
    <x v="2"/>
    <s v="FUR-CH-10002965"/>
    <x v="0"/>
    <x v="1"/>
    <s v="Global Leather Highback Executive Chair with Pneumatic Height Adjustment, Black"/>
    <x v="2749"/>
    <x v="5"/>
    <n v="0.3"/>
    <n v="-36.176400000000001"/>
    <x v="10"/>
    <n v="5064.6959999999999"/>
    <n v="-4.2857142857142856"/>
  </r>
  <r>
    <n v="3553"/>
    <s v="CA-2016-152555"/>
    <d v="2016-03-29T00:00:00"/>
    <d v="2016-04-02T00:00:00"/>
    <s v="Second Class"/>
    <s v="ME-17320"/>
    <s v="Maria Etezadi"/>
    <x v="2"/>
    <x v="0"/>
    <x v="22"/>
    <x v="10"/>
    <n v="60653"/>
    <x v="2"/>
    <s v="TEC-PH-10001254"/>
    <x v="2"/>
    <x v="7"/>
    <s v="Jabra BIZ 2300 Duo QD Duo Corded Headset"/>
    <x v="2750"/>
    <x v="8"/>
    <n v="0.2"/>
    <n v="60.955199999999998"/>
    <x v="10"/>
    <n v="6501.8879999999999"/>
    <n v="7.5"/>
  </r>
  <r>
    <n v="3554"/>
    <s v="CA-2017-107832"/>
    <d v="2017-11-23T00:00:00"/>
    <d v="2017-11-26T00:00:00"/>
    <s v="Second Class"/>
    <s v="FH-14275"/>
    <s v="Frank Hawley"/>
    <x v="1"/>
    <x v="0"/>
    <x v="10"/>
    <x v="9"/>
    <n v="19120"/>
    <x v="3"/>
    <s v="OFF-BI-10001658"/>
    <x v="1"/>
    <x v="8"/>
    <s v="GBC Standard Therm-A-Bind Covers"/>
    <x v="2751"/>
    <x v="7"/>
    <n v="0.7"/>
    <n v="-5.9808000000000003"/>
    <x v="0"/>
    <n v="7.476"/>
    <n v="-80"/>
  </r>
  <r>
    <n v="3555"/>
    <s v="CA-2014-120838"/>
    <d v="2014-03-23T00:00:00"/>
    <d v="2014-03-26T00:00:00"/>
    <s v="Second Class"/>
    <s v="PO-18865"/>
    <s v="Patrick O'Donnell"/>
    <x v="0"/>
    <x v="0"/>
    <x v="1"/>
    <x v="1"/>
    <n v="90036"/>
    <x v="1"/>
    <s v="OFF-ST-10000585"/>
    <x v="1"/>
    <x v="4"/>
    <s v="Economy Rollaway Files"/>
    <x v="606"/>
    <x v="0"/>
    <n v="0"/>
    <n v="85.903999999999996"/>
    <x v="10"/>
    <n v="660.8"/>
    <n v="26"/>
  </r>
  <r>
    <n v="3556"/>
    <s v="CA-2014-120838"/>
    <d v="2014-03-23T00:00:00"/>
    <d v="2014-03-26T00:00:00"/>
    <s v="Second Class"/>
    <s v="PO-18865"/>
    <s v="Patrick O'Donnell"/>
    <x v="0"/>
    <x v="0"/>
    <x v="1"/>
    <x v="1"/>
    <n v="90036"/>
    <x v="1"/>
    <s v="TEC-PH-10003484"/>
    <x v="2"/>
    <x v="7"/>
    <s v="Ooma Telo VoIP Home Phone System"/>
    <x v="2752"/>
    <x v="5"/>
    <n v="0.2"/>
    <n v="37.796999999999997"/>
    <x v="10"/>
    <n v="3628.5119999999997"/>
    <n v="6.25"/>
  </r>
  <r>
    <n v="3557"/>
    <s v="CA-2017-118542"/>
    <d v="2017-12-01T00:00:00"/>
    <d v="2017-12-05T00:00:00"/>
    <s v="Standard Class"/>
    <s v="CC-12550"/>
    <s v="Clay Cheatham"/>
    <x v="0"/>
    <x v="0"/>
    <x v="1"/>
    <x v="1"/>
    <n v="90008"/>
    <x v="1"/>
    <s v="OFF-PA-10004735"/>
    <x v="1"/>
    <x v="10"/>
    <s v="Xerox 1905"/>
    <x v="1544"/>
    <x v="3"/>
    <n v="0"/>
    <n v="21.7728"/>
    <x v="4"/>
    <n v="317.52"/>
    <n v="48"/>
  </r>
  <r>
    <n v="3558"/>
    <s v="CA-2017-118542"/>
    <d v="2017-12-01T00:00:00"/>
    <d v="2017-12-05T00:00:00"/>
    <s v="Standard Class"/>
    <s v="CC-12550"/>
    <s v="Clay Cheatham"/>
    <x v="0"/>
    <x v="0"/>
    <x v="1"/>
    <x v="1"/>
    <n v="90008"/>
    <x v="1"/>
    <s v="OFF-BI-10003429"/>
    <x v="1"/>
    <x v="8"/>
    <s v="Cardinal HOLDit! Binder Insert Strips,Extra Strips"/>
    <x v="2753"/>
    <x v="0"/>
    <n v="0.2"/>
    <n v="3.6714000000000002"/>
    <x v="4"/>
    <n v="20.256"/>
    <n v="36.250000000000007"/>
  </r>
  <r>
    <n v="3559"/>
    <s v="CA-2017-152737"/>
    <d v="2017-11-07T00:00:00"/>
    <d v="2017-11-12T00:00:00"/>
    <s v="Standard Class"/>
    <s v="TS-21505"/>
    <s v="Tony Sayre"/>
    <x v="0"/>
    <x v="0"/>
    <x v="8"/>
    <x v="1"/>
    <n v="94122"/>
    <x v="1"/>
    <s v="OFF-BI-10002982"/>
    <x v="1"/>
    <x v="8"/>
    <s v="Avery Self-Adhesive Photo Pockets for Polaroid Photos"/>
    <x v="2754"/>
    <x v="4"/>
    <n v="0.2"/>
    <n v="7.6272000000000002"/>
    <x v="0"/>
    <n v="87.168000000000006"/>
    <n v="35"/>
  </r>
  <r>
    <n v="3560"/>
    <s v="CA-2017-152737"/>
    <d v="2017-11-07T00:00:00"/>
    <d v="2017-11-12T00:00:00"/>
    <s v="Standard Class"/>
    <s v="TS-21505"/>
    <s v="Tony Sayre"/>
    <x v="0"/>
    <x v="0"/>
    <x v="8"/>
    <x v="1"/>
    <n v="94122"/>
    <x v="1"/>
    <s v="TEC-AC-10004975"/>
    <x v="2"/>
    <x v="11"/>
    <s v="Plantronics Audio 995 Wireless Stereo Headset"/>
    <x v="2755"/>
    <x v="4"/>
    <n v="0"/>
    <n v="145.13399999999999"/>
    <x v="0"/>
    <n v="1759.2"/>
    <n v="32.999999999999993"/>
  </r>
  <r>
    <n v="3561"/>
    <s v="CA-2017-109757"/>
    <d v="2017-09-04T00:00:00"/>
    <d v="2017-09-09T00:00:00"/>
    <s v="Second Class"/>
    <s v="MD-17350"/>
    <s v="Maribeth Dona"/>
    <x v="0"/>
    <x v="0"/>
    <x v="59"/>
    <x v="24"/>
    <n v="44312"/>
    <x v="3"/>
    <s v="OFF-AR-10002335"/>
    <x v="1"/>
    <x v="6"/>
    <s v="DIXON Oriole Pencils"/>
    <x v="2756"/>
    <x v="4"/>
    <n v="0.2"/>
    <n v="0.61919999999999997"/>
    <x v="8"/>
    <n v="33.024000000000001"/>
    <n v="7.5"/>
  </r>
  <r>
    <n v="3562"/>
    <s v="CA-2017-109757"/>
    <d v="2017-09-04T00:00:00"/>
    <d v="2017-09-09T00:00:00"/>
    <s v="Second Class"/>
    <s v="MD-17350"/>
    <s v="Maribeth Dona"/>
    <x v="0"/>
    <x v="0"/>
    <x v="59"/>
    <x v="24"/>
    <n v="44312"/>
    <x v="3"/>
    <s v="OFF-BI-10004001"/>
    <x v="1"/>
    <x v="8"/>
    <s v="GBC Recycled VeloBinder Covers"/>
    <x v="2757"/>
    <x v="2"/>
    <n v="0.7"/>
    <n v="-20.448"/>
    <x v="8"/>
    <n v="127.8"/>
    <n v="-80"/>
  </r>
  <r>
    <n v="3563"/>
    <s v="CA-2017-109757"/>
    <d v="2017-09-04T00:00:00"/>
    <d v="2017-09-09T00:00:00"/>
    <s v="Second Class"/>
    <s v="MD-17350"/>
    <s v="Maribeth Dona"/>
    <x v="0"/>
    <x v="0"/>
    <x v="59"/>
    <x v="24"/>
    <n v="44312"/>
    <x v="3"/>
    <s v="OFF-BI-10001634"/>
    <x v="1"/>
    <x v="8"/>
    <s v="Wilson Jones Active Use Binders"/>
    <x v="964"/>
    <x v="0"/>
    <n v="0.7"/>
    <n v="-3.0575999999999999"/>
    <x v="8"/>
    <n v="8.7360000000000007"/>
    <n v="-70"/>
  </r>
  <r>
    <n v="3564"/>
    <s v="CA-2017-109757"/>
    <d v="2017-09-04T00:00:00"/>
    <d v="2017-09-09T00:00:00"/>
    <s v="Second Class"/>
    <s v="MD-17350"/>
    <s v="Maribeth Dona"/>
    <x v="0"/>
    <x v="0"/>
    <x v="59"/>
    <x v="24"/>
    <n v="44312"/>
    <x v="3"/>
    <s v="OFF-PA-10000007"/>
    <x v="1"/>
    <x v="10"/>
    <s v="Telephone Message Books with Fax/Mobile Section, 4 1/4&quot; x 6&quot;"/>
    <x v="132"/>
    <x v="4"/>
    <n v="0.2"/>
    <n v="3.7440000000000002"/>
    <x v="8"/>
    <n v="46.08"/>
    <n v="32.5"/>
  </r>
  <r>
    <n v="3565"/>
    <s v="CA-2016-130029"/>
    <d v="2016-07-03T00:00:00"/>
    <d v="2016-07-06T00:00:00"/>
    <s v="First Class"/>
    <s v="GT-14755"/>
    <s v="Guy Thornton"/>
    <x v="0"/>
    <x v="0"/>
    <x v="1"/>
    <x v="1"/>
    <n v="90049"/>
    <x v="1"/>
    <s v="OFF-PA-10000552"/>
    <x v="1"/>
    <x v="10"/>
    <s v="Xerox 200"/>
    <x v="91"/>
    <x v="0"/>
    <n v="0"/>
    <n v="6.2207999999999997"/>
    <x v="7"/>
    <n v="25.92"/>
    <n v="47.999999999999993"/>
  </r>
  <r>
    <n v="3566"/>
    <s v="CA-2016-130029"/>
    <d v="2016-07-03T00:00:00"/>
    <d v="2016-07-06T00:00:00"/>
    <s v="First Class"/>
    <s v="GT-14755"/>
    <s v="Guy Thornton"/>
    <x v="0"/>
    <x v="0"/>
    <x v="1"/>
    <x v="1"/>
    <n v="90049"/>
    <x v="1"/>
    <s v="OFF-FA-10001135"/>
    <x v="1"/>
    <x v="13"/>
    <s v="Brites Rubber Bands, 1 1/2 oz. Box"/>
    <x v="532"/>
    <x v="0"/>
    <n v="0"/>
    <n v="7.9200000000000007E-2"/>
    <x v="7"/>
    <n v="7.92"/>
    <n v="2"/>
  </r>
  <r>
    <n v="3567"/>
    <s v="CA-2017-103877"/>
    <d v="2017-09-07T00:00:00"/>
    <d v="2017-09-14T00:00:00"/>
    <s v="Standard Class"/>
    <s v="RD-19660"/>
    <s v="Robert Dilbeck"/>
    <x v="2"/>
    <x v="0"/>
    <x v="44"/>
    <x v="25"/>
    <n v="64055"/>
    <x v="2"/>
    <s v="OFF-BI-10003650"/>
    <x v="1"/>
    <x v="8"/>
    <s v="GBC DocuBind 300 Electric Binding Machine"/>
    <x v="2758"/>
    <x v="1"/>
    <n v="0"/>
    <n v="757.41120000000001"/>
    <x v="8"/>
    <n v="4733.82"/>
    <n v="48"/>
  </r>
  <r>
    <n v="3568"/>
    <s v="CA-2016-137176"/>
    <d v="2016-09-09T00:00:00"/>
    <d v="2016-09-14T00:00:00"/>
    <s v="Second Class"/>
    <s v="DB-12910"/>
    <s v="Daniel Byrd"/>
    <x v="2"/>
    <x v="0"/>
    <x v="61"/>
    <x v="5"/>
    <n v="75220"/>
    <x v="2"/>
    <s v="FUR-FU-10003832"/>
    <x v="0"/>
    <x v="5"/>
    <s v="Eldon Expressions Punched Metal &amp; Wood Desk Accessories, Black &amp; Cherry"/>
    <x v="1632"/>
    <x v="4"/>
    <n v="0.6"/>
    <n v="-12.006399999999999"/>
    <x v="8"/>
    <n v="60.031999999999996"/>
    <n v="-80"/>
  </r>
  <r>
    <n v="3569"/>
    <s v="CA-2017-168109"/>
    <d v="2017-07-03T00:00:00"/>
    <d v="2017-07-03T00:00:00"/>
    <s v="Same Day"/>
    <s v="JK-15640"/>
    <s v="Jim Kriz"/>
    <x v="2"/>
    <x v="0"/>
    <x v="4"/>
    <x v="4"/>
    <n v="98105"/>
    <x v="1"/>
    <s v="TEC-AC-10003628"/>
    <x v="2"/>
    <x v="11"/>
    <s v="Logitech 910-002974 M325 Wireless Mouse for Web Scrolling"/>
    <x v="2759"/>
    <x v="0"/>
    <n v="0"/>
    <n v="26.391200000000001"/>
    <x v="7"/>
    <n v="119.96"/>
    <n v="44.000000000000007"/>
  </r>
  <r>
    <n v="3570"/>
    <s v="CA-2017-168109"/>
    <d v="2017-07-03T00:00:00"/>
    <d v="2017-07-03T00:00:00"/>
    <s v="Same Day"/>
    <s v="JK-15640"/>
    <s v="Jim Kriz"/>
    <x v="2"/>
    <x v="0"/>
    <x v="4"/>
    <x v="4"/>
    <n v="98105"/>
    <x v="1"/>
    <s v="TEC-MA-10001148"/>
    <x v="2"/>
    <x v="15"/>
    <s v="Okidata MB491 Multifunction Printer"/>
    <x v="2760"/>
    <x v="5"/>
    <n v="0.2"/>
    <n v="209.58"/>
    <x v="7"/>
    <n v="14371.199999999999"/>
    <n v="8.75"/>
  </r>
  <r>
    <n v="3571"/>
    <s v="CA-2017-168109"/>
    <d v="2017-07-03T00:00:00"/>
    <d v="2017-07-03T00:00:00"/>
    <s v="Same Day"/>
    <s v="JK-15640"/>
    <s v="Jim Kriz"/>
    <x v="2"/>
    <x v="0"/>
    <x v="4"/>
    <x v="4"/>
    <n v="98105"/>
    <x v="1"/>
    <s v="TEC-AC-10002049"/>
    <x v="2"/>
    <x v="11"/>
    <s v="Plantronics Savi W720 Multi-Device Wireless Headset System"/>
    <x v="2761"/>
    <x v="4"/>
    <n v="0"/>
    <n v="742.63199999999995"/>
    <x v="7"/>
    <n v="6751.2"/>
    <n v="44"/>
  </r>
  <r>
    <n v="3572"/>
    <s v="CA-2017-168109"/>
    <d v="2017-07-03T00:00:00"/>
    <d v="2017-07-03T00:00:00"/>
    <s v="Same Day"/>
    <s v="JK-15640"/>
    <s v="Jim Kriz"/>
    <x v="2"/>
    <x v="0"/>
    <x v="4"/>
    <x v="4"/>
    <n v="98105"/>
    <x v="1"/>
    <s v="TEC-PH-10000702"/>
    <x v="2"/>
    <x v="7"/>
    <s v="Square Credit Card Reader, 4 1/2&quot; x 4 1/2&quot; x 1&quot;, White"/>
    <x v="462"/>
    <x v="7"/>
    <n v="0.2"/>
    <n v="2.6972999999999998"/>
    <x v="7"/>
    <n v="7.992"/>
    <n v="33.75"/>
  </r>
  <r>
    <n v="3573"/>
    <s v="US-2017-126081"/>
    <d v="2017-06-29T00:00:00"/>
    <d v="2017-07-04T00:00:00"/>
    <s v="Standard Class"/>
    <s v="FC-14335"/>
    <s v="Fred Chung"/>
    <x v="1"/>
    <x v="0"/>
    <x v="279"/>
    <x v="5"/>
    <n v="75150"/>
    <x v="2"/>
    <s v="OFF-PA-10003953"/>
    <x v="1"/>
    <x v="10"/>
    <s v="Xerox 218"/>
    <x v="1170"/>
    <x v="7"/>
    <n v="0.2"/>
    <n v="1.8144"/>
    <x v="1"/>
    <n v="5.1840000000000002"/>
    <n v="35"/>
  </r>
  <r>
    <n v="3574"/>
    <s v="CA-2017-117023"/>
    <d v="2017-08-07T00:00:00"/>
    <d v="2017-08-12T00:00:00"/>
    <s v="Standard Class"/>
    <s v="JW-15955"/>
    <s v="Joni Wasserman"/>
    <x v="0"/>
    <x v="0"/>
    <x v="85"/>
    <x v="15"/>
    <n v="11561"/>
    <x v="3"/>
    <s v="OFF-AR-10003602"/>
    <x v="1"/>
    <x v="6"/>
    <s v="Quartet Omega Colored Chalk, 12/Pack"/>
    <x v="2582"/>
    <x v="0"/>
    <n v="0"/>
    <n v="5.4896000000000003"/>
    <x v="6"/>
    <n v="23.36"/>
    <n v="47"/>
  </r>
  <r>
    <n v="3575"/>
    <s v="CA-2017-117023"/>
    <d v="2017-08-07T00:00:00"/>
    <d v="2017-08-12T00:00:00"/>
    <s v="Standard Class"/>
    <s v="JW-15955"/>
    <s v="Joni Wasserman"/>
    <x v="0"/>
    <x v="0"/>
    <x v="85"/>
    <x v="15"/>
    <n v="11561"/>
    <x v="3"/>
    <s v="OFF-AR-10004062"/>
    <x v="1"/>
    <x v="6"/>
    <s v="Staples in misc. colors"/>
    <x v="2762"/>
    <x v="12"/>
    <n v="0"/>
    <n v="26.2"/>
    <x v="6"/>
    <n v="1048"/>
    <n v="25"/>
  </r>
  <r>
    <n v="3576"/>
    <s v="CA-2015-143532"/>
    <d v="2015-03-19T00:00:00"/>
    <d v="2015-03-24T00:00:00"/>
    <s v="Standard Class"/>
    <s v="DC-12850"/>
    <s v="Dan Campbell"/>
    <x v="0"/>
    <x v="0"/>
    <x v="368"/>
    <x v="2"/>
    <n v="33161"/>
    <x v="0"/>
    <s v="OFF-PA-10001560"/>
    <x v="1"/>
    <x v="10"/>
    <s v="Adams Telephone Message Books, 5 1/4” x 11”"/>
    <x v="2763"/>
    <x v="1"/>
    <n v="0.2"/>
    <n v="4.8924000000000003"/>
    <x v="10"/>
    <n v="43.488"/>
    <n v="33.75"/>
  </r>
  <r>
    <n v="3577"/>
    <s v="CA-2016-103163"/>
    <d v="2016-06-07T00:00:00"/>
    <d v="2016-06-11T00:00:00"/>
    <s v="Standard Class"/>
    <s v="FM-14290"/>
    <s v="Frank Merwin"/>
    <x v="2"/>
    <x v="0"/>
    <x v="329"/>
    <x v="1"/>
    <n v="93309"/>
    <x v="1"/>
    <s v="OFF-BI-10003305"/>
    <x v="1"/>
    <x v="8"/>
    <s v="Avery Hanging File Binders"/>
    <x v="2764"/>
    <x v="7"/>
    <n v="0.2"/>
    <n v="1.5548"/>
    <x v="1"/>
    <n v="4.7839999999999998"/>
    <n v="32.5"/>
  </r>
  <r>
    <n v="3578"/>
    <s v="CA-2016-103163"/>
    <d v="2016-06-07T00:00:00"/>
    <d v="2016-06-11T00:00:00"/>
    <s v="Standard Class"/>
    <s v="FM-14290"/>
    <s v="Frank Merwin"/>
    <x v="2"/>
    <x v="0"/>
    <x v="329"/>
    <x v="1"/>
    <n v="93309"/>
    <x v="1"/>
    <s v="OFF-PA-10004000"/>
    <x v="1"/>
    <x v="10"/>
    <s v="While You Were Out Pads, 50 per Pad, 4 x 5 1/4, Green Cycle"/>
    <x v="2765"/>
    <x v="7"/>
    <n v="0"/>
    <n v="2.3176999999999999"/>
    <x v="1"/>
    <n v="4.7300000000000004"/>
    <n v="48.999999999999993"/>
  </r>
  <r>
    <n v="3579"/>
    <s v="CA-2016-104157"/>
    <d v="2016-07-25T00:00:00"/>
    <d v="2016-07-29T00:00:00"/>
    <s v="Standard Class"/>
    <s v="MT-17815"/>
    <s v="Meg Tillman"/>
    <x v="0"/>
    <x v="0"/>
    <x v="25"/>
    <x v="35"/>
    <n v="39212"/>
    <x v="0"/>
    <s v="OFF-ST-10000321"/>
    <x v="1"/>
    <x v="4"/>
    <s v="Akro Stacking Bins"/>
    <x v="2766"/>
    <x v="7"/>
    <n v="0"/>
    <n v="0.31559999999999999"/>
    <x v="7"/>
    <n v="7.89"/>
    <n v="4"/>
  </r>
  <r>
    <n v="3580"/>
    <s v="CA-2016-104157"/>
    <d v="2016-07-25T00:00:00"/>
    <d v="2016-07-29T00:00:00"/>
    <s v="Standard Class"/>
    <s v="MT-17815"/>
    <s v="Meg Tillman"/>
    <x v="0"/>
    <x v="0"/>
    <x v="25"/>
    <x v="35"/>
    <n v="39212"/>
    <x v="0"/>
    <s v="OFF-PA-10004665"/>
    <x v="1"/>
    <x v="10"/>
    <s v="Advantus Motivational Note Cards"/>
    <x v="2767"/>
    <x v="2"/>
    <n v="0"/>
    <n v="32.094999999999999"/>
    <x v="7"/>
    <n v="327.5"/>
    <n v="49"/>
  </r>
  <r>
    <n v="3581"/>
    <s v="CA-2016-104157"/>
    <d v="2016-07-25T00:00:00"/>
    <d v="2016-07-29T00:00:00"/>
    <s v="Standard Class"/>
    <s v="MT-17815"/>
    <s v="Meg Tillman"/>
    <x v="0"/>
    <x v="0"/>
    <x v="25"/>
    <x v="35"/>
    <n v="39212"/>
    <x v="0"/>
    <s v="FUR-TA-10004915"/>
    <x v="0"/>
    <x v="3"/>
    <s v="Office Impressions End Table, 20-1/2&quot;H x 24&quot;W x 20&quot;D"/>
    <x v="2768"/>
    <x v="8"/>
    <n v="0"/>
    <n v="388.81279999999998"/>
    <x v="7"/>
    <n v="19440.64"/>
    <n v="16"/>
  </r>
  <r>
    <n v="3582"/>
    <s v="CA-2017-117807"/>
    <d v="2017-10-01T00:00:00"/>
    <d v="2017-10-07T00:00:00"/>
    <s v="Standard Class"/>
    <s v="DK-13090"/>
    <s v="Dave Kipp"/>
    <x v="0"/>
    <x v="0"/>
    <x v="9"/>
    <x v="8"/>
    <n v="68025"/>
    <x v="2"/>
    <s v="OFF-PA-10000994"/>
    <x v="1"/>
    <x v="10"/>
    <s v="Xerox 1915"/>
    <x v="1230"/>
    <x v="7"/>
    <n v="0"/>
    <n v="50.328000000000003"/>
    <x v="2"/>
    <n v="104.85"/>
    <n v="48.000000000000007"/>
  </r>
  <r>
    <n v="3583"/>
    <s v="CA-2015-121650"/>
    <d v="2015-12-10T00:00:00"/>
    <d v="2015-12-16T00:00:00"/>
    <s v="Standard Class"/>
    <s v="KD-16495"/>
    <s v="Keith Dawkins"/>
    <x v="1"/>
    <x v="0"/>
    <x v="25"/>
    <x v="12"/>
    <n v="49201"/>
    <x v="2"/>
    <s v="OFF-AR-10001149"/>
    <x v="1"/>
    <x v="6"/>
    <s v="Avery Hi-Liter Comfort Grip Fluorescent Highlighter, Yellow Ink"/>
    <x v="2769"/>
    <x v="0"/>
    <n v="0"/>
    <n v="1.5209999999999999"/>
    <x v="4"/>
    <n v="7.8"/>
    <n v="38.999999999999993"/>
  </r>
  <r>
    <n v="3584"/>
    <s v="CA-2015-121650"/>
    <d v="2015-12-10T00:00:00"/>
    <d v="2015-12-16T00:00:00"/>
    <s v="Standard Class"/>
    <s v="KD-16495"/>
    <s v="Keith Dawkins"/>
    <x v="1"/>
    <x v="0"/>
    <x v="25"/>
    <x v="12"/>
    <n v="49201"/>
    <x v="2"/>
    <s v="FUR-TA-10003569"/>
    <x v="0"/>
    <x v="3"/>
    <s v="Bretford CR8500 Series Meeting Room Furniture"/>
    <x v="2770"/>
    <x v="0"/>
    <n v="0"/>
    <n v="200.49"/>
    <x v="4"/>
    <n v="1603.92"/>
    <n v="25"/>
  </r>
  <r>
    <n v="3585"/>
    <s v="CA-2015-121650"/>
    <d v="2015-12-10T00:00:00"/>
    <d v="2015-12-16T00:00:00"/>
    <s v="Standard Class"/>
    <s v="KD-16495"/>
    <s v="Keith Dawkins"/>
    <x v="1"/>
    <x v="0"/>
    <x v="25"/>
    <x v="12"/>
    <n v="49201"/>
    <x v="2"/>
    <s v="FUR-CH-10004289"/>
    <x v="0"/>
    <x v="1"/>
    <s v="Global Super Steno Chair"/>
    <x v="2771"/>
    <x v="0"/>
    <n v="0"/>
    <n v="32.633200000000002"/>
    <x v="4"/>
    <n v="383.92"/>
    <n v="17"/>
  </r>
  <r>
    <n v="3586"/>
    <s v="CA-2015-121650"/>
    <d v="2015-12-10T00:00:00"/>
    <d v="2015-12-16T00:00:00"/>
    <s v="Standard Class"/>
    <s v="KD-16495"/>
    <s v="Keith Dawkins"/>
    <x v="1"/>
    <x v="0"/>
    <x v="25"/>
    <x v="12"/>
    <n v="49201"/>
    <x v="2"/>
    <s v="OFF-LA-10001045"/>
    <x v="1"/>
    <x v="2"/>
    <s v="Permanent Self-Adhesive File Folder Labels for Typewriters by Universal"/>
    <x v="533"/>
    <x v="7"/>
    <n v="0"/>
    <n v="1.2005999999999999"/>
    <x v="4"/>
    <n v="2.61"/>
    <n v="46"/>
  </r>
  <r>
    <n v="3587"/>
    <s v="CA-2017-161823"/>
    <d v="2017-09-03T00:00:00"/>
    <d v="2017-09-08T00:00:00"/>
    <s v="Standard Class"/>
    <s v="AG-10300"/>
    <s v="Aleksandra Gannaway"/>
    <x v="1"/>
    <x v="0"/>
    <x v="8"/>
    <x v="1"/>
    <n v="94122"/>
    <x v="1"/>
    <s v="OFF-AR-10002053"/>
    <x v="1"/>
    <x v="6"/>
    <s v="Premium Writing Pencils, Soft, #2 by Central Association for the Blind"/>
    <x v="456"/>
    <x v="0"/>
    <n v="0"/>
    <n v="1.6688000000000001"/>
    <x v="8"/>
    <n v="11.92"/>
    <n v="28.000000000000004"/>
  </r>
  <r>
    <n v="3588"/>
    <s v="CA-2017-121839"/>
    <d v="2017-09-24T00:00:00"/>
    <d v="2017-09-28T00:00:00"/>
    <s v="Standard Class"/>
    <s v="MH-18115"/>
    <s v="Mick Hernandez"/>
    <x v="2"/>
    <x v="0"/>
    <x v="152"/>
    <x v="24"/>
    <n v="43130"/>
    <x v="3"/>
    <s v="TEC-PH-10002885"/>
    <x v="2"/>
    <x v="7"/>
    <s v="Apple iPhone 5"/>
    <x v="2772"/>
    <x v="1"/>
    <n v="0.4"/>
    <n v="-253.43369999999999"/>
    <x v="8"/>
    <n v="3509.0819999999999"/>
    <n v="-21.666666666666668"/>
  </r>
  <r>
    <n v="3589"/>
    <s v="CA-2017-158729"/>
    <d v="2017-12-19T00:00:00"/>
    <d v="2017-12-21T00:00:00"/>
    <s v="First Class"/>
    <s v="AC-10450"/>
    <s v="Amy Cox"/>
    <x v="0"/>
    <x v="0"/>
    <x v="240"/>
    <x v="28"/>
    <n v="70506"/>
    <x v="0"/>
    <s v="OFF-SU-10002881"/>
    <x v="1"/>
    <x v="14"/>
    <s v="Martin Yale Chadless Opener Electric Letter Opener"/>
    <x v="2773"/>
    <x v="0"/>
    <n v="0"/>
    <n v="33.312399999999997"/>
    <x v="4"/>
    <n v="3331.24"/>
    <n v="2"/>
  </r>
  <r>
    <n v="3590"/>
    <s v="CA-2017-146535"/>
    <d v="2017-11-24T00:00:00"/>
    <d v="2017-11-30T00:00:00"/>
    <s v="Standard Class"/>
    <s v="FM-14290"/>
    <s v="Frank Merwin"/>
    <x v="2"/>
    <x v="0"/>
    <x v="102"/>
    <x v="0"/>
    <n v="40475"/>
    <x v="0"/>
    <s v="OFF-BI-10000546"/>
    <x v="1"/>
    <x v="8"/>
    <s v="Avery Durable Binders"/>
    <x v="704"/>
    <x v="7"/>
    <n v="0"/>
    <n v="1.4112"/>
    <x v="0"/>
    <n v="2.88"/>
    <n v="49.000000000000007"/>
  </r>
  <r>
    <n v="3591"/>
    <s v="CA-2017-146535"/>
    <d v="2017-11-24T00:00:00"/>
    <d v="2017-11-30T00:00:00"/>
    <s v="Standard Class"/>
    <s v="FM-14290"/>
    <s v="Frank Merwin"/>
    <x v="2"/>
    <x v="0"/>
    <x v="102"/>
    <x v="0"/>
    <n v="40475"/>
    <x v="0"/>
    <s v="OFF-ST-10001526"/>
    <x v="1"/>
    <x v="4"/>
    <s v="Iceberg Mobile Mega Data/Printer Cart "/>
    <x v="2774"/>
    <x v="13"/>
    <n v="0"/>
    <n v="375.42959999999999"/>
    <x v="0"/>
    <n v="17327.52"/>
    <n v="26"/>
  </r>
  <r>
    <n v="3592"/>
    <s v="CA-2014-154186"/>
    <d v="2014-12-13T00:00:00"/>
    <d v="2014-12-15T00:00:00"/>
    <s v="Second Class"/>
    <s v="RA-19285"/>
    <s v="Ralph Arnett"/>
    <x v="0"/>
    <x v="0"/>
    <x v="12"/>
    <x v="5"/>
    <n v="77070"/>
    <x v="2"/>
    <s v="OFF-SU-10001574"/>
    <x v="1"/>
    <x v="14"/>
    <s v="Acme Value Line Scissors"/>
    <x v="2775"/>
    <x v="7"/>
    <n v="0.2"/>
    <n v="0.36499999999999999"/>
    <x v="4"/>
    <n v="2.92"/>
    <n v="12.5"/>
  </r>
  <r>
    <n v="3593"/>
    <s v="CA-2016-108434"/>
    <d v="2016-12-05T00:00:00"/>
    <d v="2016-12-07T00:00:00"/>
    <s v="Second Class"/>
    <s v="JG-15160"/>
    <s v="James Galang"/>
    <x v="0"/>
    <x v="0"/>
    <x v="20"/>
    <x v="15"/>
    <n v="10024"/>
    <x v="3"/>
    <s v="OFF-ST-10002615"/>
    <x v="1"/>
    <x v="4"/>
    <s v="Dual Level, Single-Width Filing Carts"/>
    <x v="2776"/>
    <x v="1"/>
    <n v="0"/>
    <n v="120.9468"/>
    <x v="4"/>
    <n v="1395.54"/>
    <n v="26"/>
  </r>
  <r>
    <n v="3594"/>
    <s v="CA-2016-164154"/>
    <d v="2016-09-11T00:00:00"/>
    <d v="2016-09-17T00:00:00"/>
    <s v="Standard Class"/>
    <s v="NZ-18565"/>
    <s v="Nick Zandusky"/>
    <x v="2"/>
    <x v="0"/>
    <x v="167"/>
    <x v="24"/>
    <n v="43615"/>
    <x v="3"/>
    <s v="OFF-BI-10001658"/>
    <x v="1"/>
    <x v="8"/>
    <s v="GBC Standard Therm-A-Bind Covers"/>
    <x v="2777"/>
    <x v="1"/>
    <n v="0.7"/>
    <n v="-17.942399999999999"/>
    <x v="8"/>
    <n v="67.284000000000006"/>
    <n v="-80"/>
  </r>
  <r>
    <n v="3595"/>
    <s v="CA-2016-164154"/>
    <d v="2016-09-11T00:00:00"/>
    <d v="2016-09-17T00:00:00"/>
    <s v="Standard Class"/>
    <s v="NZ-18565"/>
    <s v="Nick Zandusky"/>
    <x v="2"/>
    <x v="0"/>
    <x v="167"/>
    <x v="24"/>
    <n v="43615"/>
    <x v="3"/>
    <s v="OFF-ST-10002562"/>
    <x v="1"/>
    <x v="4"/>
    <s v="Staple magnet"/>
    <x v="2778"/>
    <x v="2"/>
    <n v="0.2"/>
    <n v="3.7519999999999998"/>
    <x v="8"/>
    <n v="187.60000000000002"/>
    <n v="10"/>
  </r>
  <r>
    <n v="3596"/>
    <s v="CA-2017-148012"/>
    <d v="2017-12-09T00:00:00"/>
    <d v="2017-12-15T00:00:00"/>
    <s v="Standard Class"/>
    <s v="KM-16225"/>
    <s v="Kalyca Meade"/>
    <x v="1"/>
    <x v="0"/>
    <x v="10"/>
    <x v="9"/>
    <n v="19143"/>
    <x v="3"/>
    <s v="OFF-AR-10004757"/>
    <x v="1"/>
    <x v="6"/>
    <s v="Crayola Colored Pencils"/>
    <x v="367"/>
    <x v="7"/>
    <n v="0.2"/>
    <n v="0.4264"/>
    <x v="4"/>
    <n v="2.6240000000000001"/>
    <n v="16.25"/>
  </r>
  <r>
    <n v="3597"/>
    <s v="CA-2014-102869"/>
    <d v="2014-09-09T00:00:00"/>
    <d v="2014-09-14T00:00:00"/>
    <s v="Second Class"/>
    <s v="LC-17140"/>
    <s v="Logan Currie"/>
    <x v="0"/>
    <x v="0"/>
    <x v="10"/>
    <x v="9"/>
    <n v="19140"/>
    <x v="3"/>
    <s v="OFF-PA-10000788"/>
    <x v="1"/>
    <x v="10"/>
    <s v="Xerox 210"/>
    <x v="12"/>
    <x v="1"/>
    <n v="0.2"/>
    <n v="5.4432"/>
    <x v="8"/>
    <n v="46.655999999999999"/>
    <n v="35"/>
  </r>
  <r>
    <n v="3598"/>
    <s v="CA-2014-102869"/>
    <d v="2014-09-09T00:00:00"/>
    <d v="2014-09-14T00:00:00"/>
    <s v="Second Class"/>
    <s v="LC-17140"/>
    <s v="Logan Currie"/>
    <x v="0"/>
    <x v="0"/>
    <x v="10"/>
    <x v="9"/>
    <n v="19140"/>
    <x v="3"/>
    <s v="TEC-AC-10002134"/>
    <x v="2"/>
    <x v="11"/>
    <s v="Rosewill 107 Normal Keys USB Wired Standard Keyboard"/>
    <x v="2779"/>
    <x v="5"/>
    <n v="0.2"/>
    <n v="-4.8528000000000002"/>
    <x v="8"/>
    <n v="388.22399999999993"/>
    <n v="-7.5000000000000009"/>
  </r>
  <r>
    <n v="3599"/>
    <s v="CA-2014-102869"/>
    <d v="2014-09-09T00:00:00"/>
    <d v="2014-09-14T00:00:00"/>
    <s v="Second Class"/>
    <s v="LC-17140"/>
    <s v="Logan Currie"/>
    <x v="0"/>
    <x v="0"/>
    <x v="10"/>
    <x v="9"/>
    <n v="19140"/>
    <x v="3"/>
    <s v="FUR-FU-10002456"/>
    <x v="0"/>
    <x v="5"/>
    <s v="Master Caster Door Stop, Large Neon Orange"/>
    <x v="1121"/>
    <x v="1"/>
    <n v="0.2"/>
    <n v="5.0232000000000001"/>
    <x v="8"/>
    <n v="52.416000000000004"/>
    <n v="28.749999999999996"/>
  </r>
  <r>
    <n v="3600"/>
    <s v="CA-2014-102869"/>
    <d v="2014-09-09T00:00:00"/>
    <d v="2014-09-14T00:00:00"/>
    <s v="Second Class"/>
    <s v="LC-17140"/>
    <s v="Logan Currie"/>
    <x v="0"/>
    <x v="0"/>
    <x v="10"/>
    <x v="9"/>
    <n v="19140"/>
    <x v="3"/>
    <s v="TEC-PH-10002549"/>
    <x v="2"/>
    <x v="7"/>
    <s v="Polycom SoundPoint IP 450 VoIP phone"/>
    <x v="2780"/>
    <x v="7"/>
    <n v="0.4"/>
    <n v="-31.6204"/>
    <x v="8"/>
    <n v="135.51599999999999"/>
    <n v="-23.333333333333332"/>
  </r>
  <r>
    <n v="3601"/>
    <s v="CA-2017-138310"/>
    <d v="2017-06-26T00:00:00"/>
    <d v="2017-06-30T00:00:00"/>
    <s v="Standard Class"/>
    <s v="NP-18700"/>
    <s v="Nora Preis"/>
    <x v="0"/>
    <x v="0"/>
    <x v="60"/>
    <x v="22"/>
    <n v="80219"/>
    <x v="1"/>
    <s v="TEC-AC-10001990"/>
    <x v="2"/>
    <x v="11"/>
    <s v="Kensington Orbit Wireless Mobile Trackball for PC and Mac"/>
    <x v="1065"/>
    <x v="6"/>
    <n v="0.2"/>
    <n v="64.789199999999994"/>
    <x v="1"/>
    <n v="3887.3519999999999"/>
    <n v="15"/>
  </r>
  <r>
    <n v="3602"/>
    <s v="CA-2014-159835"/>
    <d v="2014-11-17T00:00:00"/>
    <d v="2014-11-24T00:00:00"/>
    <s v="Standard Class"/>
    <s v="RB-19330"/>
    <s v="Randy Bradley"/>
    <x v="0"/>
    <x v="0"/>
    <x v="10"/>
    <x v="9"/>
    <n v="19143"/>
    <x v="3"/>
    <s v="OFF-PA-10002137"/>
    <x v="1"/>
    <x v="10"/>
    <s v="Southworth 100% Résumé Paper, 24lb."/>
    <x v="2781"/>
    <x v="0"/>
    <n v="0.2"/>
    <n v="3.89"/>
    <x v="0"/>
    <n v="24.896000000000001"/>
    <n v="31.25"/>
  </r>
  <r>
    <n v="3603"/>
    <s v="CA-2014-159835"/>
    <d v="2014-11-17T00:00:00"/>
    <d v="2014-11-24T00:00:00"/>
    <s v="Standard Class"/>
    <s v="RB-19330"/>
    <s v="Randy Bradley"/>
    <x v="0"/>
    <x v="0"/>
    <x v="10"/>
    <x v="9"/>
    <n v="19143"/>
    <x v="3"/>
    <s v="FUR-CH-10004997"/>
    <x v="0"/>
    <x v="1"/>
    <s v="Hon Every-Day Series Multi-Task Chairs"/>
    <x v="2782"/>
    <x v="2"/>
    <n v="0.3"/>
    <n v="-93.99"/>
    <x v="0"/>
    <n v="3289.6499999999996"/>
    <n v="-14.285714285714285"/>
  </r>
  <r>
    <n v="3604"/>
    <s v="CA-2017-112956"/>
    <d v="2017-08-21T00:00:00"/>
    <d v="2017-08-27T00:00:00"/>
    <s v="Standard Class"/>
    <s v="TH-21550"/>
    <s v="Tracy Hopkins"/>
    <x v="2"/>
    <x v="0"/>
    <x v="29"/>
    <x v="39"/>
    <n v="21044"/>
    <x v="3"/>
    <s v="OFF-PA-10000357"/>
    <x v="1"/>
    <x v="10"/>
    <s v="Xerox 1888"/>
    <x v="1928"/>
    <x v="2"/>
    <n v="0"/>
    <n v="133.15199999999999"/>
    <x v="6"/>
    <n v="1387"/>
    <n v="48"/>
  </r>
  <r>
    <n v="3605"/>
    <s v="CA-2017-112956"/>
    <d v="2017-08-21T00:00:00"/>
    <d v="2017-08-27T00:00:00"/>
    <s v="Standard Class"/>
    <s v="TH-21550"/>
    <s v="Tracy Hopkins"/>
    <x v="2"/>
    <x v="0"/>
    <x v="29"/>
    <x v="39"/>
    <n v="21044"/>
    <x v="3"/>
    <s v="FUR-FU-10003976"/>
    <x v="0"/>
    <x v="5"/>
    <s v="DAX Executive Solid Wood Document Frame, Desktop or Hang, Mahogany, 5 x 7"/>
    <x v="2783"/>
    <x v="0"/>
    <n v="0"/>
    <n v="8.5543999999999993"/>
    <x v="6"/>
    <n v="50.32"/>
    <n v="34"/>
  </r>
  <r>
    <n v="3606"/>
    <s v="CA-2017-112956"/>
    <d v="2017-08-21T00:00:00"/>
    <d v="2017-08-27T00:00:00"/>
    <s v="Standard Class"/>
    <s v="TH-21550"/>
    <s v="Tracy Hopkins"/>
    <x v="2"/>
    <x v="0"/>
    <x v="29"/>
    <x v="39"/>
    <n v="21044"/>
    <x v="3"/>
    <s v="FUR-FU-10004960"/>
    <x v="0"/>
    <x v="5"/>
    <s v="Seth Thomas 12&quot; Clock w/ Goldtone Case"/>
    <x v="2784"/>
    <x v="4"/>
    <n v="0"/>
    <n v="31.252800000000001"/>
    <x v="6"/>
    <n v="367.68"/>
    <n v="34"/>
  </r>
  <r>
    <n v="3607"/>
    <s v="CA-2016-119683"/>
    <d v="2016-03-12T00:00:00"/>
    <d v="2016-03-16T00:00:00"/>
    <s v="Second Class"/>
    <s v="CK-12595"/>
    <s v="Clytie Kelty"/>
    <x v="0"/>
    <x v="0"/>
    <x v="20"/>
    <x v="15"/>
    <n v="10024"/>
    <x v="3"/>
    <s v="OFF-EN-10001099"/>
    <x v="1"/>
    <x v="12"/>
    <s v="Staple envelope"/>
    <x v="1599"/>
    <x v="1"/>
    <n v="0"/>
    <n v="13.4964"/>
    <x v="10"/>
    <n v="88.02"/>
    <n v="46"/>
  </r>
  <r>
    <n v="3608"/>
    <s v="CA-2014-163559"/>
    <d v="2014-09-23T00:00:00"/>
    <d v="2014-09-28T00:00:00"/>
    <s v="Second Class"/>
    <s v="ST-20530"/>
    <s v="Shui Tom"/>
    <x v="0"/>
    <x v="0"/>
    <x v="20"/>
    <x v="15"/>
    <n v="10035"/>
    <x v="3"/>
    <s v="OFF-BI-10002026"/>
    <x v="1"/>
    <x v="8"/>
    <s v="Avery Arch Ring Binders"/>
    <x v="2785"/>
    <x v="1"/>
    <n v="0.2"/>
    <n v="47.061"/>
    <x v="8"/>
    <n v="418.32"/>
    <n v="33.75"/>
  </r>
  <r>
    <n v="3609"/>
    <s v="CA-2014-140228"/>
    <d v="2014-04-28T00:00:00"/>
    <d v="2014-05-03T00:00:00"/>
    <s v="Standard Class"/>
    <s v="GB-14530"/>
    <s v="George Bell"/>
    <x v="1"/>
    <x v="0"/>
    <x v="46"/>
    <x v="24"/>
    <n v="43055"/>
    <x v="3"/>
    <s v="OFF-LA-10001613"/>
    <x v="1"/>
    <x v="2"/>
    <s v="Avery File Folder Labels"/>
    <x v="2721"/>
    <x v="1"/>
    <n v="0.2"/>
    <n v="2.5055999999999998"/>
    <x v="3"/>
    <n v="20.736000000000001"/>
    <n v="36.25"/>
  </r>
  <r>
    <n v="3610"/>
    <s v="CA-2014-140228"/>
    <d v="2014-04-28T00:00:00"/>
    <d v="2014-05-03T00:00:00"/>
    <s v="Standard Class"/>
    <s v="GB-14530"/>
    <s v="George Bell"/>
    <x v="1"/>
    <x v="0"/>
    <x v="46"/>
    <x v="24"/>
    <n v="43055"/>
    <x v="3"/>
    <s v="OFF-ST-10002214"/>
    <x v="1"/>
    <x v="4"/>
    <s v="X-Rack File for Hanging Folders"/>
    <x v="2786"/>
    <x v="1"/>
    <n v="0.2"/>
    <n v="2.0322"/>
    <x v="3"/>
    <n v="81.287999999999997"/>
    <n v="7.5"/>
  </r>
  <r>
    <n v="3611"/>
    <s v="CA-2014-140228"/>
    <d v="2014-04-28T00:00:00"/>
    <d v="2014-05-03T00:00:00"/>
    <s v="Standard Class"/>
    <s v="GB-14530"/>
    <s v="George Bell"/>
    <x v="1"/>
    <x v="0"/>
    <x v="46"/>
    <x v="24"/>
    <n v="43055"/>
    <x v="3"/>
    <s v="OFF-ST-10001128"/>
    <x v="1"/>
    <x v="4"/>
    <s v="Carina Mini System Audio Rack, Model AR050B"/>
    <x v="2787"/>
    <x v="0"/>
    <n v="0.2"/>
    <n v="-37.733199999999997"/>
    <x v="3"/>
    <n v="355.13600000000002"/>
    <n v="-21.249999999999996"/>
  </r>
  <r>
    <n v="3612"/>
    <s v="US-2016-131674"/>
    <d v="2016-11-29T00:00:00"/>
    <d v="2016-12-01T00:00:00"/>
    <s v="Second Class"/>
    <s v="NC-18535"/>
    <s v="Nick Crebassa"/>
    <x v="1"/>
    <x v="0"/>
    <x v="61"/>
    <x v="5"/>
    <n v="75217"/>
    <x v="2"/>
    <s v="TEC-AC-10004864"/>
    <x v="2"/>
    <x v="11"/>
    <s v="Memorex Micro Travel Drive 32 GB"/>
    <x v="2788"/>
    <x v="0"/>
    <n v="0.2"/>
    <n v="16.794599999999999"/>
    <x v="0"/>
    <n v="116.83199999999999"/>
    <n v="28.749999999999996"/>
  </r>
  <r>
    <n v="3613"/>
    <s v="CA-2015-110093"/>
    <d v="2015-12-03T00:00:00"/>
    <d v="2015-12-08T00:00:00"/>
    <s v="Standard Class"/>
    <s v="AB-10255"/>
    <s v="Alejandro Ballentine"/>
    <x v="2"/>
    <x v="0"/>
    <x v="10"/>
    <x v="9"/>
    <n v="19134"/>
    <x v="3"/>
    <s v="OFF-PA-10000174"/>
    <x v="1"/>
    <x v="10"/>
    <s v="Message Book, Wirebound, Four 5 1/2&quot; X 4&quot; Forms/Pg., 200 Dupl. Sets/Book"/>
    <x v="2789"/>
    <x v="0"/>
    <n v="0.2"/>
    <n v="5.5511999999999997"/>
    <x v="4"/>
    <n v="32.896000000000001"/>
    <n v="33.75"/>
  </r>
  <r>
    <n v="3614"/>
    <s v="CA-2015-110093"/>
    <d v="2015-12-03T00:00:00"/>
    <d v="2015-12-08T00:00:00"/>
    <s v="Standard Class"/>
    <s v="AB-10255"/>
    <s v="Alejandro Ballentine"/>
    <x v="2"/>
    <x v="0"/>
    <x v="10"/>
    <x v="9"/>
    <n v="19134"/>
    <x v="3"/>
    <s v="TEC-AC-10000171"/>
    <x v="2"/>
    <x v="11"/>
    <s v="Verbatim 25 GB 6x Blu-ray Single Layer Recordable Disc, 25/Pack"/>
    <x v="2790"/>
    <x v="0"/>
    <n v="0.2"/>
    <n v="10.5754"/>
    <x v="4"/>
    <n v="73.567999999999998"/>
    <n v="28.750000000000004"/>
  </r>
  <r>
    <n v="3615"/>
    <s v="CA-2017-112529"/>
    <d v="2017-11-19T00:00:00"/>
    <d v="2017-11-21T00:00:00"/>
    <s v="First Class"/>
    <s v="SC-20770"/>
    <s v="Stewart Carmichael"/>
    <x v="1"/>
    <x v="0"/>
    <x v="52"/>
    <x v="5"/>
    <n v="78207"/>
    <x v="2"/>
    <s v="FUR-TA-10002622"/>
    <x v="0"/>
    <x v="3"/>
    <s v="Bush Andora Conference Table, Maple/Graphite Gray Finish"/>
    <x v="2791"/>
    <x v="5"/>
    <n v="0.3"/>
    <n v="-71.811599999999999"/>
    <x v="0"/>
    <n v="4308.6959999999999"/>
    <n v="-10"/>
  </r>
  <r>
    <n v="3616"/>
    <s v="CA-2017-112529"/>
    <d v="2017-11-19T00:00:00"/>
    <d v="2017-11-21T00:00:00"/>
    <s v="First Class"/>
    <s v="SC-20770"/>
    <s v="Stewart Carmichael"/>
    <x v="1"/>
    <x v="0"/>
    <x v="52"/>
    <x v="5"/>
    <n v="78207"/>
    <x v="2"/>
    <s v="OFF-AR-10001915"/>
    <x v="1"/>
    <x v="6"/>
    <s v="Peel-Off China Markers"/>
    <x v="2792"/>
    <x v="4"/>
    <n v="0.2"/>
    <n v="8.7384000000000004"/>
    <x v="0"/>
    <n v="127.104"/>
    <n v="27.500000000000004"/>
  </r>
  <r>
    <n v="3617"/>
    <s v="CA-2016-154536"/>
    <d v="2016-09-05T00:00:00"/>
    <d v="2016-09-09T00:00:00"/>
    <s v="Standard Class"/>
    <s v="JC-15340"/>
    <s v="Jasper Cacioppo"/>
    <x v="0"/>
    <x v="0"/>
    <x v="10"/>
    <x v="9"/>
    <n v="19120"/>
    <x v="3"/>
    <s v="OFF-BI-10004410"/>
    <x v="1"/>
    <x v="8"/>
    <s v="C-Line Peel &amp; Stick Add-On Filing Pockets, 8-3/4 x 5-1/8, 10/Pack"/>
    <x v="2793"/>
    <x v="2"/>
    <n v="0.7"/>
    <n v="-7.3254999999999999"/>
    <x v="8"/>
    <n v="47.774999999999999"/>
    <n v="-76.666666666666671"/>
  </r>
  <r>
    <n v="3618"/>
    <s v="CA-2017-141929"/>
    <d v="2017-09-04T00:00:00"/>
    <d v="2017-09-08T00:00:00"/>
    <s v="Standard Class"/>
    <s v="RA-19285"/>
    <s v="Ralph Arnett"/>
    <x v="0"/>
    <x v="0"/>
    <x v="1"/>
    <x v="1"/>
    <n v="90004"/>
    <x v="1"/>
    <s v="OFF-BI-10004632"/>
    <x v="1"/>
    <x v="8"/>
    <s v="Ibico Hi-Tech Manual Binding System"/>
    <x v="1611"/>
    <x v="0"/>
    <n v="0.2"/>
    <n v="152.495"/>
    <x v="8"/>
    <n v="975.96799999999996"/>
    <n v="31.25"/>
  </r>
  <r>
    <n v="3619"/>
    <s v="CA-2017-141929"/>
    <d v="2017-09-04T00:00:00"/>
    <d v="2017-09-08T00:00:00"/>
    <s v="Standard Class"/>
    <s v="RA-19285"/>
    <s v="Ralph Arnett"/>
    <x v="0"/>
    <x v="0"/>
    <x v="1"/>
    <x v="1"/>
    <n v="90004"/>
    <x v="1"/>
    <s v="TEC-PH-10002185"/>
    <x v="2"/>
    <x v="7"/>
    <s v="QVS USB Car Charger 2-Port 2.1Amp for iPod/iPhone/iPad/iPad 2/iPad 3"/>
    <x v="345"/>
    <x v="7"/>
    <n v="0.2"/>
    <n v="1.7375"/>
    <x v="8"/>
    <n v="5.56"/>
    <n v="31.250000000000007"/>
  </r>
  <r>
    <n v="3620"/>
    <s v="CA-2017-141929"/>
    <d v="2017-09-04T00:00:00"/>
    <d v="2017-09-08T00:00:00"/>
    <s v="Standard Class"/>
    <s v="RA-19285"/>
    <s v="Ralph Arnett"/>
    <x v="0"/>
    <x v="0"/>
    <x v="1"/>
    <x v="1"/>
    <n v="90004"/>
    <x v="1"/>
    <s v="OFF-ST-10002974"/>
    <x v="1"/>
    <x v="4"/>
    <s v="Trav-L-File Heavy-Duty Shuttle II, Black"/>
    <x v="2794"/>
    <x v="2"/>
    <n v="0"/>
    <n v="65.355000000000004"/>
    <x v="8"/>
    <n v="1089.25"/>
    <n v="30.000000000000004"/>
  </r>
  <r>
    <n v="3621"/>
    <s v="CA-2016-109743"/>
    <d v="2016-09-22T00:00:00"/>
    <d v="2016-09-29T00:00:00"/>
    <s v="Standard Class"/>
    <s v="SH-19975"/>
    <s v="Sally Hughsby"/>
    <x v="1"/>
    <x v="0"/>
    <x v="214"/>
    <x v="18"/>
    <n v="37167"/>
    <x v="0"/>
    <s v="OFF-AR-10003727"/>
    <x v="1"/>
    <x v="6"/>
    <s v="Berol Giant Pencil Sharpener"/>
    <x v="2795"/>
    <x v="1"/>
    <n v="0.2"/>
    <n v="4.5872999999999999"/>
    <x v="8"/>
    <n v="122.328"/>
    <n v="11.249999999999998"/>
  </r>
  <r>
    <n v="3622"/>
    <s v="CA-2016-109743"/>
    <d v="2016-09-22T00:00:00"/>
    <d v="2016-09-29T00:00:00"/>
    <s v="Standard Class"/>
    <s v="SH-19975"/>
    <s v="Sally Hughsby"/>
    <x v="1"/>
    <x v="0"/>
    <x v="214"/>
    <x v="18"/>
    <n v="37167"/>
    <x v="0"/>
    <s v="TEC-PH-10004071"/>
    <x v="2"/>
    <x v="7"/>
    <s v="PayAnywhere Card Reader"/>
    <x v="2796"/>
    <x v="8"/>
    <n v="0.2"/>
    <n v="5.5944000000000003"/>
    <x v="8"/>
    <n v="511.488"/>
    <n v="8.75"/>
  </r>
  <r>
    <n v="3623"/>
    <s v="CA-2014-159184"/>
    <d v="2014-09-14T00:00:00"/>
    <d v="2014-09-19T00:00:00"/>
    <s v="Standard Class"/>
    <s v="JC-15775"/>
    <s v="John Castell"/>
    <x v="0"/>
    <x v="0"/>
    <x v="203"/>
    <x v="32"/>
    <n v="31204"/>
    <x v="0"/>
    <s v="FUR-FU-10002878"/>
    <x v="0"/>
    <x v="5"/>
    <s v="Seth Thomas 14&quot; Day/Date Wall Clock"/>
    <x v="2797"/>
    <x v="2"/>
    <n v="0"/>
    <n v="52.688000000000002"/>
    <x v="8"/>
    <n v="712"/>
    <n v="37"/>
  </r>
  <r>
    <n v="3624"/>
    <s v="CA-2014-159184"/>
    <d v="2014-09-14T00:00:00"/>
    <d v="2014-09-19T00:00:00"/>
    <s v="Standard Class"/>
    <s v="JC-15775"/>
    <s v="John Castell"/>
    <x v="0"/>
    <x v="0"/>
    <x v="203"/>
    <x v="32"/>
    <n v="31204"/>
    <x v="0"/>
    <s v="OFF-BI-10001890"/>
    <x v="1"/>
    <x v="8"/>
    <s v="Avery Poly Binder Pockets"/>
    <x v="181"/>
    <x v="0"/>
    <n v="0"/>
    <n v="3.4367999999999999"/>
    <x v="8"/>
    <n v="14.32"/>
    <n v="48"/>
  </r>
  <r>
    <n v="3625"/>
    <s v="CA-2017-113530"/>
    <d v="2017-05-19T00:00:00"/>
    <d v="2017-05-21T00:00:00"/>
    <s v="Second Class"/>
    <s v="BC-11125"/>
    <s v="Becky Castell"/>
    <x v="2"/>
    <x v="0"/>
    <x v="8"/>
    <x v="1"/>
    <n v="94109"/>
    <x v="1"/>
    <s v="FUR-CH-10002647"/>
    <x v="0"/>
    <x v="1"/>
    <s v="Situations Contoured Folding Chairs, 4/Set"/>
    <x v="2798"/>
    <x v="13"/>
    <n v="0.2"/>
    <n v="42.588000000000001"/>
    <x v="5"/>
    <n v="8176.8960000000006"/>
    <n v="6.25"/>
  </r>
  <r>
    <n v="3626"/>
    <s v="CA-2017-113530"/>
    <d v="2017-05-19T00:00:00"/>
    <d v="2017-05-21T00:00:00"/>
    <s v="Second Class"/>
    <s v="BC-11125"/>
    <s v="Becky Castell"/>
    <x v="2"/>
    <x v="0"/>
    <x v="8"/>
    <x v="1"/>
    <n v="94109"/>
    <x v="1"/>
    <s v="OFF-AR-10001315"/>
    <x v="1"/>
    <x v="6"/>
    <s v="Newell 310"/>
    <x v="2799"/>
    <x v="0"/>
    <n v="0"/>
    <n v="1.0207999999999999"/>
    <x v="5"/>
    <n v="7.04"/>
    <n v="28.999999999999996"/>
  </r>
  <r>
    <n v="3627"/>
    <s v="CA-2017-113530"/>
    <d v="2017-05-19T00:00:00"/>
    <d v="2017-05-21T00:00:00"/>
    <s v="Second Class"/>
    <s v="BC-11125"/>
    <s v="Becky Castell"/>
    <x v="2"/>
    <x v="0"/>
    <x v="8"/>
    <x v="1"/>
    <n v="94109"/>
    <x v="1"/>
    <s v="OFF-AR-10000122"/>
    <x v="1"/>
    <x v="6"/>
    <s v="Newell 314"/>
    <x v="2228"/>
    <x v="7"/>
    <n v="0"/>
    <n v="1.395"/>
    <x v="5"/>
    <n v="5.58"/>
    <n v="25"/>
  </r>
  <r>
    <n v="3628"/>
    <s v="CA-2017-113530"/>
    <d v="2017-05-19T00:00:00"/>
    <d v="2017-05-21T00:00:00"/>
    <s v="Second Class"/>
    <s v="BC-11125"/>
    <s v="Becky Castell"/>
    <x v="2"/>
    <x v="0"/>
    <x v="8"/>
    <x v="1"/>
    <n v="94109"/>
    <x v="1"/>
    <s v="TEC-AC-10001465"/>
    <x v="2"/>
    <x v="11"/>
    <s v="SanDisk Cruzer 64 GB USB Flash Drive"/>
    <x v="2800"/>
    <x v="7"/>
    <n v="0"/>
    <n v="10.896000000000001"/>
    <x v="5"/>
    <n v="36.32"/>
    <n v="30.000000000000004"/>
  </r>
  <r>
    <n v="3629"/>
    <s v="CA-2014-169726"/>
    <d v="2014-08-09T00:00:00"/>
    <d v="2014-08-13T00:00:00"/>
    <s v="Standard Class"/>
    <s v="JH-15985"/>
    <s v="Joseph Holt"/>
    <x v="0"/>
    <x v="0"/>
    <x v="4"/>
    <x v="4"/>
    <n v="98103"/>
    <x v="1"/>
    <s v="OFF-BI-10004600"/>
    <x v="1"/>
    <x v="8"/>
    <s v="Ibico Ibimaster 300 Manual Binding System"/>
    <x v="2801"/>
    <x v="3"/>
    <n v="0.2"/>
    <n v="643.98249999999996"/>
    <x v="6"/>
    <n v="14425.208000000001"/>
    <n v="31.249999999999993"/>
  </r>
  <r>
    <n v="3630"/>
    <s v="CA-2017-155957"/>
    <d v="2017-11-26T00:00:00"/>
    <d v="2017-11-30T00:00:00"/>
    <s v="Standard Class"/>
    <s v="CC-12610"/>
    <s v="Corey Catlett"/>
    <x v="1"/>
    <x v="0"/>
    <x v="38"/>
    <x v="24"/>
    <n v="43229"/>
    <x v="3"/>
    <s v="OFF-AP-10002082"/>
    <x v="1"/>
    <x v="9"/>
    <s v="Holmes HEPA Air Purifier"/>
    <x v="2413"/>
    <x v="1"/>
    <n v="0.2"/>
    <n v="9.8010000000000002"/>
    <x v="0"/>
    <n v="156.816"/>
    <n v="18.75"/>
  </r>
  <r>
    <n v="3631"/>
    <s v="CA-2017-155957"/>
    <d v="2017-11-26T00:00:00"/>
    <d v="2017-11-30T00:00:00"/>
    <s v="Standard Class"/>
    <s v="CC-12610"/>
    <s v="Corey Catlett"/>
    <x v="1"/>
    <x v="0"/>
    <x v="38"/>
    <x v="24"/>
    <n v="43229"/>
    <x v="3"/>
    <s v="OFF-AP-10004708"/>
    <x v="1"/>
    <x v="9"/>
    <s v="Fellowes Superior 10 Outlet Split Surge Protector"/>
    <x v="2802"/>
    <x v="3"/>
    <n v="0.2"/>
    <n v="23.977799999999998"/>
    <x v="0"/>
    <n v="1491.952"/>
    <n v="11.249999999999998"/>
  </r>
  <r>
    <n v="3632"/>
    <s v="CA-2017-132178"/>
    <d v="2017-05-03T00:00:00"/>
    <d v="2017-05-08T00:00:00"/>
    <s v="Second Class"/>
    <s v="DB-12970"/>
    <s v="Darren Budd"/>
    <x v="1"/>
    <x v="0"/>
    <x v="1"/>
    <x v="1"/>
    <n v="90004"/>
    <x v="1"/>
    <s v="OFF-ST-10000464"/>
    <x v="1"/>
    <x v="4"/>
    <s v="Multi-Use Personal File Cart and Caster Set, Three Stacking Bins"/>
    <x v="2803"/>
    <x v="0"/>
    <n v="0"/>
    <n v="19.465599999999998"/>
    <x v="5"/>
    <n v="139.04"/>
    <n v="27.999999999999996"/>
  </r>
  <r>
    <n v="3633"/>
    <s v="CA-2017-132178"/>
    <d v="2017-05-03T00:00:00"/>
    <d v="2017-05-08T00:00:00"/>
    <s v="Second Class"/>
    <s v="DB-12970"/>
    <s v="Darren Budd"/>
    <x v="1"/>
    <x v="0"/>
    <x v="1"/>
    <x v="1"/>
    <n v="90004"/>
    <x v="1"/>
    <s v="OFF-ST-10000025"/>
    <x v="1"/>
    <x v="4"/>
    <s v="Fellowes Stor/Drawer Steel Plus Storage Drawers"/>
    <x v="2804"/>
    <x v="8"/>
    <n v="0"/>
    <n v="45.806399999999996"/>
    <x v="5"/>
    <n v="6107.52"/>
    <n v="5.9999999999999991"/>
  </r>
  <r>
    <n v="3634"/>
    <s v="CA-2016-145177"/>
    <d v="2016-11-10T00:00:00"/>
    <d v="2016-11-14T00:00:00"/>
    <s v="Standard Class"/>
    <s v="PP-18955"/>
    <s v="Paul Prost"/>
    <x v="2"/>
    <x v="0"/>
    <x v="24"/>
    <x v="24"/>
    <n v="45503"/>
    <x v="3"/>
    <s v="OFF-LA-10001613"/>
    <x v="1"/>
    <x v="2"/>
    <s v="Avery File Folder Labels"/>
    <x v="2106"/>
    <x v="4"/>
    <n v="0.2"/>
    <n v="3.3408000000000002"/>
    <x v="0"/>
    <n v="36.863999999999997"/>
    <n v="36.250000000000007"/>
  </r>
  <r>
    <n v="3635"/>
    <s v="CA-2016-145177"/>
    <d v="2016-11-10T00:00:00"/>
    <d v="2016-11-14T00:00:00"/>
    <s v="Standard Class"/>
    <s v="PP-18955"/>
    <s v="Paul Prost"/>
    <x v="2"/>
    <x v="0"/>
    <x v="24"/>
    <x v="24"/>
    <n v="45503"/>
    <x v="3"/>
    <s v="TEC-PH-10000376"/>
    <x v="2"/>
    <x v="7"/>
    <s v="Square Credit Card Reader"/>
    <x v="2805"/>
    <x v="3"/>
    <n v="0.4"/>
    <n v="-9.7902000000000005"/>
    <x v="0"/>
    <n v="293.70600000000002"/>
    <n v="-23.333333333333336"/>
  </r>
  <r>
    <n v="3636"/>
    <s v="CA-2016-145177"/>
    <d v="2016-11-10T00:00:00"/>
    <d v="2016-11-14T00:00:00"/>
    <s v="Standard Class"/>
    <s v="PP-18955"/>
    <s v="Paul Prost"/>
    <x v="2"/>
    <x v="0"/>
    <x v="24"/>
    <x v="24"/>
    <n v="45503"/>
    <x v="3"/>
    <s v="OFF-PA-10004039"/>
    <x v="1"/>
    <x v="10"/>
    <s v="Xerox 1882"/>
    <x v="2806"/>
    <x v="0"/>
    <n v="0.2"/>
    <n v="32.468400000000003"/>
    <x v="0"/>
    <n v="179.136"/>
    <n v="36.250000000000007"/>
  </r>
  <r>
    <n v="3637"/>
    <s v="CA-2016-145177"/>
    <d v="2016-11-10T00:00:00"/>
    <d v="2016-11-14T00:00:00"/>
    <s v="Standard Class"/>
    <s v="PP-18955"/>
    <s v="Paul Prost"/>
    <x v="2"/>
    <x v="0"/>
    <x v="24"/>
    <x v="24"/>
    <n v="45503"/>
    <x v="3"/>
    <s v="OFF-PA-10001776"/>
    <x v="1"/>
    <x v="10"/>
    <s v="Wirebound Message Books, Four 2 3/4&quot; x 5&quot; Forms per Page, 600 Sets per Book"/>
    <x v="2807"/>
    <x v="1"/>
    <n v="0.2"/>
    <n v="7.5087000000000002"/>
    <x v="0"/>
    <n v="66.744"/>
    <n v="33.75"/>
  </r>
  <r>
    <n v="3638"/>
    <s v="CA-2016-145177"/>
    <d v="2016-11-10T00:00:00"/>
    <d v="2016-11-14T00:00:00"/>
    <s v="Standard Class"/>
    <s v="PP-18955"/>
    <s v="Paul Prost"/>
    <x v="2"/>
    <x v="0"/>
    <x v="24"/>
    <x v="24"/>
    <n v="45503"/>
    <x v="3"/>
    <s v="OFF-AP-10002457"/>
    <x v="1"/>
    <x v="9"/>
    <s v="Eureka The Boss Plus 12-Amp Hard Box Upright Vacuum, Red"/>
    <x v="2808"/>
    <x v="4"/>
    <n v="0.2"/>
    <n v="29.302"/>
    <x v="0"/>
    <n v="1339.52"/>
    <n v="8.75"/>
  </r>
  <r>
    <n v="3639"/>
    <s v="CA-2016-145177"/>
    <d v="2016-11-10T00:00:00"/>
    <d v="2016-11-14T00:00:00"/>
    <s v="Standard Class"/>
    <s v="PP-18955"/>
    <s v="Paul Prost"/>
    <x v="2"/>
    <x v="0"/>
    <x v="24"/>
    <x v="24"/>
    <n v="45503"/>
    <x v="3"/>
    <s v="FUR-FU-10000758"/>
    <x v="0"/>
    <x v="5"/>
    <s v="DAX Natural Wood-Tone Poster Frame"/>
    <x v="2809"/>
    <x v="3"/>
    <n v="0.2"/>
    <n v="29.657599999999999"/>
    <x v="0"/>
    <n v="1038.0160000000001"/>
    <n v="20"/>
  </r>
  <r>
    <n v="3640"/>
    <s v="CA-2016-145177"/>
    <d v="2016-11-10T00:00:00"/>
    <d v="2016-11-14T00:00:00"/>
    <s v="Standard Class"/>
    <s v="PP-18955"/>
    <s v="Paul Prost"/>
    <x v="2"/>
    <x v="0"/>
    <x v="24"/>
    <x v="24"/>
    <n v="45503"/>
    <x v="3"/>
    <s v="OFF-PA-10000682"/>
    <x v="1"/>
    <x v="10"/>
    <s v="Xerox 1924"/>
    <x v="696"/>
    <x v="7"/>
    <n v="0.2"/>
    <n v="1.6761999999999999"/>
    <x v="0"/>
    <n v="4.6239999999999997"/>
    <n v="36.25"/>
  </r>
  <r>
    <n v="3641"/>
    <s v="CA-2016-145177"/>
    <d v="2016-11-10T00:00:00"/>
    <d v="2016-11-14T00:00:00"/>
    <s v="Standard Class"/>
    <s v="PP-18955"/>
    <s v="Paul Prost"/>
    <x v="2"/>
    <x v="0"/>
    <x v="24"/>
    <x v="24"/>
    <n v="45503"/>
    <x v="3"/>
    <s v="TEC-AC-10002550"/>
    <x v="2"/>
    <x v="11"/>
    <s v="Memorex 25GB 6X Branded Blu-Ray Recordable Disc, 30/Pack"/>
    <x v="2810"/>
    <x v="3"/>
    <n v="0.2"/>
    <n v="-29.0745"/>
    <x v="0"/>
    <n v="1252.4399999999998"/>
    <n v="-16.25"/>
  </r>
  <r>
    <n v="3642"/>
    <s v="CA-2016-145177"/>
    <d v="2016-11-10T00:00:00"/>
    <d v="2016-11-14T00:00:00"/>
    <s v="Standard Class"/>
    <s v="PP-18955"/>
    <s v="Paul Prost"/>
    <x v="2"/>
    <x v="0"/>
    <x v="24"/>
    <x v="24"/>
    <n v="45503"/>
    <x v="3"/>
    <s v="OFF-BI-10002082"/>
    <x v="1"/>
    <x v="8"/>
    <s v="GBC Twin Loop Wire Binding Elements"/>
    <x v="2811"/>
    <x v="3"/>
    <n v="0.7"/>
    <n v="-46.591999999999999"/>
    <x v="0"/>
    <n v="489.21600000000001"/>
    <n v="-66.666666666666657"/>
  </r>
  <r>
    <n v="3643"/>
    <s v="CA-2014-156594"/>
    <d v="2014-12-20T00:00:00"/>
    <d v="2014-12-23T00:00:00"/>
    <s v="Second Class"/>
    <s v="MC-17845"/>
    <s v="Michael Chen"/>
    <x v="0"/>
    <x v="0"/>
    <x v="1"/>
    <x v="1"/>
    <n v="90008"/>
    <x v="1"/>
    <s v="OFF-BI-10004632"/>
    <x v="1"/>
    <x v="8"/>
    <s v="Ibico Hi-Tech Manual Binding System"/>
    <x v="1611"/>
    <x v="0"/>
    <n v="0.2"/>
    <n v="152.495"/>
    <x v="4"/>
    <n v="975.96799999999996"/>
    <n v="31.25"/>
  </r>
  <r>
    <n v="3644"/>
    <s v="CA-2014-156594"/>
    <d v="2014-12-20T00:00:00"/>
    <d v="2014-12-23T00:00:00"/>
    <s v="Second Class"/>
    <s v="MC-17845"/>
    <s v="Michael Chen"/>
    <x v="0"/>
    <x v="0"/>
    <x v="1"/>
    <x v="1"/>
    <n v="90008"/>
    <x v="1"/>
    <s v="OFF-AR-10001725"/>
    <x v="1"/>
    <x v="6"/>
    <s v="Boston Home &amp; Office Model 2000 Electric Pencil Sharpeners"/>
    <x v="2812"/>
    <x v="0"/>
    <n v="0"/>
    <n v="12.298"/>
    <x v="4"/>
    <n v="94.6"/>
    <n v="26"/>
  </r>
  <r>
    <n v="3645"/>
    <s v="CA-2014-156594"/>
    <d v="2014-12-20T00:00:00"/>
    <d v="2014-12-23T00:00:00"/>
    <s v="Second Class"/>
    <s v="MC-17845"/>
    <s v="Michael Chen"/>
    <x v="0"/>
    <x v="0"/>
    <x v="1"/>
    <x v="1"/>
    <n v="90008"/>
    <x v="1"/>
    <s v="OFF-AR-10004269"/>
    <x v="1"/>
    <x v="6"/>
    <s v="Newell 31"/>
    <x v="1508"/>
    <x v="7"/>
    <n v="0"/>
    <n v="1.1564000000000001"/>
    <x v="4"/>
    <n v="4.13"/>
    <n v="28.000000000000004"/>
  </r>
  <r>
    <n v="3646"/>
    <s v="CA-2014-156594"/>
    <d v="2014-12-20T00:00:00"/>
    <d v="2014-12-23T00:00:00"/>
    <s v="Second Class"/>
    <s v="MC-17845"/>
    <s v="Michael Chen"/>
    <x v="0"/>
    <x v="0"/>
    <x v="1"/>
    <x v="1"/>
    <n v="90008"/>
    <x v="1"/>
    <s v="OFF-BI-10003007"/>
    <x v="1"/>
    <x v="8"/>
    <s v="Premium Transparent Presentation Covers, No Pattern/Clear, 8 1/2&quot; x 11&quot;"/>
    <x v="2813"/>
    <x v="2"/>
    <n v="0.2"/>
    <n v="50.414000000000001"/>
    <x v="4"/>
    <n v="775.6"/>
    <n v="32.5"/>
  </r>
  <r>
    <n v="3647"/>
    <s v="CA-2014-146528"/>
    <d v="2014-07-25T00:00:00"/>
    <d v="2014-07-27T00:00:00"/>
    <s v="Second Class"/>
    <s v="VF-21715"/>
    <s v="Vicky Freymann"/>
    <x v="2"/>
    <x v="0"/>
    <x v="1"/>
    <x v="1"/>
    <n v="90045"/>
    <x v="1"/>
    <s v="OFF-PA-10002195"/>
    <x v="1"/>
    <x v="10"/>
    <s v="Xerox 1966"/>
    <x v="90"/>
    <x v="7"/>
    <n v="0"/>
    <n v="3.1751999999999998"/>
    <x v="7"/>
    <n v="6.48"/>
    <n v="48.999999999999993"/>
  </r>
  <r>
    <n v="3648"/>
    <s v="CA-2014-146528"/>
    <d v="2014-07-25T00:00:00"/>
    <d v="2014-07-27T00:00:00"/>
    <s v="Second Class"/>
    <s v="VF-21715"/>
    <s v="Vicky Freymann"/>
    <x v="2"/>
    <x v="0"/>
    <x v="1"/>
    <x v="1"/>
    <n v="90045"/>
    <x v="1"/>
    <s v="OFF-SU-10002522"/>
    <x v="1"/>
    <x v="14"/>
    <s v="Acme Kleen Earth Office Shears"/>
    <x v="2814"/>
    <x v="4"/>
    <n v="0"/>
    <n v="4.5007999999999999"/>
    <x v="7"/>
    <n v="62.08"/>
    <n v="28.999999999999996"/>
  </r>
  <r>
    <n v="3649"/>
    <s v="CA-2015-168459"/>
    <d v="2015-11-22T00:00:00"/>
    <d v="2015-11-27T00:00:00"/>
    <s v="Standard Class"/>
    <s v="MC-17275"/>
    <s v="Marc Crier"/>
    <x v="0"/>
    <x v="0"/>
    <x v="26"/>
    <x v="18"/>
    <n v="38109"/>
    <x v="0"/>
    <s v="OFF-BI-10003712"/>
    <x v="1"/>
    <x v="8"/>
    <s v="Acco Pressboard Covers with Storage Hooks, 14 7/8&quot; x 11&quot;, Light Blue"/>
    <x v="194"/>
    <x v="0"/>
    <n v="0.7"/>
    <n v="-2.0621999999999998"/>
    <x v="0"/>
    <n v="5.8920000000000003"/>
    <n v="-69.999999999999986"/>
  </r>
  <r>
    <n v="3650"/>
    <s v="CA-2015-168459"/>
    <d v="2015-11-22T00:00:00"/>
    <d v="2015-11-27T00:00:00"/>
    <s v="Standard Class"/>
    <s v="MC-17275"/>
    <s v="Marc Crier"/>
    <x v="0"/>
    <x v="0"/>
    <x v="26"/>
    <x v="18"/>
    <n v="38109"/>
    <x v="0"/>
    <s v="OFF-FA-10004854"/>
    <x v="1"/>
    <x v="13"/>
    <s v="Vinyl Coated Wire Paper Clips in Organizer Box, 800/Box"/>
    <x v="2815"/>
    <x v="5"/>
    <n v="0.2"/>
    <n v="18.5976"/>
    <x v="0"/>
    <n v="330.62400000000002"/>
    <n v="33.75"/>
  </r>
  <r>
    <n v="3651"/>
    <s v="CA-2017-109960"/>
    <d v="2017-12-09T00:00:00"/>
    <d v="2017-12-11T00:00:00"/>
    <s v="Second Class"/>
    <s v="DB-13210"/>
    <s v="Dean Braden"/>
    <x v="0"/>
    <x v="0"/>
    <x v="66"/>
    <x v="12"/>
    <n v="48234"/>
    <x v="2"/>
    <s v="TEC-AC-10004859"/>
    <x v="2"/>
    <x v="11"/>
    <s v="Maxell Pro 80 Minute CD-R, 10/Pack"/>
    <x v="2816"/>
    <x v="5"/>
    <n v="0"/>
    <n v="41.951999999999998"/>
    <x v="4"/>
    <n v="629.28"/>
    <n v="40"/>
  </r>
  <r>
    <n v="3652"/>
    <s v="CA-2017-109960"/>
    <d v="2017-12-09T00:00:00"/>
    <d v="2017-12-11T00:00:00"/>
    <s v="Second Class"/>
    <s v="DB-13210"/>
    <s v="Dean Braden"/>
    <x v="0"/>
    <x v="0"/>
    <x v="66"/>
    <x v="12"/>
    <n v="48234"/>
    <x v="2"/>
    <s v="OFF-AR-10001860"/>
    <x v="1"/>
    <x v="6"/>
    <s v="BIC Liqua Brite Liner"/>
    <x v="2817"/>
    <x v="2"/>
    <n v="0"/>
    <n v="12.492000000000001"/>
    <x v="4"/>
    <n v="173.5"/>
    <n v="36"/>
  </r>
  <r>
    <n v="3653"/>
    <s v="CA-2017-109960"/>
    <d v="2017-12-09T00:00:00"/>
    <d v="2017-12-11T00:00:00"/>
    <s v="Second Class"/>
    <s v="DB-13210"/>
    <s v="Dean Braden"/>
    <x v="0"/>
    <x v="0"/>
    <x v="66"/>
    <x v="12"/>
    <n v="48234"/>
    <x v="2"/>
    <s v="OFF-BI-10001636"/>
    <x v="1"/>
    <x v="8"/>
    <s v="Ibico Plastic and Wire Spiral Binding Combs"/>
    <x v="2818"/>
    <x v="4"/>
    <n v="0"/>
    <n v="15.511200000000001"/>
    <x v="4"/>
    <n v="134.88"/>
    <n v="46"/>
  </r>
  <r>
    <n v="3654"/>
    <s v="CA-2017-109960"/>
    <d v="2017-12-09T00:00:00"/>
    <d v="2017-12-11T00:00:00"/>
    <s v="Second Class"/>
    <s v="DB-13210"/>
    <s v="Dean Braden"/>
    <x v="0"/>
    <x v="0"/>
    <x v="66"/>
    <x v="12"/>
    <n v="48234"/>
    <x v="2"/>
    <s v="OFF-PA-10000349"/>
    <x v="1"/>
    <x v="10"/>
    <s v="Easy-staple paper"/>
    <x v="1801"/>
    <x v="1"/>
    <n v="0"/>
    <n v="7.0217999999999998"/>
    <x v="4"/>
    <n v="44.82"/>
    <n v="47"/>
  </r>
  <r>
    <n v="3655"/>
    <s v="CA-2017-133004"/>
    <d v="2017-08-31T00:00:00"/>
    <d v="2017-09-05T00:00:00"/>
    <s v="Standard Class"/>
    <s v="AJ-10945"/>
    <s v="Ashley Jarboe"/>
    <x v="0"/>
    <x v="0"/>
    <x v="104"/>
    <x v="14"/>
    <n v="46226"/>
    <x v="2"/>
    <s v="OFF-AP-10002439"/>
    <x v="1"/>
    <x v="9"/>
    <s v="Tripp Lite Isotel 8 Ultra 8 Outlet Metal Surge"/>
    <x v="2819"/>
    <x v="6"/>
    <n v="0"/>
    <n v="166.06979999999999"/>
    <x v="6"/>
    <n v="5748.57"/>
    <n v="25.999999999999996"/>
  </r>
  <r>
    <n v="3656"/>
    <s v="CA-2017-168102"/>
    <d v="2017-04-24T00:00:00"/>
    <d v="2017-04-30T00:00:00"/>
    <s v="Standard Class"/>
    <s v="CP-12340"/>
    <s v="Christine Phan"/>
    <x v="1"/>
    <x v="0"/>
    <x v="108"/>
    <x v="2"/>
    <n v="32216"/>
    <x v="0"/>
    <s v="OFF-ST-10001370"/>
    <x v="1"/>
    <x v="4"/>
    <s v="Sensible Storage WireTech Storage Systems"/>
    <x v="391"/>
    <x v="0"/>
    <n v="0.2"/>
    <n v="-21.294"/>
    <x v="3"/>
    <n v="227.136"/>
    <n v="-18.75"/>
  </r>
  <r>
    <n v="3657"/>
    <s v="CA-2017-158036"/>
    <d v="2017-09-08T00:00:00"/>
    <d v="2017-09-14T00:00:00"/>
    <s v="Standard Class"/>
    <s v="DB-13555"/>
    <s v="Dorothy Badders"/>
    <x v="1"/>
    <x v="0"/>
    <x v="65"/>
    <x v="24"/>
    <n v="43017"/>
    <x v="3"/>
    <s v="TEC-AC-10002558"/>
    <x v="2"/>
    <x v="11"/>
    <s v="Imation Swivel Flash Drive USB flash drive - 8 GB"/>
    <x v="2820"/>
    <x v="7"/>
    <n v="0.2"/>
    <n v="1.7055"/>
    <x v="8"/>
    <n v="9.0960000000000001"/>
    <n v="18.75"/>
  </r>
  <r>
    <n v="3658"/>
    <s v="CA-2015-128083"/>
    <d v="2015-03-12T00:00:00"/>
    <d v="2015-03-17T00:00:00"/>
    <s v="Standard Class"/>
    <s v="EB-13750"/>
    <s v="Edward Becker"/>
    <x v="1"/>
    <x v="0"/>
    <x v="369"/>
    <x v="2"/>
    <n v="33317"/>
    <x v="0"/>
    <s v="OFF-EN-10004030"/>
    <x v="1"/>
    <x v="12"/>
    <s v="Convenience Packs of Business Envelopes"/>
    <x v="2821"/>
    <x v="1"/>
    <n v="0.2"/>
    <n v="2.9321999999999999"/>
    <x v="10"/>
    <n v="26.064"/>
    <n v="33.75"/>
  </r>
  <r>
    <n v="3659"/>
    <s v="CA-2015-128083"/>
    <d v="2015-03-12T00:00:00"/>
    <d v="2015-03-17T00:00:00"/>
    <s v="Standard Class"/>
    <s v="EB-13750"/>
    <s v="Edward Becker"/>
    <x v="1"/>
    <x v="0"/>
    <x v="369"/>
    <x v="2"/>
    <n v="33317"/>
    <x v="0"/>
    <s v="FUR-FU-10003194"/>
    <x v="0"/>
    <x v="5"/>
    <s v="Eldon Expressions Desk Accessory, Wood Pencil Holder, Oak"/>
    <x v="2822"/>
    <x v="4"/>
    <n v="0.2"/>
    <n v="3.86"/>
    <x v="10"/>
    <n v="123.52"/>
    <n v="12.5"/>
  </r>
  <r>
    <n v="3660"/>
    <s v="CA-2015-128083"/>
    <d v="2015-03-12T00:00:00"/>
    <d v="2015-03-17T00:00:00"/>
    <s v="Standard Class"/>
    <s v="EB-13750"/>
    <s v="Edward Becker"/>
    <x v="1"/>
    <x v="0"/>
    <x v="369"/>
    <x v="2"/>
    <n v="33317"/>
    <x v="0"/>
    <s v="FUR-FU-10001731"/>
    <x v="0"/>
    <x v="5"/>
    <s v="Acrylic Self-Standing Desk Frames"/>
    <x v="1669"/>
    <x v="1"/>
    <n v="0.2"/>
    <n v="1.4418"/>
    <x v="10"/>
    <n v="19.224"/>
    <n v="22.499999999999996"/>
  </r>
  <r>
    <n v="3661"/>
    <s v="CA-2016-161676"/>
    <d v="2016-07-18T00:00:00"/>
    <d v="2016-07-23T00:00:00"/>
    <s v="Standard Class"/>
    <s v="JP-15460"/>
    <s v="Jennifer Patt"/>
    <x v="1"/>
    <x v="0"/>
    <x v="220"/>
    <x v="16"/>
    <n v="85301"/>
    <x v="1"/>
    <s v="OFF-SU-10004782"/>
    <x v="1"/>
    <x v="14"/>
    <s v="Elite 5&quot; Scissors"/>
    <x v="2823"/>
    <x v="2"/>
    <n v="0.2"/>
    <n v="4.2249999999999996"/>
    <x v="7"/>
    <n v="169"/>
    <n v="12.5"/>
  </r>
  <r>
    <n v="3662"/>
    <s v="CA-2016-155005"/>
    <d v="2016-06-13T00:00:00"/>
    <d v="2016-06-15T00:00:00"/>
    <s v="Second Class"/>
    <s v="SC-20050"/>
    <s v="Sample Company A"/>
    <x v="2"/>
    <x v="0"/>
    <x v="25"/>
    <x v="12"/>
    <n v="49201"/>
    <x v="2"/>
    <s v="TEC-PH-10003484"/>
    <x v="2"/>
    <x v="7"/>
    <s v="Ooma Telo VoIP Home Phone System"/>
    <x v="2216"/>
    <x v="1"/>
    <n v="0"/>
    <n v="94.492500000000007"/>
    <x v="1"/>
    <n v="1133.9100000000001"/>
    <n v="25"/>
  </r>
  <r>
    <n v="3663"/>
    <s v="US-2017-129777"/>
    <d v="2017-07-03T00:00:00"/>
    <d v="2017-07-09T00:00:00"/>
    <s v="Standard Class"/>
    <s v="FM-14290"/>
    <s v="Frank Merwin"/>
    <x v="2"/>
    <x v="0"/>
    <x v="94"/>
    <x v="31"/>
    <n v="2169"/>
    <x v="3"/>
    <s v="TEC-AC-10003590"/>
    <x v="2"/>
    <x v="11"/>
    <s v="TRENDnet 56K USB 2.0 Phone, Internet and Fax Modem"/>
    <x v="2824"/>
    <x v="12"/>
    <n v="0"/>
    <n v="93.203999999999994"/>
    <x v="7"/>
    <n v="2589"/>
    <n v="36"/>
  </r>
  <r>
    <n v="3664"/>
    <s v="US-2017-129777"/>
    <d v="2017-07-03T00:00:00"/>
    <d v="2017-07-09T00:00:00"/>
    <s v="Standard Class"/>
    <s v="FM-14290"/>
    <s v="Frank Merwin"/>
    <x v="2"/>
    <x v="0"/>
    <x v="94"/>
    <x v="31"/>
    <n v="2169"/>
    <x v="3"/>
    <s v="OFF-PA-10001970"/>
    <x v="1"/>
    <x v="10"/>
    <s v="Xerox 1881"/>
    <x v="332"/>
    <x v="0"/>
    <n v="0"/>
    <n v="11.543200000000001"/>
    <x v="7"/>
    <n v="49.12"/>
    <n v="47"/>
  </r>
  <r>
    <n v="3665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OFF-LA-10001569"/>
    <x v="1"/>
    <x v="2"/>
    <s v="Avery 499"/>
    <x v="2825"/>
    <x v="3"/>
    <n v="0.2"/>
    <n v="9.0635999999999992"/>
    <x v="4"/>
    <n v="195.21600000000001"/>
    <n v="32.499999999999993"/>
  </r>
  <r>
    <n v="3666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OFF-BI-10001132"/>
    <x v="1"/>
    <x v="8"/>
    <s v="Acco PRESSTEX Data Binder with Storage Hooks, Dark Blue, 9 1/2&quot; X 11&quot;"/>
    <x v="2826"/>
    <x v="4"/>
    <n v="0.7"/>
    <n v="-4.5191999999999997"/>
    <x v="4"/>
    <n v="25.824000000000002"/>
    <n v="-70"/>
  </r>
  <r>
    <n v="3667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TEC-PH-10003095"/>
    <x v="2"/>
    <x v="7"/>
    <s v="Samsung HM1900 Bluetooth Headset"/>
    <x v="2610"/>
    <x v="1"/>
    <n v="0.2"/>
    <n v="19.754999999999999"/>
    <x v="4"/>
    <n v="158.04"/>
    <n v="37.5"/>
  </r>
  <r>
    <n v="3668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OFF-SU-10000432"/>
    <x v="1"/>
    <x v="14"/>
    <s v="Acco Side-Punched Conventional Columnar Pads"/>
    <x v="2827"/>
    <x v="2"/>
    <n v="0.2"/>
    <n v="-2.6025"/>
    <x v="4"/>
    <n v="69.400000000000006"/>
    <n v="-18.75"/>
  </r>
  <r>
    <n v="3669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TEC-AC-10004227"/>
    <x v="2"/>
    <x v="11"/>
    <s v="SanDisk Ultra 16 GB MicroSDHC Class 10 Memory Card"/>
    <x v="434"/>
    <x v="12"/>
    <n v="0.2"/>
    <n v="-18.186"/>
    <x v="4"/>
    <n v="1039.2"/>
    <n v="-17.5"/>
  </r>
  <r>
    <n v="3670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OFF-LA-10004409"/>
    <x v="1"/>
    <x v="2"/>
    <s v="Avery 492"/>
    <x v="132"/>
    <x v="2"/>
    <n v="0.2"/>
    <n v="3.7440000000000002"/>
    <x v="4"/>
    <n v="57.599999999999994"/>
    <n v="32.5"/>
  </r>
  <r>
    <n v="3671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OFF-PA-10001569"/>
    <x v="1"/>
    <x v="10"/>
    <s v="Xerox 232"/>
    <x v="559"/>
    <x v="0"/>
    <n v="0.2"/>
    <n v="3.6288"/>
    <x v="4"/>
    <n v="20.736000000000001"/>
    <n v="35"/>
  </r>
  <r>
    <n v="3672"/>
    <s v="CA-2014-129364"/>
    <d v="2014-12-08T00:00:00"/>
    <d v="2014-12-13T00:00:00"/>
    <s v="Standard Class"/>
    <s v="TB-21250"/>
    <s v="Tim Brockman"/>
    <x v="0"/>
    <x v="0"/>
    <x v="127"/>
    <x v="21"/>
    <n v="97301"/>
    <x v="1"/>
    <s v="OFF-ST-10001031"/>
    <x v="1"/>
    <x v="4"/>
    <s v="Adjustable Personal File Tote"/>
    <x v="381"/>
    <x v="1"/>
    <n v="0.2"/>
    <n v="2.9304000000000001"/>
    <x v="4"/>
    <n v="117.21600000000001"/>
    <n v="7.5"/>
  </r>
  <r>
    <n v="3673"/>
    <s v="CA-2016-104969"/>
    <d v="2016-04-08T00:00:00"/>
    <d v="2016-04-14T00:00:00"/>
    <s v="Standard Class"/>
    <s v="EH-14125"/>
    <s v="Eugene Hildebrand"/>
    <x v="2"/>
    <x v="0"/>
    <x v="21"/>
    <x v="24"/>
    <n v="45373"/>
    <x v="3"/>
    <s v="OFF-EN-10002312"/>
    <x v="1"/>
    <x v="12"/>
    <s v="#10 Self-Seal White Envelopes"/>
    <x v="2828"/>
    <x v="7"/>
    <n v="0.2"/>
    <n v="3.2161"/>
    <x v="3"/>
    <n v="8.8719999999999999"/>
    <n v="36.25"/>
  </r>
  <r>
    <n v="3674"/>
    <s v="CA-2016-104969"/>
    <d v="2016-04-08T00:00:00"/>
    <d v="2016-04-14T00:00:00"/>
    <s v="Standard Class"/>
    <s v="EH-14125"/>
    <s v="Eugene Hildebrand"/>
    <x v="2"/>
    <x v="0"/>
    <x v="21"/>
    <x v="24"/>
    <n v="45373"/>
    <x v="3"/>
    <s v="OFF-BI-10004224"/>
    <x v="1"/>
    <x v="8"/>
    <s v="Catalog Binders with Expanding Posts"/>
    <x v="1425"/>
    <x v="5"/>
    <n v="0.7"/>
    <n v="-100.92"/>
    <x v="3"/>
    <n v="726.62400000000002"/>
    <n v="-83.333333333333343"/>
  </r>
  <r>
    <n v="3675"/>
    <s v="CA-2017-154109"/>
    <d v="2017-11-06T00:00:00"/>
    <d v="2017-11-11T00:00:00"/>
    <s v="Standard Class"/>
    <s v="ML-17410"/>
    <s v="Maris LaWare"/>
    <x v="0"/>
    <x v="0"/>
    <x v="10"/>
    <x v="9"/>
    <n v="19143"/>
    <x v="3"/>
    <s v="FUR-CH-10003774"/>
    <x v="0"/>
    <x v="1"/>
    <s v="Global Wood Trimmed Manager's Task Chair, Khaki"/>
    <x v="2829"/>
    <x v="0"/>
    <n v="0.3"/>
    <n v="-30.933199999999999"/>
    <x v="0"/>
    <n v="254.744"/>
    <n v="-24.285714285714285"/>
  </r>
  <r>
    <n v="3676"/>
    <s v="CA-2017-154109"/>
    <d v="2017-11-06T00:00:00"/>
    <d v="2017-11-11T00:00:00"/>
    <s v="Standard Class"/>
    <s v="ML-17410"/>
    <s v="Maris LaWare"/>
    <x v="0"/>
    <x v="0"/>
    <x v="10"/>
    <x v="9"/>
    <n v="19143"/>
    <x v="3"/>
    <s v="OFF-PA-10000157"/>
    <x v="1"/>
    <x v="10"/>
    <s v="Xerox 191"/>
    <x v="1097"/>
    <x v="1"/>
    <n v="0.2"/>
    <n v="16.183800000000002"/>
    <x v="0"/>
    <n v="143.85599999999999"/>
    <n v="33.75"/>
  </r>
  <r>
    <n v="3677"/>
    <s v="CA-2015-156440"/>
    <d v="2015-12-05T00:00:00"/>
    <d v="2015-12-09T00:00:00"/>
    <s v="Standard Class"/>
    <s v="MH-17620"/>
    <s v="Matt Hagelstein"/>
    <x v="1"/>
    <x v="0"/>
    <x v="70"/>
    <x v="1"/>
    <n v="92105"/>
    <x v="1"/>
    <s v="FUR-FU-10004090"/>
    <x v="0"/>
    <x v="5"/>
    <s v="Executive Impressions 14&quot; Contract Wall Clock"/>
    <x v="785"/>
    <x v="0"/>
    <n v="0"/>
    <n v="14.671799999999999"/>
    <x v="4"/>
    <n v="88.92"/>
    <n v="32.999999999999993"/>
  </r>
  <r>
    <n v="3678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OFF-FA-10002763"/>
    <x v="1"/>
    <x v="13"/>
    <s v="Advantus Map Pennant Flags and Round Head Tacks"/>
    <x v="2347"/>
    <x v="4"/>
    <n v="0"/>
    <n v="5.056"/>
    <x v="7"/>
    <n v="63.2"/>
    <n v="32"/>
  </r>
  <r>
    <n v="3679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TEC-MA-10002428"/>
    <x v="2"/>
    <x v="15"/>
    <s v="Fellowes Powershred HS-440 4-Sheet High Security Shredder"/>
    <x v="2830"/>
    <x v="1"/>
    <n v="0"/>
    <n v="209.23650000000001"/>
    <x v="7"/>
    <n v="1394.91"/>
    <n v="45"/>
  </r>
  <r>
    <n v="3680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FUR-FU-10002918"/>
    <x v="0"/>
    <x v="5"/>
    <s v="Eldon ClusterMat Chair Mat with Cordless Antistatic Protection"/>
    <x v="2831"/>
    <x v="0"/>
    <n v="0"/>
    <n v="20.015599999999999"/>
    <x v="7"/>
    <n v="363.92"/>
    <n v="10.999999999999998"/>
  </r>
  <r>
    <n v="3681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OFF-LA-10000476"/>
    <x v="1"/>
    <x v="2"/>
    <s v="Avery 05222 Permanent Self-Adhesive File Folder Labels for Typewriters, on Rolls, White, 250/Roll"/>
    <x v="708"/>
    <x v="1"/>
    <n v="0"/>
    <n v="5.6993999999999998"/>
    <x v="7"/>
    <n v="37.17"/>
    <n v="46"/>
  </r>
  <r>
    <n v="3682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OFF-BI-10002854"/>
    <x v="1"/>
    <x v="8"/>
    <s v="Performers Binder/Pad Holder, Black"/>
    <x v="2832"/>
    <x v="1"/>
    <n v="0"/>
    <n v="42.045000000000002"/>
    <x v="7"/>
    <n v="252.27"/>
    <n v="50"/>
  </r>
  <r>
    <n v="3683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OFF-AR-10002987"/>
    <x v="1"/>
    <x v="6"/>
    <s v="Prismacolor Color Pencil Set"/>
    <x v="1362"/>
    <x v="4"/>
    <n v="0"/>
    <n v="32.537599999999998"/>
    <x v="7"/>
    <n v="317.44"/>
    <n v="41"/>
  </r>
  <r>
    <n v="3684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OFF-BI-10004001"/>
    <x v="1"/>
    <x v="8"/>
    <s v="GBC Recycled VeloBinder Covers"/>
    <x v="2833"/>
    <x v="6"/>
    <n v="0"/>
    <n v="70.545599999999993"/>
    <x v="7"/>
    <n v="1380.2400000000002"/>
    <n v="45.999999999999993"/>
  </r>
  <r>
    <n v="3685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OFF-BI-10001634"/>
    <x v="1"/>
    <x v="8"/>
    <s v="Wilson Jones Active Use Binders"/>
    <x v="2834"/>
    <x v="5"/>
    <n v="0"/>
    <n v="21.403199999999998"/>
    <x v="7"/>
    <n v="262.08"/>
    <n v="48.999999999999993"/>
  </r>
  <r>
    <n v="3686"/>
    <s v="CA-2015-132626"/>
    <d v="2015-07-09T00:00:00"/>
    <d v="2015-07-14T00:00:00"/>
    <s v="Standard Class"/>
    <s v="BT-11680"/>
    <s v="Brian Thompson"/>
    <x v="0"/>
    <x v="0"/>
    <x v="183"/>
    <x v="39"/>
    <n v="20735"/>
    <x v="3"/>
    <s v="OFF-ST-10003722"/>
    <x v="1"/>
    <x v="4"/>
    <s v="Project Tote Personal File"/>
    <x v="2835"/>
    <x v="3"/>
    <n v="0"/>
    <n v="28.480899999999998"/>
    <x v="7"/>
    <n v="687.46999999999991"/>
    <n v="28.999999999999996"/>
  </r>
  <r>
    <n v="3687"/>
    <s v="CA-2016-102792"/>
    <d v="2016-12-13T00:00:00"/>
    <d v="2016-12-19T00:00:00"/>
    <s v="Standard Class"/>
    <s v="JC-15340"/>
    <s v="Jasper Cacioppo"/>
    <x v="0"/>
    <x v="0"/>
    <x v="169"/>
    <x v="1"/>
    <n v="92503"/>
    <x v="1"/>
    <s v="OFF-AR-10004757"/>
    <x v="1"/>
    <x v="6"/>
    <s v="Crayola Colored Pencils"/>
    <x v="294"/>
    <x v="1"/>
    <n v="0"/>
    <n v="3.2471999999999999"/>
    <x v="4"/>
    <n v="29.52"/>
    <n v="33"/>
  </r>
  <r>
    <n v="3688"/>
    <s v="CA-2016-108567"/>
    <d v="2016-05-20T00:00:00"/>
    <d v="2016-05-24T00:00:00"/>
    <s v="Standard Class"/>
    <s v="DB-13210"/>
    <s v="Dean Braden"/>
    <x v="0"/>
    <x v="0"/>
    <x v="370"/>
    <x v="2"/>
    <n v="34952"/>
    <x v="0"/>
    <s v="OFF-BI-10004140"/>
    <x v="1"/>
    <x v="8"/>
    <s v="Avery Non-Stick Binders"/>
    <x v="986"/>
    <x v="0"/>
    <n v="0.7"/>
    <n v="-2.2450000000000001"/>
    <x v="5"/>
    <n v="5.3879999999999999"/>
    <n v="-83.333333333333343"/>
  </r>
  <r>
    <n v="3689"/>
    <s v="CA-2017-140760"/>
    <d v="2017-06-02T00:00:00"/>
    <d v="2017-06-05T00:00:00"/>
    <s v="Second Class"/>
    <s v="DO-13435"/>
    <s v="Denny Ordway"/>
    <x v="0"/>
    <x v="0"/>
    <x v="123"/>
    <x v="16"/>
    <n v="85204"/>
    <x v="1"/>
    <s v="OFF-PA-10002479"/>
    <x v="1"/>
    <x v="10"/>
    <s v="Xerox 4200 Series MultiUse Premium Copy Paper (20Lb. and 84 Bright)"/>
    <x v="863"/>
    <x v="5"/>
    <n v="0.2"/>
    <n v="7.92"/>
    <x v="1"/>
    <n v="152.06400000000002"/>
    <n v="31.25"/>
  </r>
  <r>
    <n v="3690"/>
    <s v="CA-2017-140760"/>
    <d v="2017-06-02T00:00:00"/>
    <d v="2017-06-05T00:00:00"/>
    <s v="Second Class"/>
    <s v="DO-13435"/>
    <s v="Denny Ordway"/>
    <x v="0"/>
    <x v="0"/>
    <x v="123"/>
    <x v="16"/>
    <n v="85204"/>
    <x v="1"/>
    <s v="OFF-EN-10001141"/>
    <x v="1"/>
    <x v="12"/>
    <s v="Manila Recycled Extra-Heavyweight Clasp Envelopes, 6&quot; x 9&quot;"/>
    <x v="2836"/>
    <x v="2"/>
    <n v="0.2"/>
    <n v="15.920999999999999"/>
    <x v="1"/>
    <n v="219.60000000000002"/>
    <n v="36.25"/>
  </r>
  <r>
    <n v="3691"/>
    <s v="US-2015-131359"/>
    <d v="2015-10-30T00:00:00"/>
    <d v="2015-11-02T00:00:00"/>
    <s v="Second Class"/>
    <s v="FA-14230"/>
    <s v="Frank Atkinson"/>
    <x v="1"/>
    <x v="0"/>
    <x v="60"/>
    <x v="22"/>
    <n v="80219"/>
    <x v="1"/>
    <s v="TEC-MA-10000597"/>
    <x v="2"/>
    <x v="15"/>
    <s v="Lexmark S315 Color Inkjet Printer"/>
    <x v="2837"/>
    <x v="0"/>
    <n v="0.7"/>
    <n v="-45.995399999999997"/>
    <x v="2"/>
    <n v="119.988"/>
    <n v="-76.666666666666657"/>
  </r>
  <r>
    <n v="3692"/>
    <s v="US-2015-131359"/>
    <d v="2015-10-30T00:00:00"/>
    <d v="2015-11-02T00:00:00"/>
    <s v="Second Class"/>
    <s v="FA-14230"/>
    <s v="Frank Atkinson"/>
    <x v="1"/>
    <x v="0"/>
    <x v="60"/>
    <x v="22"/>
    <n v="80219"/>
    <x v="1"/>
    <s v="TEC-CO-10001571"/>
    <x v="2"/>
    <x v="16"/>
    <s v="Sharp 1540cs Digital Laser Copier"/>
    <x v="2838"/>
    <x v="7"/>
    <n v="0.2"/>
    <n v="164.99700000000001"/>
    <x v="2"/>
    <n v="439.99200000000002"/>
    <n v="37.5"/>
  </r>
  <r>
    <n v="3693"/>
    <s v="US-2015-131359"/>
    <d v="2015-10-30T00:00:00"/>
    <d v="2015-11-02T00:00:00"/>
    <s v="Second Class"/>
    <s v="FA-14230"/>
    <s v="Frank Atkinson"/>
    <x v="1"/>
    <x v="0"/>
    <x v="60"/>
    <x v="22"/>
    <n v="80219"/>
    <x v="1"/>
    <s v="TEC-PH-10004531"/>
    <x v="2"/>
    <x v="7"/>
    <s v="OtterBox Commuter Series Case - iPhone 5 &amp; 5s"/>
    <x v="2839"/>
    <x v="2"/>
    <n v="0.2"/>
    <n v="30.786000000000001"/>
    <x v="2"/>
    <n v="439.79999999999995"/>
    <n v="35"/>
  </r>
  <r>
    <n v="3694"/>
    <s v="US-2015-131359"/>
    <d v="2015-10-30T00:00:00"/>
    <d v="2015-11-02T00:00:00"/>
    <s v="Second Class"/>
    <s v="FA-14230"/>
    <s v="Frank Atkinson"/>
    <x v="1"/>
    <x v="0"/>
    <x v="60"/>
    <x v="22"/>
    <n v="80219"/>
    <x v="1"/>
    <s v="FUR-FU-10003026"/>
    <x v="0"/>
    <x v="5"/>
    <s v="Eldon Regeneration Recycled Desk Accessories, Black"/>
    <x v="2840"/>
    <x v="4"/>
    <n v="0.2"/>
    <n v="3.6783999999999999"/>
    <x v="2"/>
    <n v="61.951999999999998"/>
    <n v="23.75"/>
  </r>
  <r>
    <n v="3695"/>
    <s v="CA-2016-142097"/>
    <d v="2016-10-15T00:00:00"/>
    <d v="2016-10-20T00:00:00"/>
    <s v="Standard Class"/>
    <s v="QJ-19255"/>
    <s v="Quincy Jones"/>
    <x v="1"/>
    <x v="0"/>
    <x v="24"/>
    <x v="17"/>
    <n v="22153"/>
    <x v="0"/>
    <s v="OFF-BI-10002082"/>
    <x v="1"/>
    <x v="8"/>
    <s v="GBC Twin Loop Wire Binding Elements"/>
    <x v="2841"/>
    <x v="3"/>
    <n v="0"/>
    <n v="116.48"/>
    <x v="2"/>
    <n v="1630.72"/>
    <n v="50"/>
  </r>
  <r>
    <n v="3696"/>
    <s v="CA-2016-142097"/>
    <d v="2016-10-15T00:00:00"/>
    <d v="2016-10-20T00:00:00"/>
    <s v="Standard Class"/>
    <s v="QJ-19255"/>
    <s v="Quincy Jones"/>
    <x v="1"/>
    <x v="0"/>
    <x v="24"/>
    <x v="17"/>
    <n v="22153"/>
    <x v="0"/>
    <s v="OFF-EN-10002312"/>
    <x v="1"/>
    <x v="12"/>
    <s v="#10 Self-Seal White Envelopes"/>
    <x v="2842"/>
    <x v="5"/>
    <n v="0"/>
    <n v="32.604599999999998"/>
    <x v="2"/>
    <n v="399.24"/>
    <n v="48.999999999999993"/>
  </r>
  <r>
    <n v="3697"/>
    <s v="CA-2016-142097"/>
    <d v="2016-10-15T00:00:00"/>
    <d v="2016-10-20T00:00:00"/>
    <s v="Standard Class"/>
    <s v="QJ-19255"/>
    <s v="Quincy Jones"/>
    <x v="1"/>
    <x v="0"/>
    <x v="24"/>
    <x v="17"/>
    <n v="22153"/>
    <x v="0"/>
    <s v="OFF-AP-10000696"/>
    <x v="1"/>
    <x v="9"/>
    <s v="Holmes Odor Grabber"/>
    <x v="1874"/>
    <x v="1"/>
    <n v="0"/>
    <n v="14.2758"/>
    <x v="2"/>
    <n v="129.78"/>
    <n v="33"/>
  </r>
  <r>
    <n v="3698"/>
    <s v="CA-2015-151680"/>
    <d v="2015-11-19T00:00:00"/>
    <d v="2015-11-21T00:00:00"/>
    <s v="Second Class"/>
    <s v="TC-21475"/>
    <s v="Tony Chapman"/>
    <x v="2"/>
    <x v="0"/>
    <x v="4"/>
    <x v="4"/>
    <n v="98115"/>
    <x v="1"/>
    <s v="FUR-FU-10000305"/>
    <x v="0"/>
    <x v="5"/>
    <s v="Tenex V2T-RE Standard Weight Series Chair Mat, 45&quot; x 53&quot;, Lip 25&quot; x 12&quot;"/>
    <x v="1713"/>
    <x v="0"/>
    <n v="0"/>
    <n v="22.7136"/>
    <x v="0"/>
    <n v="283.92"/>
    <n v="15.999999999999998"/>
  </r>
  <r>
    <n v="3699"/>
    <s v="CA-2014-140039"/>
    <d v="2014-09-13T00:00:00"/>
    <d v="2014-09-17T00:00:00"/>
    <s v="Standard Class"/>
    <s v="ON-18715"/>
    <s v="Odella Nelson"/>
    <x v="1"/>
    <x v="0"/>
    <x v="228"/>
    <x v="16"/>
    <n v="85281"/>
    <x v="1"/>
    <s v="OFF-ST-10001034"/>
    <x v="1"/>
    <x v="4"/>
    <s v="Eldon File Chest Portable File"/>
    <x v="2843"/>
    <x v="2"/>
    <n v="0.2"/>
    <n v="5.9550000000000001"/>
    <x v="8"/>
    <n v="397"/>
    <n v="7.5"/>
  </r>
  <r>
    <n v="3700"/>
    <s v="CA-2017-160416"/>
    <d v="2017-11-13T00:00:00"/>
    <d v="2017-11-18T00:00:00"/>
    <s v="Second Class"/>
    <s v="AD-10180"/>
    <s v="Alan Dominguez"/>
    <x v="2"/>
    <x v="0"/>
    <x v="181"/>
    <x v="15"/>
    <n v="10701"/>
    <x v="3"/>
    <s v="TEC-AC-10004114"/>
    <x v="2"/>
    <x v="11"/>
    <s v="KeyTronic 6101 Series - Keyboard - Black"/>
    <x v="2844"/>
    <x v="4"/>
    <n v="0"/>
    <n v="70.502799999999993"/>
    <x v="0"/>
    <n v="655.84"/>
    <n v="42.999999999999993"/>
  </r>
  <r>
    <n v="3701"/>
    <s v="CA-2017-169411"/>
    <d v="2017-12-24T00:00:00"/>
    <d v="2017-12-29T00:00:00"/>
    <s v="Standard Class"/>
    <s v="AC-10615"/>
    <s v="Ann Chong"/>
    <x v="1"/>
    <x v="0"/>
    <x v="30"/>
    <x v="15"/>
    <n v="14609"/>
    <x v="3"/>
    <s v="FUR-FU-10001602"/>
    <x v="0"/>
    <x v="5"/>
    <s v="Eldon Delta Triangular Chair Mat, 52&quot; x 58&quot;, Clear"/>
    <x v="2845"/>
    <x v="7"/>
    <n v="0"/>
    <n v="6.8273999999999999"/>
    <x v="4"/>
    <n v="37.93"/>
    <n v="18"/>
  </r>
  <r>
    <n v="3702"/>
    <s v="CA-2016-126543"/>
    <d v="2016-01-09T00:00:00"/>
    <d v="2016-01-13T00:00:00"/>
    <s v="Second Class"/>
    <s v="MF-17665"/>
    <s v="Maureen Fritzler"/>
    <x v="1"/>
    <x v="0"/>
    <x v="167"/>
    <x v="24"/>
    <n v="43615"/>
    <x v="3"/>
    <s v="FUR-FU-10002445"/>
    <x v="0"/>
    <x v="5"/>
    <s v="DAX Two-Tone Rosewood/Black Document Frame, Desktop, 5 x 7"/>
    <x v="2846"/>
    <x v="0"/>
    <n v="0.2"/>
    <n v="3.7919999999999998"/>
    <x v="9"/>
    <n v="30.335999999999999"/>
    <n v="25"/>
  </r>
  <r>
    <n v="3703"/>
    <s v="CA-2015-104941"/>
    <d v="2015-06-13T00:00:00"/>
    <d v="2015-06-19T00:00:00"/>
    <s v="Standard Class"/>
    <s v="DH-13075"/>
    <s v="Dave Hallsten"/>
    <x v="1"/>
    <x v="0"/>
    <x v="27"/>
    <x v="19"/>
    <n v="35601"/>
    <x v="0"/>
    <s v="OFF-AR-10004269"/>
    <x v="1"/>
    <x v="6"/>
    <s v="Newell 31"/>
    <x v="2847"/>
    <x v="5"/>
    <n v="0"/>
    <n v="6.9383999999999997"/>
    <x v="1"/>
    <n v="148.68"/>
    <n v="27.999999999999996"/>
  </r>
  <r>
    <n v="3704"/>
    <s v="CA-2015-104941"/>
    <d v="2015-06-13T00:00:00"/>
    <d v="2015-06-19T00:00:00"/>
    <s v="Standard Class"/>
    <s v="DH-13075"/>
    <s v="Dave Hallsten"/>
    <x v="1"/>
    <x v="0"/>
    <x v="27"/>
    <x v="19"/>
    <n v="35601"/>
    <x v="0"/>
    <s v="OFF-BI-10001249"/>
    <x v="1"/>
    <x v="8"/>
    <s v="Avery Heavy-Duty EZD View Binder with Locking Rings"/>
    <x v="2848"/>
    <x v="1"/>
    <n v="0"/>
    <n v="8.8043999999999993"/>
    <x v="1"/>
    <n v="57.42"/>
    <n v="46"/>
  </r>
  <r>
    <n v="3705"/>
    <s v="CA-2015-104941"/>
    <d v="2015-06-13T00:00:00"/>
    <d v="2015-06-19T00:00:00"/>
    <s v="Standard Class"/>
    <s v="DH-13075"/>
    <s v="Dave Hallsten"/>
    <x v="1"/>
    <x v="0"/>
    <x v="27"/>
    <x v="19"/>
    <n v="35601"/>
    <x v="0"/>
    <s v="TEC-CO-10004202"/>
    <x v="2"/>
    <x v="16"/>
    <s v="Brother DCP1000 Digital 3 in 1 Multifunction Machine"/>
    <x v="2849"/>
    <x v="1"/>
    <n v="0"/>
    <n v="314.98950000000002"/>
    <x v="1"/>
    <n v="2699.91"/>
    <n v="35"/>
  </r>
  <r>
    <n v="3706"/>
    <s v="CA-2015-104941"/>
    <d v="2015-06-13T00:00:00"/>
    <d v="2015-06-19T00:00:00"/>
    <s v="Standard Class"/>
    <s v="DH-13075"/>
    <s v="Dave Hallsten"/>
    <x v="1"/>
    <x v="0"/>
    <x v="27"/>
    <x v="19"/>
    <n v="35601"/>
    <x v="0"/>
    <s v="OFF-PA-10003363"/>
    <x v="1"/>
    <x v="10"/>
    <s v="Xerox 204"/>
    <x v="56"/>
    <x v="2"/>
    <n v="0"/>
    <n v="15.552"/>
    <x v="1"/>
    <n v="162"/>
    <n v="48"/>
  </r>
  <r>
    <n v="3707"/>
    <s v="CA-2017-160087"/>
    <d v="2017-03-18T00:00:00"/>
    <d v="2017-03-22T00:00:00"/>
    <s v="Standard Class"/>
    <s v="EN-13780"/>
    <s v="Edward Nazzal"/>
    <x v="0"/>
    <x v="0"/>
    <x v="61"/>
    <x v="5"/>
    <n v="75220"/>
    <x v="2"/>
    <s v="OFF-AR-10001915"/>
    <x v="1"/>
    <x v="6"/>
    <s v="Peel-Off China Markers"/>
    <x v="358"/>
    <x v="1"/>
    <n v="0.2"/>
    <n v="6.5537999999999998"/>
    <x v="10"/>
    <n v="71.496000000000009"/>
    <n v="27.499999999999996"/>
  </r>
  <r>
    <n v="3708"/>
    <s v="CA-2014-120544"/>
    <d v="2014-11-23T00:00:00"/>
    <d v="2014-11-27T00:00:00"/>
    <s v="Standard Class"/>
    <s v="SS-20140"/>
    <s v="Saphhira Shifley"/>
    <x v="1"/>
    <x v="0"/>
    <x v="279"/>
    <x v="5"/>
    <n v="75150"/>
    <x v="2"/>
    <s v="FUR-FU-10001940"/>
    <x v="0"/>
    <x v="5"/>
    <s v="Staple-based wall hangings"/>
    <x v="2850"/>
    <x v="0"/>
    <n v="0.6"/>
    <n v="-2.5472000000000001"/>
    <x v="0"/>
    <n v="12.736000000000001"/>
    <n v="-40"/>
  </r>
  <r>
    <n v="3709"/>
    <s v="CA-2014-120544"/>
    <d v="2014-11-23T00:00:00"/>
    <d v="2014-11-27T00:00:00"/>
    <s v="Standard Class"/>
    <s v="SS-20140"/>
    <s v="Saphhira Shifley"/>
    <x v="1"/>
    <x v="0"/>
    <x v="279"/>
    <x v="5"/>
    <n v="75150"/>
    <x v="2"/>
    <s v="OFF-AP-10004336"/>
    <x v="1"/>
    <x v="9"/>
    <s v="Conquest 14 Commercial Heavy-Duty Upright Vacuum, Collection System, Accessory Kit"/>
    <x v="2851"/>
    <x v="1"/>
    <n v="0.8"/>
    <n v="-87.148799999999994"/>
    <x v="0"/>
    <n v="102.52800000000001"/>
    <n v="-254.99999999999997"/>
  </r>
  <r>
    <n v="3710"/>
    <s v="CA-2014-120544"/>
    <d v="2014-11-23T00:00:00"/>
    <d v="2014-11-27T00:00:00"/>
    <s v="Standard Class"/>
    <s v="SS-20140"/>
    <s v="Saphhira Shifley"/>
    <x v="1"/>
    <x v="0"/>
    <x v="279"/>
    <x v="5"/>
    <n v="75150"/>
    <x v="2"/>
    <s v="TEC-AC-10003709"/>
    <x v="2"/>
    <x v="11"/>
    <s v="Maxell 4.7GB DVD-R 5/Pack"/>
    <x v="2852"/>
    <x v="3"/>
    <n v="0.2"/>
    <n v="1.6632"/>
    <x v="0"/>
    <n v="38.808"/>
    <n v="30.000000000000004"/>
  </r>
  <r>
    <n v="3711"/>
    <s v="CA-2017-113670"/>
    <d v="2017-10-15T00:00:00"/>
    <d v="2017-10-17T00:00:00"/>
    <s v="First Class"/>
    <s v="RS-19765"/>
    <s v="Roland Schwarz"/>
    <x v="1"/>
    <x v="0"/>
    <x v="1"/>
    <x v="1"/>
    <n v="90045"/>
    <x v="1"/>
    <s v="FUR-TA-10001705"/>
    <x v="0"/>
    <x v="3"/>
    <s v="Bush Advantage Collection Round Conference Table"/>
    <x v="2853"/>
    <x v="1"/>
    <n v="0.2"/>
    <n v="6.3780000000000001"/>
    <x v="2"/>
    <n v="1530.72"/>
    <n v="1.25"/>
  </r>
  <r>
    <n v="3712"/>
    <s v="CA-2017-113670"/>
    <d v="2017-10-15T00:00:00"/>
    <d v="2017-10-17T00:00:00"/>
    <s v="First Class"/>
    <s v="RS-19765"/>
    <s v="Roland Schwarz"/>
    <x v="1"/>
    <x v="0"/>
    <x v="1"/>
    <x v="1"/>
    <n v="90045"/>
    <x v="1"/>
    <s v="OFF-PA-10000675"/>
    <x v="1"/>
    <x v="10"/>
    <s v="Xerox 1919"/>
    <x v="2854"/>
    <x v="2"/>
    <n v="0"/>
    <n v="100.4255"/>
    <x v="2"/>
    <n v="1024.75"/>
    <n v="49.000000000000007"/>
  </r>
  <r>
    <n v="3713"/>
    <s v="CA-2017-166198"/>
    <d v="2017-04-21T00:00:00"/>
    <d v="2017-04-24T00:00:00"/>
    <s v="First Class"/>
    <s v="JW-15955"/>
    <s v="Joni Wasserman"/>
    <x v="0"/>
    <x v="0"/>
    <x v="4"/>
    <x v="4"/>
    <n v="98103"/>
    <x v="1"/>
    <s v="TEC-AC-10000521"/>
    <x v="2"/>
    <x v="11"/>
    <s v="Verbatim Slim CD and DVD Storage Cases, 50/Pack"/>
    <x v="1034"/>
    <x v="7"/>
    <n v="0"/>
    <n v="3.4620000000000002"/>
    <x v="3"/>
    <n v="11.54"/>
    <n v="30.000000000000004"/>
  </r>
  <r>
    <n v="3714"/>
    <s v="CA-2017-166198"/>
    <d v="2017-04-21T00:00:00"/>
    <d v="2017-04-24T00:00:00"/>
    <s v="First Class"/>
    <s v="JW-15955"/>
    <s v="Joni Wasserman"/>
    <x v="0"/>
    <x v="0"/>
    <x v="4"/>
    <x v="4"/>
    <n v="98103"/>
    <x v="1"/>
    <s v="FUR-FU-10004622"/>
    <x v="0"/>
    <x v="5"/>
    <s v="Eldon Advantage Foldable Chair Mats for Low Pile Carpets"/>
    <x v="2855"/>
    <x v="1"/>
    <n v="0"/>
    <n v="34.146000000000001"/>
    <x v="3"/>
    <n v="487.79999999999995"/>
    <n v="21.000000000000004"/>
  </r>
  <r>
    <n v="3715"/>
    <s v="CA-2014-135608"/>
    <d v="2014-12-08T00:00:00"/>
    <d v="2014-12-10T00:00:00"/>
    <s v="Second Class"/>
    <s v="JK-15625"/>
    <s v="Jim Karlsson"/>
    <x v="0"/>
    <x v="0"/>
    <x v="175"/>
    <x v="4"/>
    <n v="98502"/>
    <x v="1"/>
    <s v="OFF-PA-10001954"/>
    <x v="1"/>
    <x v="10"/>
    <s v="Xerox 1964"/>
    <x v="1816"/>
    <x v="0"/>
    <n v="0"/>
    <n v="21.012799999999999"/>
    <x v="4"/>
    <n v="91.36"/>
    <n v="46"/>
  </r>
  <r>
    <n v="3716"/>
    <s v="CA-2014-135608"/>
    <d v="2014-12-08T00:00:00"/>
    <d v="2014-12-10T00:00:00"/>
    <s v="Second Class"/>
    <s v="JK-15625"/>
    <s v="Jim Karlsson"/>
    <x v="0"/>
    <x v="0"/>
    <x v="175"/>
    <x v="4"/>
    <n v="98502"/>
    <x v="1"/>
    <s v="FUR-CH-10002602"/>
    <x v="0"/>
    <x v="1"/>
    <s v="DMI Arturo Collection Mission-style Design Wood Chair"/>
    <x v="884"/>
    <x v="2"/>
    <n v="0.2"/>
    <n v="45.293999999999997"/>
    <x v="4"/>
    <n v="3019.6"/>
    <n v="7.5"/>
  </r>
  <r>
    <n v="3717"/>
    <s v="CA-2017-144568"/>
    <d v="2017-05-29T00:00:00"/>
    <d v="2017-06-02T00:00:00"/>
    <s v="Standard Class"/>
    <s v="JO-15550"/>
    <s v="Jesus Ocampo"/>
    <x v="2"/>
    <x v="0"/>
    <x v="155"/>
    <x v="8"/>
    <n v="68104"/>
    <x v="2"/>
    <s v="OFF-FA-10004395"/>
    <x v="1"/>
    <x v="13"/>
    <s v="Plymouth Boxed Rubber Bands by Plymouth"/>
    <x v="2856"/>
    <x v="2"/>
    <n v="0"/>
    <n v="1.1775"/>
    <x v="5"/>
    <n v="117.75"/>
    <n v="5"/>
  </r>
  <r>
    <n v="3718"/>
    <s v="CA-2016-142370"/>
    <d v="2016-09-19T00:00:00"/>
    <d v="2016-09-23T00:00:00"/>
    <s v="Standard Class"/>
    <s v="TP-21130"/>
    <s v="Theone Pippenger"/>
    <x v="0"/>
    <x v="0"/>
    <x v="38"/>
    <x v="32"/>
    <n v="31907"/>
    <x v="0"/>
    <s v="OFF-SU-10003002"/>
    <x v="1"/>
    <x v="14"/>
    <s v="Letter Slitter"/>
    <x v="1310"/>
    <x v="0"/>
    <n v="0"/>
    <n v="0.1512"/>
    <x v="8"/>
    <n v="10.08"/>
    <n v="3"/>
  </r>
  <r>
    <n v="3719"/>
    <s v="CA-2016-142370"/>
    <d v="2016-09-19T00:00:00"/>
    <d v="2016-09-23T00:00:00"/>
    <s v="Standard Class"/>
    <s v="TP-21130"/>
    <s v="Theone Pippenger"/>
    <x v="0"/>
    <x v="0"/>
    <x v="38"/>
    <x v="32"/>
    <n v="31907"/>
    <x v="0"/>
    <s v="TEC-AC-10002926"/>
    <x v="2"/>
    <x v="11"/>
    <s v="Logitech Wireless Marathon Mouse M705"/>
    <x v="2857"/>
    <x v="2"/>
    <n v="0"/>
    <n v="107.4785"/>
    <x v="8"/>
    <n v="1249.75"/>
    <n v="43"/>
  </r>
  <r>
    <n v="3720"/>
    <s v="CA-2016-105900"/>
    <d v="2016-09-17T00:00:00"/>
    <d v="2016-09-23T00:00:00"/>
    <s v="Standard Class"/>
    <s v="BS-11590"/>
    <s v="Brendan Sweed"/>
    <x v="1"/>
    <x v="0"/>
    <x v="38"/>
    <x v="14"/>
    <n v="47201"/>
    <x v="2"/>
    <s v="OFF-AR-10002656"/>
    <x v="1"/>
    <x v="6"/>
    <s v="Sanford Liquid Accent Highlighters"/>
    <x v="653"/>
    <x v="2"/>
    <n v="0"/>
    <n v="12.358000000000001"/>
    <x v="8"/>
    <n v="167"/>
    <n v="37.000000000000007"/>
  </r>
  <r>
    <n v="3721"/>
    <s v="CA-2016-151155"/>
    <d v="2016-12-20T00:00:00"/>
    <d v="2016-12-24T00:00:00"/>
    <s v="Standard Class"/>
    <s v="AB-10255"/>
    <s v="Alejandro Ballentine"/>
    <x v="2"/>
    <x v="0"/>
    <x v="25"/>
    <x v="35"/>
    <n v="39212"/>
    <x v="0"/>
    <s v="FUR-FU-10001918"/>
    <x v="0"/>
    <x v="5"/>
    <s v="C-Line Cubicle Keepers Polyproplyene Holder With Velcro Backings"/>
    <x v="2858"/>
    <x v="4"/>
    <n v="0"/>
    <n v="7.3788"/>
    <x v="4"/>
    <n v="75.680000000000007"/>
    <n v="38.999999999999993"/>
  </r>
  <r>
    <n v="3722"/>
    <s v="CA-2016-151155"/>
    <d v="2016-12-20T00:00:00"/>
    <d v="2016-12-24T00:00:00"/>
    <s v="Standard Class"/>
    <s v="AB-10255"/>
    <s v="Alejandro Ballentine"/>
    <x v="2"/>
    <x v="0"/>
    <x v="25"/>
    <x v="35"/>
    <n v="39212"/>
    <x v="0"/>
    <s v="OFF-BI-10003910"/>
    <x v="1"/>
    <x v="8"/>
    <s v="DXL Angle-View Binders with Locking Rings by Samsill"/>
    <x v="735"/>
    <x v="0"/>
    <n v="0"/>
    <n v="6.9390000000000001"/>
    <x v="4"/>
    <n v="30.84"/>
    <n v="45"/>
  </r>
  <r>
    <n v="3723"/>
    <s v="CA-2017-144036"/>
    <d v="2017-11-22T00:00:00"/>
    <d v="2017-11-26T00:00:00"/>
    <s v="Standard Class"/>
    <s v="FO-14305"/>
    <s v="Frank Olsen"/>
    <x v="0"/>
    <x v="0"/>
    <x v="12"/>
    <x v="5"/>
    <n v="77070"/>
    <x v="2"/>
    <s v="OFF-AR-10000122"/>
    <x v="1"/>
    <x v="6"/>
    <s v="Newell 314"/>
    <x v="2859"/>
    <x v="8"/>
    <n v="0.2"/>
    <n v="2.2320000000000002"/>
    <x v="0"/>
    <n v="285.69600000000003"/>
    <n v="6.25"/>
  </r>
  <r>
    <n v="3724"/>
    <s v="US-2014-169789"/>
    <d v="2014-12-30T00:00:00"/>
    <d v="2015-01-04T00:00:00"/>
    <s v="Standard Class"/>
    <s v="MF-17665"/>
    <s v="Maureen Fritzler"/>
    <x v="1"/>
    <x v="0"/>
    <x v="42"/>
    <x v="16"/>
    <n v="85023"/>
    <x v="1"/>
    <s v="OFF-BI-10004600"/>
    <x v="1"/>
    <x v="8"/>
    <s v="Ibico Ibimaster 300 Manual Binding System"/>
    <x v="2860"/>
    <x v="2"/>
    <n v="0.7"/>
    <n v="-459.98750000000001"/>
    <x v="4"/>
    <n v="2759.9250000000002"/>
    <n v="-83.333333333333343"/>
  </r>
  <r>
    <n v="3725"/>
    <s v="CA-2017-127264"/>
    <d v="2017-04-03T00:00:00"/>
    <d v="2017-04-05T00:00:00"/>
    <s v="First Class"/>
    <s v="SA-20830"/>
    <s v="Sue Ann Reed"/>
    <x v="0"/>
    <x v="0"/>
    <x v="22"/>
    <x v="10"/>
    <n v="60653"/>
    <x v="2"/>
    <s v="OFF-AR-10003045"/>
    <x v="1"/>
    <x v="6"/>
    <s v="Prang Colored Pencils"/>
    <x v="2559"/>
    <x v="1"/>
    <n v="0.2"/>
    <n v="2.2050000000000001"/>
    <x v="3"/>
    <n v="21.167999999999999"/>
    <n v="31.25"/>
  </r>
  <r>
    <n v="3726"/>
    <s v="CA-2016-151512"/>
    <d v="2016-12-26T00:00:00"/>
    <d v="2017-01-02T00:00:00"/>
    <s v="Standard Class"/>
    <s v="SH-19975"/>
    <s v="Sally Hughsby"/>
    <x v="1"/>
    <x v="0"/>
    <x v="60"/>
    <x v="22"/>
    <n v="80219"/>
    <x v="1"/>
    <s v="OFF-AP-10000252"/>
    <x v="1"/>
    <x v="9"/>
    <s v="Harmony HEPA Quiet Air Purifiers"/>
    <x v="690"/>
    <x v="0"/>
    <n v="0.2"/>
    <n v="3.51"/>
    <x v="4"/>
    <n v="37.44"/>
    <n v="18.75"/>
  </r>
  <r>
    <n v="3727"/>
    <s v="CA-2016-165169"/>
    <d v="2016-06-05T00:00:00"/>
    <d v="2016-06-11T00:00:00"/>
    <s v="Standard Class"/>
    <s v="JL-15235"/>
    <s v="Janet Lee"/>
    <x v="0"/>
    <x v="0"/>
    <x v="46"/>
    <x v="13"/>
    <n v="19711"/>
    <x v="3"/>
    <s v="OFF-ST-10001496"/>
    <x v="1"/>
    <x v="4"/>
    <s v="Standard Rollaway File with Lock"/>
    <x v="2861"/>
    <x v="0"/>
    <n v="0"/>
    <n v="93.698800000000006"/>
    <x v="1"/>
    <n v="720.76"/>
    <n v="26"/>
  </r>
  <r>
    <n v="3728"/>
    <s v="CA-2016-165169"/>
    <d v="2016-06-05T00:00:00"/>
    <d v="2016-06-11T00:00:00"/>
    <s v="Standard Class"/>
    <s v="JL-15235"/>
    <s v="Janet Lee"/>
    <x v="0"/>
    <x v="0"/>
    <x v="46"/>
    <x v="13"/>
    <n v="19711"/>
    <x v="3"/>
    <s v="OFF-AR-10000122"/>
    <x v="1"/>
    <x v="6"/>
    <s v="Newell 314"/>
    <x v="946"/>
    <x v="0"/>
    <n v="0"/>
    <n v="2.79"/>
    <x v="1"/>
    <n v="22.32"/>
    <n v="25"/>
  </r>
  <r>
    <n v="3729"/>
    <s v="CA-2016-165169"/>
    <d v="2016-06-05T00:00:00"/>
    <d v="2016-06-11T00:00:00"/>
    <s v="Standard Class"/>
    <s v="JL-15235"/>
    <s v="Janet Lee"/>
    <x v="0"/>
    <x v="0"/>
    <x v="46"/>
    <x v="13"/>
    <n v="19711"/>
    <x v="3"/>
    <s v="OFF-LA-10000407"/>
    <x v="1"/>
    <x v="2"/>
    <s v="Avery White Multi-Purpose Labels"/>
    <x v="1801"/>
    <x v="1"/>
    <n v="0"/>
    <n v="6.8723999999999998"/>
    <x v="1"/>
    <n v="44.82"/>
    <n v="46"/>
  </r>
  <r>
    <n v="3730"/>
    <s v="CA-2015-109575"/>
    <d v="2015-09-18T00:00:00"/>
    <d v="2015-09-23T00:00:00"/>
    <s v="Standard Class"/>
    <s v="KH-16630"/>
    <s v="Ken Heidel"/>
    <x v="1"/>
    <x v="0"/>
    <x v="183"/>
    <x v="39"/>
    <n v="20735"/>
    <x v="3"/>
    <s v="OFF-ST-10004950"/>
    <x v="1"/>
    <x v="4"/>
    <s v="Acco Perma 3000 Stacking Storage Drawers"/>
    <x v="108"/>
    <x v="0"/>
    <n v="0"/>
    <n v="7.9724000000000004"/>
    <x v="8"/>
    <n v="83.92"/>
    <n v="19"/>
  </r>
  <r>
    <n v="3731"/>
    <s v="CA-2015-109575"/>
    <d v="2015-09-18T00:00:00"/>
    <d v="2015-09-23T00:00:00"/>
    <s v="Standard Class"/>
    <s v="KH-16630"/>
    <s v="Ken Heidel"/>
    <x v="1"/>
    <x v="0"/>
    <x v="183"/>
    <x v="39"/>
    <n v="20735"/>
    <x v="3"/>
    <s v="OFF-ST-10004123"/>
    <x v="1"/>
    <x v="4"/>
    <s v="Safco Industrial Wire Shelving System"/>
    <x v="2862"/>
    <x v="3"/>
    <n v="0"/>
    <n v="0"/>
    <x v="8"/>
    <n v="4458.0200000000004"/>
    <n v="0"/>
  </r>
  <r>
    <n v="3732"/>
    <s v="CA-2015-109575"/>
    <d v="2015-09-18T00:00:00"/>
    <d v="2015-09-23T00:00:00"/>
    <s v="Standard Class"/>
    <s v="KH-16630"/>
    <s v="Ken Heidel"/>
    <x v="1"/>
    <x v="0"/>
    <x v="183"/>
    <x v="39"/>
    <n v="20735"/>
    <x v="3"/>
    <s v="TEC-PH-10000730"/>
    <x v="2"/>
    <x v="7"/>
    <s v="Samsung Galaxy S4 Active"/>
    <x v="2863"/>
    <x v="7"/>
    <n v="0"/>
    <n v="129.9974"/>
    <x v="8"/>
    <n v="499.99"/>
    <n v="26"/>
  </r>
  <r>
    <n v="3733"/>
    <s v="CA-2015-109575"/>
    <d v="2015-09-18T00:00:00"/>
    <d v="2015-09-23T00:00:00"/>
    <s v="Standard Class"/>
    <s v="KH-16630"/>
    <s v="Ken Heidel"/>
    <x v="1"/>
    <x v="0"/>
    <x v="183"/>
    <x v="39"/>
    <n v="20735"/>
    <x v="3"/>
    <s v="TEC-PH-10000895"/>
    <x v="2"/>
    <x v="7"/>
    <s v="Polycom VVX 310 VoIP phone"/>
    <x v="2864"/>
    <x v="3"/>
    <n v="0"/>
    <n v="327.58179999999999"/>
    <x v="8"/>
    <n v="8819.51"/>
    <n v="25.999999999999996"/>
  </r>
  <r>
    <n v="3734"/>
    <s v="CA-2015-109575"/>
    <d v="2015-09-18T00:00:00"/>
    <d v="2015-09-23T00:00:00"/>
    <s v="Standard Class"/>
    <s v="KH-16630"/>
    <s v="Ken Heidel"/>
    <x v="1"/>
    <x v="0"/>
    <x v="183"/>
    <x v="39"/>
    <n v="20735"/>
    <x v="3"/>
    <s v="OFF-BI-10000962"/>
    <x v="1"/>
    <x v="8"/>
    <s v="Acco Flexible ACCOHIDE Square Ring Data Binder, Dark Blue, 11 1/2&quot; X 14&quot; 7/8&quot;"/>
    <x v="2865"/>
    <x v="4"/>
    <n v="0"/>
    <n v="31.889199999999999"/>
    <x v="8"/>
    <n v="260.32"/>
    <n v="49"/>
  </r>
  <r>
    <n v="3735"/>
    <s v="CA-2017-168193"/>
    <d v="2017-03-06T00:00:00"/>
    <d v="2017-03-11T00:00:00"/>
    <s v="Second Class"/>
    <s v="RM-19750"/>
    <s v="Roland Murray"/>
    <x v="0"/>
    <x v="0"/>
    <x v="20"/>
    <x v="15"/>
    <n v="10011"/>
    <x v="3"/>
    <s v="OFF-PA-10002254"/>
    <x v="1"/>
    <x v="10"/>
    <s v="Xerox 1883"/>
    <x v="970"/>
    <x v="7"/>
    <n v="0"/>
    <n v="12.1348"/>
    <x v="10"/>
    <n v="26.38"/>
    <n v="46"/>
  </r>
  <r>
    <n v="3736"/>
    <s v="CA-2017-168193"/>
    <d v="2017-03-06T00:00:00"/>
    <d v="2017-03-11T00:00:00"/>
    <s v="Second Class"/>
    <s v="RM-19750"/>
    <s v="Roland Murray"/>
    <x v="0"/>
    <x v="0"/>
    <x v="20"/>
    <x v="15"/>
    <n v="10011"/>
    <x v="3"/>
    <s v="FUR-FU-10002554"/>
    <x v="0"/>
    <x v="5"/>
    <s v="Westinghouse Floor Lamp with Metal Mesh Shade, Black"/>
    <x v="2866"/>
    <x v="1"/>
    <n v="0"/>
    <n v="16.553100000000001"/>
    <x v="10"/>
    <n v="215.91"/>
    <n v="23"/>
  </r>
  <r>
    <n v="3737"/>
    <s v="CA-2016-115476"/>
    <d v="2016-03-17T00:00:00"/>
    <d v="2016-03-17T00:00:00"/>
    <s v="Same Day"/>
    <s v="VM-21835"/>
    <s v="Vivian Mathis"/>
    <x v="0"/>
    <x v="0"/>
    <x v="46"/>
    <x v="13"/>
    <n v="19711"/>
    <x v="3"/>
    <s v="TEC-PH-10000673"/>
    <x v="2"/>
    <x v="7"/>
    <s v="Plantronics Voyager Pro HD - Bluetooth Headset"/>
    <x v="2214"/>
    <x v="0"/>
    <n v="0"/>
    <n v="62.3904"/>
    <x v="10"/>
    <n v="259.95999999999998"/>
    <n v="48.000000000000007"/>
  </r>
  <r>
    <n v="3738"/>
    <s v="CA-2016-115476"/>
    <d v="2016-03-17T00:00:00"/>
    <d v="2016-03-17T00:00:00"/>
    <s v="Same Day"/>
    <s v="VM-21835"/>
    <s v="Vivian Mathis"/>
    <x v="0"/>
    <x v="0"/>
    <x v="46"/>
    <x v="13"/>
    <n v="19711"/>
    <x v="3"/>
    <s v="OFF-BI-10000962"/>
    <x v="1"/>
    <x v="8"/>
    <s v="Acco Flexible ACCOHIDE Square Ring Data Binder, Dark Blue, 11 1/2&quot; X 14&quot; 7/8&quot;"/>
    <x v="2867"/>
    <x v="0"/>
    <n v="0"/>
    <n v="15.944599999999999"/>
    <x v="10"/>
    <n v="65.08"/>
    <n v="49"/>
  </r>
  <r>
    <n v="3739"/>
    <s v="CA-2016-133340"/>
    <d v="2016-12-09T00:00:00"/>
    <d v="2016-12-13T00:00:00"/>
    <s v="Standard Class"/>
    <s v="LH-17155"/>
    <s v="Logan Haushalter"/>
    <x v="0"/>
    <x v="0"/>
    <x v="25"/>
    <x v="12"/>
    <n v="49201"/>
    <x v="2"/>
    <s v="TEC-PH-10003988"/>
    <x v="2"/>
    <x v="7"/>
    <s v="LF Elite 3D Dazzle Designer Hard Case Cover, Lf Stylus Pen and Wiper For Apple Iphone 5c Mini Lite"/>
    <x v="2868"/>
    <x v="7"/>
    <n v="0"/>
    <n v="3.052"/>
    <x v="4"/>
    <n v="10.9"/>
    <n v="27.999999999999996"/>
  </r>
  <r>
    <n v="3740"/>
    <s v="CA-2016-133340"/>
    <d v="2016-12-09T00:00:00"/>
    <d v="2016-12-13T00:00:00"/>
    <s v="Standard Class"/>
    <s v="LH-17155"/>
    <s v="Logan Haushalter"/>
    <x v="0"/>
    <x v="0"/>
    <x v="25"/>
    <x v="12"/>
    <n v="49201"/>
    <x v="2"/>
    <s v="TEC-AC-10001109"/>
    <x v="2"/>
    <x v="11"/>
    <s v="Logitech Trackman Marble Mouse"/>
    <x v="2759"/>
    <x v="0"/>
    <n v="0"/>
    <n v="25.191600000000001"/>
    <x v="4"/>
    <n v="119.96"/>
    <n v="42.000000000000007"/>
  </r>
  <r>
    <n v="3741"/>
    <s v="CA-2016-133340"/>
    <d v="2016-12-09T00:00:00"/>
    <d v="2016-12-13T00:00:00"/>
    <s v="Standard Class"/>
    <s v="LH-17155"/>
    <s v="Logan Haushalter"/>
    <x v="0"/>
    <x v="0"/>
    <x v="25"/>
    <x v="12"/>
    <n v="49201"/>
    <x v="2"/>
    <s v="OFF-AP-10002311"/>
    <x v="1"/>
    <x v="9"/>
    <s v="Holmes Replacement Filter for HEPA Air Cleaner, Very Large Room, HEPA Filter"/>
    <x v="2869"/>
    <x v="7"/>
    <n v="0.1"/>
    <n v="23.395399999999999"/>
    <x v="4"/>
    <n v="61.929000000000002"/>
    <n v="37.777777777777779"/>
  </r>
  <r>
    <n v="3742"/>
    <s v="CA-2016-137848"/>
    <d v="2016-01-15T00:00:00"/>
    <d v="2016-01-21T00:00:00"/>
    <s v="Standard Class"/>
    <s v="WB-21850"/>
    <s v="William Brown"/>
    <x v="0"/>
    <x v="0"/>
    <x v="20"/>
    <x v="15"/>
    <n v="10011"/>
    <x v="3"/>
    <s v="OFF-EN-10001137"/>
    <x v="1"/>
    <x v="12"/>
    <s v="#10 Gummed Flap White Envelopes, 100/Box"/>
    <x v="1045"/>
    <x v="4"/>
    <n v="0"/>
    <n v="7.5991999999999997"/>
    <x v="9"/>
    <n v="66.08"/>
    <n v="46"/>
  </r>
  <r>
    <n v="3743"/>
    <s v="CA-2016-137848"/>
    <d v="2016-01-15T00:00:00"/>
    <d v="2016-01-21T00:00:00"/>
    <s v="Standard Class"/>
    <s v="WB-21850"/>
    <s v="William Brown"/>
    <x v="0"/>
    <x v="0"/>
    <x v="20"/>
    <x v="15"/>
    <n v="10011"/>
    <x v="3"/>
    <s v="OFF-PA-10004285"/>
    <x v="1"/>
    <x v="10"/>
    <s v="Xerox 1959"/>
    <x v="1817"/>
    <x v="6"/>
    <n v="0"/>
    <n v="28.857600000000001"/>
    <x v="9"/>
    <n v="541.07999999999993"/>
    <n v="48.000000000000007"/>
  </r>
  <r>
    <n v="3744"/>
    <s v="CA-2016-137848"/>
    <d v="2016-01-15T00:00:00"/>
    <d v="2016-01-21T00:00:00"/>
    <s v="Standard Class"/>
    <s v="WB-21850"/>
    <s v="William Brown"/>
    <x v="0"/>
    <x v="0"/>
    <x v="20"/>
    <x v="15"/>
    <n v="10011"/>
    <x v="3"/>
    <s v="OFF-BI-10002225"/>
    <x v="1"/>
    <x v="8"/>
    <s v="Square Ring Data Binders, Rigid 75 Pt. Covers, 11&quot; x 14-7/8&quot;"/>
    <x v="361"/>
    <x v="1"/>
    <n v="0.2"/>
    <n v="17.337599999999998"/>
    <x v="9"/>
    <n v="148.608"/>
    <n v="35"/>
  </r>
  <r>
    <n v="3745"/>
    <s v="CA-2014-113047"/>
    <d v="2014-10-24T00:00:00"/>
    <d v="2014-10-24T00:00:00"/>
    <s v="Same Day"/>
    <s v="AP-10915"/>
    <s v="Arthur Prichep"/>
    <x v="0"/>
    <x v="0"/>
    <x v="371"/>
    <x v="20"/>
    <n v="29730"/>
    <x v="0"/>
    <s v="OFF-FA-10002763"/>
    <x v="1"/>
    <x v="13"/>
    <s v="Advantus Map Pennant Flags and Round Head Tacks"/>
    <x v="2870"/>
    <x v="1"/>
    <n v="0"/>
    <n v="3.7919999999999998"/>
    <x v="2"/>
    <n v="35.549999999999997"/>
    <n v="32"/>
  </r>
  <r>
    <n v="3746"/>
    <s v="CA-2016-149979"/>
    <d v="2016-09-23T00:00:00"/>
    <d v="2016-09-28T00:00:00"/>
    <s v="Second Class"/>
    <s v="RA-19915"/>
    <s v="Russell Applegate"/>
    <x v="0"/>
    <x v="0"/>
    <x v="38"/>
    <x v="32"/>
    <n v="31907"/>
    <x v="0"/>
    <s v="OFF-ST-10003058"/>
    <x v="1"/>
    <x v="4"/>
    <s v="Eldon Mobile Mega Data Cart  Mega Stackable  Add-On Trays"/>
    <x v="2871"/>
    <x v="2"/>
    <n v="0"/>
    <n v="34.292499999999997"/>
    <x v="8"/>
    <n v="591.25"/>
    <n v="28.999999999999996"/>
  </r>
  <r>
    <n v="3747"/>
    <s v="CA-2016-149979"/>
    <d v="2016-09-23T00:00:00"/>
    <d v="2016-09-28T00:00:00"/>
    <s v="Second Class"/>
    <s v="RA-19915"/>
    <s v="Russell Applegate"/>
    <x v="0"/>
    <x v="0"/>
    <x v="38"/>
    <x v="32"/>
    <n v="31907"/>
    <x v="0"/>
    <s v="FUR-CH-10002084"/>
    <x v="0"/>
    <x v="1"/>
    <s v="Hon Mobius Operator's Chair"/>
    <x v="2363"/>
    <x v="1"/>
    <n v="0"/>
    <n v="81.173400000000001"/>
    <x v="8"/>
    <n v="1106.9100000000001"/>
    <n v="21.999999999999996"/>
  </r>
  <r>
    <n v="3748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FUR-FU-10002937"/>
    <x v="0"/>
    <x v="5"/>
    <s v="GE 48&quot; Fluorescent Tube, Cool White Energy Saver, 34 Watts, 30/Box"/>
    <x v="1403"/>
    <x v="0"/>
    <n v="0"/>
    <n v="99.23"/>
    <x v="6"/>
    <n v="396.92"/>
    <n v="50"/>
  </r>
  <r>
    <n v="3749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OFF-AP-10001242"/>
    <x v="1"/>
    <x v="9"/>
    <s v="APC 7 Outlet Network SurgeArrest Surge Protector"/>
    <x v="2872"/>
    <x v="4"/>
    <n v="0"/>
    <n v="96.575999999999993"/>
    <x v="6"/>
    <n v="1287.68"/>
    <n v="30"/>
  </r>
  <r>
    <n v="3750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TEC-CO-10001571"/>
    <x v="2"/>
    <x v="16"/>
    <s v="Sharp 1540cs Digital Laser Copier"/>
    <x v="2873"/>
    <x v="0"/>
    <n v="0.2"/>
    <n v="329.99400000000003"/>
    <x v="6"/>
    <n v="1759.9680000000001"/>
    <n v="37.5"/>
  </r>
  <r>
    <n v="3751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OFF-SU-10002503"/>
    <x v="1"/>
    <x v="14"/>
    <s v="Acme Preferred Stainless Steel Scissors"/>
    <x v="158"/>
    <x v="2"/>
    <n v="0"/>
    <n v="8.2360000000000007"/>
    <x v="6"/>
    <n v="142"/>
    <n v="29.000000000000004"/>
  </r>
  <r>
    <n v="3752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FUR-CH-10004886"/>
    <x v="0"/>
    <x v="1"/>
    <s v="Bevis Steel Folding Chairs"/>
    <x v="2145"/>
    <x v="1"/>
    <n v="0.2"/>
    <n v="23.027999999999999"/>
    <x v="6"/>
    <n v="690.84"/>
    <n v="10"/>
  </r>
  <r>
    <n v="3753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OFF-PA-10001289"/>
    <x v="1"/>
    <x v="10"/>
    <s v="White Computer Printout Paper by Universal"/>
    <x v="2207"/>
    <x v="1"/>
    <n v="0"/>
    <n v="56.977200000000003"/>
    <x v="6"/>
    <n v="348.84000000000003"/>
    <n v="49.000000000000007"/>
  </r>
  <r>
    <n v="3754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OFF-BI-10003650"/>
    <x v="1"/>
    <x v="8"/>
    <s v="GBC DocuBind 300 Electric Binding Machine"/>
    <x v="841"/>
    <x v="0"/>
    <n v="0.2"/>
    <n v="294.54880000000003"/>
    <x v="6"/>
    <n v="1683.136"/>
    <n v="35"/>
  </r>
  <r>
    <n v="3755"/>
    <s v="CA-2017-161956"/>
    <d v="2017-08-27T00:00:00"/>
    <d v="2017-08-29T00:00:00"/>
    <s v="Second Class"/>
    <s v="DR-12880"/>
    <s v="Dan Reichenbach"/>
    <x v="1"/>
    <x v="0"/>
    <x v="75"/>
    <x v="1"/>
    <n v="90301"/>
    <x v="1"/>
    <s v="OFF-ST-10001370"/>
    <x v="1"/>
    <x v="4"/>
    <s v="Sensible Storage WireTech Storage Systems"/>
    <x v="1367"/>
    <x v="2"/>
    <n v="0"/>
    <n v="17.745000000000001"/>
    <x v="6"/>
    <n v="1774.5"/>
    <n v="5"/>
  </r>
  <r>
    <n v="3756"/>
    <s v="CA-2016-116799"/>
    <d v="2016-03-03T00:00:00"/>
    <d v="2016-03-06T00:00:00"/>
    <s v="First Class"/>
    <s v="JG-15310"/>
    <s v="Jason Gross"/>
    <x v="1"/>
    <x v="0"/>
    <x v="372"/>
    <x v="5"/>
    <n v="79762"/>
    <x v="2"/>
    <s v="OFF-PA-10001892"/>
    <x v="1"/>
    <x v="10"/>
    <s v="Rediform Wirebound &quot;Phone Memo&quot; Message Book, 11 x 5-3/4"/>
    <x v="2874"/>
    <x v="3"/>
    <n v="0.2"/>
    <n v="15.5092"/>
    <x v="10"/>
    <n v="299.488"/>
    <n v="36.25"/>
  </r>
  <r>
    <n v="3757"/>
    <s v="CA-2016-116799"/>
    <d v="2016-03-03T00:00:00"/>
    <d v="2016-03-06T00:00:00"/>
    <s v="First Class"/>
    <s v="JG-15310"/>
    <s v="Jason Gross"/>
    <x v="1"/>
    <x v="0"/>
    <x v="372"/>
    <x v="5"/>
    <n v="79762"/>
    <x v="2"/>
    <s v="FUR-CH-10004983"/>
    <x v="0"/>
    <x v="1"/>
    <s v="Office Star - Mid Back Dual function Ergonomic High Back Chair with 2-Way Adjustable Arms"/>
    <x v="2875"/>
    <x v="2"/>
    <n v="0.3"/>
    <n v="-56.343000000000004"/>
    <x v="10"/>
    <n v="2817.1499999999996"/>
    <n v="-10.000000000000002"/>
  </r>
  <r>
    <n v="3758"/>
    <s v="CA-2016-111283"/>
    <d v="2016-02-29T00:00:00"/>
    <d v="2016-03-04T00:00:00"/>
    <s v="Standard Class"/>
    <s v="LC-16870"/>
    <s v="Lena Cacioppo"/>
    <x v="0"/>
    <x v="0"/>
    <x v="46"/>
    <x v="24"/>
    <n v="43055"/>
    <x v="3"/>
    <s v="OFF-AR-10001615"/>
    <x v="1"/>
    <x v="6"/>
    <s v="Newell 34"/>
    <x v="2876"/>
    <x v="3"/>
    <n v="0.2"/>
    <n v="8.3328000000000007"/>
    <x v="11"/>
    <n v="777.72799999999995"/>
    <n v="7.5000000000000009"/>
  </r>
  <r>
    <n v="3759"/>
    <s v="CA-2015-167745"/>
    <d v="2015-09-18T00:00:00"/>
    <d v="2015-09-23T00:00:00"/>
    <s v="Standard Class"/>
    <s v="GB-14530"/>
    <s v="George Bell"/>
    <x v="1"/>
    <x v="0"/>
    <x v="1"/>
    <x v="1"/>
    <n v="90049"/>
    <x v="1"/>
    <s v="OFF-AR-10003602"/>
    <x v="1"/>
    <x v="6"/>
    <s v="Quartet Omega Colored Chalk, 12/Pack"/>
    <x v="2582"/>
    <x v="0"/>
    <n v="0"/>
    <n v="5.4896000000000003"/>
    <x v="8"/>
    <n v="23.36"/>
    <n v="47"/>
  </r>
  <r>
    <n v="3760"/>
    <s v="CA-2015-167745"/>
    <d v="2015-09-18T00:00:00"/>
    <d v="2015-09-23T00:00:00"/>
    <s v="Standard Class"/>
    <s v="GB-14530"/>
    <s v="George Bell"/>
    <x v="1"/>
    <x v="0"/>
    <x v="1"/>
    <x v="1"/>
    <n v="90049"/>
    <x v="1"/>
    <s v="OFF-SU-10004782"/>
    <x v="1"/>
    <x v="14"/>
    <s v="Elite 5&quot; Scissors"/>
    <x v="2877"/>
    <x v="0"/>
    <n v="0"/>
    <n v="5.07"/>
    <x v="8"/>
    <n v="33.799999999999997"/>
    <n v="30.000000000000004"/>
  </r>
  <r>
    <n v="3761"/>
    <s v="CA-2015-167745"/>
    <d v="2015-09-18T00:00:00"/>
    <d v="2015-09-23T00:00:00"/>
    <s v="Standard Class"/>
    <s v="GB-14530"/>
    <s v="George Bell"/>
    <x v="1"/>
    <x v="0"/>
    <x v="1"/>
    <x v="1"/>
    <n v="90049"/>
    <x v="1"/>
    <s v="FUR-FU-10001591"/>
    <x v="0"/>
    <x v="5"/>
    <s v="Advantus Panel Wall Certificate Holder - 8.5x11"/>
    <x v="2878"/>
    <x v="0"/>
    <n v="0"/>
    <n v="10.247999999999999"/>
    <x v="8"/>
    <n v="48.8"/>
    <n v="42"/>
  </r>
  <r>
    <n v="3762"/>
    <s v="CA-2017-104577"/>
    <d v="2017-05-12T00:00:00"/>
    <d v="2017-05-17T00:00:00"/>
    <s v="Standard Class"/>
    <s v="CK-12205"/>
    <s v="Chloris Kastensmidt"/>
    <x v="0"/>
    <x v="0"/>
    <x v="231"/>
    <x v="31"/>
    <n v="2149"/>
    <x v="3"/>
    <s v="OFF-PA-10000659"/>
    <x v="1"/>
    <x v="10"/>
    <s v="TOPS Carbonless Receipt Book, Four 2-3/4 x 7-1/4 Money Receipts per Page"/>
    <x v="2879"/>
    <x v="2"/>
    <n v="0"/>
    <n v="42.048000000000002"/>
    <x v="5"/>
    <n v="438"/>
    <n v="48.000000000000007"/>
  </r>
  <r>
    <n v="3763"/>
    <s v="CA-2016-156251"/>
    <d v="2016-08-13T00:00:00"/>
    <d v="2016-08-18T00:00:00"/>
    <s v="Second Class"/>
    <s v="TS-21160"/>
    <s v="Theresa Swint"/>
    <x v="1"/>
    <x v="0"/>
    <x v="373"/>
    <x v="6"/>
    <n v="53214"/>
    <x v="2"/>
    <s v="FUR-BO-10001337"/>
    <x v="0"/>
    <x v="0"/>
    <s v="O'Sullivan Living Dimensions 2-Shelf Bookcases"/>
    <x v="1776"/>
    <x v="0"/>
    <n v="0"/>
    <n v="24.196000000000002"/>
    <x v="6"/>
    <n v="483.92"/>
    <n v="10"/>
  </r>
  <r>
    <n v="3764"/>
    <s v="CA-2016-156251"/>
    <d v="2016-08-13T00:00:00"/>
    <d v="2016-08-18T00:00:00"/>
    <s v="Second Class"/>
    <s v="TS-21160"/>
    <s v="Theresa Swint"/>
    <x v="1"/>
    <x v="0"/>
    <x v="373"/>
    <x v="6"/>
    <n v="53214"/>
    <x v="2"/>
    <s v="OFF-BI-10003529"/>
    <x v="1"/>
    <x v="8"/>
    <s v="Avery Round Ring Poly Binders"/>
    <x v="2880"/>
    <x v="1"/>
    <n v="0"/>
    <n v="4.1748000000000003"/>
    <x v="6"/>
    <n v="25.56"/>
    <n v="49.000000000000007"/>
  </r>
  <r>
    <n v="3765"/>
    <s v="CA-2017-125878"/>
    <d v="2017-02-25T00:00:00"/>
    <d v="2017-03-02T00:00:00"/>
    <s v="Standard Class"/>
    <s v="MH-18025"/>
    <s v="Michelle Huthwaite"/>
    <x v="0"/>
    <x v="0"/>
    <x v="22"/>
    <x v="10"/>
    <n v="60623"/>
    <x v="2"/>
    <s v="OFF-BI-10002609"/>
    <x v="1"/>
    <x v="8"/>
    <s v="Avery Hidden Tab Dividers for Binding Systems"/>
    <x v="99"/>
    <x v="1"/>
    <n v="0.8"/>
    <n v="-3.0396000000000001"/>
    <x v="11"/>
    <n v="5.3639999999999999"/>
    <n v="-170"/>
  </r>
  <r>
    <n v="3766"/>
    <s v="CA-2016-163153"/>
    <d v="2016-03-21T00:00:00"/>
    <d v="2016-03-25T00:00:00"/>
    <s v="Standard Class"/>
    <s v="DM-12955"/>
    <s v="Dario Medina"/>
    <x v="1"/>
    <x v="0"/>
    <x v="12"/>
    <x v="5"/>
    <n v="77036"/>
    <x v="2"/>
    <s v="FUR-TA-10004767"/>
    <x v="0"/>
    <x v="3"/>
    <s v="Safco Drafting Table"/>
    <x v="2742"/>
    <x v="0"/>
    <n v="0.3"/>
    <n v="-1.4196"/>
    <x v="10"/>
    <n v="198.744"/>
    <n v="-1.4285714285714286"/>
  </r>
  <r>
    <n v="3767"/>
    <s v="CA-2016-163153"/>
    <d v="2016-03-21T00:00:00"/>
    <d v="2016-03-25T00:00:00"/>
    <s v="Standard Class"/>
    <s v="DM-12955"/>
    <s v="Dario Medina"/>
    <x v="1"/>
    <x v="0"/>
    <x v="12"/>
    <x v="5"/>
    <n v="77036"/>
    <x v="2"/>
    <s v="OFF-AR-10001868"/>
    <x v="1"/>
    <x v="6"/>
    <s v="Prang Dustless Chalk Sticks"/>
    <x v="2000"/>
    <x v="7"/>
    <n v="0.2"/>
    <n v="0.504"/>
    <x v="10"/>
    <n v="1.3440000000000001"/>
    <n v="37.5"/>
  </r>
  <r>
    <n v="3768"/>
    <s v="CA-2015-103205"/>
    <d v="2015-12-08T00:00:00"/>
    <d v="2015-12-10T00:00:00"/>
    <s v="Second Class"/>
    <s v="JJ-15760"/>
    <s v="Joel Jenkins"/>
    <x v="2"/>
    <x v="0"/>
    <x v="12"/>
    <x v="5"/>
    <n v="77036"/>
    <x v="2"/>
    <s v="TEC-PH-10004896"/>
    <x v="2"/>
    <x v="7"/>
    <s v="Nokia Lumia 521 (T-Mobile)"/>
    <x v="664"/>
    <x v="2"/>
    <n v="0.2"/>
    <n v="11.996"/>
    <x v="4"/>
    <n v="599.79999999999995"/>
    <n v="10"/>
  </r>
  <r>
    <n v="3769"/>
    <s v="CA-2014-153913"/>
    <d v="2014-12-16T00:00:00"/>
    <d v="2014-12-20T00:00:00"/>
    <s v="Second Class"/>
    <s v="KB-16585"/>
    <s v="Ken Black"/>
    <x v="1"/>
    <x v="0"/>
    <x v="146"/>
    <x v="2"/>
    <n v="33012"/>
    <x v="0"/>
    <s v="FUR-CH-10000988"/>
    <x v="0"/>
    <x v="1"/>
    <s v="Hon Olson Stacker Stools"/>
    <x v="2881"/>
    <x v="6"/>
    <n v="0.2"/>
    <n v="101.3832"/>
    <x v="4"/>
    <n v="9124.4879999999994"/>
    <n v="10"/>
  </r>
  <r>
    <n v="3770"/>
    <s v="CA-2014-153913"/>
    <d v="2014-12-16T00:00:00"/>
    <d v="2014-12-20T00:00:00"/>
    <s v="Second Class"/>
    <s v="KB-16585"/>
    <s v="Ken Black"/>
    <x v="1"/>
    <x v="0"/>
    <x v="146"/>
    <x v="2"/>
    <n v="33012"/>
    <x v="0"/>
    <s v="OFF-FA-10000490"/>
    <x v="1"/>
    <x v="13"/>
    <s v="OIC Binder Clips, Mini, 1/4&quot; Capacity, Black"/>
    <x v="2882"/>
    <x v="0"/>
    <n v="0.2"/>
    <n v="0.66959999999999997"/>
    <x v="4"/>
    <n v="3.968"/>
    <n v="33.75"/>
  </r>
  <r>
    <n v="3771"/>
    <s v="CA-2016-155530"/>
    <d v="2016-12-17T00:00:00"/>
    <d v="2016-12-21T00:00:00"/>
    <s v="Standard Class"/>
    <s v="CM-12160"/>
    <s v="Charles McCrossin"/>
    <x v="0"/>
    <x v="0"/>
    <x v="8"/>
    <x v="1"/>
    <n v="94122"/>
    <x v="1"/>
    <s v="FUR-TA-10004256"/>
    <x v="0"/>
    <x v="3"/>
    <s v="Bretford “Just In Time” Height-Adjustable Multi-Task Work Tables"/>
    <x v="2883"/>
    <x v="5"/>
    <n v="0.2"/>
    <n v="-325.572"/>
    <x v="4"/>
    <n v="12021.119999999999"/>
    <n v="-16.25"/>
  </r>
  <r>
    <n v="3772"/>
    <s v="US-2016-101196"/>
    <d v="2016-05-12T00:00:00"/>
    <d v="2016-05-17T00:00:00"/>
    <s v="Standard Class"/>
    <s v="FM-14215"/>
    <s v="Filia McAdams"/>
    <x v="1"/>
    <x v="0"/>
    <x v="10"/>
    <x v="9"/>
    <n v="19140"/>
    <x v="3"/>
    <s v="OFF-ST-10004804"/>
    <x v="1"/>
    <x v="4"/>
    <s v="Belkin 19&quot; Vented Equipment Shelf, Black"/>
    <x v="249"/>
    <x v="0"/>
    <n v="0.2"/>
    <n v="-19.5624"/>
    <x v="5"/>
    <n v="164.73599999999999"/>
    <n v="-23.75"/>
  </r>
  <r>
    <n v="3773"/>
    <s v="CA-2014-115357"/>
    <d v="2014-08-06T00:00:00"/>
    <d v="2014-08-11T00:00:00"/>
    <s v="Second Class"/>
    <s v="RF-19735"/>
    <s v="Roland Fjeld"/>
    <x v="0"/>
    <x v="0"/>
    <x v="29"/>
    <x v="20"/>
    <n v="29203"/>
    <x v="0"/>
    <s v="TEC-AC-10000023"/>
    <x v="2"/>
    <x v="11"/>
    <s v="Maxell 74 Minute CD-R Spindle, 50/Pack"/>
    <x v="2884"/>
    <x v="1"/>
    <n v="0"/>
    <n v="22.647600000000001"/>
    <x v="6"/>
    <n v="188.73"/>
    <n v="36.000000000000007"/>
  </r>
  <r>
    <n v="3774"/>
    <s v="US-2014-102715"/>
    <d v="2014-04-11T00:00:00"/>
    <d v="2014-04-13T00:00:00"/>
    <s v="Second Class"/>
    <s v="JK-15370"/>
    <s v="Jay Kimmel"/>
    <x v="0"/>
    <x v="0"/>
    <x v="100"/>
    <x v="2"/>
    <n v="33180"/>
    <x v="0"/>
    <s v="OFF-FA-10001332"/>
    <x v="1"/>
    <x v="13"/>
    <s v="Acco Banker's Clasps, 5 3/4&quot;-Long"/>
    <x v="2721"/>
    <x v="1"/>
    <n v="0.2"/>
    <n v="2.3328000000000002"/>
    <x v="3"/>
    <n v="20.736000000000001"/>
    <n v="33.75"/>
  </r>
  <r>
    <n v="3775"/>
    <s v="US-2014-102715"/>
    <d v="2014-04-11T00:00:00"/>
    <d v="2014-04-13T00:00:00"/>
    <s v="Second Class"/>
    <s v="JK-15370"/>
    <s v="Jay Kimmel"/>
    <x v="0"/>
    <x v="0"/>
    <x v="100"/>
    <x v="2"/>
    <n v="33180"/>
    <x v="0"/>
    <s v="TEC-AC-10002001"/>
    <x v="2"/>
    <x v="11"/>
    <s v="Logitech Wireless Gaming Headset G930"/>
    <x v="2885"/>
    <x v="1"/>
    <n v="0.2"/>
    <n v="81.594899999999996"/>
    <x v="3"/>
    <n v="1151.9279999999999"/>
    <n v="21.25"/>
  </r>
  <r>
    <n v="3776"/>
    <s v="US-2014-102715"/>
    <d v="2014-04-11T00:00:00"/>
    <d v="2014-04-13T00:00:00"/>
    <s v="Second Class"/>
    <s v="JK-15370"/>
    <s v="Jay Kimmel"/>
    <x v="0"/>
    <x v="0"/>
    <x v="100"/>
    <x v="2"/>
    <n v="33180"/>
    <x v="0"/>
    <s v="OFF-PA-10000029"/>
    <x v="1"/>
    <x v="10"/>
    <s v="Xerox 224"/>
    <x v="559"/>
    <x v="0"/>
    <n v="0.2"/>
    <n v="3.6288"/>
    <x v="3"/>
    <n v="20.736000000000001"/>
    <n v="35"/>
  </r>
  <r>
    <n v="3777"/>
    <s v="US-2014-102715"/>
    <d v="2014-04-11T00:00:00"/>
    <d v="2014-04-13T00:00:00"/>
    <s v="Second Class"/>
    <s v="JK-15370"/>
    <s v="Jay Kimmel"/>
    <x v="0"/>
    <x v="0"/>
    <x v="100"/>
    <x v="2"/>
    <n v="33180"/>
    <x v="0"/>
    <s v="TEC-AC-10001874"/>
    <x v="2"/>
    <x v="11"/>
    <s v="Logitech Wireless Anywhere Mouse MX for PC and Mac"/>
    <x v="2886"/>
    <x v="3"/>
    <n v="0.2"/>
    <n v="41.993000000000002"/>
    <x v="3"/>
    <n v="2351.6080000000002"/>
    <n v="12.5"/>
  </r>
  <r>
    <n v="3778"/>
    <s v="CA-2015-107937"/>
    <d v="2015-05-03T00:00:00"/>
    <d v="2015-05-08T00:00:00"/>
    <s v="Standard Class"/>
    <s v="JB-16045"/>
    <s v="Julia Barnett"/>
    <x v="2"/>
    <x v="0"/>
    <x v="374"/>
    <x v="1"/>
    <n v="91911"/>
    <x v="1"/>
    <s v="FUR-FU-10002298"/>
    <x v="0"/>
    <x v="5"/>
    <s v="Rubbermaid ClusterMat Chairmats, Mat Size- 66&quot; x 60&quot;, Lip 20&quot; x 11&quot; -90 Degree Angle"/>
    <x v="16"/>
    <x v="5"/>
    <n v="0"/>
    <n v="106.5408"/>
    <x v="5"/>
    <n v="3995.2799999999997"/>
    <n v="16"/>
  </r>
  <r>
    <n v="3779"/>
    <s v="US-2017-148768"/>
    <d v="2017-11-30T00:00:00"/>
    <d v="2017-12-02T00:00:00"/>
    <s v="Second Class"/>
    <s v="PN-18775"/>
    <s v="Parhena Norris"/>
    <x v="2"/>
    <x v="0"/>
    <x v="100"/>
    <x v="2"/>
    <n v="33180"/>
    <x v="0"/>
    <s v="TEC-PH-10002564"/>
    <x v="2"/>
    <x v="7"/>
    <s v="OtterBox Defender Series Case - Samsung Galaxy S4"/>
    <x v="973"/>
    <x v="1"/>
    <n v="0.2"/>
    <n v="8.9969999999999999"/>
    <x v="0"/>
    <n v="215.928"/>
    <n v="12.5"/>
  </r>
  <r>
    <n v="3780"/>
    <s v="CA-2017-118521"/>
    <d v="2017-02-16T00:00:00"/>
    <d v="2017-02-20T00:00:00"/>
    <s v="Standard Class"/>
    <s v="LF-17185"/>
    <s v="Luke Foster"/>
    <x v="0"/>
    <x v="0"/>
    <x v="20"/>
    <x v="15"/>
    <n v="10035"/>
    <x v="3"/>
    <s v="OFF-PA-10003465"/>
    <x v="1"/>
    <x v="10"/>
    <s v="Xerox 1912"/>
    <x v="2428"/>
    <x v="0"/>
    <n v="0"/>
    <n v="18.211200000000002"/>
    <x v="11"/>
    <n v="75.88"/>
    <n v="48.000000000000007"/>
  </r>
  <r>
    <n v="3781"/>
    <s v="CA-2014-149643"/>
    <d v="2014-11-16T00:00:00"/>
    <d v="2014-11-20T00:00:00"/>
    <s v="Standard Class"/>
    <s v="RH-19510"/>
    <s v="Rick Huthwaite"/>
    <x v="2"/>
    <x v="0"/>
    <x v="375"/>
    <x v="41"/>
    <n v="66502"/>
    <x v="2"/>
    <s v="TEC-PH-10000038"/>
    <x v="2"/>
    <x v="7"/>
    <s v="Jawbone MINI JAMBOX Wireless Bluetooth Speaker"/>
    <x v="2887"/>
    <x v="0"/>
    <n v="0"/>
    <n v="10.958399999999999"/>
    <x v="0"/>
    <n v="547.91999999999996"/>
    <n v="4"/>
  </r>
  <r>
    <n v="3782"/>
    <s v="CA-2015-135314"/>
    <d v="2015-07-09T00:00:00"/>
    <d v="2015-07-14T00:00:00"/>
    <s v="Second Class"/>
    <s v="MC-17575"/>
    <s v="Matt Collins"/>
    <x v="0"/>
    <x v="0"/>
    <x v="10"/>
    <x v="9"/>
    <n v="19120"/>
    <x v="3"/>
    <s v="TEC-PH-10003072"/>
    <x v="2"/>
    <x v="7"/>
    <s v="Panasonic KX-TG9541B DECT 6.0 Digital 2-Line Expandable Cordless Phone With Digital Answering System"/>
    <x v="2888"/>
    <x v="1"/>
    <n v="0.4"/>
    <n v="40.497300000000003"/>
    <x v="7"/>
    <n v="809.94600000000014"/>
    <n v="15"/>
  </r>
  <r>
    <n v="3783"/>
    <s v="CA-2017-165204"/>
    <d v="2017-11-13T00:00:00"/>
    <d v="2017-11-16T00:00:00"/>
    <s v="Second Class"/>
    <s v="MN-17935"/>
    <s v="Michael Nguyen"/>
    <x v="0"/>
    <x v="0"/>
    <x v="26"/>
    <x v="18"/>
    <n v="38109"/>
    <x v="0"/>
    <s v="OFF-PA-10003424"/>
    <x v="1"/>
    <x v="10"/>
    <s v="&quot;While you Were Out&quot; Message Book, One Form per Page"/>
    <x v="821"/>
    <x v="1"/>
    <n v="0.2"/>
    <n v="3.339"/>
    <x v="0"/>
    <n v="26.712"/>
    <n v="37.5"/>
  </r>
  <r>
    <n v="3784"/>
    <s v="CA-2017-165204"/>
    <d v="2017-11-13T00:00:00"/>
    <d v="2017-11-16T00:00:00"/>
    <s v="Second Class"/>
    <s v="MN-17935"/>
    <s v="Michael Nguyen"/>
    <x v="0"/>
    <x v="0"/>
    <x v="26"/>
    <x v="18"/>
    <n v="38109"/>
    <x v="0"/>
    <s v="OFF-ST-10003716"/>
    <x v="1"/>
    <x v="4"/>
    <s v="Tennsco Double-Tier Lockers"/>
    <x v="2889"/>
    <x v="4"/>
    <n v="0.2"/>
    <n v="-63.005600000000001"/>
    <x v="0"/>
    <n v="2880.2559999999999"/>
    <n v="-8.75"/>
  </r>
  <r>
    <n v="3785"/>
    <s v="CA-2017-125752"/>
    <d v="2017-07-31T00:00:00"/>
    <d v="2017-08-04T00:00:00"/>
    <s v="Standard Class"/>
    <s v="EH-14125"/>
    <s v="Eugene Hildebrand"/>
    <x v="2"/>
    <x v="0"/>
    <x v="2"/>
    <x v="2"/>
    <n v="33311"/>
    <x v="0"/>
    <s v="TEC-AC-10003590"/>
    <x v="2"/>
    <x v="11"/>
    <s v="TRENDnet 56K USB 2.0 Phone, Internet and Fax Modem"/>
    <x v="2890"/>
    <x v="0"/>
    <n v="0.2"/>
    <n v="8.2848000000000006"/>
    <x v="7"/>
    <n v="82.847999999999999"/>
    <n v="20"/>
  </r>
  <r>
    <n v="3786"/>
    <s v="CA-2017-112487"/>
    <d v="2017-12-26T00:00:00"/>
    <d v="2017-12-30T00:00:00"/>
    <s v="Standard Class"/>
    <s v="TC-21535"/>
    <s v="Tracy Collins"/>
    <x v="2"/>
    <x v="0"/>
    <x v="38"/>
    <x v="24"/>
    <n v="43229"/>
    <x v="3"/>
    <s v="OFF-BI-10000494"/>
    <x v="1"/>
    <x v="8"/>
    <s v="Acco Economy Flexible Poly Round Ring Binder"/>
    <x v="2891"/>
    <x v="0"/>
    <n v="0.7"/>
    <n v="-2.61"/>
    <x v="4"/>
    <n v="6.2640000000000002"/>
    <n v="-83.333333333333329"/>
  </r>
  <r>
    <n v="3787"/>
    <s v="CA-2016-144218"/>
    <d v="2016-10-31T00:00:00"/>
    <d v="2016-11-04T00:00:00"/>
    <s v="Standard Class"/>
    <s v="JD-15895"/>
    <s v="Jonathan Doherty"/>
    <x v="1"/>
    <x v="0"/>
    <x v="1"/>
    <x v="1"/>
    <n v="90045"/>
    <x v="1"/>
    <s v="OFF-ST-10002615"/>
    <x v="1"/>
    <x v="4"/>
    <s v="Dual Level, Single-Width Filing Carts"/>
    <x v="2892"/>
    <x v="3"/>
    <n v="0"/>
    <n v="282.20920000000001"/>
    <x v="2"/>
    <n v="7597.9400000000005"/>
    <n v="26"/>
  </r>
  <r>
    <n v="3788"/>
    <s v="CA-2016-169971"/>
    <d v="2016-09-04T00:00:00"/>
    <d v="2016-09-09T00:00:00"/>
    <s v="Standard Class"/>
    <s v="IL-15100"/>
    <s v="Ivan Liston"/>
    <x v="0"/>
    <x v="0"/>
    <x v="12"/>
    <x v="5"/>
    <n v="77041"/>
    <x v="2"/>
    <s v="OFF-AR-10002804"/>
    <x v="1"/>
    <x v="6"/>
    <s v="Faber Castell Col-Erase Pencils"/>
    <x v="2893"/>
    <x v="7"/>
    <n v="0.2"/>
    <n v="1.0268999999999999"/>
    <x v="8"/>
    <n v="3.9119999999999999"/>
    <n v="26.25"/>
  </r>
  <r>
    <n v="3789"/>
    <s v="CA-2016-169971"/>
    <d v="2016-09-04T00:00:00"/>
    <d v="2016-09-09T00:00:00"/>
    <s v="Standard Class"/>
    <s v="IL-15100"/>
    <s v="Ivan Liston"/>
    <x v="0"/>
    <x v="0"/>
    <x v="12"/>
    <x v="5"/>
    <n v="77041"/>
    <x v="2"/>
    <s v="OFF-AR-10001044"/>
    <x v="1"/>
    <x v="6"/>
    <s v="BOSTON Ranger #55 Pencil Sharpener, Black"/>
    <x v="2894"/>
    <x v="1"/>
    <n v="0.2"/>
    <n v="7.0172999999999996"/>
    <x v="8"/>
    <n v="187.12799999999999"/>
    <n v="11.25"/>
  </r>
  <r>
    <n v="3790"/>
    <s v="US-2016-133508"/>
    <d v="2016-04-17T00:00:00"/>
    <d v="2016-04-21T00:00:00"/>
    <s v="Standard Class"/>
    <s v="SW-20350"/>
    <s v="Sean Wendt"/>
    <x v="2"/>
    <x v="0"/>
    <x v="155"/>
    <x v="8"/>
    <n v="68104"/>
    <x v="2"/>
    <s v="OFF-FA-10000134"/>
    <x v="1"/>
    <x v="13"/>
    <s v="Advantus Push Pins, Aluminum Head"/>
    <x v="2895"/>
    <x v="2"/>
    <n v="0"/>
    <n v="9.0054999999999996"/>
    <x v="3"/>
    <n v="145.25"/>
    <n v="31"/>
  </r>
  <r>
    <n v="3791"/>
    <s v="CA-2014-107139"/>
    <d v="2014-07-05T00:00:00"/>
    <d v="2014-07-11T00:00:00"/>
    <s v="Standard Class"/>
    <s v="DP-13390"/>
    <s v="Dennis Pardue"/>
    <x v="2"/>
    <x v="0"/>
    <x v="1"/>
    <x v="1"/>
    <n v="90004"/>
    <x v="1"/>
    <s v="OFF-BI-10001670"/>
    <x v="1"/>
    <x v="8"/>
    <s v="Vinyl Sectional Post Binders"/>
    <x v="2131"/>
    <x v="5"/>
    <n v="0.2"/>
    <n v="67.86"/>
    <x v="7"/>
    <n v="1085.76"/>
    <n v="37.5"/>
  </r>
  <r>
    <n v="3792"/>
    <s v="CA-2015-111325"/>
    <d v="2015-02-27T00:00:00"/>
    <d v="2015-02-28T00:00:00"/>
    <s v="First Class"/>
    <s v="BT-11395"/>
    <s v="Bill Tyler"/>
    <x v="1"/>
    <x v="0"/>
    <x v="376"/>
    <x v="9"/>
    <n v="16602"/>
    <x v="3"/>
    <s v="OFF-BI-10000343"/>
    <x v="1"/>
    <x v="8"/>
    <s v="Pressboard Covers with Storage Hooks, 9 1/2&quot; x 11&quot;, Light Blue"/>
    <x v="2896"/>
    <x v="1"/>
    <n v="0.7"/>
    <n v="-3.3879000000000001"/>
    <x v="11"/>
    <n v="13.256999999999998"/>
    <n v="-76.666666666666671"/>
  </r>
  <r>
    <n v="3793"/>
    <s v="CA-2015-111325"/>
    <d v="2015-02-27T00:00:00"/>
    <d v="2015-02-28T00:00:00"/>
    <s v="First Class"/>
    <s v="BT-11395"/>
    <s v="Bill Tyler"/>
    <x v="1"/>
    <x v="0"/>
    <x v="376"/>
    <x v="9"/>
    <n v="16602"/>
    <x v="3"/>
    <s v="OFF-AR-10002257"/>
    <x v="1"/>
    <x v="6"/>
    <s v="Eldon Spacemaker Box, Quick-Snap Lid, Clear"/>
    <x v="2897"/>
    <x v="5"/>
    <n v="0.2"/>
    <n v="2.2044000000000001"/>
    <x v="11"/>
    <n v="96.192000000000007"/>
    <n v="13.750000000000002"/>
  </r>
  <r>
    <n v="3794"/>
    <s v="CA-2015-163762"/>
    <d v="2015-11-27T00:00:00"/>
    <d v="2015-12-01T00:00:00"/>
    <s v="Standard Class"/>
    <s v="JE-15475"/>
    <s v="Jeremy Ellison"/>
    <x v="0"/>
    <x v="0"/>
    <x v="20"/>
    <x v="15"/>
    <n v="10024"/>
    <x v="3"/>
    <s v="OFF-AR-10001915"/>
    <x v="1"/>
    <x v="6"/>
    <s v="Peel-Off China Markers"/>
    <x v="1400"/>
    <x v="1"/>
    <n v="0"/>
    <n v="12.511799999999999"/>
    <x v="0"/>
    <n v="89.37"/>
    <n v="42"/>
  </r>
  <r>
    <n v="3795"/>
    <s v="US-2014-117163"/>
    <d v="2014-01-27T00:00:00"/>
    <d v="2014-02-02T00:00:00"/>
    <s v="Standard Class"/>
    <s v="EJ-13720"/>
    <s v="Ed Jacobs"/>
    <x v="0"/>
    <x v="0"/>
    <x v="70"/>
    <x v="1"/>
    <n v="92037"/>
    <x v="1"/>
    <s v="OFF-ST-10003692"/>
    <x v="1"/>
    <x v="4"/>
    <s v="Recycled Steel Personal File for Hanging File Folders"/>
    <x v="2898"/>
    <x v="7"/>
    <n v="0"/>
    <n v="14.307499999999999"/>
    <x v="9"/>
    <n v="57.23"/>
    <n v="25"/>
  </r>
  <r>
    <n v="3796"/>
    <s v="US-2014-117163"/>
    <d v="2014-01-27T00:00:00"/>
    <d v="2014-02-02T00:00:00"/>
    <s v="Standard Class"/>
    <s v="EJ-13720"/>
    <s v="Ed Jacobs"/>
    <x v="0"/>
    <x v="0"/>
    <x v="70"/>
    <x v="1"/>
    <n v="92037"/>
    <x v="1"/>
    <s v="FUR-TA-10003469"/>
    <x v="0"/>
    <x v="3"/>
    <s v="Balt Split Level Computer Training Table"/>
    <x v="2899"/>
    <x v="1"/>
    <n v="0.2"/>
    <n v="-16.649999999999999"/>
    <x v="9"/>
    <n v="999"/>
    <n v="-5"/>
  </r>
  <r>
    <n v="3797"/>
    <s v="US-2014-117163"/>
    <d v="2014-01-27T00:00:00"/>
    <d v="2014-02-02T00:00:00"/>
    <s v="Standard Class"/>
    <s v="EJ-13720"/>
    <s v="Ed Jacobs"/>
    <x v="0"/>
    <x v="0"/>
    <x v="70"/>
    <x v="1"/>
    <n v="92037"/>
    <x v="1"/>
    <s v="OFF-AR-10003179"/>
    <x v="1"/>
    <x v="6"/>
    <s v="Dixon Ticonderoga Core-Lock Colored Pencils"/>
    <x v="2900"/>
    <x v="4"/>
    <n v="0"/>
    <n v="12.0252"/>
    <x v="9"/>
    <n v="145.76"/>
    <n v="33"/>
  </r>
  <r>
    <n v="3798"/>
    <s v="CA-2017-121314"/>
    <d v="2017-09-23T00:00:00"/>
    <d v="2017-09-26T00:00:00"/>
    <s v="First Class"/>
    <s v="BE-11410"/>
    <s v="Bobby Elias"/>
    <x v="0"/>
    <x v="0"/>
    <x v="100"/>
    <x v="2"/>
    <n v="33178"/>
    <x v="0"/>
    <s v="OFF-PA-10003395"/>
    <x v="1"/>
    <x v="10"/>
    <s v="Xerox 1941"/>
    <x v="1140"/>
    <x v="1"/>
    <n v="0.2"/>
    <n v="88.073999999999998"/>
    <x v="8"/>
    <n v="754.92"/>
    <n v="35"/>
  </r>
  <r>
    <n v="3799"/>
    <s v="CA-2017-147760"/>
    <d v="2017-11-04T00:00:00"/>
    <d v="2017-11-05T00:00:00"/>
    <s v="First Class"/>
    <s v="KL-16555"/>
    <s v="Kelly Lampkin"/>
    <x v="1"/>
    <x v="0"/>
    <x v="247"/>
    <x v="3"/>
    <n v="27405"/>
    <x v="0"/>
    <s v="FUR-TA-10004575"/>
    <x v="0"/>
    <x v="3"/>
    <s v="Hon 5100 Series Wood Tables"/>
    <x v="2901"/>
    <x v="1"/>
    <n v="0.4"/>
    <n v="-192.04679999999999"/>
    <x v="0"/>
    <n v="1571.2919999999999"/>
    <n v="-36.666666666666664"/>
  </r>
  <r>
    <n v="3800"/>
    <s v="CA-2017-147760"/>
    <d v="2017-11-04T00:00:00"/>
    <d v="2017-11-05T00:00:00"/>
    <s v="First Class"/>
    <s v="KL-16555"/>
    <s v="Kelly Lampkin"/>
    <x v="1"/>
    <x v="0"/>
    <x v="247"/>
    <x v="3"/>
    <n v="27405"/>
    <x v="0"/>
    <s v="TEC-PH-10002483"/>
    <x v="2"/>
    <x v="7"/>
    <s v="Motorola Moto X"/>
    <x v="2902"/>
    <x v="2"/>
    <n v="0.2"/>
    <n v="118.9965"/>
    <x v="0"/>
    <n v="6799.8"/>
    <n v="8.75"/>
  </r>
  <r>
    <n v="3801"/>
    <s v="CA-2016-156503"/>
    <d v="2016-10-14T00:00:00"/>
    <d v="2016-10-20T00:00:00"/>
    <s v="Standard Class"/>
    <s v="NC-18415"/>
    <s v="Nathan Cano"/>
    <x v="0"/>
    <x v="0"/>
    <x v="108"/>
    <x v="3"/>
    <n v="28540"/>
    <x v="0"/>
    <s v="FUR-CH-10003606"/>
    <x v="0"/>
    <x v="1"/>
    <s v="SAFCO Folding Chair Trolley"/>
    <x v="2903"/>
    <x v="7"/>
    <n v="0.2"/>
    <n v="10.2592"/>
    <x v="2"/>
    <n v="102.592"/>
    <n v="10"/>
  </r>
  <r>
    <n v="3802"/>
    <s v="CA-2016-156503"/>
    <d v="2016-10-14T00:00:00"/>
    <d v="2016-10-20T00:00:00"/>
    <s v="Standard Class"/>
    <s v="NC-18415"/>
    <s v="Nathan Cano"/>
    <x v="0"/>
    <x v="0"/>
    <x v="108"/>
    <x v="3"/>
    <n v="28540"/>
    <x v="0"/>
    <s v="TEC-AC-10002473"/>
    <x v="2"/>
    <x v="11"/>
    <s v="Maxell 4.7GB DVD-R"/>
    <x v="216"/>
    <x v="7"/>
    <n v="0.2"/>
    <n v="5.9598000000000004"/>
    <x v="2"/>
    <n v="22.704000000000001"/>
    <n v="26.25"/>
  </r>
  <r>
    <n v="3803"/>
    <s v="CA-2016-156503"/>
    <d v="2016-10-14T00:00:00"/>
    <d v="2016-10-20T00:00:00"/>
    <s v="Standard Class"/>
    <s v="NC-18415"/>
    <s v="Nathan Cano"/>
    <x v="0"/>
    <x v="0"/>
    <x v="108"/>
    <x v="3"/>
    <n v="28540"/>
    <x v="0"/>
    <s v="OFF-PA-10002319"/>
    <x v="1"/>
    <x v="10"/>
    <s v="Xerox 1944"/>
    <x v="2502"/>
    <x v="1"/>
    <n v="0.2"/>
    <n v="33.721200000000003"/>
    <x v="2"/>
    <n v="279.072"/>
    <n v="36.250000000000007"/>
  </r>
  <r>
    <n v="3804"/>
    <s v="CA-2016-156503"/>
    <d v="2016-10-14T00:00:00"/>
    <d v="2016-10-20T00:00:00"/>
    <s v="Standard Class"/>
    <s v="NC-18415"/>
    <s v="Nathan Cano"/>
    <x v="0"/>
    <x v="0"/>
    <x v="108"/>
    <x v="3"/>
    <n v="28540"/>
    <x v="0"/>
    <s v="OFF-SU-10000946"/>
    <x v="1"/>
    <x v="14"/>
    <s v="Staple remover"/>
    <x v="2543"/>
    <x v="0"/>
    <n v="0.2"/>
    <n v="1.4363999999999999"/>
    <x v="2"/>
    <n v="25.536000000000001"/>
    <n v="11.249999999999998"/>
  </r>
  <r>
    <n v="3805"/>
    <s v="CA-2016-156503"/>
    <d v="2016-10-14T00:00:00"/>
    <d v="2016-10-20T00:00:00"/>
    <s v="Standard Class"/>
    <s v="NC-18415"/>
    <s v="Nathan Cano"/>
    <x v="0"/>
    <x v="0"/>
    <x v="108"/>
    <x v="3"/>
    <n v="28540"/>
    <x v="0"/>
    <s v="OFF-EN-10001335"/>
    <x v="1"/>
    <x v="12"/>
    <s v="White Business Envelopes with Contemporary Seam, Recycled White Business Envelopes"/>
    <x v="2904"/>
    <x v="4"/>
    <n v="0.2"/>
    <n v="13.128"/>
    <x v="2"/>
    <n v="140.03200000000001"/>
    <n v="37.5"/>
  </r>
  <r>
    <n v="3806"/>
    <s v="CA-2016-156503"/>
    <d v="2016-10-14T00:00:00"/>
    <d v="2016-10-20T00:00:00"/>
    <s v="Standard Class"/>
    <s v="NC-18415"/>
    <s v="Nathan Cano"/>
    <x v="0"/>
    <x v="0"/>
    <x v="108"/>
    <x v="3"/>
    <n v="28540"/>
    <x v="0"/>
    <s v="OFF-PA-10002377"/>
    <x v="1"/>
    <x v="10"/>
    <s v="Xerox 1916"/>
    <x v="2905"/>
    <x v="7"/>
    <n v="0.2"/>
    <n v="14.682"/>
    <x v="2"/>
    <n v="39.152000000000001"/>
    <n v="37.5"/>
  </r>
  <r>
    <n v="3807"/>
    <s v="CA-2015-113628"/>
    <d v="2015-11-12T00:00:00"/>
    <d v="2015-11-19T00:00:00"/>
    <s v="Standard Class"/>
    <s v="AH-10690"/>
    <s v="Anna Häberlin"/>
    <x v="1"/>
    <x v="0"/>
    <x v="369"/>
    <x v="2"/>
    <n v="33317"/>
    <x v="0"/>
    <s v="OFF-AR-10001246"/>
    <x v="1"/>
    <x v="6"/>
    <s v="Newell 317"/>
    <x v="2660"/>
    <x v="2"/>
    <n v="0.2"/>
    <n v="1.323"/>
    <x v="0"/>
    <n v="58.8"/>
    <n v="11.25"/>
  </r>
  <r>
    <n v="3808"/>
    <s v="CA-2015-113628"/>
    <d v="2015-11-12T00:00:00"/>
    <d v="2015-11-19T00:00:00"/>
    <s v="Standard Class"/>
    <s v="AH-10690"/>
    <s v="Anna Häberlin"/>
    <x v="1"/>
    <x v="0"/>
    <x v="369"/>
    <x v="2"/>
    <n v="33317"/>
    <x v="0"/>
    <s v="OFF-BI-10003291"/>
    <x v="1"/>
    <x v="8"/>
    <s v="Wilson Jones Leather-Like Binders with DublLock Round Rings"/>
    <x v="2906"/>
    <x v="0"/>
    <n v="0.7"/>
    <n v="-4.0157999999999996"/>
    <x v="0"/>
    <n v="10.476000000000001"/>
    <n v="-76.666666666666643"/>
  </r>
  <r>
    <n v="3809"/>
    <s v="CA-2015-113628"/>
    <d v="2015-11-12T00:00:00"/>
    <d v="2015-11-19T00:00:00"/>
    <s v="Standard Class"/>
    <s v="AH-10690"/>
    <s v="Anna Häberlin"/>
    <x v="1"/>
    <x v="0"/>
    <x v="369"/>
    <x v="2"/>
    <n v="33317"/>
    <x v="0"/>
    <s v="OFF-BI-10002799"/>
    <x v="1"/>
    <x v="8"/>
    <s v="SlimView Poly Binder, 3/8&quot;"/>
    <x v="2907"/>
    <x v="1"/>
    <n v="0.7"/>
    <n v="-3.7296"/>
    <x v="0"/>
    <n v="13.986000000000001"/>
    <n v="-80"/>
  </r>
  <r>
    <n v="3810"/>
    <s v="CA-2015-113628"/>
    <d v="2015-11-12T00:00:00"/>
    <d v="2015-11-19T00:00:00"/>
    <s v="Standard Class"/>
    <s v="AH-10690"/>
    <s v="Anna Häberlin"/>
    <x v="1"/>
    <x v="0"/>
    <x v="369"/>
    <x v="2"/>
    <n v="33317"/>
    <x v="0"/>
    <s v="FUR-CH-10003298"/>
    <x v="0"/>
    <x v="1"/>
    <s v="Office Star - Contemporary Task Swivel chair with Loop Arms, Charcoal"/>
    <x v="2908"/>
    <x v="2"/>
    <n v="0.2"/>
    <n v="-72.039000000000001"/>
    <x v="0"/>
    <n v="2619.6"/>
    <n v="-13.750000000000002"/>
  </r>
  <r>
    <n v="3811"/>
    <s v="CA-2015-113628"/>
    <d v="2015-11-12T00:00:00"/>
    <d v="2015-11-19T00:00:00"/>
    <s v="Standard Class"/>
    <s v="AH-10690"/>
    <s v="Anna Häberlin"/>
    <x v="1"/>
    <x v="0"/>
    <x v="369"/>
    <x v="2"/>
    <n v="33317"/>
    <x v="0"/>
    <s v="TEC-PH-10000441"/>
    <x v="2"/>
    <x v="7"/>
    <s v="VTech DS6151"/>
    <x v="515"/>
    <x v="7"/>
    <n v="0.2"/>
    <n v="10.0792"/>
    <x v="0"/>
    <n v="100.792"/>
    <n v="10"/>
  </r>
  <r>
    <n v="3812"/>
    <s v="CA-2015-113628"/>
    <d v="2015-11-12T00:00:00"/>
    <d v="2015-11-19T00:00:00"/>
    <s v="Standard Class"/>
    <s v="AH-10690"/>
    <s v="Anna Häberlin"/>
    <x v="1"/>
    <x v="0"/>
    <x v="369"/>
    <x v="2"/>
    <n v="33317"/>
    <x v="0"/>
    <s v="FUR-CH-10004477"/>
    <x v="0"/>
    <x v="1"/>
    <s v="Global Push Button Manager's Chair, Indigo"/>
    <x v="2909"/>
    <x v="1"/>
    <n v="0.2"/>
    <n v="16.440300000000001"/>
    <x v="0"/>
    <n v="438.40800000000002"/>
    <n v="11.25"/>
  </r>
  <r>
    <n v="3813"/>
    <s v="CA-2017-147753"/>
    <d v="2017-03-05T00:00:00"/>
    <d v="2017-03-05T00:00:00"/>
    <s v="Same Day"/>
    <s v="PK-19075"/>
    <s v="Pete Kriz"/>
    <x v="0"/>
    <x v="0"/>
    <x v="158"/>
    <x v="6"/>
    <n v="53209"/>
    <x v="2"/>
    <s v="OFF-LA-10003537"/>
    <x v="1"/>
    <x v="2"/>
    <s v="Avery 515"/>
    <x v="2910"/>
    <x v="0"/>
    <n v="0"/>
    <n v="11.7782"/>
    <x v="10"/>
    <n v="50.12"/>
    <n v="47"/>
  </r>
  <r>
    <n v="3814"/>
    <s v="CA-2015-103961"/>
    <d v="2015-11-05T00:00:00"/>
    <d v="2015-11-09T00:00:00"/>
    <s v="Standard Class"/>
    <s v="NG-18430"/>
    <s v="Nathan Gelder"/>
    <x v="0"/>
    <x v="0"/>
    <x v="94"/>
    <x v="10"/>
    <n v="62301"/>
    <x v="2"/>
    <s v="OFF-LA-10004484"/>
    <x v="1"/>
    <x v="2"/>
    <s v="Avery 476"/>
    <x v="2911"/>
    <x v="5"/>
    <n v="0.2"/>
    <n v="6.4428000000000001"/>
    <x v="0"/>
    <n v="118.94400000000002"/>
    <n v="32.499999999999993"/>
  </r>
  <r>
    <n v="3815"/>
    <s v="CA-2016-152471"/>
    <d v="2016-07-08T00:00:00"/>
    <d v="2016-07-08T00:00:00"/>
    <s v="Same Day"/>
    <s v="ZD-21925"/>
    <s v="Zuschuss Donatelli"/>
    <x v="0"/>
    <x v="0"/>
    <x v="108"/>
    <x v="2"/>
    <n v="32216"/>
    <x v="0"/>
    <s v="TEC-PH-10002824"/>
    <x v="2"/>
    <x v="7"/>
    <s v="Jabra SPEAK 410 Multidevice Speakerphone"/>
    <x v="2912"/>
    <x v="2"/>
    <n v="0.2"/>
    <n v="51.497500000000002"/>
    <x v="7"/>
    <n v="4119.8"/>
    <n v="6.25"/>
  </r>
  <r>
    <n v="3816"/>
    <s v="CA-2016-152471"/>
    <d v="2016-07-08T00:00:00"/>
    <d v="2016-07-08T00:00:00"/>
    <s v="Same Day"/>
    <s v="ZD-21925"/>
    <s v="Zuschuss Donatelli"/>
    <x v="0"/>
    <x v="0"/>
    <x v="108"/>
    <x v="2"/>
    <n v="32216"/>
    <x v="0"/>
    <s v="OFF-PA-10004965"/>
    <x v="1"/>
    <x v="10"/>
    <s v="Xerox 1921"/>
    <x v="2913"/>
    <x v="0"/>
    <n v="0.2"/>
    <n v="4.9950000000000001"/>
    <x v="7"/>
    <n v="31.968"/>
    <n v="31.25"/>
  </r>
  <r>
    <n v="3817"/>
    <s v="CA-2015-102582"/>
    <d v="2015-09-15T00:00:00"/>
    <d v="2015-09-19T00:00:00"/>
    <s v="Standard Class"/>
    <s v="NW-18400"/>
    <s v="Natalie Webber"/>
    <x v="0"/>
    <x v="0"/>
    <x v="216"/>
    <x v="19"/>
    <n v="36608"/>
    <x v="0"/>
    <s v="FUR-TA-10003569"/>
    <x v="0"/>
    <x v="3"/>
    <s v="Bretford CR8500 Series Meeting Room Furniture"/>
    <x v="2770"/>
    <x v="0"/>
    <n v="0"/>
    <n v="200.49"/>
    <x v="8"/>
    <n v="1603.92"/>
    <n v="25"/>
  </r>
  <r>
    <n v="3818"/>
    <s v="CA-2015-102582"/>
    <d v="2015-09-15T00:00:00"/>
    <d v="2015-09-19T00:00:00"/>
    <s v="Standard Class"/>
    <s v="NW-18400"/>
    <s v="Natalie Webber"/>
    <x v="0"/>
    <x v="0"/>
    <x v="216"/>
    <x v="19"/>
    <n v="36608"/>
    <x v="0"/>
    <s v="TEC-PH-10003187"/>
    <x v="2"/>
    <x v="7"/>
    <s v="Anker Astro Mini 3000mAh Ultra-Compact Portable Charger"/>
    <x v="127"/>
    <x v="1"/>
    <n v="0"/>
    <n v="0"/>
    <x v="8"/>
    <n v="179.91"/>
    <n v="0"/>
  </r>
  <r>
    <n v="3819"/>
    <s v="CA-2015-102582"/>
    <d v="2015-09-15T00:00:00"/>
    <d v="2015-09-19T00:00:00"/>
    <s v="Standard Class"/>
    <s v="NW-18400"/>
    <s v="Natalie Webber"/>
    <x v="0"/>
    <x v="0"/>
    <x v="216"/>
    <x v="19"/>
    <n v="36608"/>
    <x v="0"/>
    <s v="FUR-CH-10004853"/>
    <x v="0"/>
    <x v="1"/>
    <s v="Global Manager's Adjustable Task Chair, Storm"/>
    <x v="2914"/>
    <x v="3"/>
    <n v="0"/>
    <n v="306.48939999999999"/>
    <x v="8"/>
    <n v="7398.0199999999995"/>
    <n v="29.000000000000004"/>
  </r>
  <r>
    <n v="3820"/>
    <s v="CA-2017-141873"/>
    <d v="2017-10-09T00:00:00"/>
    <d v="2017-10-14T00:00:00"/>
    <s v="Standard Class"/>
    <s v="HG-14845"/>
    <s v="Harry Greene"/>
    <x v="0"/>
    <x v="0"/>
    <x v="20"/>
    <x v="15"/>
    <n v="10024"/>
    <x v="3"/>
    <s v="OFF-BI-10001031"/>
    <x v="1"/>
    <x v="8"/>
    <s v="Pressboard Data Binders by Wilson Jones"/>
    <x v="2915"/>
    <x v="1"/>
    <n v="0.2"/>
    <n v="4.3254000000000001"/>
    <x v="2"/>
    <n v="38.448"/>
    <n v="33.75"/>
  </r>
  <r>
    <n v="3821"/>
    <s v="CA-2017-141873"/>
    <d v="2017-10-09T00:00:00"/>
    <d v="2017-10-14T00:00:00"/>
    <s v="Standard Class"/>
    <s v="HG-14845"/>
    <s v="Harry Greene"/>
    <x v="0"/>
    <x v="0"/>
    <x v="20"/>
    <x v="15"/>
    <n v="10024"/>
    <x v="3"/>
    <s v="FUR-BO-10003034"/>
    <x v="0"/>
    <x v="0"/>
    <s v="O'Sullivan Elevations Bookcase, Cherry Finish"/>
    <x v="2317"/>
    <x v="1"/>
    <n v="0.2"/>
    <n v="-15.717599999999999"/>
    <x v="2"/>
    <n v="943.05599999999993"/>
    <n v="-5"/>
  </r>
  <r>
    <n v="3822"/>
    <s v="CA-2017-141873"/>
    <d v="2017-10-09T00:00:00"/>
    <d v="2017-10-14T00:00:00"/>
    <s v="Standard Class"/>
    <s v="HG-14845"/>
    <s v="Harry Greene"/>
    <x v="0"/>
    <x v="0"/>
    <x v="20"/>
    <x v="15"/>
    <n v="10024"/>
    <x v="3"/>
    <s v="OFF-PA-10000069"/>
    <x v="1"/>
    <x v="10"/>
    <s v="TOPS 4 x 6 Fluorescent Color Memo Sheets, 500 Sheets per Pack"/>
    <x v="2916"/>
    <x v="0"/>
    <n v="0"/>
    <n v="8.9206000000000003"/>
    <x v="2"/>
    <n v="37.96"/>
    <n v="47"/>
  </r>
  <r>
    <n v="3823"/>
    <s v="CA-2017-141873"/>
    <d v="2017-10-09T00:00:00"/>
    <d v="2017-10-14T00:00:00"/>
    <s v="Standard Class"/>
    <s v="HG-14845"/>
    <s v="Harry Greene"/>
    <x v="0"/>
    <x v="0"/>
    <x v="20"/>
    <x v="15"/>
    <n v="10024"/>
    <x v="3"/>
    <s v="OFF-BI-10003655"/>
    <x v="1"/>
    <x v="8"/>
    <s v="Durable Pressboard Binders"/>
    <x v="2556"/>
    <x v="5"/>
    <n v="0.2"/>
    <n v="6.1559999999999997"/>
    <x v="2"/>
    <n v="109.44"/>
    <n v="33.75"/>
  </r>
  <r>
    <n v="3824"/>
    <s v="CA-2015-140984"/>
    <d v="2015-09-14T00:00:00"/>
    <d v="2015-09-18T00:00:00"/>
    <s v="Standard Class"/>
    <s v="CC-12685"/>
    <s v="Craig Carroll"/>
    <x v="0"/>
    <x v="0"/>
    <x v="20"/>
    <x v="15"/>
    <n v="10011"/>
    <x v="3"/>
    <s v="OFF-ST-10000585"/>
    <x v="1"/>
    <x v="4"/>
    <s v="Economy Rollaway Files"/>
    <x v="2917"/>
    <x v="5"/>
    <n v="0"/>
    <n v="257.71199999999999"/>
    <x v="8"/>
    <n v="5947.2000000000007"/>
    <n v="25.999999999999996"/>
  </r>
  <r>
    <n v="3825"/>
    <s v="CA-2015-140984"/>
    <d v="2015-09-14T00:00:00"/>
    <d v="2015-09-18T00:00:00"/>
    <s v="Standard Class"/>
    <s v="CC-12685"/>
    <s v="Craig Carroll"/>
    <x v="0"/>
    <x v="0"/>
    <x v="20"/>
    <x v="15"/>
    <n v="10011"/>
    <x v="3"/>
    <s v="TEC-CO-10001571"/>
    <x v="2"/>
    <x v="16"/>
    <s v="Sharp 1540cs Digital Laser Copier"/>
    <x v="2873"/>
    <x v="0"/>
    <n v="0.2"/>
    <n v="329.99400000000003"/>
    <x v="8"/>
    <n v="1759.9680000000001"/>
    <n v="37.5"/>
  </r>
  <r>
    <n v="3826"/>
    <s v="CA-2015-140984"/>
    <d v="2015-09-14T00:00:00"/>
    <d v="2015-09-18T00:00:00"/>
    <s v="Standard Class"/>
    <s v="CC-12685"/>
    <s v="Craig Carroll"/>
    <x v="0"/>
    <x v="0"/>
    <x v="20"/>
    <x v="15"/>
    <n v="10011"/>
    <x v="3"/>
    <s v="OFF-BI-10002012"/>
    <x v="1"/>
    <x v="8"/>
    <s v="Wilson Jones Easy Flow II Sheet Lifters"/>
    <x v="91"/>
    <x v="6"/>
    <n v="0.2"/>
    <n v="4.5359999999999996"/>
    <x v="8"/>
    <n v="116.64000000000001"/>
    <n v="34.999999999999993"/>
  </r>
  <r>
    <n v="3827"/>
    <s v="CA-2014-132801"/>
    <d v="2014-10-07T00:00:00"/>
    <d v="2014-10-12T00:00:00"/>
    <s v="Standard Class"/>
    <s v="JG-15805"/>
    <s v="John Grady"/>
    <x v="1"/>
    <x v="0"/>
    <x v="61"/>
    <x v="5"/>
    <n v="75217"/>
    <x v="2"/>
    <s v="OFF-ST-10001228"/>
    <x v="1"/>
    <x v="4"/>
    <s v="Fellowes Personal Hanging Folder Files, Navy"/>
    <x v="2025"/>
    <x v="12"/>
    <n v="0.2"/>
    <n v="10.744"/>
    <x v="2"/>
    <n v="1074.4000000000001"/>
    <n v="10"/>
  </r>
  <r>
    <n v="3828"/>
    <s v="CA-2017-141733"/>
    <d v="2017-05-07T00:00:00"/>
    <d v="2017-05-11T00:00:00"/>
    <s v="Standard Class"/>
    <s v="RW-19540"/>
    <s v="Rick Wilson"/>
    <x v="1"/>
    <x v="0"/>
    <x v="66"/>
    <x v="12"/>
    <n v="48234"/>
    <x v="2"/>
    <s v="FUR-CH-10004086"/>
    <x v="0"/>
    <x v="1"/>
    <s v="Hon 4070 Series Pagoda Armless Upholstered Stacking Chairs"/>
    <x v="2918"/>
    <x v="2"/>
    <n v="0"/>
    <n v="423.00850000000003"/>
    <x v="5"/>
    <n v="7293.25"/>
    <n v="28.999999999999996"/>
  </r>
  <r>
    <n v="3829"/>
    <s v="CA-2017-141733"/>
    <d v="2017-05-07T00:00:00"/>
    <d v="2017-05-11T00:00:00"/>
    <s v="Standard Class"/>
    <s v="RW-19540"/>
    <s v="Rick Wilson"/>
    <x v="1"/>
    <x v="0"/>
    <x v="66"/>
    <x v="12"/>
    <n v="48234"/>
    <x v="2"/>
    <s v="FUR-CH-10002017"/>
    <x v="0"/>
    <x v="1"/>
    <s v="SAFCO Optional Arm Kit for Workspace Cribbage Stacking Chair"/>
    <x v="2919"/>
    <x v="7"/>
    <n v="0"/>
    <n v="7.4592000000000001"/>
    <x v="5"/>
    <n v="26.64"/>
    <n v="27.999999999999996"/>
  </r>
  <r>
    <n v="3830"/>
    <s v="CA-2017-141733"/>
    <d v="2017-05-07T00:00:00"/>
    <d v="2017-05-11T00:00:00"/>
    <s v="Standard Class"/>
    <s v="RW-19540"/>
    <s v="Rick Wilson"/>
    <x v="1"/>
    <x v="0"/>
    <x v="66"/>
    <x v="12"/>
    <n v="48234"/>
    <x v="2"/>
    <s v="FUR-CH-10000595"/>
    <x v="0"/>
    <x v="1"/>
    <s v="Safco Contoured Stacking Chairs"/>
    <x v="2920"/>
    <x v="0"/>
    <n v="0"/>
    <n v="119.2"/>
    <x v="5"/>
    <n v="953.6"/>
    <n v="25"/>
  </r>
  <r>
    <n v="3831"/>
    <s v="CA-2017-141733"/>
    <d v="2017-05-07T00:00:00"/>
    <d v="2017-05-11T00:00:00"/>
    <s v="Standard Class"/>
    <s v="RW-19540"/>
    <s v="Rick Wilson"/>
    <x v="1"/>
    <x v="0"/>
    <x v="66"/>
    <x v="12"/>
    <n v="48234"/>
    <x v="2"/>
    <s v="OFF-AP-10001563"/>
    <x v="1"/>
    <x v="9"/>
    <s v="Belkin Premiere Surge Master II 8-outlet surge protector"/>
    <x v="2921"/>
    <x v="0"/>
    <n v="0.1"/>
    <n v="18.4604"/>
    <x v="5"/>
    <n v="174.88800000000001"/>
    <n v="21.111111111111111"/>
  </r>
  <r>
    <n v="3832"/>
    <s v="US-2015-111927"/>
    <d v="2015-11-14T00:00:00"/>
    <d v="2015-11-19T00:00:00"/>
    <s v="Standard Class"/>
    <s v="LS-17230"/>
    <s v="Lycoris Saunders"/>
    <x v="0"/>
    <x v="0"/>
    <x v="18"/>
    <x v="13"/>
    <n v="19901"/>
    <x v="3"/>
    <s v="FUR-FU-10004017"/>
    <x v="0"/>
    <x v="5"/>
    <s v="Executive Impressions 13&quot; Chairman Wall Clock"/>
    <x v="2922"/>
    <x v="1"/>
    <n v="0"/>
    <n v="26.649000000000001"/>
    <x v="0"/>
    <n v="228.42000000000002"/>
    <n v="35"/>
  </r>
  <r>
    <n v="3833"/>
    <s v="US-2015-111927"/>
    <d v="2015-11-14T00:00:00"/>
    <d v="2015-11-19T00:00:00"/>
    <s v="Standard Class"/>
    <s v="LS-17230"/>
    <s v="Lycoris Saunders"/>
    <x v="0"/>
    <x v="0"/>
    <x v="18"/>
    <x v="13"/>
    <n v="19901"/>
    <x v="3"/>
    <s v="OFF-BI-10002571"/>
    <x v="1"/>
    <x v="8"/>
    <s v="Avery Framed View Binder, EZD Ring (Locking), Navy, 1 1/2&quot;"/>
    <x v="2923"/>
    <x v="0"/>
    <n v="0"/>
    <n v="9.3811999999999998"/>
    <x v="0"/>
    <n v="39.92"/>
    <n v="47"/>
  </r>
  <r>
    <n v="3834"/>
    <s v="CA-2014-105984"/>
    <d v="2014-11-24T00:00:00"/>
    <d v="2014-11-24T00:00:00"/>
    <s v="Same Day"/>
    <s v="MY-18295"/>
    <s v="Muhammed Yedwab"/>
    <x v="1"/>
    <x v="0"/>
    <x v="38"/>
    <x v="24"/>
    <n v="43229"/>
    <x v="3"/>
    <s v="TEC-PH-10000560"/>
    <x v="2"/>
    <x v="7"/>
    <s v="Samsung Galaxy S III - 16GB - pebble blue (T-Mobile)"/>
    <x v="2924"/>
    <x v="2"/>
    <n v="0.4"/>
    <n v="-209.994"/>
    <x v="0"/>
    <n v="5249.85"/>
    <n v="-20"/>
  </r>
  <r>
    <n v="3835"/>
    <s v="CA-2014-105984"/>
    <d v="2014-11-24T00:00:00"/>
    <d v="2014-11-24T00:00:00"/>
    <s v="Same Day"/>
    <s v="MY-18295"/>
    <s v="Muhammed Yedwab"/>
    <x v="1"/>
    <x v="0"/>
    <x v="38"/>
    <x v="24"/>
    <n v="43229"/>
    <x v="3"/>
    <s v="FUR-CH-10000847"/>
    <x v="0"/>
    <x v="1"/>
    <s v="Global Executive Mid-Back Manager's Chair"/>
    <x v="2925"/>
    <x v="1"/>
    <n v="0.3"/>
    <n v="-34.9176"/>
    <x v="0"/>
    <n v="1833.174"/>
    <n v="-5.7142857142857144"/>
  </r>
  <r>
    <n v="3836"/>
    <s v="CA-2014-100363"/>
    <d v="2014-04-08T00:00:00"/>
    <d v="2014-04-15T00:00:00"/>
    <s v="Standard Class"/>
    <s v="JM-15655"/>
    <s v="Jim Mitchum"/>
    <x v="1"/>
    <x v="0"/>
    <x v="220"/>
    <x v="16"/>
    <n v="85301"/>
    <x v="1"/>
    <s v="OFF-FA-10000611"/>
    <x v="1"/>
    <x v="13"/>
    <s v="Binder Clips by OIC"/>
    <x v="2926"/>
    <x v="0"/>
    <n v="0.2"/>
    <n v="0.82879999999999998"/>
    <x v="3"/>
    <n v="4.7359999999999998"/>
    <n v="35"/>
  </r>
  <r>
    <n v="3837"/>
    <s v="CA-2014-100363"/>
    <d v="2014-04-08T00:00:00"/>
    <d v="2014-04-15T00:00:00"/>
    <s v="Standard Class"/>
    <s v="JM-15655"/>
    <s v="Jim Mitchum"/>
    <x v="1"/>
    <x v="0"/>
    <x v="220"/>
    <x v="16"/>
    <n v="85301"/>
    <x v="1"/>
    <s v="OFF-PA-10004733"/>
    <x v="1"/>
    <x v="10"/>
    <s v="Things To Do Today Spiral Book"/>
    <x v="2927"/>
    <x v="1"/>
    <n v="0.2"/>
    <n v="6.8903999999999996"/>
    <x v="3"/>
    <n v="57.024000000000001"/>
    <n v="36.25"/>
  </r>
  <r>
    <n v="3838"/>
    <s v="CA-2014-126760"/>
    <d v="2014-07-26T00:00:00"/>
    <d v="2014-08-02T00:00:00"/>
    <s v="Standard Class"/>
    <s v="KM-16720"/>
    <s v="Kunst Miller"/>
    <x v="0"/>
    <x v="0"/>
    <x v="226"/>
    <x v="33"/>
    <n v="89031"/>
    <x v="1"/>
    <s v="TEC-PH-10001363"/>
    <x v="2"/>
    <x v="7"/>
    <s v="Apple iPhone 5S"/>
    <x v="2928"/>
    <x v="0"/>
    <n v="0.2"/>
    <n v="113.998"/>
    <x v="7"/>
    <n v="1823.9680000000001"/>
    <n v="12.5"/>
  </r>
  <r>
    <n v="3839"/>
    <s v="CA-2014-126760"/>
    <d v="2014-07-26T00:00:00"/>
    <d v="2014-08-02T00:00:00"/>
    <s v="Standard Class"/>
    <s v="KM-16720"/>
    <s v="Kunst Miller"/>
    <x v="0"/>
    <x v="0"/>
    <x v="226"/>
    <x v="33"/>
    <n v="89031"/>
    <x v="1"/>
    <s v="FUR-CH-10003312"/>
    <x v="0"/>
    <x v="1"/>
    <s v="Hon 2090 “Pillow Soft” Series Mid Back Swivel/Tilt Chairs"/>
    <x v="2929"/>
    <x v="1"/>
    <n v="0.2"/>
    <n v="-109.5822"/>
    <x v="7"/>
    <n v="2023.056"/>
    <n v="-16.25"/>
  </r>
  <r>
    <n v="3840"/>
    <s v="CA-2014-126760"/>
    <d v="2014-07-26T00:00:00"/>
    <d v="2014-08-02T00:00:00"/>
    <s v="Standard Class"/>
    <s v="KM-16720"/>
    <s v="Kunst Miller"/>
    <x v="0"/>
    <x v="0"/>
    <x v="226"/>
    <x v="33"/>
    <n v="89031"/>
    <x v="1"/>
    <s v="FUR-FU-10004018"/>
    <x v="0"/>
    <x v="5"/>
    <s v="Tensor Computer Mounted Lamp"/>
    <x v="2930"/>
    <x v="6"/>
    <n v="0"/>
    <n v="36.182699999999997"/>
    <x v="7"/>
    <n v="1206.0899999999999"/>
    <n v="27"/>
  </r>
  <r>
    <n v="3841"/>
    <s v="CA-2014-126760"/>
    <d v="2014-07-26T00:00:00"/>
    <d v="2014-08-02T00:00:00"/>
    <s v="Standard Class"/>
    <s v="KM-16720"/>
    <s v="Kunst Miller"/>
    <x v="0"/>
    <x v="0"/>
    <x v="226"/>
    <x v="33"/>
    <n v="89031"/>
    <x v="1"/>
    <s v="TEC-AC-10004814"/>
    <x v="2"/>
    <x v="11"/>
    <s v="Logitech Illuminated Ultrathin Keyboard with Backlighting"/>
    <x v="2931"/>
    <x v="1"/>
    <n v="0"/>
    <n v="70.097700000000003"/>
    <x v="7"/>
    <n v="512.91"/>
    <n v="41"/>
  </r>
  <r>
    <n v="3842"/>
    <s v="US-2014-109162"/>
    <d v="2014-06-08T00:00:00"/>
    <d v="2014-06-12T00:00:00"/>
    <s v="Standard Class"/>
    <s v="KE-16420"/>
    <s v="Katrina Edelman"/>
    <x v="1"/>
    <x v="0"/>
    <x v="39"/>
    <x v="18"/>
    <n v="37620"/>
    <x v="0"/>
    <s v="FUR-CH-10002647"/>
    <x v="0"/>
    <x v="1"/>
    <s v="Situations Contoured Folding Chairs, 4/Set"/>
    <x v="2932"/>
    <x v="1"/>
    <n v="0.2"/>
    <n v="10.647"/>
    <x v="1"/>
    <n v="511.05600000000004"/>
    <n v="6.25"/>
  </r>
  <r>
    <n v="3843"/>
    <s v="CA-2014-101931"/>
    <d v="2014-10-28T00:00:00"/>
    <d v="2014-10-31T00:00:00"/>
    <s v="First Class"/>
    <s v="TS-21370"/>
    <s v="Todd Sumrall"/>
    <x v="1"/>
    <x v="0"/>
    <x v="1"/>
    <x v="1"/>
    <n v="90049"/>
    <x v="1"/>
    <s v="OFF-BI-10004140"/>
    <x v="1"/>
    <x v="8"/>
    <s v="Avery Non-Stick Binders"/>
    <x v="1576"/>
    <x v="0"/>
    <n v="0.2"/>
    <n v="2.2450000000000001"/>
    <x v="2"/>
    <n v="14.368"/>
    <n v="31.25"/>
  </r>
  <r>
    <n v="3844"/>
    <s v="CA-2014-101931"/>
    <d v="2014-10-28T00:00:00"/>
    <d v="2014-10-31T00:00:00"/>
    <s v="First Class"/>
    <s v="TS-21370"/>
    <s v="Todd Sumrall"/>
    <x v="1"/>
    <x v="0"/>
    <x v="1"/>
    <x v="1"/>
    <n v="90049"/>
    <x v="1"/>
    <s v="OFF-SU-10002301"/>
    <x v="1"/>
    <x v="14"/>
    <s v="Serrated Blade or Curved Handle Hand Letter Openers"/>
    <x v="2933"/>
    <x v="0"/>
    <n v="0"/>
    <n v="6.2799999999999995E-2"/>
    <x v="2"/>
    <n v="12.56"/>
    <n v="0.99999999999999989"/>
  </r>
  <r>
    <n v="3845"/>
    <s v="CA-2014-101931"/>
    <d v="2014-10-28T00:00:00"/>
    <d v="2014-10-31T00:00:00"/>
    <s v="First Class"/>
    <s v="TS-21370"/>
    <s v="Todd Sumrall"/>
    <x v="1"/>
    <x v="0"/>
    <x v="1"/>
    <x v="1"/>
    <n v="90049"/>
    <x v="1"/>
    <s v="OFF-SU-10000646"/>
    <x v="1"/>
    <x v="14"/>
    <s v="Premier Automatic Letter Opener"/>
    <x v="2934"/>
    <x v="0"/>
    <n v="0"/>
    <n v="14.4222"/>
    <x v="2"/>
    <n v="961.48"/>
    <n v="3"/>
  </r>
  <r>
    <n v="3846"/>
    <s v="CA-2014-101931"/>
    <d v="2014-10-28T00:00:00"/>
    <d v="2014-10-31T00:00:00"/>
    <s v="First Class"/>
    <s v="TS-21370"/>
    <s v="Todd Sumrall"/>
    <x v="1"/>
    <x v="0"/>
    <x v="1"/>
    <x v="1"/>
    <n v="90049"/>
    <x v="1"/>
    <s v="FUR-BO-10001337"/>
    <x v="0"/>
    <x v="0"/>
    <s v="O'Sullivan Living Dimensions 2-Shelf Bookcases"/>
    <x v="2935"/>
    <x v="5"/>
    <n v="0.15"/>
    <n v="-36.293999999999997"/>
    <x v="2"/>
    <n v="3701.9880000000003"/>
    <n v="-5.8823529411764701"/>
  </r>
  <r>
    <n v="3847"/>
    <s v="CA-2014-101931"/>
    <d v="2014-10-28T00:00:00"/>
    <d v="2014-10-31T00:00:00"/>
    <s v="First Class"/>
    <s v="TS-21370"/>
    <s v="Todd Sumrall"/>
    <x v="1"/>
    <x v="0"/>
    <x v="1"/>
    <x v="1"/>
    <n v="90049"/>
    <x v="1"/>
    <s v="OFF-ST-10003442"/>
    <x v="1"/>
    <x v="4"/>
    <s v="Eldon Portable Mobile Manager"/>
    <x v="1581"/>
    <x v="2"/>
    <n v="0"/>
    <n v="38.177999999999997"/>
    <x v="2"/>
    <n v="707"/>
    <n v="26.999999999999996"/>
  </r>
  <r>
    <n v="3848"/>
    <s v="CA-2017-129000"/>
    <d v="2017-11-25T00:00:00"/>
    <d v="2017-11-27T00:00:00"/>
    <s v="Second Class"/>
    <s v="SZ-20035"/>
    <s v="Sam Zeldin"/>
    <x v="2"/>
    <x v="0"/>
    <x v="105"/>
    <x v="12"/>
    <n v="48187"/>
    <x v="2"/>
    <s v="OFF-ST-10001097"/>
    <x v="1"/>
    <x v="4"/>
    <s v="Office Impressions Heavy Duty Welded Shelving &amp; Multimedia Storage Drawers"/>
    <x v="875"/>
    <x v="1"/>
    <n v="0"/>
    <n v="0"/>
    <x v="0"/>
    <n v="1505.43"/>
    <n v="0"/>
  </r>
  <r>
    <n v="3849"/>
    <s v="CA-2017-161053"/>
    <d v="2017-09-22T00:00:00"/>
    <d v="2017-09-23T00:00:00"/>
    <s v="First Class"/>
    <s v="JE-15745"/>
    <s v="Joel Eaton"/>
    <x v="0"/>
    <x v="0"/>
    <x v="115"/>
    <x v="36"/>
    <n v="72701"/>
    <x v="0"/>
    <s v="OFF-BI-10004318"/>
    <x v="1"/>
    <x v="8"/>
    <s v="Ibico EB-19 Dual Function Manual Binding System"/>
    <x v="2936"/>
    <x v="4"/>
    <n v="0"/>
    <n v="318.30160000000001"/>
    <x v="8"/>
    <n v="2767.84"/>
    <n v="46"/>
  </r>
  <r>
    <n v="3850"/>
    <s v="CA-2017-161053"/>
    <d v="2017-09-22T00:00:00"/>
    <d v="2017-09-23T00:00:00"/>
    <s v="First Class"/>
    <s v="JE-15745"/>
    <s v="Joel Eaton"/>
    <x v="0"/>
    <x v="0"/>
    <x v="115"/>
    <x v="36"/>
    <n v="72701"/>
    <x v="0"/>
    <s v="TEC-AC-10004633"/>
    <x v="2"/>
    <x v="11"/>
    <s v="Verbatim 25 GB 6x Blu-ray Single Layer Recordable Disc, 3/Pack"/>
    <x v="2700"/>
    <x v="2"/>
    <n v="0"/>
    <n v="15.378"/>
    <x v="8"/>
    <n v="174.75"/>
    <n v="43.999999999999993"/>
  </r>
  <r>
    <n v="3851"/>
    <s v="CA-2015-142377"/>
    <d v="2015-12-04T00:00:00"/>
    <d v="2015-12-09T00:00:00"/>
    <s v="Standard Class"/>
    <s v="MS-17980"/>
    <s v="Michael Stewart"/>
    <x v="1"/>
    <x v="0"/>
    <x v="24"/>
    <x v="25"/>
    <n v="65807"/>
    <x v="2"/>
    <s v="OFF-PA-10001970"/>
    <x v="1"/>
    <x v="10"/>
    <s v="Xerox 1881"/>
    <x v="2937"/>
    <x v="3"/>
    <n v="0"/>
    <n v="40.401200000000003"/>
    <x v="4"/>
    <n v="601.71999999999991"/>
    <n v="47.000000000000007"/>
  </r>
  <r>
    <n v="3852"/>
    <s v="CA-2015-127593"/>
    <d v="2015-09-21T00:00:00"/>
    <d v="2015-09-21T00:00:00"/>
    <s v="Same Day"/>
    <s v="DH-13675"/>
    <s v="Duane Huffman"/>
    <x v="2"/>
    <x v="0"/>
    <x v="94"/>
    <x v="31"/>
    <n v="2169"/>
    <x v="3"/>
    <s v="FUR-FU-10004006"/>
    <x v="0"/>
    <x v="5"/>
    <s v="Deflect-o DuraMat Lighweight, Studded, Beveled Mat for Low Pile Carpeting"/>
    <x v="2938"/>
    <x v="0"/>
    <n v="0"/>
    <n v="14.500999999999999"/>
    <x v="8"/>
    <n v="170.6"/>
    <n v="17"/>
  </r>
  <r>
    <n v="3853"/>
    <s v="CA-2017-130526"/>
    <d v="2017-11-26T00:00:00"/>
    <d v="2017-11-29T00:00:00"/>
    <s v="First Class"/>
    <s v="GT-14755"/>
    <s v="Guy Thornton"/>
    <x v="0"/>
    <x v="0"/>
    <x v="179"/>
    <x v="10"/>
    <n v="61107"/>
    <x v="2"/>
    <s v="OFF-BI-10001524"/>
    <x v="1"/>
    <x v="8"/>
    <s v="GBC Premium Transparent Covers with Diagonal Lined Pattern"/>
    <x v="2939"/>
    <x v="8"/>
    <n v="0.8"/>
    <n v="-53.708799999999997"/>
    <x v="0"/>
    <n v="268.54399999999998"/>
    <n v="-160"/>
  </r>
  <r>
    <n v="3854"/>
    <s v="US-2017-131849"/>
    <d v="2017-06-06T00:00:00"/>
    <d v="2017-06-10T00:00:00"/>
    <s v="Standard Class"/>
    <s v="GH-14410"/>
    <s v="Gary Hansen"/>
    <x v="2"/>
    <x v="0"/>
    <x v="8"/>
    <x v="1"/>
    <n v="94122"/>
    <x v="1"/>
    <s v="FUR-FU-10004164"/>
    <x v="0"/>
    <x v="5"/>
    <s v="Eldon 300 Class Desk Accessories, Black"/>
    <x v="1900"/>
    <x v="7"/>
    <n v="0"/>
    <n v="2.1779999999999999"/>
    <x v="1"/>
    <n v="4.95"/>
    <n v="43.999999999999993"/>
  </r>
  <r>
    <n v="3855"/>
    <s v="US-2017-131849"/>
    <d v="2017-06-06T00:00:00"/>
    <d v="2017-06-10T00:00:00"/>
    <s v="Standard Class"/>
    <s v="GH-14410"/>
    <s v="Gary Hansen"/>
    <x v="2"/>
    <x v="0"/>
    <x v="8"/>
    <x v="1"/>
    <n v="94122"/>
    <x v="1"/>
    <s v="OFF-ST-10002957"/>
    <x v="1"/>
    <x v="4"/>
    <s v="Sterilite Show Offs Storage Containers"/>
    <x v="1579"/>
    <x v="2"/>
    <n v="0"/>
    <n v="0"/>
    <x v="1"/>
    <n v="132"/>
    <n v="0"/>
  </r>
  <r>
    <n v="3856"/>
    <s v="US-2017-105389"/>
    <d v="2017-10-23T00:00:00"/>
    <d v="2017-10-28T00:00:00"/>
    <s v="Second Class"/>
    <s v="DM-13015"/>
    <s v="Darrin Martin"/>
    <x v="0"/>
    <x v="0"/>
    <x v="52"/>
    <x v="5"/>
    <n v="78207"/>
    <x v="2"/>
    <s v="OFF-BI-10004364"/>
    <x v="1"/>
    <x v="8"/>
    <s v="Storex Dura Pro Binders"/>
    <x v="2940"/>
    <x v="1"/>
    <n v="0.8"/>
    <n v="-6.2370000000000001"/>
    <x v="2"/>
    <n v="10.692"/>
    <n v="-175"/>
  </r>
  <r>
    <n v="3857"/>
    <s v="US-2017-105389"/>
    <d v="2017-10-23T00:00:00"/>
    <d v="2017-10-28T00:00:00"/>
    <s v="Second Class"/>
    <s v="DM-13015"/>
    <s v="Darrin Martin"/>
    <x v="0"/>
    <x v="0"/>
    <x v="52"/>
    <x v="5"/>
    <n v="78207"/>
    <x v="2"/>
    <s v="TEC-PH-10002824"/>
    <x v="2"/>
    <x v="7"/>
    <s v="Jabra SPEAK 410 Multidevice Speakerphone"/>
    <x v="2912"/>
    <x v="2"/>
    <n v="0.2"/>
    <n v="51.497500000000002"/>
    <x v="2"/>
    <n v="4119.8"/>
    <n v="6.25"/>
  </r>
  <r>
    <n v="3858"/>
    <s v="US-2017-105389"/>
    <d v="2017-10-23T00:00:00"/>
    <d v="2017-10-28T00:00:00"/>
    <s v="Second Class"/>
    <s v="DM-13015"/>
    <s v="Darrin Martin"/>
    <x v="0"/>
    <x v="0"/>
    <x v="52"/>
    <x v="5"/>
    <n v="78207"/>
    <x v="2"/>
    <s v="OFF-AR-10000634"/>
    <x v="1"/>
    <x v="6"/>
    <s v="Newell 320"/>
    <x v="1495"/>
    <x v="1"/>
    <n v="0.2"/>
    <n v="0.89880000000000004"/>
    <x v="2"/>
    <n v="30.816000000000003"/>
    <n v="8.75"/>
  </r>
  <r>
    <n v="3859"/>
    <s v="CA-2014-140816"/>
    <d v="2014-12-20T00:00:00"/>
    <d v="2014-12-20T00:00:00"/>
    <s v="Same Day"/>
    <s v="TC-21295"/>
    <s v="Toby Carlisle"/>
    <x v="0"/>
    <x v="0"/>
    <x v="377"/>
    <x v="22"/>
    <n v="80229"/>
    <x v="1"/>
    <s v="TEC-AC-10001539"/>
    <x v="2"/>
    <x v="11"/>
    <s v="Logitech G430 Surround Sound Gaming Headset with Dolby 7.1 Technology"/>
    <x v="2941"/>
    <x v="3"/>
    <n v="0.2"/>
    <n v="89.588800000000006"/>
    <x v="4"/>
    <n v="3135.6080000000002"/>
    <n v="20"/>
  </r>
  <r>
    <n v="3860"/>
    <s v="CA-2017-154039"/>
    <d v="2017-02-17T00:00:00"/>
    <d v="2017-02-22T00:00:00"/>
    <s v="Standard Class"/>
    <s v="JK-16120"/>
    <s v="Julie Kriz"/>
    <x v="2"/>
    <x v="0"/>
    <x v="22"/>
    <x v="10"/>
    <n v="60653"/>
    <x v="2"/>
    <s v="FUR-TA-10001932"/>
    <x v="0"/>
    <x v="3"/>
    <s v="Chromcraft 48&quot; x 96&quot; Racetrack Double Pedestal Table"/>
    <x v="2942"/>
    <x v="1"/>
    <n v="0.5"/>
    <n v="-269.33760000000001"/>
    <x v="11"/>
    <n v="1442.8799999999999"/>
    <n v="-56.000000000000007"/>
  </r>
  <r>
    <n v="3861"/>
    <s v="CA-2017-154039"/>
    <d v="2017-02-17T00:00:00"/>
    <d v="2017-02-22T00:00:00"/>
    <s v="Standard Class"/>
    <s v="JK-16120"/>
    <s v="Julie Kriz"/>
    <x v="2"/>
    <x v="0"/>
    <x v="22"/>
    <x v="10"/>
    <n v="60653"/>
    <x v="2"/>
    <s v="TEC-PH-10002789"/>
    <x v="2"/>
    <x v="7"/>
    <s v="LG Exalt"/>
    <x v="1858"/>
    <x v="7"/>
    <n v="0.2"/>
    <n v="10.9193"/>
    <x v="11"/>
    <n v="124.792"/>
    <n v="8.75"/>
  </r>
  <r>
    <n v="3862"/>
    <s v="CA-2014-135755"/>
    <d v="2014-05-03T00:00:00"/>
    <d v="2014-05-10T00:00:00"/>
    <s v="Standard Class"/>
    <s v="NC-18415"/>
    <s v="Nathan Cano"/>
    <x v="0"/>
    <x v="0"/>
    <x v="181"/>
    <x v="15"/>
    <n v="10701"/>
    <x v="3"/>
    <s v="OFF-BI-10004828"/>
    <x v="1"/>
    <x v="8"/>
    <s v="GBC Poly Designer Binding Covers"/>
    <x v="2943"/>
    <x v="1"/>
    <n v="0.2"/>
    <n v="14.563800000000001"/>
    <x v="5"/>
    <n v="120.52800000000001"/>
    <n v="36.25"/>
  </r>
  <r>
    <n v="3863"/>
    <s v="CA-2014-135755"/>
    <d v="2014-05-03T00:00:00"/>
    <d v="2014-05-10T00:00:00"/>
    <s v="Standard Class"/>
    <s v="NC-18415"/>
    <s v="Nathan Cano"/>
    <x v="0"/>
    <x v="0"/>
    <x v="181"/>
    <x v="15"/>
    <n v="10701"/>
    <x v="3"/>
    <s v="OFF-BI-10003981"/>
    <x v="1"/>
    <x v="8"/>
    <s v="Avery Durable Plastic 1&quot; Binders"/>
    <x v="2944"/>
    <x v="1"/>
    <n v="0.2"/>
    <n v="3.9498000000000002"/>
    <x v="5"/>
    <n v="32.688000000000002"/>
    <n v="36.25"/>
  </r>
  <r>
    <n v="3864"/>
    <s v="CA-2017-123246"/>
    <d v="2017-10-17T00:00:00"/>
    <d v="2017-10-19T00:00:00"/>
    <s v="Second Class"/>
    <s v="AJ-10960"/>
    <s v="Astrea Jones"/>
    <x v="0"/>
    <x v="0"/>
    <x v="70"/>
    <x v="1"/>
    <n v="92037"/>
    <x v="1"/>
    <s v="OFF-AR-10001770"/>
    <x v="1"/>
    <x v="6"/>
    <s v="Economy #2 Pencils"/>
    <x v="2945"/>
    <x v="4"/>
    <n v="0"/>
    <n v="2.7664"/>
    <x v="2"/>
    <n v="42.56"/>
    <n v="26"/>
  </r>
  <r>
    <n v="3865"/>
    <s v="CA-2015-157133"/>
    <d v="2015-11-28T00:00:00"/>
    <d v="2015-12-03T00:00:00"/>
    <s v="Standard Class"/>
    <s v="LC-16885"/>
    <s v="Lena Creighton"/>
    <x v="0"/>
    <x v="0"/>
    <x v="378"/>
    <x v="10"/>
    <n v="61821"/>
    <x v="2"/>
    <s v="FUR-FU-10004904"/>
    <x v="0"/>
    <x v="5"/>
    <s v="Eldon &quot;L&quot; Workstation Diamond Chairmat"/>
    <x v="2946"/>
    <x v="2"/>
    <n v="0.6"/>
    <n v="-182.352"/>
    <x v="0"/>
    <n v="759.80000000000007"/>
    <n v="-120"/>
  </r>
  <r>
    <n v="3866"/>
    <s v="CA-2014-124709"/>
    <d v="2014-07-27T00:00:00"/>
    <d v="2014-07-29T00:00:00"/>
    <s v="Second Class"/>
    <s v="GW-14605"/>
    <s v="Giulietta Weimer"/>
    <x v="0"/>
    <x v="0"/>
    <x v="8"/>
    <x v="1"/>
    <n v="94122"/>
    <x v="1"/>
    <s v="TEC-AC-10002842"/>
    <x v="2"/>
    <x v="11"/>
    <s v="WD My Passport Ultra 2TB Portable External Hard Drive"/>
    <x v="1657"/>
    <x v="0"/>
    <n v="0"/>
    <n v="38.08"/>
    <x v="7"/>
    <n v="476"/>
    <n v="16"/>
  </r>
  <r>
    <n v="3867"/>
    <s v="CA-2017-146360"/>
    <d v="2017-04-23T00:00:00"/>
    <d v="2017-04-25T00:00:00"/>
    <s v="Second Class"/>
    <s v="SC-20305"/>
    <s v="Sean Christensen"/>
    <x v="0"/>
    <x v="0"/>
    <x v="104"/>
    <x v="14"/>
    <n v="46226"/>
    <x v="2"/>
    <s v="TEC-AC-10003590"/>
    <x v="2"/>
    <x v="11"/>
    <s v="TRENDnet 56K USB 2.0 Phone, Internet and Fax Modem"/>
    <x v="2947"/>
    <x v="5"/>
    <n v="0"/>
    <n v="55.922400000000003"/>
    <x v="3"/>
    <n v="932.04"/>
    <n v="36"/>
  </r>
  <r>
    <n v="3868"/>
    <s v="CA-2015-132486"/>
    <d v="2015-10-23T00:00:00"/>
    <d v="2015-10-27T00:00:00"/>
    <s v="Second Class"/>
    <s v="JF-15355"/>
    <s v="Jay Fein"/>
    <x v="0"/>
    <x v="0"/>
    <x v="70"/>
    <x v="1"/>
    <n v="92105"/>
    <x v="1"/>
    <s v="TEC-AC-10000710"/>
    <x v="2"/>
    <x v="11"/>
    <s v="Maxell DVD-RAM Discs"/>
    <x v="2948"/>
    <x v="6"/>
    <n v="0"/>
    <n v="63.7776"/>
    <x v="2"/>
    <n v="1334.8799999999999"/>
    <n v="43"/>
  </r>
  <r>
    <n v="3869"/>
    <s v="CA-2015-132486"/>
    <d v="2015-10-23T00:00:00"/>
    <d v="2015-10-27T00:00:00"/>
    <s v="Second Class"/>
    <s v="JF-15355"/>
    <s v="Jay Fein"/>
    <x v="0"/>
    <x v="0"/>
    <x v="70"/>
    <x v="1"/>
    <n v="92105"/>
    <x v="1"/>
    <s v="FUR-CH-10004495"/>
    <x v="0"/>
    <x v="1"/>
    <s v="Global Leather and Oak Executive Chair, Black"/>
    <x v="2949"/>
    <x v="7"/>
    <n v="0.2"/>
    <n v="27.088200000000001"/>
    <x v="2"/>
    <n v="240.78399999999999"/>
    <n v="11.25"/>
  </r>
  <r>
    <n v="3870"/>
    <s v="CA-2015-132486"/>
    <d v="2015-10-23T00:00:00"/>
    <d v="2015-10-27T00:00:00"/>
    <s v="Second Class"/>
    <s v="JF-15355"/>
    <s v="Jay Fein"/>
    <x v="0"/>
    <x v="0"/>
    <x v="70"/>
    <x v="1"/>
    <n v="92105"/>
    <x v="1"/>
    <s v="FUR-CH-10004540"/>
    <x v="0"/>
    <x v="1"/>
    <s v="Global Chrome Stack Chair"/>
    <x v="2950"/>
    <x v="3"/>
    <n v="0.2"/>
    <n v="16.7972"/>
    <x v="2"/>
    <n v="1343.7759999999998"/>
    <n v="8.75"/>
  </r>
  <r>
    <n v="3871"/>
    <s v="CA-2015-132486"/>
    <d v="2015-10-23T00:00:00"/>
    <d v="2015-10-27T00:00:00"/>
    <s v="Second Class"/>
    <s v="JF-15355"/>
    <s v="Jay Fein"/>
    <x v="0"/>
    <x v="0"/>
    <x v="70"/>
    <x v="1"/>
    <n v="92105"/>
    <x v="1"/>
    <s v="OFF-PA-10004971"/>
    <x v="1"/>
    <x v="10"/>
    <s v="Xerox 196"/>
    <x v="1049"/>
    <x v="0"/>
    <n v="0"/>
    <n v="5.6643999999999997"/>
    <x v="2"/>
    <n v="23.12"/>
    <n v="48.999999999999993"/>
  </r>
  <r>
    <n v="3872"/>
    <s v="CA-2015-132486"/>
    <d v="2015-10-23T00:00:00"/>
    <d v="2015-10-27T00:00:00"/>
    <s v="Second Class"/>
    <s v="JF-15355"/>
    <s v="Jay Fein"/>
    <x v="0"/>
    <x v="0"/>
    <x v="70"/>
    <x v="1"/>
    <n v="92105"/>
    <x v="1"/>
    <s v="OFF-EN-10002600"/>
    <x v="1"/>
    <x v="12"/>
    <s v="Redi-Strip #10 Envelopes, 4 1/8 x 9 1/2"/>
    <x v="2951"/>
    <x v="4"/>
    <n v="0"/>
    <n v="5.6639999999999997"/>
    <x v="2"/>
    <n v="47.2"/>
    <n v="47.999999999999993"/>
  </r>
  <r>
    <n v="3873"/>
    <s v="CA-2015-132486"/>
    <d v="2015-10-23T00:00:00"/>
    <d v="2015-10-27T00:00:00"/>
    <s v="Second Class"/>
    <s v="JF-15355"/>
    <s v="Jay Fein"/>
    <x v="0"/>
    <x v="0"/>
    <x v="70"/>
    <x v="1"/>
    <n v="92105"/>
    <x v="1"/>
    <s v="FUR-CH-10001854"/>
    <x v="0"/>
    <x v="1"/>
    <s v="Office Star - Professional Matrix Back Chair with 2-to-1 Synchro Tilt and Mesh Fabric Seat"/>
    <x v="2952"/>
    <x v="1"/>
    <n v="0.2"/>
    <n v="42.117600000000003"/>
    <x v="2"/>
    <n v="2527.056"/>
    <n v="5"/>
  </r>
  <r>
    <n v="3874"/>
    <s v="CA-2016-136231"/>
    <d v="2016-09-05T00:00:00"/>
    <d v="2016-09-07T00:00:00"/>
    <s v="Second Class"/>
    <s v="DM-13015"/>
    <s v="Darrin Martin"/>
    <x v="0"/>
    <x v="0"/>
    <x v="271"/>
    <x v="18"/>
    <n v="37604"/>
    <x v="0"/>
    <s v="OFF-EN-10001099"/>
    <x v="1"/>
    <x v="12"/>
    <s v="Staple envelope"/>
    <x v="2953"/>
    <x v="1"/>
    <n v="0.2"/>
    <n v="7.6284000000000001"/>
    <x v="8"/>
    <n v="70.415999999999997"/>
    <n v="32.5"/>
  </r>
  <r>
    <n v="3875"/>
    <s v="CA-2016-136231"/>
    <d v="2016-09-05T00:00:00"/>
    <d v="2016-09-07T00:00:00"/>
    <s v="Second Class"/>
    <s v="DM-13015"/>
    <s v="Darrin Martin"/>
    <x v="0"/>
    <x v="0"/>
    <x v="271"/>
    <x v="18"/>
    <n v="37604"/>
    <x v="0"/>
    <s v="OFF-BI-10001597"/>
    <x v="1"/>
    <x v="8"/>
    <s v="Wilson Jones Ledger-Size, Piano-Hinge Binder, 2&quot;, Blue"/>
    <x v="2954"/>
    <x v="3"/>
    <n v="0.7"/>
    <n v="-63.109200000000001"/>
    <x v="8"/>
    <n v="602.40600000000006"/>
    <n v="-73.333333333333329"/>
  </r>
  <r>
    <n v="3876"/>
    <s v="CA-2016-136231"/>
    <d v="2016-09-05T00:00:00"/>
    <d v="2016-09-07T00:00:00"/>
    <s v="Second Class"/>
    <s v="DM-13015"/>
    <s v="Darrin Martin"/>
    <x v="0"/>
    <x v="0"/>
    <x v="271"/>
    <x v="18"/>
    <n v="37604"/>
    <x v="0"/>
    <s v="TEC-PH-10002660"/>
    <x v="2"/>
    <x v="7"/>
    <s v="Nortel Networks T7316 E Nt8 B27"/>
    <x v="2955"/>
    <x v="0"/>
    <n v="0.2"/>
    <n v="6.7990000000000004"/>
    <x v="8"/>
    <n v="217.56800000000001"/>
    <n v="6.25"/>
  </r>
  <r>
    <n v="3877"/>
    <s v="CA-2016-136231"/>
    <d v="2016-09-05T00:00:00"/>
    <d v="2016-09-07T00:00:00"/>
    <s v="Second Class"/>
    <s v="DM-13015"/>
    <s v="Darrin Martin"/>
    <x v="0"/>
    <x v="0"/>
    <x v="271"/>
    <x v="18"/>
    <n v="37604"/>
    <x v="0"/>
    <s v="OFF-PA-10000327"/>
    <x v="1"/>
    <x v="10"/>
    <s v="Xerox 1971"/>
    <x v="1495"/>
    <x v="1"/>
    <n v="0.2"/>
    <n v="3.21"/>
    <x v="8"/>
    <n v="30.816000000000003"/>
    <n v="31.25"/>
  </r>
  <r>
    <n v="3878"/>
    <s v="CA-2016-140641"/>
    <d v="2016-10-28T00:00:00"/>
    <d v="2016-11-02T00:00:00"/>
    <s v="Standard Class"/>
    <s v="EP-13915"/>
    <s v="Emily Phan"/>
    <x v="0"/>
    <x v="0"/>
    <x v="67"/>
    <x v="2"/>
    <n v="33614"/>
    <x v="0"/>
    <s v="OFF-BI-10001191"/>
    <x v="1"/>
    <x v="8"/>
    <s v="Canvas Sectional Post Binders"/>
    <x v="2956"/>
    <x v="2"/>
    <n v="0.7"/>
    <n v="-26.733000000000001"/>
    <x v="2"/>
    <n v="190.95"/>
    <n v="-70"/>
  </r>
  <r>
    <n v="3879"/>
    <s v="CA-2014-151001"/>
    <d v="2014-04-05T00:00:00"/>
    <d v="2014-04-07T00:00:00"/>
    <s v="First Class"/>
    <s v="JG-15805"/>
    <s v="John Grady"/>
    <x v="1"/>
    <x v="0"/>
    <x v="27"/>
    <x v="10"/>
    <n v="62521"/>
    <x v="2"/>
    <s v="OFF-ST-10003455"/>
    <x v="1"/>
    <x v="4"/>
    <s v="Tenex File Box, Personal Filing Tote with Lid, Black"/>
    <x v="1587"/>
    <x v="4"/>
    <n v="0.2"/>
    <n v="3.7223999999999999"/>
    <x v="3"/>
    <n v="198.52799999999999"/>
    <n v="7.5"/>
  </r>
  <r>
    <n v="3880"/>
    <s v="CA-2014-151001"/>
    <d v="2014-04-05T00:00:00"/>
    <d v="2014-04-07T00:00:00"/>
    <s v="First Class"/>
    <s v="JG-15805"/>
    <s v="John Grady"/>
    <x v="1"/>
    <x v="0"/>
    <x v="27"/>
    <x v="10"/>
    <n v="62521"/>
    <x v="2"/>
    <s v="OFF-ST-10001031"/>
    <x v="1"/>
    <x v="4"/>
    <s v="Adjustable Personal File Tote"/>
    <x v="2957"/>
    <x v="4"/>
    <n v="0.2"/>
    <n v="3.9072"/>
    <x v="3"/>
    <n v="208.38399999999999"/>
    <n v="7.5000000000000009"/>
  </r>
  <r>
    <n v="3881"/>
    <s v="CA-2015-129896"/>
    <d v="2015-06-15T00:00:00"/>
    <d v="2015-06-20T00:00:00"/>
    <s v="Standard Class"/>
    <s v="PF-19120"/>
    <s v="Peter Fuller"/>
    <x v="0"/>
    <x v="0"/>
    <x v="23"/>
    <x v="16"/>
    <n v="85234"/>
    <x v="1"/>
    <s v="OFF-PA-10002245"/>
    <x v="1"/>
    <x v="10"/>
    <s v="Xerox 1895"/>
    <x v="380"/>
    <x v="0"/>
    <n v="0.2"/>
    <n v="2.99"/>
    <x v="1"/>
    <n v="19.135999999999999"/>
    <n v="31.250000000000007"/>
  </r>
  <r>
    <n v="3882"/>
    <s v="CA-2015-129896"/>
    <d v="2015-06-15T00:00:00"/>
    <d v="2015-06-20T00:00:00"/>
    <s v="Standard Class"/>
    <s v="PF-19120"/>
    <s v="Peter Fuller"/>
    <x v="0"/>
    <x v="0"/>
    <x v="23"/>
    <x v="16"/>
    <n v="85234"/>
    <x v="1"/>
    <s v="OFF-ST-10004804"/>
    <x v="1"/>
    <x v="4"/>
    <s v="Belkin 19&quot; Vented Equipment Shelf, Black"/>
    <x v="249"/>
    <x v="0"/>
    <n v="0.2"/>
    <n v="-19.5624"/>
    <x v="1"/>
    <n v="164.73599999999999"/>
    <n v="-23.75"/>
  </r>
  <r>
    <n v="3883"/>
    <s v="CA-2015-129896"/>
    <d v="2015-06-15T00:00:00"/>
    <d v="2015-06-20T00:00:00"/>
    <s v="Standard Class"/>
    <s v="PF-19120"/>
    <s v="Peter Fuller"/>
    <x v="0"/>
    <x v="0"/>
    <x v="23"/>
    <x v="16"/>
    <n v="85234"/>
    <x v="1"/>
    <s v="FUR-FU-10004904"/>
    <x v="0"/>
    <x v="5"/>
    <s v="Eldon &quot;L&quot; Workstation Diamond Chairmat"/>
    <x v="2958"/>
    <x v="5"/>
    <n v="0.2"/>
    <n v="-36.470399999999998"/>
    <x v="1"/>
    <n v="2188.2240000000002"/>
    <n v="-10"/>
  </r>
  <r>
    <n v="3884"/>
    <s v="CA-2015-129896"/>
    <d v="2015-06-15T00:00:00"/>
    <d v="2015-06-20T00:00:00"/>
    <s v="Standard Class"/>
    <s v="PF-19120"/>
    <s v="Peter Fuller"/>
    <x v="0"/>
    <x v="0"/>
    <x v="23"/>
    <x v="16"/>
    <n v="85234"/>
    <x v="1"/>
    <s v="FUR-FU-10002396"/>
    <x v="0"/>
    <x v="5"/>
    <s v="DAX Copper Panel Document Frame, 5 x 7 Size"/>
    <x v="2959"/>
    <x v="4"/>
    <n v="0.2"/>
    <n v="11.070399999999999"/>
    <x v="1"/>
    <n v="161.024"/>
    <n v="27.499999999999996"/>
  </r>
  <r>
    <n v="3885"/>
    <s v="CA-2014-152849"/>
    <d v="2014-07-05T00:00:00"/>
    <d v="2014-07-12T00:00:00"/>
    <s v="Standard Class"/>
    <s v="DW-13195"/>
    <s v="David Wiener"/>
    <x v="1"/>
    <x v="0"/>
    <x v="289"/>
    <x v="18"/>
    <n v="37918"/>
    <x v="0"/>
    <s v="OFF-AR-10002833"/>
    <x v="1"/>
    <x v="6"/>
    <s v="Newell 322"/>
    <x v="964"/>
    <x v="1"/>
    <n v="0.2"/>
    <n v="0.38219999999999998"/>
    <x v="7"/>
    <n v="13.104000000000001"/>
    <n v="8.75"/>
  </r>
  <r>
    <n v="3886"/>
    <s v="US-2017-127341"/>
    <d v="2017-01-29T00:00:00"/>
    <d v="2017-02-02T00:00:00"/>
    <s v="Standard Class"/>
    <s v="CK-12595"/>
    <s v="Clytie Kelty"/>
    <x v="0"/>
    <x v="0"/>
    <x v="22"/>
    <x v="10"/>
    <n v="60653"/>
    <x v="2"/>
    <s v="OFF-BI-10001072"/>
    <x v="1"/>
    <x v="8"/>
    <s v="GBC Clear Cover, 8-1/2 x 11, unpunched, 25 covers per pack"/>
    <x v="2960"/>
    <x v="4"/>
    <n v="0.8"/>
    <n v="-20.617599999999999"/>
    <x v="9"/>
    <n v="48.512"/>
    <n v="-170"/>
  </r>
  <r>
    <n v="3887"/>
    <s v="CA-2016-167759"/>
    <d v="2016-03-03T00:00:00"/>
    <d v="2016-03-08T00:00:00"/>
    <s v="Second Class"/>
    <s v="CC-12670"/>
    <s v="Craig Carreira"/>
    <x v="0"/>
    <x v="0"/>
    <x v="41"/>
    <x v="14"/>
    <n v="47401"/>
    <x v="2"/>
    <s v="TEC-PH-10003171"/>
    <x v="2"/>
    <x v="7"/>
    <s v="Plantronics Encore H101 Dual Earpieces Headset"/>
    <x v="2961"/>
    <x v="1"/>
    <n v="0"/>
    <n v="37.758000000000003"/>
    <x v="10"/>
    <n v="404.54999999999995"/>
    <n v="28.000000000000004"/>
  </r>
  <r>
    <n v="3888"/>
    <s v="CA-2014-100895"/>
    <d v="2014-06-02T00:00:00"/>
    <d v="2014-06-06T00:00:00"/>
    <s v="Standard Class"/>
    <s v="SV-20785"/>
    <s v="Stewart Visinsky"/>
    <x v="0"/>
    <x v="0"/>
    <x v="185"/>
    <x v="32"/>
    <n v="30076"/>
    <x v="0"/>
    <s v="OFF-AR-10004511"/>
    <x v="1"/>
    <x v="6"/>
    <s v="Sanford Colorific Scented Colored Pencils, 12/Pack"/>
    <x v="18"/>
    <x v="0"/>
    <n v="0"/>
    <n v="2.6536"/>
    <x v="1"/>
    <n v="17.12"/>
    <n v="31"/>
  </r>
  <r>
    <n v="3889"/>
    <s v="CA-2014-100895"/>
    <d v="2014-06-02T00:00:00"/>
    <d v="2014-06-06T00:00:00"/>
    <s v="Standard Class"/>
    <s v="SV-20785"/>
    <s v="Stewart Visinsky"/>
    <x v="0"/>
    <x v="0"/>
    <x v="185"/>
    <x v="32"/>
    <n v="30076"/>
    <x v="0"/>
    <s v="TEC-PH-10001425"/>
    <x v="2"/>
    <x v="7"/>
    <s v="Mophie Juice Pack Helium for iPhone"/>
    <x v="758"/>
    <x v="1"/>
    <n v="0"/>
    <n v="67.191599999999994"/>
    <x v="1"/>
    <n v="719.91"/>
    <n v="27.999999999999996"/>
  </r>
  <r>
    <n v="3890"/>
    <s v="CA-2014-100895"/>
    <d v="2014-06-02T00:00:00"/>
    <d v="2014-06-06T00:00:00"/>
    <s v="Standard Class"/>
    <s v="SV-20785"/>
    <s v="Stewart Visinsky"/>
    <x v="0"/>
    <x v="0"/>
    <x v="185"/>
    <x v="32"/>
    <n v="30076"/>
    <x v="0"/>
    <s v="OFF-ST-10001490"/>
    <x v="1"/>
    <x v="4"/>
    <s v="Hot File 7-Pocket, Floor Stand"/>
    <x v="2962"/>
    <x v="0"/>
    <n v="0"/>
    <n v="107.08199999999999"/>
    <x v="1"/>
    <n v="713.88"/>
    <n v="30"/>
  </r>
  <r>
    <n v="3891"/>
    <s v="US-2016-163881"/>
    <d v="2016-11-24T00:00:00"/>
    <d v="2016-11-30T00:00:00"/>
    <s v="Standard Class"/>
    <s v="SP-20860"/>
    <s v="Sung Pak"/>
    <x v="1"/>
    <x v="0"/>
    <x v="1"/>
    <x v="1"/>
    <n v="90036"/>
    <x v="1"/>
    <s v="TEC-AC-10003033"/>
    <x v="2"/>
    <x v="11"/>
    <s v="Plantronics CS510 - Over-the-Head monaural Wireless Headset System"/>
    <x v="2963"/>
    <x v="0"/>
    <n v="0"/>
    <n v="217.767"/>
    <x v="0"/>
    <n v="1319.8"/>
    <n v="33"/>
  </r>
  <r>
    <n v="3892"/>
    <s v="US-2016-163881"/>
    <d v="2016-11-24T00:00:00"/>
    <d v="2016-11-30T00:00:00"/>
    <s v="Standard Class"/>
    <s v="SP-20860"/>
    <s v="Sung Pak"/>
    <x v="1"/>
    <x v="0"/>
    <x v="1"/>
    <x v="1"/>
    <n v="90036"/>
    <x v="1"/>
    <s v="FUR-CH-10001394"/>
    <x v="0"/>
    <x v="1"/>
    <s v="Global Leather Executive Chair"/>
    <x v="2964"/>
    <x v="5"/>
    <n v="0.2"/>
    <n v="210.59399999999999"/>
    <x v="0"/>
    <n v="10108.511999999999"/>
    <n v="12.5"/>
  </r>
  <r>
    <n v="3893"/>
    <s v="US-2016-163881"/>
    <d v="2016-11-24T00:00:00"/>
    <d v="2016-11-30T00:00:00"/>
    <s v="Standard Class"/>
    <s v="SP-20860"/>
    <s v="Sung Pak"/>
    <x v="1"/>
    <x v="0"/>
    <x v="1"/>
    <x v="1"/>
    <n v="90036"/>
    <x v="1"/>
    <s v="TEC-AC-10000420"/>
    <x v="2"/>
    <x v="11"/>
    <s v="Logitech G500s Laser Gaming Mouse with Adjustable Weight Tuning"/>
    <x v="2965"/>
    <x v="8"/>
    <n v="0"/>
    <n v="190.37280000000001"/>
    <x v="0"/>
    <n v="4479.3599999999997"/>
    <n v="34"/>
  </r>
  <r>
    <n v="3894"/>
    <s v="US-2016-144547"/>
    <d v="2016-11-10T00:00:00"/>
    <d v="2016-11-14T00:00:00"/>
    <s v="Standard Class"/>
    <s v="MS-17770"/>
    <s v="Maxwell Schwartz"/>
    <x v="0"/>
    <x v="0"/>
    <x v="12"/>
    <x v="5"/>
    <n v="77036"/>
    <x v="2"/>
    <s v="TEC-AC-10004901"/>
    <x v="2"/>
    <x v="11"/>
    <s v="Kensington SlimBlade Notebook Wireless Mouse with Nano Receiver "/>
    <x v="1761"/>
    <x v="3"/>
    <n v="0.2"/>
    <n v="48.990200000000002"/>
    <x v="0"/>
    <n v="1959.6080000000002"/>
    <n v="17.5"/>
  </r>
  <r>
    <n v="3895"/>
    <s v="US-2014-112200"/>
    <d v="2014-11-22T00:00:00"/>
    <d v="2014-11-28T00:00:00"/>
    <s v="Standard Class"/>
    <s v="TC-21475"/>
    <s v="Tony Chapman"/>
    <x v="2"/>
    <x v="0"/>
    <x v="348"/>
    <x v="10"/>
    <n v="60440"/>
    <x v="2"/>
    <s v="OFF-BI-10002571"/>
    <x v="1"/>
    <x v="8"/>
    <s v="Avery Framed View Binder, EZD Ring (Locking), Navy, 1 1/2&quot;"/>
    <x v="2966"/>
    <x v="2"/>
    <n v="0.8"/>
    <n v="-16.466999999999999"/>
    <x v="0"/>
    <n v="49.900000000000006"/>
    <n v="-165"/>
  </r>
  <r>
    <n v="3896"/>
    <s v="CA-2017-110212"/>
    <d v="2017-05-01T00:00:00"/>
    <d v="2017-05-05T00:00:00"/>
    <s v="Standard Class"/>
    <s v="SJ-20125"/>
    <s v="Sanjit Jacobs"/>
    <x v="2"/>
    <x v="0"/>
    <x v="379"/>
    <x v="36"/>
    <n v="71854"/>
    <x v="0"/>
    <s v="TEC-AC-10002331"/>
    <x v="2"/>
    <x v="11"/>
    <s v="Maxell 74 Minute CDR, 10/Pack"/>
    <x v="2967"/>
    <x v="2"/>
    <n v="0"/>
    <n v="18.093"/>
    <x v="5"/>
    <n v="244.5"/>
    <n v="37"/>
  </r>
  <r>
    <n v="3897"/>
    <s v="CA-2017-134285"/>
    <d v="2017-12-07T00:00:00"/>
    <d v="2017-12-12T00:00:00"/>
    <s v="Standard Class"/>
    <s v="DS-13180"/>
    <s v="David Smith"/>
    <x v="1"/>
    <x v="0"/>
    <x v="52"/>
    <x v="5"/>
    <n v="78207"/>
    <x v="2"/>
    <s v="OFF-FA-10000611"/>
    <x v="1"/>
    <x v="13"/>
    <s v="Binder Clips by OIC"/>
    <x v="1480"/>
    <x v="1"/>
    <n v="0.2"/>
    <n v="1.2432000000000001"/>
    <x v="4"/>
    <n v="10.656000000000001"/>
    <n v="35"/>
  </r>
  <r>
    <n v="3898"/>
    <s v="CA-2017-134285"/>
    <d v="2017-12-07T00:00:00"/>
    <d v="2017-12-12T00:00:00"/>
    <s v="Standard Class"/>
    <s v="DS-13180"/>
    <s v="David Smith"/>
    <x v="1"/>
    <x v="0"/>
    <x v="52"/>
    <x v="5"/>
    <n v="78207"/>
    <x v="2"/>
    <s v="OFF-PA-10000304"/>
    <x v="1"/>
    <x v="10"/>
    <s v="Xerox 1995"/>
    <x v="12"/>
    <x v="1"/>
    <n v="0.2"/>
    <n v="5.4432"/>
    <x v="4"/>
    <n v="46.655999999999999"/>
    <n v="35"/>
  </r>
  <r>
    <n v="3899"/>
    <s v="CA-2017-102267"/>
    <d v="2017-11-30T00:00:00"/>
    <d v="2017-12-04T00:00:00"/>
    <s v="Standard Class"/>
    <s v="SC-20800"/>
    <s v="Stuart Calhoun"/>
    <x v="0"/>
    <x v="0"/>
    <x v="380"/>
    <x v="5"/>
    <n v="78539"/>
    <x v="2"/>
    <s v="OFF-FA-10000611"/>
    <x v="1"/>
    <x v="13"/>
    <s v="Binder Clips by OIC"/>
    <x v="2926"/>
    <x v="0"/>
    <n v="0.2"/>
    <n v="0.82879999999999998"/>
    <x v="0"/>
    <n v="4.7359999999999998"/>
    <n v="35"/>
  </r>
  <r>
    <n v="3900"/>
    <s v="CA-2017-157980"/>
    <d v="2017-12-07T00:00:00"/>
    <d v="2017-12-09T00:00:00"/>
    <s v="First Class"/>
    <s v="SH-20395"/>
    <s v="Shahid Hopkins"/>
    <x v="0"/>
    <x v="0"/>
    <x v="167"/>
    <x v="24"/>
    <n v="43615"/>
    <x v="3"/>
    <s v="TEC-AC-10002567"/>
    <x v="2"/>
    <x v="11"/>
    <s v="Logitech G602 Wireless Gaming Mouse"/>
    <x v="2454"/>
    <x v="0"/>
    <n v="0.2"/>
    <n v="25.596800000000002"/>
    <x v="4"/>
    <n v="255.96799999999999"/>
    <n v="20"/>
  </r>
  <r>
    <n v="3901"/>
    <s v="CA-2015-121097"/>
    <d v="2015-01-03T00:00:00"/>
    <d v="2015-01-08T00:00:00"/>
    <s v="Standard Class"/>
    <s v="SF-20965"/>
    <s v="Sylvia Foulston"/>
    <x v="1"/>
    <x v="0"/>
    <x v="381"/>
    <x v="5"/>
    <n v="77520"/>
    <x v="2"/>
    <s v="OFF-PA-10001937"/>
    <x v="1"/>
    <x v="10"/>
    <s v="Xerox 21"/>
    <x v="559"/>
    <x v="0"/>
    <n v="0.2"/>
    <n v="3.6288"/>
    <x v="9"/>
    <n v="20.736000000000001"/>
    <n v="35"/>
  </r>
  <r>
    <n v="3902"/>
    <s v="CA-2015-151043"/>
    <d v="2015-11-14T00:00:00"/>
    <d v="2015-11-20T00:00:00"/>
    <s v="Standard Class"/>
    <s v="MG-17680"/>
    <s v="Maureen Gastineau"/>
    <x v="2"/>
    <x v="0"/>
    <x v="10"/>
    <x v="9"/>
    <n v="19143"/>
    <x v="3"/>
    <s v="TEC-AC-10001090"/>
    <x v="2"/>
    <x v="11"/>
    <s v="Micro Innovations Wireless Classic Keyboard with Mouse"/>
    <x v="730"/>
    <x v="0"/>
    <n v="0.2"/>
    <n v="-1.1996"/>
    <x v="0"/>
    <n v="95.968000000000004"/>
    <n v="-2.5"/>
  </r>
  <r>
    <n v="3903"/>
    <s v="US-2015-119312"/>
    <d v="2015-10-02T00:00:00"/>
    <d v="2015-10-07T00:00:00"/>
    <s v="Second Class"/>
    <s v="CS-12400"/>
    <s v="Christopher Schild"/>
    <x v="2"/>
    <x v="0"/>
    <x v="1"/>
    <x v="1"/>
    <n v="90045"/>
    <x v="1"/>
    <s v="OFF-ST-10000943"/>
    <x v="1"/>
    <x v="4"/>
    <s v="Eldon ProFile File 'N Store Portable File Tub Letter/Legal Size Black"/>
    <x v="2968"/>
    <x v="9"/>
    <n v="0"/>
    <n v="75.6952"/>
    <x v="2"/>
    <n v="3784.7599999999998"/>
    <n v="28.000000000000004"/>
  </r>
  <r>
    <n v="3904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OFF-AP-10004036"/>
    <x v="1"/>
    <x v="9"/>
    <s v="Bionaire 99.97% HEPA Air Cleaner"/>
    <x v="2969"/>
    <x v="3"/>
    <n v="0.2"/>
    <n v="18.396000000000001"/>
    <x v="3"/>
    <n v="686.78399999999999"/>
    <n v="18.750000000000004"/>
  </r>
  <r>
    <n v="3905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OFF-ST-10003816"/>
    <x v="1"/>
    <x v="4"/>
    <s v="Fellowes High-Stak Drawer Files"/>
    <x v="2480"/>
    <x v="4"/>
    <n v="0.2"/>
    <n v="21.142800000000001"/>
    <x v="3"/>
    <n v="2255.232"/>
    <n v="3.7500000000000004"/>
  </r>
  <r>
    <n v="3906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OFF-BI-10002072"/>
    <x v="1"/>
    <x v="8"/>
    <s v="Cardinal Slant-D Ring Binders"/>
    <x v="2970"/>
    <x v="4"/>
    <n v="0.7"/>
    <n v="-6.952"/>
    <x v="3"/>
    <n v="41.712000000000003"/>
    <n v="-66.666666666666657"/>
  </r>
  <r>
    <n v="3907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FUR-FU-10001468"/>
    <x v="0"/>
    <x v="5"/>
    <s v="Tenex Antistatic Computer Chair Mats"/>
    <x v="1926"/>
    <x v="4"/>
    <n v="0.2"/>
    <n v="-68.391999999999996"/>
    <x v="3"/>
    <n v="2188.5439999999999"/>
    <n v="-12.5"/>
  </r>
  <r>
    <n v="3908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TEC-PH-10000347"/>
    <x v="2"/>
    <x v="7"/>
    <s v="Cush Cases Heavy Duty Rugged Cover Case for Samsung Galaxy S5 - Purple"/>
    <x v="542"/>
    <x v="2"/>
    <n v="0.4"/>
    <n v="-3.2174999999999998"/>
    <x v="3"/>
    <n v="74.25"/>
    <n v="-21.666666666666664"/>
  </r>
  <r>
    <n v="3909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TEC-PH-10002844"/>
    <x v="2"/>
    <x v="7"/>
    <s v="Speck Products Candyshell Flip Case"/>
    <x v="2971"/>
    <x v="0"/>
    <n v="0.4"/>
    <n v="-9.7972000000000001"/>
    <x v="3"/>
    <n v="83.975999999999999"/>
    <n v="-23.333333333333332"/>
  </r>
  <r>
    <n v="3910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FUR-FU-10001037"/>
    <x v="0"/>
    <x v="5"/>
    <s v="DAX Charcoal/Nickel-Tone Document Frame, 5 x 7"/>
    <x v="2972"/>
    <x v="7"/>
    <n v="0.2"/>
    <n v="2.37"/>
    <x v="3"/>
    <n v="7.5839999999999996"/>
    <n v="31.250000000000007"/>
  </r>
  <r>
    <n v="3911"/>
    <s v="CA-2015-167010"/>
    <d v="2015-04-05T00:00:00"/>
    <d v="2015-04-10T00:00:00"/>
    <s v="Standard Class"/>
    <s v="VT-21700"/>
    <s v="Valerie Takahito"/>
    <x v="2"/>
    <x v="0"/>
    <x v="10"/>
    <x v="9"/>
    <n v="19143"/>
    <x v="3"/>
    <s v="FUR-BO-10004218"/>
    <x v="0"/>
    <x v="0"/>
    <s v="Bush Heritage Pine Collection 5-Shelf Bookcase, Albany Pine Finish, *Special Order"/>
    <x v="2973"/>
    <x v="2"/>
    <n v="0.5"/>
    <n v="-211.47"/>
    <x v="3"/>
    <n v="1762.25"/>
    <n v="-60"/>
  </r>
  <r>
    <n v="3912"/>
    <s v="CA-2017-126788"/>
    <d v="2017-06-05T00:00:00"/>
    <d v="2017-06-06T00:00:00"/>
    <s v="First Class"/>
    <s v="AB-10105"/>
    <s v="Adrian Barton"/>
    <x v="0"/>
    <x v="0"/>
    <x v="352"/>
    <x v="5"/>
    <n v="77581"/>
    <x v="2"/>
    <s v="TEC-PH-10001619"/>
    <x v="2"/>
    <x v="7"/>
    <s v="LG G3"/>
    <x v="549"/>
    <x v="1"/>
    <n v="0.2"/>
    <n v="52.917299999999997"/>
    <x v="1"/>
    <n v="1411.1279999999999"/>
    <n v="11.25"/>
  </r>
  <r>
    <n v="3913"/>
    <s v="CA-2017-148068"/>
    <d v="2017-09-18T00:00:00"/>
    <d v="2017-09-25T00:00:00"/>
    <s v="Standard Class"/>
    <s v="MM-18280"/>
    <s v="Muhammed MacIntyre"/>
    <x v="1"/>
    <x v="0"/>
    <x v="20"/>
    <x v="15"/>
    <n v="10035"/>
    <x v="3"/>
    <s v="OFF-PA-10001639"/>
    <x v="1"/>
    <x v="10"/>
    <s v="Xerox 203"/>
    <x v="537"/>
    <x v="1"/>
    <n v="0"/>
    <n v="9.3312000000000008"/>
    <x v="8"/>
    <n v="58.320000000000007"/>
    <n v="48.000000000000007"/>
  </r>
  <r>
    <n v="3914"/>
    <s v="CA-2017-148068"/>
    <d v="2017-09-18T00:00:00"/>
    <d v="2017-09-25T00:00:00"/>
    <s v="Standard Class"/>
    <s v="MM-18280"/>
    <s v="Muhammed MacIntyre"/>
    <x v="1"/>
    <x v="0"/>
    <x v="20"/>
    <x v="15"/>
    <n v="10035"/>
    <x v="3"/>
    <s v="FUR-FU-10002268"/>
    <x v="0"/>
    <x v="5"/>
    <s v="Ultra Door Push Plate"/>
    <x v="759"/>
    <x v="0"/>
    <n v="0"/>
    <n v="3.2406000000000001"/>
    <x v="8"/>
    <n v="19.64"/>
    <n v="33"/>
  </r>
  <r>
    <n v="3915"/>
    <s v="US-2017-142573"/>
    <d v="2017-07-18T00:00:00"/>
    <d v="2017-07-23T00:00:00"/>
    <s v="Standard Class"/>
    <s v="ML-17410"/>
    <s v="Maris LaWare"/>
    <x v="0"/>
    <x v="0"/>
    <x v="42"/>
    <x v="16"/>
    <n v="85023"/>
    <x v="1"/>
    <s v="FUR-TA-10001932"/>
    <x v="0"/>
    <x v="3"/>
    <s v="Chromcraft 48&quot; x 96&quot; Racetrack Double Pedestal Table"/>
    <x v="2974"/>
    <x v="2"/>
    <n v="0.5"/>
    <n v="-448.89600000000002"/>
    <x v="7"/>
    <n v="4008"/>
    <n v="-56.000000000000007"/>
  </r>
  <r>
    <n v="3916"/>
    <s v="US-2017-142573"/>
    <d v="2017-07-18T00:00:00"/>
    <d v="2017-07-23T00:00:00"/>
    <s v="Standard Class"/>
    <s v="ML-17410"/>
    <s v="Maris LaWare"/>
    <x v="0"/>
    <x v="0"/>
    <x v="42"/>
    <x v="16"/>
    <n v="85023"/>
    <x v="1"/>
    <s v="FUR-CH-10004218"/>
    <x v="0"/>
    <x v="1"/>
    <s v="Global Fabric Manager's Chair, Dark Gray"/>
    <x v="224"/>
    <x v="0"/>
    <n v="0.2"/>
    <n v="10.098000000000001"/>
    <x v="7"/>
    <n v="323.13600000000002"/>
    <n v="6.25"/>
  </r>
  <r>
    <n v="3917"/>
    <s v="US-2017-142573"/>
    <d v="2017-07-18T00:00:00"/>
    <d v="2017-07-23T00:00:00"/>
    <s v="Standard Class"/>
    <s v="ML-17410"/>
    <s v="Maris LaWare"/>
    <x v="0"/>
    <x v="0"/>
    <x v="42"/>
    <x v="16"/>
    <n v="85023"/>
    <x v="1"/>
    <s v="OFF-PA-10000246"/>
    <x v="1"/>
    <x v="10"/>
    <s v="Riverleaf Stik-Withit Designer Note Cubes"/>
    <x v="2975"/>
    <x v="0"/>
    <n v="0.2"/>
    <n v="5.2312000000000003"/>
    <x v="7"/>
    <n v="32.192"/>
    <n v="32.5"/>
  </r>
  <r>
    <n v="3918"/>
    <s v="US-2017-142573"/>
    <d v="2017-07-18T00:00:00"/>
    <d v="2017-07-23T00:00:00"/>
    <s v="Standard Class"/>
    <s v="ML-17410"/>
    <s v="Maris LaWare"/>
    <x v="0"/>
    <x v="0"/>
    <x v="42"/>
    <x v="16"/>
    <n v="85023"/>
    <x v="1"/>
    <s v="OFF-BI-10003350"/>
    <x v="1"/>
    <x v="8"/>
    <s v="Acco Expandable Hanging Binders"/>
    <x v="2976"/>
    <x v="4"/>
    <n v="0.7"/>
    <n v="-6.1247999999999996"/>
    <x v="7"/>
    <n v="30.623999999999999"/>
    <n v="-80"/>
  </r>
  <r>
    <n v="3919"/>
    <s v="US-2017-142573"/>
    <d v="2017-07-18T00:00:00"/>
    <d v="2017-07-23T00:00:00"/>
    <s v="Standard Class"/>
    <s v="ML-17410"/>
    <s v="Maris LaWare"/>
    <x v="0"/>
    <x v="0"/>
    <x v="42"/>
    <x v="16"/>
    <n v="85023"/>
    <x v="1"/>
    <s v="FUR-CH-10000513"/>
    <x v="0"/>
    <x v="1"/>
    <s v="High-Back Leather Manager's Chair"/>
    <x v="2977"/>
    <x v="1"/>
    <n v="0.2"/>
    <n v="-42.896700000000003"/>
    <x v="7"/>
    <n v="935.928"/>
    <n v="-13.750000000000002"/>
  </r>
  <r>
    <n v="3920"/>
    <s v="US-2015-148817"/>
    <d v="2015-12-01T00:00:00"/>
    <d v="2015-12-07T00:00:00"/>
    <s v="Standard Class"/>
    <s v="KD-16495"/>
    <s v="Keith Dawkins"/>
    <x v="1"/>
    <x v="0"/>
    <x v="269"/>
    <x v="17"/>
    <n v="23320"/>
    <x v="0"/>
    <s v="OFF-ST-10001321"/>
    <x v="1"/>
    <x v="4"/>
    <s v="Decoflex Hanging Personal Folder File, Blue"/>
    <x v="2978"/>
    <x v="4"/>
    <n v="0"/>
    <n v="16.653600000000001"/>
    <x v="4"/>
    <n v="246.72"/>
    <n v="27"/>
  </r>
  <r>
    <n v="3921"/>
    <s v="US-2015-148817"/>
    <d v="2015-12-01T00:00:00"/>
    <d v="2015-12-07T00:00:00"/>
    <s v="Standard Class"/>
    <s v="KD-16495"/>
    <s v="Keith Dawkins"/>
    <x v="1"/>
    <x v="0"/>
    <x v="269"/>
    <x v="17"/>
    <n v="23320"/>
    <x v="0"/>
    <s v="OFF-BI-10004233"/>
    <x v="1"/>
    <x v="8"/>
    <s v="GBC Pre-Punched Binding Paper, Plastic, White, 8-1/2&quot; x 11&quot;"/>
    <x v="1458"/>
    <x v="4"/>
    <n v="0"/>
    <n v="30.700800000000001"/>
    <x v="4"/>
    <n v="255.84"/>
    <n v="48"/>
  </r>
  <r>
    <n v="3922"/>
    <s v="CA-2016-110044"/>
    <d v="2016-06-28T00:00:00"/>
    <d v="2016-07-02T00:00:00"/>
    <s v="Second Class"/>
    <s v="RF-19735"/>
    <s v="Roland Fjeld"/>
    <x v="0"/>
    <x v="0"/>
    <x v="22"/>
    <x v="10"/>
    <n v="60610"/>
    <x v="2"/>
    <s v="TEC-PH-10001299"/>
    <x v="2"/>
    <x v="7"/>
    <s v="Polycom CX300 Desktop Phone USB VoIP phone"/>
    <x v="1988"/>
    <x v="1"/>
    <n v="0.2"/>
    <n v="35.997599999999998"/>
    <x v="1"/>
    <n v="1079.9279999999999"/>
    <n v="10"/>
  </r>
  <r>
    <n v="3923"/>
    <s v="CA-2017-146920"/>
    <d v="2017-08-28T00:00:00"/>
    <d v="2017-09-01T00:00:00"/>
    <s v="Standard Class"/>
    <s v="SC-20305"/>
    <s v="Sean Christensen"/>
    <x v="0"/>
    <x v="0"/>
    <x v="22"/>
    <x v="10"/>
    <n v="60623"/>
    <x v="2"/>
    <s v="OFF-PA-10002479"/>
    <x v="1"/>
    <x v="10"/>
    <s v="Xerox 4200 Series MultiUse Premium Copy Paper (20Lb. and 84 Bright)"/>
    <x v="863"/>
    <x v="5"/>
    <n v="0.2"/>
    <n v="7.92"/>
    <x v="6"/>
    <n v="152.06400000000002"/>
    <n v="31.25"/>
  </r>
  <r>
    <n v="3924"/>
    <s v="CA-2017-146920"/>
    <d v="2017-08-28T00:00:00"/>
    <d v="2017-09-01T00:00:00"/>
    <s v="Standard Class"/>
    <s v="SC-20305"/>
    <s v="Sean Christensen"/>
    <x v="0"/>
    <x v="0"/>
    <x v="22"/>
    <x v="10"/>
    <n v="60623"/>
    <x v="2"/>
    <s v="OFF-PA-10001461"/>
    <x v="1"/>
    <x v="10"/>
    <s v="HP Office Paper (20Lb. and 87 Bright)"/>
    <x v="2979"/>
    <x v="2"/>
    <n v="0.2"/>
    <n v="9.3520000000000003"/>
    <x v="6"/>
    <n v="133.6"/>
    <n v="35"/>
  </r>
  <r>
    <n v="3925"/>
    <s v="CA-2014-103940"/>
    <d v="2014-09-17T00:00:00"/>
    <d v="2014-09-21T00:00:00"/>
    <s v="Standard Class"/>
    <s v="BN-11515"/>
    <s v="Bradley Nguyen"/>
    <x v="0"/>
    <x v="0"/>
    <x v="4"/>
    <x v="4"/>
    <n v="98103"/>
    <x v="1"/>
    <s v="OFF-ST-10004963"/>
    <x v="1"/>
    <x v="4"/>
    <s v="Eldon Gobal File Keepers"/>
    <x v="2980"/>
    <x v="0"/>
    <n v="0"/>
    <n v="1.2112000000000001"/>
    <x v="8"/>
    <n v="60.56"/>
    <n v="4"/>
  </r>
  <r>
    <n v="3926"/>
    <s v="CA-2014-103940"/>
    <d v="2014-09-17T00:00:00"/>
    <d v="2014-09-21T00:00:00"/>
    <s v="Standard Class"/>
    <s v="BN-11515"/>
    <s v="Bradley Nguyen"/>
    <x v="0"/>
    <x v="0"/>
    <x v="4"/>
    <x v="4"/>
    <n v="98103"/>
    <x v="1"/>
    <s v="OFF-ST-10000943"/>
    <x v="1"/>
    <x v="4"/>
    <s v="Eldon ProFile File 'N Store Portable File Tub Letter/Legal Size Black"/>
    <x v="2981"/>
    <x v="1"/>
    <n v="0"/>
    <n v="16.220400000000001"/>
    <x v="8"/>
    <n v="173.79"/>
    <n v="28.000000000000004"/>
  </r>
  <r>
    <n v="3927"/>
    <s v="CA-2014-103940"/>
    <d v="2014-09-17T00:00:00"/>
    <d v="2014-09-21T00:00:00"/>
    <s v="Standard Class"/>
    <s v="BN-11515"/>
    <s v="Bradley Nguyen"/>
    <x v="0"/>
    <x v="0"/>
    <x v="4"/>
    <x v="4"/>
    <n v="98103"/>
    <x v="1"/>
    <s v="FUR-FU-10004671"/>
    <x v="0"/>
    <x v="5"/>
    <s v="Executive Impressions 12&quot; Wall Clock"/>
    <x v="2233"/>
    <x v="0"/>
    <n v="0"/>
    <n v="13.4292"/>
    <x v="8"/>
    <n v="70.680000000000007"/>
    <n v="37.999999999999993"/>
  </r>
  <r>
    <n v="3928"/>
    <s v="CA-2014-103940"/>
    <d v="2014-09-17T00:00:00"/>
    <d v="2014-09-21T00:00:00"/>
    <s v="Standard Class"/>
    <s v="BN-11515"/>
    <s v="Bradley Nguyen"/>
    <x v="0"/>
    <x v="0"/>
    <x v="4"/>
    <x v="4"/>
    <n v="98103"/>
    <x v="1"/>
    <s v="OFF-BI-10002735"/>
    <x v="1"/>
    <x v="8"/>
    <s v="GBC Prestige Therm-A-Bind Covers"/>
    <x v="1944"/>
    <x v="2"/>
    <n v="0.2"/>
    <n v="46.3185"/>
    <x v="8"/>
    <n v="686.2"/>
    <n v="33.75"/>
  </r>
  <r>
    <n v="3929"/>
    <s v="CA-2016-162082"/>
    <d v="2016-03-14T00:00:00"/>
    <d v="2016-03-17T00:00:00"/>
    <s v="First Class"/>
    <s v="JS-15880"/>
    <s v="John Stevenson"/>
    <x v="0"/>
    <x v="0"/>
    <x v="92"/>
    <x v="5"/>
    <n v="78550"/>
    <x v="2"/>
    <s v="FUR-BO-10004409"/>
    <x v="0"/>
    <x v="0"/>
    <s v="Safco Value Mate Series Steel Bookcases, Baked Enamel Finish on Steel, Gray"/>
    <x v="2982"/>
    <x v="2"/>
    <n v="0.32"/>
    <n v="-14.196"/>
    <x v="10"/>
    <n v="1206.6599999999999"/>
    <n v="-5.8823529411764701"/>
  </r>
  <r>
    <n v="3930"/>
    <s v="CA-2016-162082"/>
    <d v="2016-03-14T00:00:00"/>
    <d v="2016-03-17T00:00:00"/>
    <s v="First Class"/>
    <s v="JS-15880"/>
    <s v="John Stevenson"/>
    <x v="0"/>
    <x v="0"/>
    <x v="92"/>
    <x v="5"/>
    <n v="78550"/>
    <x v="2"/>
    <s v="OFF-PA-10001934"/>
    <x v="1"/>
    <x v="10"/>
    <s v="Xerox 1993"/>
    <x v="1170"/>
    <x v="7"/>
    <n v="0.2"/>
    <n v="1.8792"/>
    <x v="10"/>
    <n v="5.1840000000000002"/>
    <n v="36.25"/>
  </r>
  <r>
    <n v="3931"/>
    <s v="CA-2016-162082"/>
    <d v="2016-03-14T00:00:00"/>
    <d v="2016-03-17T00:00:00"/>
    <s v="First Class"/>
    <s v="JS-15880"/>
    <s v="John Stevenson"/>
    <x v="0"/>
    <x v="0"/>
    <x v="92"/>
    <x v="5"/>
    <n v="78550"/>
    <x v="2"/>
    <s v="OFF-AR-10001044"/>
    <x v="1"/>
    <x v="6"/>
    <s v="BOSTON Ranger #55 Pencil Sharpener, Black"/>
    <x v="2983"/>
    <x v="3"/>
    <n v="0.2"/>
    <n v="16.373699999999999"/>
    <x v="10"/>
    <n v="1018.8080000000001"/>
    <n v="11.249999999999998"/>
  </r>
  <r>
    <n v="3932"/>
    <s v="CA-2016-132094"/>
    <d v="2016-08-26T00:00:00"/>
    <d v="2016-09-02T00:00:00"/>
    <s v="Standard Class"/>
    <s v="VG-21805"/>
    <s v="Vivek Grady"/>
    <x v="1"/>
    <x v="0"/>
    <x v="10"/>
    <x v="9"/>
    <n v="19140"/>
    <x v="3"/>
    <s v="OFF-AR-10004165"/>
    <x v="1"/>
    <x v="6"/>
    <s v="Binney &amp; Smith inkTank Erasable Pocket Highlighter, Chisel Tip, Yellow"/>
    <x v="2984"/>
    <x v="1"/>
    <n v="0.2"/>
    <n v="1.6415999999999999"/>
    <x v="6"/>
    <n v="16.416"/>
    <n v="30"/>
  </r>
  <r>
    <n v="3933"/>
    <s v="CA-2016-132094"/>
    <d v="2016-08-26T00:00:00"/>
    <d v="2016-09-02T00:00:00"/>
    <s v="Standard Class"/>
    <s v="VG-21805"/>
    <s v="Vivek Grady"/>
    <x v="1"/>
    <x v="0"/>
    <x v="10"/>
    <x v="9"/>
    <n v="19140"/>
    <x v="3"/>
    <s v="TEC-AC-10001109"/>
    <x v="2"/>
    <x v="11"/>
    <s v="Logitech Trackman Marble Mouse"/>
    <x v="730"/>
    <x v="0"/>
    <n v="0.2"/>
    <n v="13.195600000000001"/>
    <x v="6"/>
    <n v="95.968000000000004"/>
    <n v="27.500000000000004"/>
  </r>
  <r>
    <n v="3934"/>
    <s v="CA-2017-123001"/>
    <d v="2017-09-02T00:00:00"/>
    <d v="2017-09-08T00:00:00"/>
    <s v="Standard Class"/>
    <s v="AW-10840"/>
    <s v="Anthony Witt"/>
    <x v="0"/>
    <x v="0"/>
    <x v="329"/>
    <x v="1"/>
    <n v="93309"/>
    <x v="1"/>
    <s v="OFF-AR-10001919"/>
    <x v="1"/>
    <x v="6"/>
    <s v="OIC #2 Pencils, Medium Soft"/>
    <x v="2985"/>
    <x v="2"/>
    <n v="0"/>
    <n v="2.726"/>
    <x v="8"/>
    <n v="47"/>
    <n v="28.999999999999996"/>
  </r>
  <r>
    <n v="3935"/>
    <s v="CA-2017-123001"/>
    <d v="2017-09-02T00:00:00"/>
    <d v="2017-09-08T00:00:00"/>
    <s v="Standard Class"/>
    <s v="AW-10840"/>
    <s v="Anthony Witt"/>
    <x v="0"/>
    <x v="0"/>
    <x v="329"/>
    <x v="1"/>
    <n v="93309"/>
    <x v="1"/>
    <s v="OFF-LA-10004544"/>
    <x v="1"/>
    <x v="2"/>
    <s v="Avery 505"/>
    <x v="2986"/>
    <x v="2"/>
    <n v="0"/>
    <n v="37"/>
    <x v="8"/>
    <n v="370"/>
    <n v="50"/>
  </r>
  <r>
    <n v="3936"/>
    <s v="CA-2017-123001"/>
    <d v="2017-09-02T00:00:00"/>
    <d v="2017-09-08T00:00:00"/>
    <s v="Standard Class"/>
    <s v="AW-10840"/>
    <s v="Anthony Witt"/>
    <x v="0"/>
    <x v="0"/>
    <x v="329"/>
    <x v="1"/>
    <n v="93309"/>
    <x v="1"/>
    <s v="TEC-PH-10003484"/>
    <x v="2"/>
    <x v="7"/>
    <s v="Ooma Telo VoIP Home Phone System"/>
    <x v="1212"/>
    <x v="0"/>
    <n v="0.2"/>
    <n v="12.599"/>
    <x v="8"/>
    <n v="403.16800000000001"/>
    <n v="6.25"/>
  </r>
  <r>
    <n v="3937"/>
    <s v="CA-2015-118955"/>
    <d v="2015-06-16T00:00:00"/>
    <d v="2015-06-20T00:00:00"/>
    <s v="Standard Class"/>
    <s v="LS-17230"/>
    <s v="Lycoris Saunders"/>
    <x v="0"/>
    <x v="0"/>
    <x v="55"/>
    <x v="5"/>
    <n v="75051"/>
    <x v="2"/>
    <s v="OFF-EN-10001028"/>
    <x v="1"/>
    <x v="12"/>
    <s v="Staple envelope"/>
    <x v="1505"/>
    <x v="1"/>
    <n v="0.2"/>
    <n v="9.3444000000000003"/>
    <x v="1"/>
    <n v="86.256"/>
    <n v="32.5"/>
  </r>
  <r>
    <n v="3938"/>
    <s v="CA-2015-118955"/>
    <d v="2015-06-16T00:00:00"/>
    <d v="2015-06-20T00:00:00"/>
    <s v="Standard Class"/>
    <s v="LS-17230"/>
    <s v="Lycoris Saunders"/>
    <x v="0"/>
    <x v="0"/>
    <x v="55"/>
    <x v="5"/>
    <n v="75051"/>
    <x v="2"/>
    <s v="OFF-PA-10004156"/>
    <x v="1"/>
    <x v="10"/>
    <s v="Xerox 188"/>
    <x v="1908"/>
    <x v="1"/>
    <n v="0.2"/>
    <n v="9.8658000000000001"/>
    <x v="1"/>
    <n v="81.647999999999996"/>
    <n v="36.25"/>
  </r>
  <r>
    <n v="3939"/>
    <s v="CA-2015-118955"/>
    <d v="2015-06-16T00:00:00"/>
    <d v="2015-06-20T00:00:00"/>
    <s v="Standard Class"/>
    <s v="LS-17230"/>
    <s v="Lycoris Saunders"/>
    <x v="0"/>
    <x v="0"/>
    <x v="55"/>
    <x v="5"/>
    <n v="75051"/>
    <x v="2"/>
    <s v="FUR-CH-10001708"/>
    <x v="0"/>
    <x v="1"/>
    <s v="Office Star - Contemporary Swivel Chair with Padded Adjustable Arms and Flex Back"/>
    <x v="2987"/>
    <x v="0"/>
    <n v="0.3"/>
    <n v="-25.3764"/>
    <x v="1"/>
    <n v="394.74400000000003"/>
    <n v="-12.857142857142856"/>
  </r>
  <r>
    <n v="3940"/>
    <s v="US-2016-143448"/>
    <d v="2016-12-10T00:00:00"/>
    <d v="2016-12-10T00:00:00"/>
    <s v="Same Day"/>
    <s v="MH-17455"/>
    <s v="Mark Hamilton"/>
    <x v="0"/>
    <x v="0"/>
    <x v="382"/>
    <x v="14"/>
    <n v="46142"/>
    <x v="2"/>
    <s v="FUR-CH-10003379"/>
    <x v="0"/>
    <x v="1"/>
    <s v="Global Commerce Series High-Back Swivel/Tilt Chairs"/>
    <x v="2988"/>
    <x v="2"/>
    <n v="0"/>
    <n v="356.22500000000002"/>
    <x v="4"/>
    <n v="7124.5"/>
    <n v="25"/>
  </r>
  <r>
    <n v="3941"/>
    <s v="CA-2017-117863"/>
    <d v="2017-05-18T00:00:00"/>
    <d v="2017-05-23T00:00:00"/>
    <s v="Standard Class"/>
    <s v="TS-21340"/>
    <s v="Toby Swindell"/>
    <x v="0"/>
    <x v="0"/>
    <x v="20"/>
    <x v="15"/>
    <n v="10024"/>
    <x v="3"/>
    <s v="FUR-FU-10002456"/>
    <x v="0"/>
    <x v="5"/>
    <s v="Master Caster Door Stop, Large Neon Orange"/>
    <x v="58"/>
    <x v="0"/>
    <n v="0"/>
    <n v="6.2607999999999997"/>
    <x v="5"/>
    <n v="29.12"/>
    <n v="42.999999999999993"/>
  </r>
  <r>
    <n v="3942"/>
    <s v="CA-2017-117863"/>
    <d v="2017-05-18T00:00:00"/>
    <d v="2017-05-23T00:00:00"/>
    <s v="Standard Class"/>
    <s v="TS-21340"/>
    <s v="Toby Swindell"/>
    <x v="0"/>
    <x v="0"/>
    <x v="20"/>
    <x v="15"/>
    <n v="10024"/>
    <x v="3"/>
    <s v="OFF-BI-10000605"/>
    <x v="1"/>
    <x v="8"/>
    <s v="Acco Pressboard Covers with Storage Hooks, 9 1/2&quot; x 11&quot;, Executive Red"/>
    <x v="334"/>
    <x v="7"/>
    <n v="0.2"/>
    <n v="1.0286999999999999"/>
    <x v="5"/>
    <n v="3.048"/>
    <n v="33.75"/>
  </r>
  <r>
    <n v="3943"/>
    <s v="CA-2017-160458"/>
    <d v="2017-05-27T00:00:00"/>
    <d v="2017-05-29T00:00:00"/>
    <s v="Second Class"/>
    <s v="EH-13945"/>
    <s v="Eric Hoffmann"/>
    <x v="0"/>
    <x v="0"/>
    <x v="26"/>
    <x v="18"/>
    <n v="38109"/>
    <x v="0"/>
    <s v="OFF-PA-10001166"/>
    <x v="1"/>
    <x v="10"/>
    <s v="Xerox 2"/>
    <x v="233"/>
    <x v="2"/>
    <n v="0.2"/>
    <n v="9.0719999999999992"/>
    <x v="5"/>
    <n v="129.60000000000002"/>
    <n v="34.999999999999993"/>
  </r>
  <r>
    <n v="3944"/>
    <s v="US-2016-142685"/>
    <d v="2016-06-23T00:00:00"/>
    <d v="2016-06-30T00:00:00"/>
    <s v="Standard Class"/>
    <s v="MG-17695"/>
    <s v="Maureen Gnade"/>
    <x v="0"/>
    <x v="0"/>
    <x v="198"/>
    <x v="15"/>
    <n v="14215"/>
    <x v="3"/>
    <s v="OFF-SU-10000157"/>
    <x v="1"/>
    <x v="14"/>
    <s v="Compact Automatic Electric Letter Opener"/>
    <x v="2989"/>
    <x v="3"/>
    <n v="0"/>
    <n v="16.703399999999998"/>
    <x v="1"/>
    <n v="5846.19"/>
    <n v="2"/>
  </r>
  <r>
    <n v="3945"/>
    <s v="CA-2016-133144"/>
    <d v="2016-05-16T00:00:00"/>
    <d v="2016-05-21T00:00:00"/>
    <s v="Second Class"/>
    <s v="DO-13435"/>
    <s v="Denny Ordway"/>
    <x v="0"/>
    <x v="0"/>
    <x v="1"/>
    <x v="1"/>
    <n v="90036"/>
    <x v="1"/>
    <s v="OFF-PA-10004971"/>
    <x v="1"/>
    <x v="10"/>
    <s v="Xerox 196"/>
    <x v="1686"/>
    <x v="1"/>
    <n v="0"/>
    <n v="8.4966000000000008"/>
    <x v="5"/>
    <n v="52.019999999999996"/>
    <n v="49.000000000000007"/>
  </r>
  <r>
    <n v="3946"/>
    <s v="CA-2017-167871"/>
    <d v="2017-11-18T00:00:00"/>
    <d v="2017-11-23T00:00:00"/>
    <s v="Standard Class"/>
    <s v="AF-10870"/>
    <s v="Art Ferguson"/>
    <x v="0"/>
    <x v="0"/>
    <x v="188"/>
    <x v="2"/>
    <n v="33030"/>
    <x v="0"/>
    <s v="OFF-PA-10001977"/>
    <x v="1"/>
    <x v="10"/>
    <s v="Xerox 194"/>
    <x v="2990"/>
    <x v="7"/>
    <n v="0.2"/>
    <n v="15.5344"/>
    <x v="0"/>
    <n v="44.384"/>
    <n v="35"/>
  </r>
  <r>
    <n v="3947"/>
    <s v="CA-2017-167871"/>
    <d v="2017-11-18T00:00:00"/>
    <d v="2017-11-23T00:00:00"/>
    <s v="Standard Class"/>
    <s v="AF-10870"/>
    <s v="Art Ferguson"/>
    <x v="0"/>
    <x v="0"/>
    <x v="188"/>
    <x v="2"/>
    <n v="33030"/>
    <x v="0"/>
    <s v="OFF-SU-10001225"/>
    <x v="1"/>
    <x v="14"/>
    <s v="Staple remover"/>
    <x v="2991"/>
    <x v="7"/>
    <n v="0.2"/>
    <n v="-0.66239999999999999"/>
    <x v="0"/>
    <n v="2.944"/>
    <n v="-22.5"/>
  </r>
  <r>
    <n v="3948"/>
    <s v="CA-2016-119963"/>
    <d v="2016-11-18T00:00:00"/>
    <d v="2016-11-22T00:00:00"/>
    <s v="Standard Class"/>
    <s v="SN-20710"/>
    <s v="Steve Nguyen"/>
    <x v="2"/>
    <x v="0"/>
    <x v="45"/>
    <x v="5"/>
    <n v="77506"/>
    <x v="2"/>
    <s v="OFF-AR-10003514"/>
    <x v="1"/>
    <x v="6"/>
    <s v="4009 Highlighters by Sanford"/>
    <x v="2850"/>
    <x v="0"/>
    <n v="0.2"/>
    <n v="1.0347999999999999"/>
    <x v="0"/>
    <n v="12.736000000000001"/>
    <n v="16.249999999999996"/>
  </r>
  <r>
    <n v="3949"/>
    <s v="CA-2016-119963"/>
    <d v="2016-11-18T00:00:00"/>
    <d v="2016-11-22T00:00:00"/>
    <s v="Standard Class"/>
    <s v="SN-20710"/>
    <s v="Steve Nguyen"/>
    <x v="2"/>
    <x v="0"/>
    <x v="45"/>
    <x v="5"/>
    <n v="77506"/>
    <x v="2"/>
    <s v="OFF-LA-10003510"/>
    <x v="1"/>
    <x v="2"/>
    <s v="Avery 4027 File Folder Labels for Dot Matrix Printers, 5000 Labels per Box, White"/>
    <x v="2992"/>
    <x v="0"/>
    <n v="0.2"/>
    <n v="15.8756"/>
    <x v="0"/>
    <n v="97.695999999999998"/>
    <n v="32.5"/>
  </r>
  <r>
    <n v="3950"/>
    <s v="CA-2016-119963"/>
    <d v="2016-11-18T00:00:00"/>
    <d v="2016-11-22T00:00:00"/>
    <s v="Standard Class"/>
    <s v="SN-20710"/>
    <s v="Steve Nguyen"/>
    <x v="2"/>
    <x v="0"/>
    <x v="45"/>
    <x v="5"/>
    <n v="77506"/>
    <x v="2"/>
    <s v="OFF-PA-10001970"/>
    <x v="1"/>
    <x v="10"/>
    <s v="Xerox 1881"/>
    <x v="2993"/>
    <x v="0"/>
    <n v="0.2"/>
    <n v="6.6311999999999998"/>
    <x v="0"/>
    <n v="39.295999999999999"/>
    <n v="33.75"/>
  </r>
  <r>
    <n v="3951"/>
    <s v="CA-2016-119963"/>
    <d v="2016-11-18T00:00:00"/>
    <d v="2016-11-22T00:00:00"/>
    <s v="Standard Class"/>
    <s v="SN-20710"/>
    <s v="Steve Nguyen"/>
    <x v="2"/>
    <x v="0"/>
    <x v="45"/>
    <x v="5"/>
    <n v="77506"/>
    <x v="2"/>
    <s v="FUR-CH-10003817"/>
    <x v="0"/>
    <x v="1"/>
    <s v="Global Value Steno Chair, Gray"/>
    <x v="2994"/>
    <x v="5"/>
    <n v="0.3"/>
    <n v="-18.222000000000001"/>
    <x v="0"/>
    <n v="1530.6480000000001"/>
    <n v="-7.1428571428571441"/>
  </r>
  <r>
    <n v="3952"/>
    <s v="CA-2014-121167"/>
    <d v="2014-11-28T00:00:00"/>
    <d v="2014-11-30T00:00:00"/>
    <s v="Second Class"/>
    <s v="MO-17500"/>
    <s v="Mary O'Rourke"/>
    <x v="0"/>
    <x v="0"/>
    <x v="210"/>
    <x v="15"/>
    <n v="11520"/>
    <x v="3"/>
    <s v="OFF-BI-10003676"/>
    <x v="1"/>
    <x v="8"/>
    <s v="GBC Standard Recycled Report Covers, Clear Plastic Sheets"/>
    <x v="2995"/>
    <x v="0"/>
    <n v="0.2"/>
    <n v="6.0368000000000004"/>
    <x v="0"/>
    <n v="34.496000000000002"/>
    <n v="35"/>
  </r>
  <r>
    <n v="3953"/>
    <s v="US-2016-151862"/>
    <d v="2016-03-01T00:00:00"/>
    <d v="2016-03-08T00:00:00"/>
    <s v="Standard Class"/>
    <s v="ON-18715"/>
    <s v="Odella Nelson"/>
    <x v="1"/>
    <x v="0"/>
    <x v="60"/>
    <x v="22"/>
    <n v="80219"/>
    <x v="1"/>
    <s v="TEC-PH-10003535"/>
    <x v="2"/>
    <x v="7"/>
    <s v="RCA ViSYS 25423RE1 Corded phone"/>
    <x v="1290"/>
    <x v="0"/>
    <n v="0.2"/>
    <n v="13.9986"/>
    <x v="10"/>
    <n v="319.96800000000002"/>
    <n v="8.75"/>
  </r>
  <r>
    <n v="3954"/>
    <s v="CA-2017-152961"/>
    <d v="2017-01-15T00:00:00"/>
    <d v="2017-01-19T00:00:00"/>
    <s v="Standard Class"/>
    <s v="SC-20095"/>
    <s v="Sanjit Chand"/>
    <x v="0"/>
    <x v="0"/>
    <x v="94"/>
    <x v="31"/>
    <n v="2169"/>
    <x v="3"/>
    <s v="OFF-PA-10004675"/>
    <x v="1"/>
    <x v="10"/>
    <s v="Telephone Message Books with Fax/Mobile Section, 5 1/2&quot; x 3 3/16&quot;"/>
    <x v="1418"/>
    <x v="0"/>
    <n v="0"/>
    <n v="5.8419999999999996"/>
    <x v="9"/>
    <n v="25.4"/>
    <n v="46"/>
  </r>
  <r>
    <n v="3955"/>
    <s v="CA-2014-133228"/>
    <d v="2014-04-04T00:00:00"/>
    <d v="2014-04-09T00:00:00"/>
    <s v="Standard Class"/>
    <s v="MS-17710"/>
    <s v="Maurice Satty"/>
    <x v="0"/>
    <x v="0"/>
    <x v="66"/>
    <x v="12"/>
    <n v="48205"/>
    <x v="2"/>
    <s v="FUR-FU-10004020"/>
    <x v="0"/>
    <x v="5"/>
    <s v="Advantus Panel Wall Acrylic Frame"/>
    <x v="2996"/>
    <x v="7"/>
    <n v="0"/>
    <n v="2.3521000000000001"/>
    <x v="3"/>
    <n v="5.47"/>
    <n v="43.000000000000007"/>
  </r>
  <r>
    <n v="3956"/>
    <s v="CA-2014-133228"/>
    <d v="2014-04-04T00:00:00"/>
    <d v="2014-04-09T00:00:00"/>
    <s v="Standard Class"/>
    <s v="MS-17710"/>
    <s v="Maurice Satty"/>
    <x v="0"/>
    <x v="0"/>
    <x v="66"/>
    <x v="12"/>
    <n v="48205"/>
    <x v="2"/>
    <s v="OFF-AR-10001955"/>
    <x v="1"/>
    <x v="6"/>
    <s v="Newell 319"/>
    <x v="1362"/>
    <x v="4"/>
    <n v="0"/>
    <n v="23.808"/>
    <x v="3"/>
    <n v="317.44"/>
    <n v="30"/>
  </r>
  <r>
    <n v="3957"/>
    <s v="CA-2016-114951"/>
    <d v="2016-06-26T00:00:00"/>
    <d v="2016-07-03T00:00:00"/>
    <s v="Standard Class"/>
    <s v="DN-13690"/>
    <s v="Duane Noonan"/>
    <x v="0"/>
    <x v="0"/>
    <x v="8"/>
    <x v="1"/>
    <n v="94109"/>
    <x v="1"/>
    <s v="FUR-FU-10002364"/>
    <x v="0"/>
    <x v="5"/>
    <s v="Eldon Expressions Wood Desk Accessories, Oak"/>
    <x v="2997"/>
    <x v="1"/>
    <n v="0"/>
    <n v="6.4206000000000003"/>
    <x v="1"/>
    <n v="66.42"/>
    <n v="28.999999999999996"/>
  </r>
  <r>
    <n v="3958"/>
    <s v="CA-2016-156573"/>
    <d v="2016-05-29T00:00:00"/>
    <d v="2016-06-02T00:00:00"/>
    <s v="Standard Class"/>
    <s v="RB-19360"/>
    <s v="Raymond Buch"/>
    <x v="0"/>
    <x v="0"/>
    <x v="316"/>
    <x v="18"/>
    <n v="37211"/>
    <x v="0"/>
    <s v="OFF-BI-10002414"/>
    <x v="1"/>
    <x v="8"/>
    <s v="GBC ProClick Spines for 32-Hole Punch"/>
    <x v="2998"/>
    <x v="1"/>
    <n v="0.7"/>
    <n v="-8.6456999999999997"/>
    <x v="5"/>
    <n v="33.830999999999996"/>
    <n v="-76.666666666666671"/>
  </r>
  <r>
    <n v="3959"/>
    <s v="CA-2016-156573"/>
    <d v="2016-05-29T00:00:00"/>
    <d v="2016-06-02T00:00:00"/>
    <s v="Standard Class"/>
    <s v="RB-19360"/>
    <s v="Raymond Buch"/>
    <x v="0"/>
    <x v="0"/>
    <x v="316"/>
    <x v="18"/>
    <n v="37211"/>
    <x v="0"/>
    <s v="OFF-AR-10003732"/>
    <x v="1"/>
    <x v="6"/>
    <s v="Newell 333"/>
    <x v="2999"/>
    <x v="0"/>
    <n v="0.2"/>
    <n v="0.33360000000000001"/>
    <x v="5"/>
    <n v="8.8960000000000008"/>
    <n v="7.5"/>
  </r>
  <r>
    <n v="3960"/>
    <s v="CA-2016-156573"/>
    <d v="2016-05-29T00:00:00"/>
    <d v="2016-06-02T00:00:00"/>
    <s v="Standard Class"/>
    <s v="RB-19360"/>
    <s v="Raymond Buch"/>
    <x v="0"/>
    <x v="0"/>
    <x v="316"/>
    <x v="18"/>
    <n v="37211"/>
    <x v="0"/>
    <s v="FUR-FU-10001085"/>
    <x v="0"/>
    <x v="5"/>
    <s v="3M Polarizing Light Filter Sleeves"/>
    <x v="3000"/>
    <x v="1"/>
    <n v="0.2"/>
    <n v="14.547000000000001"/>
    <x v="5"/>
    <n v="134.28"/>
    <n v="32.5"/>
  </r>
  <r>
    <n v="3961"/>
    <s v="CA-2015-113901"/>
    <d v="2015-10-19T00:00:00"/>
    <d v="2015-10-24T00:00:00"/>
    <s v="Standard Class"/>
    <s v="NH-18610"/>
    <s v="Nicole Hansen"/>
    <x v="1"/>
    <x v="0"/>
    <x v="66"/>
    <x v="12"/>
    <n v="48227"/>
    <x v="2"/>
    <s v="OFF-BI-10001249"/>
    <x v="1"/>
    <x v="8"/>
    <s v="Avery Heavy-Duty EZD View Binder with Locking Rings"/>
    <x v="3001"/>
    <x v="5"/>
    <n v="0"/>
    <n v="17.608799999999999"/>
    <x v="2"/>
    <n v="229.68"/>
    <n v="46"/>
  </r>
  <r>
    <n v="3962"/>
    <s v="CA-2015-113901"/>
    <d v="2015-10-19T00:00:00"/>
    <d v="2015-10-24T00:00:00"/>
    <s v="Standard Class"/>
    <s v="NH-18610"/>
    <s v="Nicole Hansen"/>
    <x v="1"/>
    <x v="0"/>
    <x v="66"/>
    <x v="12"/>
    <n v="48227"/>
    <x v="2"/>
    <s v="TEC-PH-10002564"/>
    <x v="2"/>
    <x v="7"/>
    <s v="OtterBox Defender Series Case - Samsung Galaxy S4"/>
    <x v="179"/>
    <x v="2"/>
    <n v="0"/>
    <n v="44.984999999999999"/>
    <x v="2"/>
    <n v="749.75"/>
    <n v="30.000000000000004"/>
  </r>
  <r>
    <n v="3963"/>
    <s v="CA-2017-134838"/>
    <d v="2017-02-19T00:00:00"/>
    <d v="2017-02-20T00:00:00"/>
    <s v="First Class"/>
    <s v="ED-13885"/>
    <s v="Emily Ducich"/>
    <x v="2"/>
    <x v="0"/>
    <x v="1"/>
    <x v="1"/>
    <n v="90045"/>
    <x v="1"/>
    <s v="OFF-AR-10000634"/>
    <x v="1"/>
    <x v="6"/>
    <s v="Newell 320"/>
    <x v="1371"/>
    <x v="1"/>
    <n v="0"/>
    <n v="3.4668000000000001"/>
    <x v="11"/>
    <n v="38.519999999999996"/>
    <n v="27"/>
  </r>
  <r>
    <n v="3964"/>
    <s v="CA-2017-134838"/>
    <d v="2017-02-19T00:00:00"/>
    <d v="2017-02-20T00:00:00"/>
    <s v="First Class"/>
    <s v="ED-13885"/>
    <s v="Emily Ducich"/>
    <x v="2"/>
    <x v="0"/>
    <x v="1"/>
    <x v="1"/>
    <n v="90045"/>
    <x v="1"/>
    <s v="FUR-FU-10004018"/>
    <x v="0"/>
    <x v="5"/>
    <s v="Tensor Computer Mounted Lamp"/>
    <x v="3002"/>
    <x v="1"/>
    <n v="0"/>
    <n v="12.0609"/>
    <x v="11"/>
    <n v="134.01"/>
    <n v="27"/>
  </r>
  <r>
    <n v="3965"/>
    <s v="CA-2016-120257"/>
    <d v="2016-09-22T00:00:00"/>
    <d v="2016-09-28T00:00:00"/>
    <s v="Standard Class"/>
    <s v="PW-19240"/>
    <s v="Pierre Wener"/>
    <x v="0"/>
    <x v="0"/>
    <x v="10"/>
    <x v="9"/>
    <n v="19140"/>
    <x v="3"/>
    <s v="OFF-AR-10003481"/>
    <x v="1"/>
    <x v="6"/>
    <s v="Newell 348"/>
    <x v="956"/>
    <x v="1"/>
    <n v="0.2"/>
    <n v="0.88560000000000005"/>
    <x v="8"/>
    <n v="23.616"/>
    <n v="11.25"/>
  </r>
  <r>
    <n v="3966"/>
    <s v="CA-2014-164910"/>
    <d v="2014-11-12T00:00:00"/>
    <d v="2014-11-17T00:00:00"/>
    <s v="Second Class"/>
    <s v="DM-13345"/>
    <s v="Denise Monton"/>
    <x v="1"/>
    <x v="0"/>
    <x v="153"/>
    <x v="3"/>
    <n v="28806"/>
    <x v="0"/>
    <s v="OFF-AR-10003651"/>
    <x v="1"/>
    <x v="6"/>
    <s v="Newell 350"/>
    <x v="956"/>
    <x v="1"/>
    <n v="0.2"/>
    <n v="0.88560000000000005"/>
    <x v="0"/>
    <n v="23.616"/>
    <n v="11.25"/>
  </r>
  <r>
    <n v="3967"/>
    <s v="CA-2016-149902"/>
    <d v="2016-04-01T00:00:00"/>
    <d v="2016-04-06T00:00:00"/>
    <s v="Standard Class"/>
    <s v="DW-13540"/>
    <s v="Don Weiss"/>
    <x v="0"/>
    <x v="0"/>
    <x v="20"/>
    <x v="15"/>
    <n v="10024"/>
    <x v="3"/>
    <s v="OFF-AR-10002956"/>
    <x v="1"/>
    <x v="6"/>
    <s v="Boston 16801 Nautilus Battery Pencil Sharpener"/>
    <x v="1912"/>
    <x v="4"/>
    <n v="0"/>
    <n v="22.8904"/>
    <x v="3"/>
    <n v="352.16"/>
    <n v="25.999999999999996"/>
  </r>
  <r>
    <n v="3968"/>
    <s v="CA-2016-146010"/>
    <d v="2016-05-20T00:00:00"/>
    <d v="2016-05-23T00:00:00"/>
    <s v="First Class"/>
    <s v="EH-14125"/>
    <s v="Eugene Hildebrand"/>
    <x v="2"/>
    <x v="0"/>
    <x v="77"/>
    <x v="22"/>
    <n v="80906"/>
    <x v="1"/>
    <s v="OFF-BI-10003638"/>
    <x v="1"/>
    <x v="8"/>
    <s v="GBC Durable Plastic Covers"/>
    <x v="3003"/>
    <x v="3"/>
    <n v="0.7"/>
    <n v="-32.508000000000003"/>
    <x v="5"/>
    <n v="284.44499999999999"/>
    <n v="-80.000000000000014"/>
  </r>
  <r>
    <n v="3969"/>
    <s v="US-2015-163685"/>
    <d v="2015-06-01T00:00:00"/>
    <d v="2015-06-05T00:00:00"/>
    <s v="Standard Class"/>
    <s v="KE-16420"/>
    <s v="Katrina Edelman"/>
    <x v="1"/>
    <x v="0"/>
    <x v="52"/>
    <x v="5"/>
    <n v="78207"/>
    <x v="2"/>
    <s v="OFF-BI-10001890"/>
    <x v="1"/>
    <x v="8"/>
    <s v="Avery Poly Binder Pockets"/>
    <x v="3004"/>
    <x v="8"/>
    <n v="0.8"/>
    <n v="-9.1647999999999996"/>
    <x v="1"/>
    <n v="45.823999999999998"/>
    <n v="-160"/>
  </r>
  <r>
    <n v="3970"/>
    <s v="US-2015-163685"/>
    <d v="2015-06-01T00:00:00"/>
    <d v="2015-06-05T00:00:00"/>
    <s v="Standard Class"/>
    <s v="KE-16420"/>
    <s v="Katrina Edelman"/>
    <x v="1"/>
    <x v="0"/>
    <x v="52"/>
    <x v="5"/>
    <n v="78207"/>
    <x v="2"/>
    <s v="OFF-PA-10002606"/>
    <x v="1"/>
    <x v="10"/>
    <s v="Xerox 1928"/>
    <x v="3005"/>
    <x v="12"/>
    <n v="0.2"/>
    <n v="13.2"/>
    <x v="1"/>
    <n v="422.40000000000003"/>
    <n v="31.249999999999993"/>
  </r>
  <r>
    <n v="3971"/>
    <s v="CA-2014-135090"/>
    <d v="2014-11-22T00:00:00"/>
    <d v="2014-11-26T00:00:00"/>
    <s v="Standard Class"/>
    <s v="SP-20920"/>
    <s v="Susan Pistek"/>
    <x v="0"/>
    <x v="0"/>
    <x v="1"/>
    <x v="1"/>
    <n v="90036"/>
    <x v="1"/>
    <s v="OFF-PA-10002245"/>
    <x v="1"/>
    <x v="10"/>
    <s v="Xerox 1895"/>
    <x v="3006"/>
    <x v="6"/>
    <n v="0"/>
    <n v="24.219000000000001"/>
    <x v="0"/>
    <n v="484.38"/>
    <n v="45"/>
  </r>
  <r>
    <n v="3972"/>
    <s v="CA-2015-132374"/>
    <d v="2015-02-22T00:00:00"/>
    <d v="2015-02-24T00:00:00"/>
    <s v="Second Class"/>
    <s v="PS-19045"/>
    <s v="Penelope Sewall"/>
    <x v="2"/>
    <x v="0"/>
    <x v="341"/>
    <x v="12"/>
    <n v="48310"/>
    <x v="2"/>
    <s v="OFF-AR-10001615"/>
    <x v="1"/>
    <x v="6"/>
    <s v="Newell 34"/>
    <x v="1362"/>
    <x v="4"/>
    <n v="0"/>
    <n v="20.633600000000001"/>
    <x v="11"/>
    <n v="317.44"/>
    <n v="26"/>
  </r>
  <r>
    <n v="3973"/>
    <s v="CA-2016-167556"/>
    <d v="2016-03-29T00:00:00"/>
    <d v="2016-04-02T00:00:00"/>
    <s v="Standard Class"/>
    <s v="JM-15250"/>
    <s v="Janet Martin"/>
    <x v="0"/>
    <x v="0"/>
    <x v="20"/>
    <x v="15"/>
    <n v="10009"/>
    <x v="3"/>
    <s v="OFF-PA-10000466"/>
    <x v="1"/>
    <x v="10"/>
    <s v="Memo Book, 100 Message Capacity, 5 3/8” x 11”"/>
    <x v="808"/>
    <x v="0"/>
    <n v="0"/>
    <n v="6.74"/>
    <x v="10"/>
    <n v="26.96"/>
    <n v="50"/>
  </r>
  <r>
    <n v="3974"/>
    <s v="CA-2016-167556"/>
    <d v="2016-03-29T00:00:00"/>
    <d v="2016-04-02T00:00:00"/>
    <s v="Standard Class"/>
    <s v="JM-15250"/>
    <s v="Janet Martin"/>
    <x v="0"/>
    <x v="0"/>
    <x v="20"/>
    <x v="15"/>
    <n v="10009"/>
    <x v="3"/>
    <s v="OFF-BI-10003708"/>
    <x v="1"/>
    <x v="8"/>
    <s v="Acco Four Pocket Poly Ring Binder with Label Holder, Smoke, 1&quot;"/>
    <x v="1263"/>
    <x v="2"/>
    <n v="0.2"/>
    <n v="9.3125"/>
    <x v="10"/>
    <n v="149"/>
    <n v="31.25"/>
  </r>
  <r>
    <n v="3975"/>
    <s v="CA-2016-167556"/>
    <d v="2016-03-29T00:00:00"/>
    <d v="2016-04-02T00:00:00"/>
    <s v="Standard Class"/>
    <s v="JM-15250"/>
    <s v="Janet Martin"/>
    <x v="0"/>
    <x v="0"/>
    <x v="20"/>
    <x v="15"/>
    <n v="10009"/>
    <x v="3"/>
    <s v="FUR-FU-10004848"/>
    <x v="0"/>
    <x v="5"/>
    <s v="Howard Miller 13-3/4&quot; Diameter Brushed Chrome Round Wall Clock"/>
    <x v="3007"/>
    <x v="8"/>
    <n v="0"/>
    <n v="124.2"/>
    <x v="10"/>
    <n v="3312"/>
    <n v="30"/>
  </r>
  <r>
    <n v="3976"/>
    <s v="CA-2016-167556"/>
    <d v="2016-03-29T00:00:00"/>
    <d v="2016-04-02T00:00:00"/>
    <s v="Standard Class"/>
    <s v="JM-15250"/>
    <s v="Janet Martin"/>
    <x v="0"/>
    <x v="0"/>
    <x v="20"/>
    <x v="15"/>
    <n v="10009"/>
    <x v="3"/>
    <s v="OFF-BI-10000320"/>
    <x v="1"/>
    <x v="8"/>
    <s v="GBC Plastic Binding Combs"/>
    <x v="3008"/>
    <x v="3"/>
    <n v="0.2"/>
    <n v="14.981400000000001"/>
    <x v="10"/>
    <n v="289.29600000000005"/>
    <n v="36.25"/>
  </r>
  <r>
    <n v="3977"/>
    <s v="US-2016-116400"/>
    <d v="2016-10-22T00:00:00"/>
    <d v="2016-10-24T00:00:00"/>
    <s v="First Class"/>
    <s v="EB-13930"/>
    <s v="Eric Barreto"/>
    <x v="0"/>
    <x v="0"/>
    <x v="102"/>
    <x v="17"/>
    <n v="23223"/>
    <x v="0"/>
    <s v="FUR-FU-10003731"/>
    <x v="0"/>
    <x v="5"/>
    <s v="Eldon Expressions Wood and Plastic Desk Accessories, Oak"/>
    <x v="3009"/>
    <x v="4"/>
    <n v="0"/>
    <n v="11.1776"/>
    <x v="2"/>
    <n v="159.68"/>
    <n v="27.999999999999996"/>
  </r>
  <r>
    <n v="3978"/>
    <s v="CA-2017-101308"/>
    <d v="2017-10-02T00:00:00"/>
    <d v="2017-10-07T00:00:00"/>
    <s v="Standard Class"/>
    <s v="FG-14260"/>
    <s v="Frank Gastineau"/>
    <x v="2"/>
    <x v="0"/>
    <x v="4"/>
    <x v="4"/>
    <n v="98105"/>
    <x v="1"/>
    <s v="OFF-FA-10002780"/>
    <x v="1"/>
    <x v="13"/>
    <s v="Staples"/>
    <x v="3010"/>
    <x v="1"/>
    <n v="0"/>
    <n v="4.1124000000000001"/>
    <x v="2"/>
    <n v="26.82"/>
    <n v="46"/>
  </r>
  <r>
    <n v="3979"/>
    <s v="CA-2017-101308"/>
    <d v="2017-10-02T00:00:00"/>
    <d v="2017-10-07T00:00:00"/>
    <s v="Standard Class"/>
    <s v="FG-14260"/>
    <s v="Frank Gastineau"/>
    <x v="2"/>
    <x v="0"/>
    <x v="4"/>
    <x v="4"/>
    <n v="98105"/>
    <x v="1"/>
    <s v="TEC-PH-10003800"/>
    <x v="2"/>
    <x v="7"/>
    <s v="i.Sound Portable Power - 8000 mAh"/>
    <x v="556"/>
    <x v="0"/>
    <n v="0.2"/>
    <n v="-20.136199999999999"/>
    <x v="2"/>
    <n v="169.56800000000001"/>
    <n v="-23.749999999999996"/>
  </r>
  <r>
    <n v="3980"/>
    <s v="CA-2014-114517"/>
    <d v="2014-12-23T00:00:00"/>
    <d v="2014-12-27T00:00:00"/>
    <s v="Standard Class"/>
    <s v="TH-21235"/>
    <s v="Tiffany House"/>
    <x v="1"/>
    <x v="0"/>
    <x v="20"/>
    <x v="15"/>
    <n v="10024"/>
    <x v="3"/>
    <s v="FUR-TA-10001676"/>
    <x v="0"/>
    <x v="3"/>
    <s v="Hon 61000 Series Interactive Training Tables"/>
    <x v="3011"/>
    <x v="0"/>
    <n v="0.4"/>
    <n v="-19.549199999999999"/>
    <x v="4"/>
    <n v="106.63200000000001"/>
    <n v="-36.666666666666664"/>
  </r>
  <r>
    <n v="3981"/>
    <s v="CA-2014-114517"/>
    <d v="2014-12-23T00:00:00"/>
    <d v="2014-12-27T00:00:00"/>
    <s v="Standard Class"/>
    <s v="TH-21235"/>
    <s v="Tiffany House"/>
    <x v="1"/>
    <x v="0"/>
    <x v="20"/>
    <x v="15"/>
    <n v="10024"/>
    <x v="3"/>
    <s v="OFF-AP-10002350"/>
    <x v="1"/>
    <x v="9"/>
    <s v="Belkin F9H710-06 7 Outlet SurgeMaster Surge Protector"/>
    <x v="3012"/>
    <x v="1"/>
    <n v="0"/>
    <n v="15.8256"/>
    <x v="4"/>
    <n v="169.56"/>
    <n v="27.999999999999996"/>
  </r>
  <r>
    <n v="3982"/>
    <s v="CA-2017-119564"/>
    <d v="2017-12-15T00:00:00"/>
    <d v="2017-12-20T00:00:00"/>
    <s v="Standard Class"/>
    <s v="PL-18925"/>
    <s v="Paul Lucas"/>
    <x v="2"/>
    <x v="0"/>
    <x v="4"/>
    <x v="4"/>
    <n v="98115"/>
    <x v="1"/>
    <s v="FUR-FU-10003096"/>
    <x v="0"/>
    <x v="5"/>
    <s v="Master Giant Foot Doorstop, Safety Yellow"/>
    <x v="3013"/>
    <x v="1"/>
    <n v="0"/>
    <n v="9.7911000000000001"/>
    <x v="4"/>
    <n v="68.31"/>
    <n v="43"/>
  </r>
  <r>
    <n v="3983"/>
    <s v="CA-2016-135265"/>
    <d v="2016-07-07T00:00:00"/>
    <d v="2016-07-09T00:00:00"/>
    <s v="Second Class"/>
    <s v="CC-12370"/>
    <s v="Christopher Conant"/>
    <x v="0"/>
    <x v="0"/>
    <x v="1"/>
    <x v="1"/>
    <n v="90045"/>
    <x v="1"/>
    <s v="FUR-CH-10003061"/>
    <x v="0"/>
    <x v="1"/>
    <s v="Global Leather Task Chair, Black"/>
    <x v="2736"/>
    <x v="4"/>
    <n v="0.2"/>
    <n v="-3.5996000000000001"/>
    <x v="7"/>
    <n v="1151.8720000000001"/>
    <n v="-1.25"/>
  </r>
  <r>
    <n v="3984"/>
    <s v="CA-2016-135265"/>
    <d v="2016-07-07T00:00:00"/>
    <d v="2016-07-09T00:00:00"/>
    <s v="Second Class"/>
    <s v="CC-12370"/>
    <s v="Christopher Conant"/>
    <x v="0"/>
    <x v="0"/>
    <x v="1"/>
    <x v="1"/>
    <n v="90045"/>
    <x v="1"/>
    <s v="TEC-CO-10003763"/>
    <x v="2"/>
    <x v="16"/>
    <s v="Canon PC1060 Personal Laser Copier"/>
    <x v="2430"/>
    <x v="2"/>
    <n v="0.2"/>
    <n v="944.98649999999998"/>
    <x v="7"/>
    <n v="13999.8"/>
    <n v="33.75"/>
  </r>
  <r>
    <n v="3985"/>
    <s v="CA-2016-135265"/>
    <d v="2016-07-07T00:00:00"/>
    <d v="2016-07-09T00:00:00"/>
    <s v="Second Class"/>
    <s v="CC-12370"/>
    <s v="Christopher Conant"/>
    <x v="0"/>
    <x v="0"/>
    <x v="1"/>
    <x v="1"/>
    <n v="90045"/>
    <x v="1"/>
    <s v="OFF-PA-10002923"/>
    <x v="1"/>
    <x v="10"/>
    <s v="Xerox 1942"/>
    <x v="1529"/>
    <x v="7"/>
    <n v="0"/>
    <n v="24.47"/>
    <x v="7"/>
    <n v="48.94"/>
    <n v="50"/>
  </r>
  <r>
    <n v="3986"/>
    <s v="CA-2016-108735"/>
    <d v="2016-04-17T00:00:00"/>
    <d v="2016-04-21T00:00:00"/>
    <s v="Standard Class"/>
    <s v="JM-15535"/>
    <s v="Jessica Myrick"/>
    <x v="0"/>
    <x v="0"/>
    <x v="80"/>
    <x v="1"/>
    <n v="90712"/>
    <x v="1"/>
    <s v="FUR-BO-10003441"/>
    <x v="0"/>
    <x v="0"/>
    <s v="Bush Westfield Collection Bookcases, Fully Assembled"/>
    <x v="3014"/>
    <x v="1"/>
    <n v="0.15"/>
    <n v="24.235199999999999"/>
    <x v="3"/>
    <n v="772.49700000000007"/>
    <n v="9.4117647058823515"/>
  </r>
  <r>
    <n v="3987"/>
    <s v="CA-2017-112333"/>
    <d v="2017-04-08T00:00:00"/>
    <d v="2017-04-14T00:00:00"/>
    <s v="Standard Class"/>
    <s v="KF-16285"/>
    <s v="Karen Ferguson"/>
    <x v="2"/>
    <x v="0"/>
    <x v="135"/>
    <x v="30"/>
    <n v="7060"/>
    <x v="3"/>
    <s v="OFF-ST-10001780"/>
    <x v="1"/>
    <x v="4"/>
    <s v="Tennsco 16-Compartment Lockers with Coat Rack"/>
    <x v="3015"/>
    <x v="4"/>
    <n v="0"/>
    <n v="621.97439999999995"/>
    <x v="3"/>
    <n v="10366.24"/>
    <n v="24"/>
  </r>
  <r>
    <n v="3988"/>
    <s v="CA-2017-112333"/>
    <d v="2017-04-08T00:00:00"/>
    <d v="2017-04-14T00:00:00"/>
    <s v="Standard Class"/>
    <s v="KF-16285"/>
    <s v="Karen Ferguson"/>
    <x v="2"/>
    <x v="0"/>
    <x v="135"/>
    <x v="30"/>
    <n v="7060"/>
    <x v="3"/>
    <s v="OFF-AP-10001962"/>
    <x v="1"/>
    <x v="9"/>
    <s v="Black &amp; Decker Filter for Double Action Dustbuster Cordless Vac BLDV7210"/>
    <x v="3016"/>
    <x v="2"/>
    <n v="0"/>
    <n v="10.487500000000001"/>
    <x v="3"/>
    <n v="209.75"/>
    <n v="25"/>
  </r>
  <r>
    <n v="3989"/>
    <s v="US-2016-159415"/>
    <d v="2016-04-17T00:00:00"/>
    <d v="2016-04-22T00:00:00"/>
    <s v="Standard Class"/>
    <s v="CS-12175"/>
    <s v="Charles Sheldon"/>
    <x v="1"/>
    <x v="0"/>
    <x v="29"/>
    <x v="18"/>
    <n v="38401"/>
    <x v="0"/>
    <s v="FUR-FU-10003798"/>
    <x v="0"/>
    <x v="5"/>
    <s v="Ultra Door Kickplate, 8&quot;H x 34&quot;W"/>
    <x v="3017"/>
    <x v="2"/>
    <n v="0.2"/>
    <n v="13.846"/>
    <x v="3"/>
    <n v="395.6"/>
    <n v="17.5"/>
  </r>
  <r>
    <n v="3990"/>
    <s v="CA-2014-122588"/>
    <d v="2014-11-25T00:00:00"/>
    <d v="2014-11-27T00:00:00"/>
    <s v="Second Class"/>
    <s v="AR-10540"/>
    <s v="Andy Reiter"/>
    <x v="0"/>
    <x v="0"/>
    <x v="383"/>
    <x v="34"/>
    <n v="2895"/>
    <x v="3"/>
    <s v="FUR-FU-10001095"/>
    <x v="0"/>
    <x v="5"/>
    <s v="DAX Black Cherry Wood-Tone Poster Frame"/>
    <x v="3018"/>
    <x v="0"/>
    <n v="0"/>
    <n v="20.1248"/>
    <x v="0"/>
    <n v="105.92"/>
    <n v="38"/>
  </r>
  <r>
    <n v="3991"/>
    <s v="CA-2014-137589"/>
    <d v="2014-11-03T00:00:00"/>
    <d v="2014-11-08T00:00:00"/>
    <s v="Standard Class"/>
    <s v="MS-17770"/>
    <s v="Maxwell Schwartz"/>
    <x v="0"/>
    <x v="0"/>
    <x v="152"/>
    <x v="9"/>
    <n v="17602"/>
    <x v="3"/>
    <s v="OFF-SU-10000157"/>
    <x v="1"/>
    <x v="14"/>
    <s v="Compact Automatic Electric Letter Opener"/>
    <x v="3019"/>
    <x v="1"/>
    <n v="0.2"/>
    <n v="-64.427400000000006"/>
    <x v="0"/>
    <n v="859.03199999999993"/>
    <n v="-22.500000000000004"/>
  </r>
  <r>
    <n v="3992"/>
    <s v="CA-2015-161998"/>
    <d v="2015-05-01T00:00:00"/>
    <d v="2015-05-05T00:00:00"/>
    <s v="Standard Class"/>
    <s v="DB-13120"/>
    <s v="David Bremer"/>
    <x v="1"/>
    <x v="0"/>
    <x v="67"/>
    <x v="2"/>
    <n v="33614"/>
    <x v="0"/>
    <s v="FUR-FU-10001095"/>
    <x v="0"/>
    <x v="5"/>
    <s v="DAX Black Cherry Wood-Tone Poster Frame"/>
    <x v="3020"/>
    <x v="1"/>
    <n v="0.2"/>
    <n v="14.299200000000001"/>
    <x v="5"/>
    <n v="190.65600000000001"/>
    <n v="22.5"/>
  </r>
  <r>
    <n v="3993"/>
    <s v="CA-2015-161998"/>
    <d v="2015-05-01T00:00:00"/>
    <d v="2015-05-05T00:00:00"/>
    <s v="Standard Class"/>
    <s v="DB-13120"/>
    <s v="David Bremer"/>
    <x v="1"/>
    <x v="0"/>
    <x v="67"/>
    <x v="2"/>
    <n v="33614"/>
    <x v="0"/>
    <s v="OFF-SU-10004261"/>
    <x v="1"/>
    <x v="14"/>
    <s v="Fiskars 8&quot; Scissors, 2/Pack"/>
    <x v="3021"/>
    <x v="1"/>
    <n v="0.2"/>
    <n v="4.6547999999999998"/>
    <x v="5"/>
    <n v="124.12799999999999"/>
    <n v="11.25"/>
  </r>
  <r>
    <n v="3994"/>
    <s v="CA-2015-161998"/>
    <d v="2015-05-01T00:00:00"/>
    <d v="2015-05-05T00:00:00"/>
    <s v="Standard Class"/>
    <s v="DB-13120"/>
    <s v="David Bremer"/>
    <x v="1"/>
    <x v="0"/>
    <x v="67"/>
    <x v="2"/>
    <n v="33614"/>
    <x v="0"/>
    <s v="OFF-AR-10004022"/>
    <x v="1"/>
    <x v="6"/>
    <s v="Panasonic KP-380BK Classic Electric Pencil Sharpener"/>
    <x v="3022"/>
    <x v="5"/>
    <n v="0.2"/>
    <n v="10.794"/>
    <x v="5"/>
    <n v="1036.2240000000002"/>
    <n v="6.25"/>
  </r>
  <r>
    <n v="3995"/>
    <s v="CA-2015-105627"/>
    <d v="2015-03-08T00:00:00"/>
    <d v="2015-03-12T00:00:00"/>
    <s v="Standard Class"/>
    <s v="DK-12895"/>
    <s v="Dana Kaydos"/>
    <x v="0"/>
    <x v="0"/>
    <x v="249"/>
    <x v="6"/>
    <n v="53142"/>
    <x v="2"/>
    <s v="FUR-BO-10002916"/>
    <x v="0"/>
    <x v="0"/>
    <s v="Rush Hierlooms Collection 1&quot; Thick Stackable Bookcases"/>
    <x v="3023"/>
    <x v="1"/>
    <n v="0"/>
    <n v="97.458600000000004"/>
    <x v="10"/>
    <n v="1538.8200000000002"/>
    <n v="18.999999999999996"/>
  </r>
  <r>
    <n v="3996"/>
    <s v="CA-2015-105627"/>
    <d v="2015-03-08T00:00:00"/>
    <d v="2015-03-12T00:00:00"/>
    <s v="Standard Class"/>
    <s v="DK-12895"/>
    <s v="Dana Kaydos"/>
    <x v="0"/>
    <x v="0"/>
    <x v="249"/>
    <x v="6"/>
    <n v="53142"/>
    <x v="2"/>
    <s v="FUR-CH-10002084"/>
    <x v="0"/>
    <x v="1"/>
    <s v="Hon Mobius Operator's Chair"/>
    <x v="3024"/>
    <x v="3"/>
    <n v="0"/>
    <n v="189.40459999999999"/>
    <x v="10"/>
    <n v="6026.5099999999993"/>
    <n v="22"/>
  </r>
  <r>
    <n v="3997"/>
    <s v="CA-2015-105627"/>
    <d v="2015-03-08T00:00:00"/>
    <d v="2015-03-12T00:00:00"/>
    <s v="Standard Class"/>
    <s v="DK-12895"/>
    <s v="Dana Kaydos"/>
    <x v="0"/>
    <x v="0"/>
    <x v="249"/>
    <x v="6"/>
    <n v="53142"/>
    <x v="2"/>
    <s v="TEC-PH-10003012"/>
    <x v="2"/>
    <x v="7"/>
    <s v="Nortel Meridian M3904 Professional Digital phone"/>
    <x v="3025"/>
    <x v="2"/>
    <n v="0"/>
    <n v="223.28550000000001"/>
    <x v="10"/>
    <n v="3849.75"/>
    <n v="28.999999999999996"/>
  </r>
  <r>
    <n v="3998"/>
    <s v="CA-2015-105627"/>
    <d v="2015-03-08T00:00:00"/>
    <d v="2015-03-12T00:00:00"/>
    <s v="Standard Class"/>
    <s v="DK-12895"/>
    <s v="Dana Kaydos"/>
    <x v="0"/>
    <x v="0"/>
    <x v="249"/>
    <x v="6"/>
    <n v="53142"/>
    <x v="2"/>
    <s v="OFF-AR-10002704"/>
    <x v="1"/>
    <x v="6"/>
    <s v="Boston 1900 Electric Pencil Sharpener"/>
    <x v="1852"/>
    <x v="7"/>
    <n v="0"/>
    <n v="4.4939999999999998"/>
    <x v="10"/>
    <n v="14.98"/>
    <n v="30"/>
  </r>
  <r>
    <n v="3999"/>
    <s v="CA-2015-105627"/>
    <d v="2015-03-08T00:00:00"/>
    <d v="2015-03-12T00:00:00"/>
    <s v="Standard Class"/>
    <s v="DK-12895"/>
    <s v="Dana Kaydos"/>
    <x v="0"/>
    <x v="0"/>
    <x v="249"/>
    <x v="6"/>
    <n v="53142"/>
    <x v="2"/>
    <s v="FUR-FU-10000308"/>
    <x v="0"/>
    <x v="5"/>
    <s v="Deflect-o Glass Clear Studded Chair Mats"/>
    <x v="3026"/>
    <x v="5"/>
    <n v="0"/>
    <n v="82.077600000000004"/>
    <x v="10"/>
    <n v="2238.48"/>
    <n v="22.000000000000004"/>
  </r>
  <r>
    <n v="4000"/>
    <s v="US-2015-149629"/>
    <d v="2015-07-17T00:00:00"/>
    <d v="2015-07-20T00:00:00"/>
    <s v="Second Class"/>
    <s v="MP-17965"/>
    <s v="Michael Paige"/>
    <x v="1"/>
    <x v="0"/>
    <x v="370"/>
    <x v="2"/>
    <n v="34952"/>
    <x v="0"/>
    <s v="FUR-BO-10004709"/>
    <x v="0"/>
    <x v="0"/>
    <s v="Bush Westfield Collection Bookcases, Medium Cherry Finish"/>
    <x v="3027"/>
    <x v="2"/>
    <n v="0.2"/>
    <n v="5.798"/>
    <x v="7"/>
    <n v="1159.5999999999999"/>
    <n v="2.5"/>
  </r>
  <r>
    <n v="4001"/>
    <s v="CA-2014-116834"/>
    <d v="2014-10-11T00:00:00"/>
    <d v="2014-10-16T00:00:00"/>
    <s v="Standard Class"/>
    <s v="Dp-13240"/>
    <s v="Dean percer"/>
    <x v="2"/>
    <x v="0"/>
    <x v="4"/>
    <x v="4"/>
    <n v="98115"/>
    <x v="1"/>
    <s v="FUR-FU-10001196"/>
    <x v="0"/>
    <x v="5"/>
    <s v="DAX Cubicle Frames - 8x10"/>
    <x v="3028"/>
    <x v="10"/>
    <n v="0"/>
    <n v="19.041"/>
    <x v="2"/>
    <n v="698.17"/>
    <n v="30"/>
  </r>
  <r>
    <n v="4002"/>
    <s v="CA-2014-116834"/>
    <d v="2014-10-11T00:00:00"/>
    <d v="2014-10-16T00:00:00"/>
    <s v="Standard Class"/>
    <s v="Dp-13240"/>
    <s v="Dean percer"/>
    <x v="2"/>
    <x v="0"/>
    <x v="4"/>
    <x v="4"/>
    <n v="98115"/>
    <x v="1"/>
    <s v="TEC-AC-10002942"/>
    <x v="2"/>
    <x v="11"/>
    <s v="WD My Passport Ultra 1TB Portable External Hard Drive"/>
    <x v="2013"/>
    <x v="2"/>
    <n v="0"/>
    <n v="58.65"/>
    <x v="2"/>
    <n v="1725"/>
    <n v="17"/>
  </r>
  <r>
    <n v="4003"/>
    <s v="CA-2016-145730"/>
    <d v="2016-03-03T00:00:00"/>
    <d v="2016-03-08T00:00:00"/>
    <s v="Standard Class"/>
    <s v="CC-12220"/>
    <s v="Chris Cortes"/>
    <x v="0"/>
    <x v="0"/>
    <x v="52"/>
    <x v="5"/>
    <n v="78207"/>
    <x v="2"/>
    <s v="FUR-TA-10004915"/>
    <x v="0"/>
    <x v="3"/>
    <s v="Office Impressions End Table, 20-1/2&quot;H x 24&quot;W x 20&quot;D"/>
    <x v="3029"/>
    <x v="1"/>
    <n v="0.3"/>
    <n v="-127.5792"/>
    <x v="10"/>
    <n v="1913.6879999999999"/>
    <n v="-20"/>
  </r>
  <r>
    <n v="4004"/>
    <s v="CA-2016-145730"/>
    <d v="2016-03-03T00:00:00"/>
    <d v="2016-03-08T00:00:00"/>
    <s v="Standard Class"/>
    <s v="CC-12220"/>
    <s v="Chris Cortes"/>
    <x v="0"/>
    <x v="0"/>
    <x v="52"/>
    <x v="5"/>
    <n v="78207"/>
    <x v="2"/>
    <s v="TEC-MA-10001016"/>
    <x v="2"/>
    <x v="15"/>
    <s v="Canon PC170 Desktop Personal Copier"/>
    <x v="3030"/>
    <x v="1"/>
    <n v="0.4"/>
    <n v="33.589500000000001"/>
    <x v="10"/>
    <n v="863.73"/>
    <n v="11.666666666666666"/>
  </r>
  <r>
    <n v="4005"/>
    <s v="CA-2016-145730"/>
    <d v="2016-03-03T00:00:00"/>
    <d v="2016-03-08T00:00:00"/>
    <s v="Standard Class"/>
    <s v="CC-12220"/>
    <s v="Chris Cortes"/>
    <x v="0"/>
    <x v="0"/>
    <x v="52"/>
    <x v="5"/>
    <n v="78207"/>
    <x v="2"/>
    <s v="OFF-EN-10000483"/>
    <x v="1"/>
    <x v="12"/>
    <s v="White Envelopes, White Envelopes with Clear Poly Window"/>
    <x v="3031"/>
    <x v="1"/>
    <n v="0.2"/>
    <n v="11.895"/>
    <x v="10"/>
    <n v="109.80000000000001"/>
    <n v="32.499999999999993"/>
  </r>
  <r>
    <n v="4006"/>
    <s v="US-2015-168732"/>
    <d v="2015-12-10T00:00:00"/>
    <d v="2015-12-16T00:00:00"/>
    <s v="Standard Class"/>
    <s v="KM-16660"/>
    <s v="Khloe Miller"/>
    <x v="0"/>
    <x v="0"/>
    <x v="185"/>
    <x v="32"/>
    <n v="30076"/>
    <x v="0"/>
    <s v="OFF-AR-10003087"/>
    <x v="1"/>
    <x v="6"/>
    <s v="Staples in misc. colors"/>
    <x v="3032"/>
    <x v="7"/>
    <n v="0"/>
    <n v="0.49840000000000001"/>
    <x v="4"/>
    <n v="1.78"/>
    <n v="28.000000000000004"/>
  </r>
  <r>
    <n v="4007"/>
    <s v="US-2015-168732"/>
    <d v="2015-12-10T00:00:00"/>
    <d v="2015-12-16T00:00:00"/>
    <s v="Standard Class"/>
    <s v="KM-16660"/>
    <s v="Khloe Miller"/>
    <x v="0"/>
    <x v="0"/>
    <x v="185"/>
    <x v="32"/>
    <n v="30076"/>
    <x v="0"/>
    <s v="OFF-PA-10000520"/>
    <x v="1"/>
    <x v="10"/>
    <s v="Xerox 201"/>
    <x v="233"/>
    <x v="4"/>
    <n v="0"/>
    <n v="12.441599999999999"/>
    <x v="4"/>
    <n v="103.68"/>
    <n v="47.999999999999993"/>
  </r>
  <r>
    <n v="4008"/>
    <s v="US-2015-168732"/>
    <d v="2015-12-10T00:00:00"/>
    <d v="2015-12-16T00:00:00"/>
    <s v="Standard Class"/>
    <s v="KM-16660"/>
    <s v="Khloe Miller"/>
    <x v="0"/>
    <x v="0"/>
    <x v="185"/>
    <x v="32"/>
    <n v="30076"/>
    <x v="0"/>
    <s v="TEC-AC-10001553"/>
    <x v="2"/>
    <x v="11"/>
    <s v="Memorex 25GB 6X Branded Blu-Ray Recordable Disc, 15/Pack"/>
    <x v="3033"/>
    <x v="5"/>
    <n v="0"/>
    <n v="21.407399999999999"/>
    <x v="4"/>
    <n v="611.64"/>
    <n v="21"/>
  </r>
  <r>
    <n v="4009"/>
    <s v="CA-2015-107468"/>
    <d v="2015-12-18T00:00:00"/>
    <d v="2015-12-22T00:00:00"/>
    <s v="Standard Class"/>
    <s v="MK-17905"/>
    <s v="Michael Kennedy"/>
    <x v="1"/>
    <x v="0"/>
    <x v="103"/>
    <x v="22"/>
    <n v="80027"/>
    <x v="1"/>
    <s v="OFF-AR-10000634"/>
    <x v="1"/>
    <x v="6"/>
    <s v="Newell 320"/>
    <x v="1297"/>
    <x v="0"/>
    <n v="0.2"/>
    <n v="0.59919999999999995"/>
    <x v="4"/>
    <n v="13.696"/>
    <n v="8.75"/>
  </r>
  <r>
    <n v="4010"/>
    <s v="CA-2017-144463"/>
    <d v="2017-01-01T00:00:00"/>
    <d v="2017-01-05T00:00:00"/>
    <s v="Standard Class"/>
    <s v="SC-20725"/>
    <s v="Steven Cartwright"/>
    <x v="0"/>
    <x v="0"/>
    <x v="1"/>
    <x v="1"/>
    <n v="90036"/>
    <x v="1"/>
    <s v="FUR-FU-10001215"/>
    <x v="0"/>
    <x v="5"/>
    <s v="Howard Miller 11-1/2&quot; Diameter Brentwood Wall Clock"/>
    <x v="3034"/>
    <x v="10"/>
    <n v="0"/>
    <n v="199.26060000000001"/>
    <x v="9"/>
    <n v="5218.7300000000005"/>
    <n v="42.000000000000007"/>
  </r>
  <r>
    <n v="4011"/>
    <s v="CA-2017-100811"/>
    <d v="2017-11-21T00:00:00"/>
    <d v="2017-11-24T00:00:00"/>
    <s v="First Class"/>
    <s v="CC-12475"/>
    <s v="Cindy Chapman"/>
    <x v="0"/>
    <x v="0"/>
    <x v="10"/>
    <x v="9"/>
    <n v="19143"/>
    <x v="3"/>
    <s v="OFF-PA-10001204"/>
    <x v="1"/>
    <x v="10"/>
    <s v="Xerox 1972"/>
    <x v="578"/>
    <x v="0"/>
    <n v="0.2"/>
    <n v="2.64"/>
    <x v="0"/>
    <n v="16.896000000000001"/>
    <n v="31.25"/>
  </r>
  <r>
    <n v="4012"/>
    <s v="CA-2017-100811"/>
    <d v="2017-11-21T00:00:00"/>
    <d v="2017-11-24T00:00:00"/>
    <s v="First Class"/>
    <s v="CC-12475"/>
    <s v="Cindy Chapman"/>
    <x v="0"/>
    <x v="0"/>
    <x v="10"/>
    <x v="9"/>
    <n v="19143"/>
    <x v="3"/>
    <s v="OFF-ST-10002444"/>
    <x v="1"/>
    <x v="4"/>
    <s v="Recycled Eldon Regeneration Jumbo File"/>
    <x v="3035"/>
    <x v="4"/>
    <n v="0.2"/>
    <n v="3.9296000000000002"/>
    <x v="0"/>
    <n v="157.184"/>
    <n v="10"/>
  </r>
  <r>
    <n v="4013"/>
    <s v="CA-2015-153612"/>
    <d v="2015-12-22T00:00:00"/>
    <d v="2015-12-27T00:00:00"/>
    <s v="Standard Class"/>
    <s v="BT-11305"/>
    <s v="Beth Thompson"/>
    <x v="2"/>
    <x v="0"/>
    <x v="384"/>
    <x v="6"/>
    <n v="54880"/>
    <x v="2"/>
    <s v="OFF-AR-10000203"/>
    <x v="1"/>
    <x v="6"/>
    <s v="Newell 336"/>
    <x v="854"/>
    <x v="4"/>
    <n v="0"/>
    <n v="4.9648000000000003"/>
    <x v="4"/>
    <n v="68.48"/>
    <n v="28.999999999999996"/>
  </r>
  <r>
    <n v="4014"/>
    <s v="CA-2015-165624"/>
    <d v="2015-08-23T00:00:00"/>
    <d v="2015-08-28T00:00:00"/>
    <s v="Standard Class"/>
    <s v="FH-14350"/>
    <s v="Fred Harton"/>
    <x v="0"/>
    <x v="0"/>
    <x v="118"/>
    <x v="32"/>
    <n v="30318"/>
    <x v="0"/>
    <s v="OFF-AP-10000828"/>
    <x v="1"/>
    <x v="9"/>
    <s v="Avanti 4.4 Cu. Ft. Refrigerator"/>
    <x v="3036"/>
    <x v="1"/>
    <n v="0"/>
    <n v="152.0232"/>
    <x v="6"/>
    <n v="1628.8200000000002"/>
    <n v="27.999999999999996"/>
  </r>
  <r>
    <n v="4015"/>
    <s v="CA-2015-165624"/>
    <d v="2015-08-23T00:00:00"/>
    <d v="2015-08-28T00:00:00"/>
    <s v="Standard Class"/>
    <s v="FH-14350"/>
    <s v="Fred Harton"/>
    <x v="0"/>
    <x v="0"/>
    <x v="118"/>
    <x v="32"/>
    <n v="30318"/>
    <x v="0"/>
    <s v="OFF-LA-10003190"/>
    <x v="1"/>
    <x v="2"/>
    <s v="Avery 474"/>
    <x v="874"/>
    <x v="1"/>
    <n v="0"/>
    <n v="4.2336"/>
    <x v="6"/>
    <n v="25.92"/>
    <n v="49"/>
  </r>
  <r>
    <n v="4016"/>
    <s v="CA-2015-165624"/>
    <d v="2015-08-23T00:00:00"/>
    <d v="2015-08-28T00:00:00"/>
    <s v="Standard Class"/>
    <s v="FH-14350"/>
    <s v="Fred Harton"/>
    <x v="0"/>
    <x v="0"/>
    <x v="118"/>
    <x v="32"/>
    <n v="30318"/>
    <x v="0"/>
    <s v="OFF-PA-10002319"/>
    <x v="1"/>
    <x v="10"/>
    <s v="Xerox 1944"/>
    <x v="3037"/>
    <x v="2"/>
    <n v="0"/>
    <n v="94.962000000000003"/>
    <x v="6"/>
    <n v="969"/>
    <n v="49"/>
  </r>
  <r>
    <n v="4017"/>
    <s v="CA-2015-165624"/>
    <d v="2015-08-23T00:00:00"/>
    <d v="2015-08-28T00:00:00"/>
    <s v="Standard Class"/>
    <s v="FH-14350"/>
    <s v="Fred Harton"/>
    <x v="0"/>
    <x v="0"/>
    <x v="118"/>
    <x v="32"/>
    <n v="30318"/>
    <x v="0"/>
    <s v="OFF-PA-10003893"/>
    <x v="1"/>
    <x v="10"/>
    <s v="Xerox 1962"/>
    <x v="1567"/>
    <x v="2"/>
    <n v="0"/>
    <n v="9.6300000000000008"/>
    <x v="6"/>
    <n v="107"/>
    <n v="45.000000000000007"/>
  </r>
  <r>
    <n v="4018"/>
    <s v="CA-2015-165624"/>
    <d v="2015-08-23T00:00:00"/>
    <d v="2015-08-28T00:00:00"/>
    <s v="Standard Class"/>
    <s v="FH-14350"/>
    <s v="Fred Harton"/>
    <x v="0"/>
    <x v="0"/>
    <x v="118"/>
    <x v="32"/>
    <n v="30318"/>
    <x v="0"/>
    <s v="OFF-PA-10002499"/>
    <x v="1"/>
    <x v="10"/>
    <s v="Xerox 1890"/>
    <x v="3038"/>
    <x v="0"/>
    <n v="0"/>
    <n v="48.94"/>
    <x v="6"/>
    <n v="195.76"/>
    <n v="50"/>
  </r>
  <r>
    <n v="4019"/>
    <s v="CA-2015-165624"/>
    <d v="2015-08-23T00:00:00"/>
    <d v="2015-08-28T00:00:00"/>
    <s v="Standard Class"/>
    <s v="FH-14350"/>
    <s v="Fred Harton"/>
    <x v="0"/>
    <x v="0"/>
    <x v="118"/>
    <x v="32"/>
    <n v="30318"/>
    <x v="0"/>
    <s v="TEC-AC-10004568"/>
    <x v="2"/>
    <x v="11"/>
    <s v="Maxell LTO Ultrium - 800 GB"/>
    <x v="1742"/>
    <x v="6"/>
    <n v="0"/>
    <n v="47.862900000000003"/>
    <x v="6"/>
    <n v="2267.19"/>
    <n v="19"/>
  </r>
  <r>
    <n v="4020"/>
    <s v="CA-2015-165624"/>
    <d v="2015-08-23T00:00:00"/>
    <d v="2015-08-28T00:00:00"/>
    <s v="Standard Class"/>
    <s v="FH-14350"/>
    <s v="Fred Harton"/>
    <x v="0"/>
    <x v="0"/>
    <x v="118"/>
    <x v="32"/>
    <n v="30318"/>
    <x v="0"/>
    <s v="OFF-AP-10001492"/>
    <x v="1"/>
    <x v="9"/>
    <s v="Acco Six-Outlet Power Strip, 4' Cord Length"/>
    <x v="3039"/>
    <x v="1"/>
    <n v="0"/>
    <n v="6.7236000000000002"/>
    <x v="6"/>
    <n v="77.58"/>
    <n v="26"/>
  </r>
  <r>
    <n v="4021"/>
    <s v="CA-2014-154963"/>
    <d v="2014-06-22T00:00:00"/>
    <d v="2014-06-27T00:00:00"/>
    <s v="Standard Class"/>
    <s v="AA-10645"/>
    <s v="Anna Andreadi"/>
    <x v="0"/>
    <x v="0"/>
    <x v="142"/>
    <x v="9"/>
    <n v="19013"/>
    <x v="3"/>
    <s v="FUR-CH-10004698"/>
    <x v="0"/>
    <x v="1"/>
    <s v="Padded Folding Chairs, Black, 4/Carton"/>
    <x v="3040"/>
    <x v="1"/>
    <n v="0.3"/>
    <n v="-4.8587999999999996"/>
    <x v="1"/>
    <n v="510.17399999999998"/>
    <n v="-2.8571428571428572"/>
  </r>
  <r>
    <n v="4022"/>
    <s v="CA-2014-154963"/>
    <d v="2014-06-22T00:00:00"/>
    <d v="2014-06-27T00:00:00"/>
    <s v="Standard Class"/>
    <s v="AA-10645"/>
    <s v="Anna Andreadi"/>
    <x v="0"/>
    <x v="0"/>
    <x v="142"/>
    <x v="9"/>
    <n v="19013"/>
    <x v="3"/>
    <s v="TEC-PH-10004093"/>
    <x v="2"/>
    <x v="7"/>
    <s v="Panasonic Kx-TS550"/>
    <x v="3041"/>
    <x v="1"/>
    <n v="0.4"/>
    <n v="-15.1767"/>
    <x v="1"/>
    <n v="248.346"/>
    <n v="-18.333333333333336"/>
  </r>
  <r>
    <n v="4023"/>
    <s v="CA-2014-154963"/>
    <d v="2014-06-22T00:00:00"/>
    <d v="2014-06-27T00:00:00"/>
    <s v="Standard Class"/>
    <s v="AA-10645"/>
    <s v="Anna Andreadi"/>
    <x v="0"/>
    <x v="0"/>
    <x v="142"/>
    <x v="9"/>
    <n v="19013"/>
    <x v="3"/>
    <s v="FUR-CH-10000454"/>
    <x v="0"/>
    <x v="1"/>
    <s v="Hon Deluxe Fabric Upholstered Stacking Chairs, Rounded Back"/>
    <x v="3042"/>
    <x v="2"/>
    <n v="0.3"/>
    <n v="0"/>
    <x v="1"/>
    <n v="4269.6499999999996"/>
    <n v="0"/>
  </r>
  <r>
    <n v="4024"/>
    <s v="CA-2017-130764"/>
    <d v="2017-10-27T00:00:00"/>
    <d v="2017-10-28T00:00:00"/>
    <s v="First Class"/>
    <s v="JO-15145"/>
    <s v="Jack O'Briant"/>
    <x v="1"/>
    <x v="0"/>
    <x v="8"/>
    <x v="1"/>
    <n v="94110"/>
    <x v="1"/>
    <s v="FUR-BO-10003034"/>
    <x v="0"/>
    <x v="0"/>
    <s v="O'Sullivan Elevations Bookcase, Cherry Finish"/>
    <x v="3043"/>
    <x v="2"/>
    <n v="0.15"/>
    <n v="6.5490000000000004"/>
    <x v="2"/>
    <n v="2783.3249999999998"/>
    <n v="1.1764705882352944"/>
  </r>
  <r>
    <n v="4025"/>
    <s v="CA-2017-130764"/>
    <d v="2017-10-27T00:00:00"/>
    <d v="2017-10-28T00:00:00"/>
    <s v="First Class"/>
    <s v="JO-15145"/>
    <s v="Jack O'Briant"/>
    <x v="1"/>
    <x v="0"/>
    <x v="8"/>
    <x v="1"/>
    <n v="94110"/>
    <x v="1"/>
    <s v="TEC-PH-10003215"/>
    <x v="2"/>
    <x v="7"/>
    <s v="Jackery Bar Premium Fast-charging Portable Charger"/>
    <x v="3044"/>
    <x v="4"/>
    <n v="0.2"/>
    <n v="34.741999999999997"/>
    <x v="2"/>
    <n v="383.36"/>
    <n v="36.249999999999993"/>
  </r>
  <r>
    <n v="4026"/>
    <s v="CA-2017-139311"/>
    <d v="2017-08-11T00:00:00"/>
    <d v="2017-08-13T00:00:00"/>
    <s v="First Class"/>
    <s v="SF-20965"/>
    <s v="Sylvia Foulston"/>
    <x v="1"/>
    <x v="0"/>
    <x v="385"/>
    <x v="5"/>
    <n v="76021"/>
    <x v="2"/>
    <s v="OFF-PA-10001776"/>
    <x v="1"/>
    <x v="10"/>
    <s v="Wirebound Message Books, Four 2 3/4&quot; x 5&quot; Forms per Page, 600 Sets per Book"/>
    <x v="3045"/>
    <x v="4"/>
    <n v="0.2"/>
    <n v="10.0116"/>
    <x v="6"/>
    <n v="118.65600000000001"/>
    <n v="33.75"/>
  </r>
  <r>
    <n v="4027"/>
    <s v="CA-2017-139311"/>
    <d v="2017-08-11T00:00:00"/>
    <d v="2017-08-13T00:00:00"/>
    <s v="First Class"/>
    <s v="SF-20965"/>
    <s v="Sylvia Foulston"/>
    <x v="1"/>
    <x v="0"/>
    <x v="385"/>
    <x v="5"/>
    <n v="76021"/>
    <x v="2"/>
    <s v="OFF-AR-10004582"/>
    <x v="1"/>
    <x v="6"/>
    <s v="BIC Brite Liner Grip Highlighters"/>
    <x v="1964"/>
    <x v="3"/>
    <n v="0.2"/>
    <n v="2.87"/>
    <x v="6"/>
    <n v="64.287999999999997"/>
    <n v="31.250000000000007"/>
  </r>
  <r>
    <n v="4028"/>
    <s v="CA-2017-139311"/>
    <d v="2017-08-11T00:00:00"/>
    <d v="2017-08-13T00:00:00"/>
    <s v="First Class"/>
    <s v="SF-20965"/>
    <s v="Sylvia Foulston"/>
    <x v="1"/>
    <x v="0"/>
    <x v="385"/>
    <x v="5"/>
    <n v="76021"/>
    <x v="2"/>
    <s v="TEC-PH-10001557"/>
    <x v="2"/>
    <x v="7"/>
    <s v="Pyle PMP37LED"/>
    <x v="2045"/>
    <x v="0"/>
    <n v="0.2"/>
    <n v="13.438599999999999"/>
    <x v="6"/>
    <n v="307.16800000000001"/>
    <n v="8.75"/>
  </r>
  <r>
    <n v="4029"/>
    <s v="CA-2017-139311"/>
    <d v="2017-08-11T00:00:00"/>
    <d v="2017-08-13T00:00:00"/>
    <s v="First Class"/>
    <s v="SF-20965"/>
    <s v="Sylvia Foulston"/>
    <x v="1"/>
    <x v="0"/>
    <x v="385"/>
    <x v="5"/>
    <n v="76021"/>
    <x v="2"/>
    <s v="OFF-BI-10004209"/>
    <x v="1"/>
    <x v="8"/>
    <s v="Fellowes Twister Kit, Gray/Clear, 3/pkg"/>
    <x v="3046"/>
    <x v="8"/>
    <n v="0.8"/>
    <n v="-22.512"/>
    <x v="6"/>
    <n v="102.91200000000001"/>
    <n v="-175"/>
  </r>
  <r>
    <n v="4030"/>
    <s v="CA-2017-124296"/>
    <d v="2017-12-24T00:00:00"/>
    <d v="2017-12-28T00:00:00"/>
    <s v="Standard Class"/>
    <s v="CS-12355"/>
    <s v="Christine Sundaresam"/>
    <x v="0"/>
    <x v="0"/>
    <x v="240"/>
    <x v="28"/>
    <n v="70506"/>
    <x v="0"/>
    <s v="TEC-MA-10003183"/>
    <x v="2"/>
    <x v="15"/>
    <s v="DYMO CardScan Personal V9 Business Card Scanner"/>
    <x v="647"/>
    <x v="1"/>
    <n v="0"/>
    <n v="239.98500000000001"/>
    <x v="4"/>
    <n v="1439.91"/>
    <n v="50"/>
  </r>
  <r>
    <n v="4031"/>
    <s v="CA-2017-124296"/>
    <d v="2017-12-24T00:00:00"/>
    <d v="2017-12-28T00:00:00"/>
    <s v="Standard Class"/>
    <s v="CS-12355"/>
    <s v="Christine Sundaresam"/>
    <x v="0"/>
    <x v="0"/>
    <x v="240"/>
    <x v="28"/>
    <n v="70506"/>
    <x v="0"/>
    <s v="FUR-CH-10002439"/>
    <x v="0"/>
    <x v="1"/>
    <s v="Iceberg Nesting Folding Chair, 19w x 6d x 43h"/>
    <x v="3047"/>
    <x v="4"/>
    <n v="0"/>
    <n v="60.5488"/>
    <x v="4"/>
    <n v="931.52"/>
    <n v="26"/>
  </r>
  <r>
    <n v="4032"/>
    <s v="CA-2016-169957"/>
    <d v="2016-09-26T00:00:00"/>
    <d v="2016-09-30T00:00:00"/>
    <s v="Standard Class"/>
    <s v="SN-20710"/>
    <s v="Steve Nguyen"/>
    <x v="2"/>
    <x v="0"/>
    <x v="386"/>
    <x v="4"/>
    <n v="98042"/>
    <x v="1"/>
    <s v="OFF-AP-10000576"/>
    <x v="1"/>
    <x v="9"/>
    <s v="Belkin 7 Outlet SurgeMaster II"/>
    <x v="3048"/>
    <x v="5"/>
    <n v="0"/>
    <n v="66.326400000000007"/>
    <x v="8"/>
    <n v="1421.28"/>
    <n v="28.000000000000004"/>
  </r>
  <r>
    <n v="4033"/>
    <s v="CA-2016-169957"/>
    <d v="2016-09-26T00:00:00"/>
    <d v="2016-09-30T00:00:00"/>
    <s v="Standard Class"/>
    <s v="SN-20710"/>
    <s v="Steve Nguyen"/>
    <x v="2"/>
    <x v="0"/>
    <x v="386"/>
    <x v="4"/>
    <n v="98042"/>
    <x v="1"/>
    <s v="OFF-PA-10004040"/>
    <x v="1"/>
    <x v="10"/>
    <s v="Universal Premium White Copier/Laser Paper (20Lb. and 87 Bright)"/>
    <x v="2680"/>
    <x v="2"/>
    <n v="0"/>
    <n v="14.651"/>
    <x v="8"/>
    <n v="149.5"/>
    <n v="49"/>
  </r>
  <r>
    <n v="4034"/>
    <s v="CA-2016-169957"/>
    <d v="2016-09-26T00:00:00"/>
    <d v="2016-09-30T00:00:00"/>
    <s v="Standard Class"/>
    <s v="SN-20710"/>
    <s v="Steve Nguyen"/>
    <x v="2"/>
    <x v="0"/>
    <x v="386"/>
    <x v="4"/>
    <n v="98042"/>
    <x v="1"/>
    <s v="TEC-AC-10003063"/>
    <x v="2"/>
    <x v="11"/>
    <s v="Micro Innovations USB RF Wireless Keyboard with Mouse"/>
    <x v="1483"/>
    <x v="4"/>
    <n v="0"/>
    <n v="21"/>
    <x v="8"/>
    <n v="400"/>
    <n v="21"/>
  </r>
  <r>
    <n v="4035"/>
    <s v="US-2016-108777"/>
    <d v="2016-12-12T00:00:00"/>
    <d v="2016-12-12T00:00:00"/>
    <s v="Same Day"/>
    <s v="JM-15655"/>
    <s v="Jim Mitchum"/>
    <x v="1"/>
    <x v="0"/>
    <x v="160"/>
    <x v="24"/>
    <n v="44052"/>
    <x v="3"/>
    <s v="OFF-BI-10003982"/>
    <x v="1"/>
    <x v="8"/>
    <s v="Wilson Jones Century Plastic Molded Ring Binders"/>
    <x v="3049"/>
    <x v="1"/>
    <n v="0.7"/>
    <n v="-14.331300000000001"/>
    <x v="4"/>
    <n v="56.079000000000008"/>
    <n v="-76.666666666666657"/>
  </r>
  <r>
    <n v="4036"/>
    <s v="US-2016-108777"/>
    <d v="2016-12-12T00:00:00"/>
    <d v="2016-12-12T00:00:00"/>
    <s v="Same Day"/>
    <s v="JM-15655"/>
    <s v="Jim Mitchum"/>
    <x v="1"/>
    <x v="0"/>
    <x v="160"/>
    <x v="24"/>
    <n v="44052"/>
    <x v="3"/>
    <s v="TEC-AC-10002567"/>
    <x v="2"/>
    <x v="11"/>
    <s v="Logitech G602 Wireless Gaming Mouse"/>
    <x v="3050"/>
    <x v="5"/>
    <n v="0.2"/>
    <n v="76.790400000000005"/>
    <x v="4"/>
    <n v="2303.712"/>
    <n v="20"/>
  </r>
  <r>
    <n v="4037"/>
    <s v="CA-2015-148859"/>
    <d v="2015-12-28T00:00:00"/>
    <d v="2016-01-01T00:00:00"/>
    <s v="Standard Class"/>
    <s v="FH-14350"/>
    <s v="Fred Harton"/>
    <x v="0"/>
    <x v="0"/>
    <x v="22"/>
    <x v="10"/>
    <n v="60623"/>
    <x v="2"/>
    <s v="OFF-ST-10004950"/>
    <x v="1"/>
    <x v="4"/>
    <s v="Tenex Personal Filing Tote With Secure Closure Lid, Black/Frost"/>
    <x v="176"/>
    <x v="0"/>
    <n v="0.2"/>
    <n v="1.5509999999999999"/>
    <x v="4"/>
    <n v="49.631999999999998"/>
    <n v="6.25"/>
  </r>
  <r>
    <n v="4038"/>
    <s v="CA-2014-110786"/>
    <d v="2014-12-29T00:00:00"/>
    <d v="2015-01-02T00:00:00"/>
    <s v="Standard Class"/>
    <s v="AJ-10795"/>
    <s v="Anthony Johnson"/>
    <x v="1"/>
    <x v="0"/>
    <x v="8"/>
    <x v="1"/>
    <n v="94110"/>
    <x v="1"/>
    <s v="FUR-FU-10000550"/>
    <x v="0"/>
    <x v="5"/>
    <s v="Stacking Trays by OIC"/>
    <x v="1663"/>
    <x v="2"/>
    <n v="0"/>
    <n v="8.2170000000000005"/>
    <x v="4"/>
    <n v="124.5"/>
    <n v="33"/>
  </r>
  <r>
    <n v="4039"/>
    <s v="CA-2014-110786"/>
    <d v="2014-12-29T00:00:00"/>
    <d v="2015-01-02T00:00:00"/>
    <s v="Standard Class"/>
    <s v="AJ-10795"/>
    <s v="Anthony Johnson"/>
    <x v="1"/>
    <x v="0"/>
    <x v="8"/>
    <x v="1"/>
    <n v="94110"/>
    <x v="1"/>
    <s v="OFF-PA-10000528"/>
    <x v="1"/>
    <x v="10"/>
    <s v="Xerox 1981"/>
    <x v="3051"/>
    <x v="4"/>
    <n v="0"/>
    <n v="9.5039999999999996"/>
    <x v="4"/>
    <n v="84.48"/>
    <n v="44.999999999999993"/>
  </r>
  <r>
    <n v="4040"/>
    <s v="CA-2014-110786"/>
    <d v="2014-12-29T00:00:00"/>
    <d v="2015-01-02T00:00:00"/>
    <s v="Standard Class"/>
    <s v="AJ-10795"/>
    <s v="Anthony Johnson"/>
    <x v="1"/>
    <x v="0"/>
    <x v="8"/>
    <x v="1"/>
    <n v="94110"/>
    <x v="1"/>
    <s v="TEC-MA-10003183"/>
    <x v="2"/>
    <x v="15"/>
    <s v="DYMO CardScan Personal V9 Business Card Scanner"/>
    <x v="3052"/>
    <x v="5"/>
    <n v="0.2"/>
    <n v="287.98200000000003"/>
    <x v="4"/>
    <n v="4607.7119999999995"/>
    <n v="37.500000000000007"/>
  </r>
  <r>
    <n v="4041"/>
    <s v="CA-2014-110786"/>
    <d v="2014-12-29T00:00:00"/>
    <d v="2015-01-02T00:00:00"/>
    <s v="Standard Class"/>
    <s v="AJ-10795"/>
    <s v="Anthony Johnson"/>
    <x v="1"/>
    <x v="0"/>
    <x v="8"/>
    <x v="1"/>
    <n v="94110"/>
    <x v="1"/>
    <s v="OFF-BI-10003305"/>
    <x v="1"/>
    <x v="8"/>
    <s v="Avery Hanging File Binders"/>
    <x v="642"/>
    <x v="1"/>
    <n v="0.2"/>
    <n v="4.6643999999999997"/>
    <x v="4"/>
    <n v="43.055999999999997"/>
    <n v="32.499999999999993"/>
  </r>
  <r>
    <n v="4042"/>
    <s v="CA-2014-110786"/>
    <d v="2014-12-29T00:00:00"/>
    <d v="2015-01-02T00:00:00"/>
    <s v="Standard Class"/>
    <s v="AJ-10795"/>
    <s v="Anthony Johnson"/>
    <x v="1"/>
    <x v="0"/>
    <x v="8"/>
    <x v="1"/>
    <n v="94110"/>
    <x v="1"/>
    <s v="TEC-PH-10001425"/>
    <x v="2"/>
    <x v="7"/>
    <s v="Mophie Juice Pack Helium for iPhone"/>
    <x v="1807"/>
    <x v="1"/>
    <n v="0.2"/>
    <n v="19.197600000000001"/>
    <x v="4"/>
    <n v="575.928"/>
    <n v="10"/>
  </r>
  <r>
    <n v="4043"/>
    <s v="CA-2014-110786"/>
    <d v="2014-12-29T00:00:00"/>
    <d v="2015-01-02T00:00:00"/>
    <s v="Standard Class"/>
    <s v="AJ-10795"/>
    <s v="Anthony Johnson"/>
    <x v="1"/>
    <x v="0"/>
    <x v="8"/>
    <x v="1"/>
    <n v="94110"/>
    <x v="1"/>
    <s v="OFF-LA-10001474"/>
    <x v="1"/>
    <x v="2"/>
    <s v="Avery 477"/>
    <x v="3053"/>
    <x v="6"/>
    <n v="0"/>
    <n v="126.3942"/>
    <x v="4"/>
    <n v="2472.9299999999998"/>
    <n v="46"/>
  </r>
  <r>
    <n v="4044"/>
    <s v="CA-2014-110786"/>
    <d v="2014-12-29T00:00:00"/>
    <d v="2015-01-02T00:00:00"/>
    <s v="Standard Class"/>
    <s v="AJ-10795"/>
    <s v="Anthony Johnson"/>
    <x v="1"/>
    <x v="0"/>
    <x v="8"/>
    <x v="1"/>
    <n v="94110"/>
    <x v="1"/>
    <s v="FUR-FU-10000672"/>
    <x v="0"/>
    <x v="5"/>
    <s v="Executive Impressions 10&quot; Spectator Wall Clock"/>
    <x v="2623"/>
    <x v="5"/>
    <n v="0"/>
    <n v="23.990400000000001"/>
    <x v="4"/>
    <n v="423.36"/>
    <n v="34"/>
  </r>
  <r>
    <n v="4045"/>
    <s v="CA-2015-137750"/>
    <d v="2015-06-25T00:00:00"/>
    <d v="2015-06-30T00:00:00"/>
    <s v="Standard Class"/>
    <s v="JF-15565"/>
    <s v="Jill Fjeld"/>
    <x v="0"/>
    <x v="0"/>
    <x v="8"/>
    <x v="1"/>
    <n v="94110"/>
    <x v="1"/>
    <s v="FUR-FU-10001979"/>
    <x v="0"/>
    <x v="5"/>
    <s v="Dana Halogen Swing-Arm Architect Lamp"/>
    <x v="3054"/>
    <x v="2"/>
    <n v="0"/>
    <n v="57.357999999999997"/>
    <x v="1"/>
    <n v="1024.25"/>
    <n v="27.999999999999996"/>
  </r>
  <r>
    <n v="4046"/>
    <s v="CA-2015-136378"/>
    <d v="2015-04-02T00:00:00"/>
    <d v="2015-04-07T00:00:00"/>
    <s v="Standard Class"/>
    <s v="CS-11845"/>
    <s v="Cari Sayre"/>
    <x v="1"/>
    <x v="0"/>
    <x v="12"/>
    <x v="5"/>
    <n v="77070"/>
    <x v="2"/>
    <s v="OFF-BI-10003707"/>
    <x v="1"/>
    <x v="8"/>
    <s v="Aluminum Screw Posts"/>
    <x v="1723"/>
    <x v="1"/>
    <n v="0.8"/>
    <n v="-13.734"/>
    <x v="3"/>
    <n v="27.468000000000004"/>
    <n v="-150"/>
  </r>
  <r>
    <n v="4047"/>
    <s v="CA-2017-100356"/>
    <d v="2017-10-21T00:00:00"/>
    <d v="2017-10-25T00:00:00"/>
    <s v="Standard Class"/>
    <s v="SP-20920"/>
    <s v="Susan Pistek"/>
    <x v="0"/>
    <x v="0"/>
    <x v="22"/>
    <x v="10"/>
    <n v="60653"/>
    <x v="2"/>
    <s v="OFF-AP-10002191"/>
    <x v="1"/>
    <x v="9"/>
    <s v="Belkin 8 Outlet SurgeMaster II Gold Surge Protector"/>
    <x v="3055"/>
    <x v="0"/>
    <n v="0.8"/>
    <n v="-62.379199999999997"/>
    <x v="2"/>
    <n v="47.984000000000002"/>
    <n v="-259.99999999999994"/>
  </r>
  <r>
    <n v="4048"/>
    <s v="US-2015-166520"/>
    <d v="2015-07-16T00:00:00"/>
    <d v="2015-07-19T00:00:00"/>
    <s v="First Class"/>
    <s v="KE-16420"/>
    <s v="Katrina Edelman"/>
    <x v="1"/>
    <x v="0"/>
    <x v="20"/>
    <x v="15"/>
    <n v="10035"/>
    <x v="3"/>
    <s v="OFF-PA-10000501"/>
    <x v="1"/>
    <x v="10"/>
    <s v="Petty Cash Envelope"/>
    <x v="152"/>
    <x v="1"/>
    <n v="0"/>
    <n v="39.6312"/>
    <x v="7"/>
    <n v="242.64"/>
    <n v="49.000000000000007"/>
  </r>
  <r>
    <n v="4049"/>
    <s v="US-2015-166520"/>
    <d v="2015-07-16T00:00:00"/>
    <d v="2015-07-19T00:00:00"/>
    <s v="First Class"/>
    <s v="KE-16420"/>
    <s v="Katrina Edelman"/>
    <x v="1"/>
    <x v="0"/>
    <x v="20"/>
    <x v="15"/>
    <n v="10035"/>
    <x v="3"/>
    <s v="TEC-AC-10001990"/>
    <x v="2"/>
    <x v="11"/>
    <s v="Kensington Orbit Wireless Mobile Trackball for PC and Mac"/>
    <x v="3056"/>
    <x v="12"/>
    <n v="0"/>
    <n v="191.96799999999999"/>
    <x v="7"/>
    <n v="5999"/>
    <n v="32"/>
  </r>
  <r>
    <n v="4050"/>
    <s v="CA-2017-136350"/>
    <d v="2017-06-24T00:00:00"/>
    <d v="2017-06-26T00:00:00"/>
    <s v="Second Class"/>
    <s v="GA-14515"/>
    <s v="George Ashbrook"/>
    <x v="0"/>
    <x v="0"/>
    <x v="20"/>
    <x v="15"/>
    <n v="10011"/>
    <x v="3"/>
    <s v="FUR-FU-10003601"/>
    <x v="0"/>
    <x v="5"/>
    <s v="Deflect-o RollaMat Studded, Beveled Mat for Medium Pile Carpeting"/>
    <x v="3057"/>
    <x v="1"/>
    <n v="0"/>
    <n v="49.804200000000002"/>
    <x v="1"/>
    <n v="830.06999999999994"/>
    <n v="18"/>
  </r>
  <r>
    <n v="4051"/>
    <s v="CA-2017-136350"/>
    <d v="2017-06-24T00:00:00"/>
    <d v="2017-06-26T00:00:00"/>
    <s v="Second Class"/>
    <s v="GA-14515"/>
    <s v="George Ashbrook"/>
    <x v="0"/>
    <x v="0"/>
    <x v="20"/>
    <x v="15"/>
    <n v="10011"/>
    <x v="3"/>
    <s v="FUR-CH-10001891"/>
    <x v="0"/>
    <x v="1"/>
    <s v="Global Deluxe Office Fabric Chairs"/>
    <x v="3058"/>
    <x v="0"/>
    <n v="0.1"/>
    <n v="32.633200000000002"/>
    <x v="1"/>
    <n v="345.52800000000002"/>
    <n v="18.888888888888889"/>
  </r>
  <r>
    <n v="4052"/>
    <s v="CA-2014-122931"/>
    <d v="2014-09-29T00:00:00"/>
    <d v="2014-10-03T00:00:00"/>
    <s v="Standard Class"/>
    <s v="SM-20950"/>
    <s v="Suzanne McNair"/>
    <x v="1"/>
    <x v="0"/>
    <x v="10"/>
    <x v="9"/>
    <n v="19134"/>
    <x v="3"/>
    <s v="OFF-AR-10003469"/>
    <x v="1"/>
    <x v="6"/>
    <s v="Nontoxic Chalk"/>
    <x v="1700"/>
    <x v="1"/>
    <n v="0.2"/>
    <n v="1.4783999999999999"/>
    <x v="8"/>
    <n v="12.672000000000001"/>
    <n v="35"/>
  </r>
  <r>
    <n v="4053"/>
    <s v="CA-2014-122931"/>
    <d v="2014-09-29T00:00:00"/>
    <d v="2014-10-03T00:00:00"/>
    <s v="Standard Class"/>
    <s v="SM-20950"/>
    <s v="Suzanne McNair"/>
    <x v="1"/>
    <x v="0"/>
    <x v="10"/>
    <x v="9"/>
    <n v="19134"/>
    <x v="3"/>
    <s v="FUR-TA-10004175"/>
    <x v="0"/>
    <x v="3"/>
    <s v="Hon 30&quot; x 60&quot; Table with Locking Drawer"/>
    <x v="3059"/>
    <x v="0"/>
    <n v="0.4"/>
    <n v="-81.854399999999998"/>
    <x v="8"/>
    <n v="818.54399999999998"/>
    <n v="-20"/>
  </r>
  <r>
    <n v="4054"/>
    <s v="CA-2014-122931"/>
    <d v="2014-09-29T00:00:00"/>
    <d v="2014-10-03T00:00:00"/>
    <s v="Standard Class"/>
    <s v="SM-20950"/>
    <s v="Suzanne McNair"/>
    <x v="1"/>
    <x v="0"/>
    <x v="10"/>
    <x v="9"/>
    <n v="19134"/>
    <x v="3"/>
    <s v="OFF-LA-10002945"/>
    <x v="1"/>
    <x v="2"/>
    <s v="Permanent Self-Adhesive File Folder Labels for Typewriters, 1 1/8 x 3 1/2, White"/>
    <x v="3060"/>
    <x v="10"/>
    <n v="0.2"/>
    <n v="18.018000000000001"/>
    <x v="8"/>
    <n v="609.83999999999992"/>
    <n v="32.5"/>
  </r>
  <r>
    <n v="4055"/>
    <s v="CA-2014-122931"/>
    <d v="2014-09-29T00:00:00"/>
    <d v="2014-10-03T00:00:00"/>
    <s v="Standard Class"/>
    <s v="SM-20950"/>
    <s v="Suzanne McNair"/>
    <x v="1"/>
    <x v="0"/>
    <x v="10"/>
    <x v="9"/>
    <n v="19134"/>
    <x v="3"/>
    <s v="OFF-PA-10000533"/>
    <x v="1"/>
    <x v="10"/>
    <s v="Southworth Parchment Paper &amp; Envelopes"/>
    <x v="2523"/>
    <x v="4"/>
    <n v="0.2"/>
    <n v="6.8015999999999996"/>
    <x v="8"/>
    <n v="83.712000000000003"/>
    <n v="32.499999999999993"/>
  </r>
  <r>
    <n v="4056"/>
    <s v="CA-2014-122931"/>
    <d v="2014-09-29T00:00:00"/>
    <d v="2014-10-03T00:00:00"/>
    <s v="Standard Class"/>
    <s v="SM-20950"/>
    <s v="Suzanne McNair"/>
    <x v="1"/>
    <x v="0"/>
    <x v="10"/>
    <x v="9"/>
    <n v="19134"/>
    <x v="3"/>
    <s v="OFF-ST-10004459"/>
    <x v="1"/>
    <x v="4"/>
    <s v="Tennsco Single-Tier Lockers"/>
    <x v="2084"/>
    <x v="5"/>
    <n v="0.2"/>
    <n v="-337.80599999999998"/>
    <x v="8"/>
    <n v="10809.792000000001"/>
    <n v="-18.749999999999996"/>
  </r>
  <r>
    <n v="4057"/>
    <s v="CA-2014-122931"/>
    <d v="2014-09-29T00:00:00"/>
    <d v="2014-10-03T00:00:00"/>
    <s v="Standard Class"/>
    <s v="SM-20950"/>
    <s v="Suzanne McNair"/>
    <x v="1"/>
    <x v="0"/>
    <x v="10"/>
    <x v="9"/>
    <n v="19134"/>
    <x v="3"/>
    <s v="FUR-TA-10004147"/>
    <x v="0"/>
    <x v="3"/>
    <s v="Hon 4060 Series Tables"/>
    <x v="3061"/>
    <x v="7"/>
    <n v="0.4"/>
    <n v="-20.152799999999999"/>
    <x v="8"/>
    <n v="67.176000000000002"/>
    <n v="-30"/>
  </r>
  <r>
    <n v="4058"/>
    <s v="CA-2014-163034"/>
    <d v="2014-11-24T00:00:00"/>
    <d v="2014-11-28T00:00:00"/>
    <s v="Standard Class"/>
    <s v="DK-12985"/>
    <s v="Darren Koutras"/>
    <x v="0"/>
    <x v="0"/>
    <x v="22"/>
    <x v="10"/>
    <n v="60610"/>
    <x v="2"/>
    <s v="OFF-ST-10000046"/>
    <x v="1"/>
    <x v="4"/>
    <s v="Fellowes Super Stor/Drawer Files"/>
    <x v="3062"/>
    <x v="2"/>
    <n v="0.2"/>
    <n v="-8.0775000000000006"/>
    <x v="0"/>
    <n v="3231"/>
    <n v="-1.25"/>
  </r>
  <r>
    <n v="4059"/>
    <s v="CA-2015-124058"/>
    <d v="2015-11-20T00:00:00"/>
    <d v="2015-11-24T00:00:00"/>
    <s v="Standard Class"/>
    <s v="LC-16885"/>
    <s v="Lena Creighton"/>
    <x v="0"/>
    <x v="0"/>
    <x v="182"/>
    <x v="1"/>
    <n v="94601"/>
    <x v="1"/>
    <s v="TEC-PH-10004774"/>
    <x v="2"/>
    <x v="7"/>
    <s v="Gear Head AU3700S Headset"/>
    <x v="3063"/>
    <x v="3"/>
    <n v="0.2"/>
    <n v="-15.4581"/>
    <x v="0"/>
    <n v="509.20799999999997"/>
    <n v="-21.25"/>
  </r>
  <r>
    <n v="4060"/>
    <s v="CA-2015-124058"/>
    <d v="2015-11-20T00:00:00"/>
    <d v="2015-11-24T00:00:00"/>
    <s v="Standard Class"/>
    <s v="LC-16885"/>
    <s v="Lena Creighton"/>
    <x v="0"/>
    <x v="0"/>
    <x v="182"/>
    <x v="1"/>
    <n v="94601"/>
    <x v="1"/>
    <s v="FUR-CH-10000595"/>
    <x v="0"/>
    <x v="1"/>
    <s v="Safco Contoured Stacking Chairs"/>
    <x v="3064"/>
    <x v="1"/>
    <n v="0.2"/>
    <n v="35.76"/>
    <x v="0"/>
    <n v="1716.48"/>
    <n v="6.25"/>
  </r>
  <r>
    <n v="4061"/>
    <s v="CA-2016-129196"/>
    <d v="2016-11-01T00:00:00"/>
    <d v="2016-11-07T00:00:00"/>
    <s v="Standard Class"/>
    <s v="XP-21865"/>
    <s v="Xylona Preis"/>
    <x v="0"/>
    <x v="0"/>
    <x v="22"/>
    <x v="10"/>
    <n v="60610"/>
    <x v="2"/>
    <s v="TEC-AC-10002473"/>
    <x v="2"/>
    <x v="11"/>
    <s v="Maxell 4.7GB DVD-R"/>
    <x v="3065"/>
    <x v="1"/>
    <n v="0.2"/>
    <n v="17.8794"/>
    <x v="0"/>
    <n v="204.33599999999998"/>
    <n v="26.25"/>
  </r>
  <r>
    <n v="4062"/>
    <s v="US-2015-138716"/>
    <d v="2015-09-17T00:00:00"/>
    <d v="2015-09-20T00:00:00"/>
    <s v="First Class"/>
    <s v="CS-11845"/>
    <s v="Cari Sayre"/>
    <x v="1"/>
    <x v="0"/>
    <x v="4"/>
    <x v="4"/>
    <n v="98105"/>
    <x v="1"/>
    <s v="OFF-BI-10001628"/>
    <x v="1"/>
    <x v="8"/>
    <s v="Acco Data Flex Cable Posts For Top &amp; Bottom Load Binders, 6&quot; Capacity"/>
    <x v="3066"/>
    <x v="1"/>
    <n v="0.2"/>
    <n v="7.8224999999999998"/>
    <x v="8"/>
    <n v="75.096000000000004"/>
    <n v="31.25"/>
  </r>
  <r>
    <n v="4063"/>
    <s v="US-2016-122182"/>
    <d v="2016-03-10T00:00:00"/>
    <d v="2016-03-14T00:00:00"/>
    <s v="Standard Class"/>
    <s v="BD-11770"/>
    <s v="Bryan Davis"/>
    <x v="0"/>
    <x v="0"/>
    <x v="10"/>
    <x v="9"/>
    <n v="19143"/>
    <x v="3"/>
    <s v="TEC-AC-10002800"/>
    <x v="2"/>
    <x v="11"/>
    <s v="Plantronics Audio 478 Stereo USB Headset"/>
    <x v="3067"/>
    <x v="7"/>
    <n v="0.2"/>
    <n v="7.4984999999999999"/>
    <x v="10"/>
    <n v="39.991999999999997"/>
    <n v="18.75"/>
  </r>
  <r>
    <n v="4064"/>
    <s v="US-2014-130358"/>
    <d v="2014-06-23T00:00:00"/>
    <d v="2014-06-26T00:00:00"/>
    <s v="First Class"/>
    <s v="DL-13330"/>
    <s v="Denise Leinenbach"/>
    <x v="0"/>
    <x v="0"/>
    <x v="3"/>
    <x v="3"/>
    <n v="28027"/>
    <x v="0"/>
    <s v="OFF-AR-10002766"/>
    <x v="1"/>
    <x v="6"/>
    <s v="Prang Drawing Pencil Set"/>
    <x v="184"/>
    <x v="6"/>
    <n v="0.2"/>
    <n v="1.7514000000000001"/>
    <x v="1"/>
    <n v="180.14399999999998"/>
    <n v="8.75"/>
  </r>
  <r>
    <n v="4065"/>
    <s v="US-2014-130358"/>
    <d v="2014-06-23T00:00:00"/>
    <d v="2014-06-26T00:00:00"/>
    <s v="First Class"/>
    <s v="DL-13330"/>
    <s v="Denise Leinenbach"/>
    <x v="0"/>
    <x v="0"/>
    <x v="3"/>
    <x v="3"/>
    <n v="28027"/>
    <x v="0"/>
    <s v="OFF-SU-10002522"/>
    <x v="1"/>
    <x v="14"/>
    <s v="Acme Kleen Earth Office Shears"/>
    <x v="3068"/>
    <x v="7"/>
    <n v="0.2"/>
    <n v="0.34920000000000001"/>
    <x v="1"/>
    <n v="3.1040000000000001"/>
    <n v="11.25"/>
  </r>
  <r>
    <n v="4066"/>
    <s v="CA-2014-102673"/>
    <d v="2014-11-01T00:00:00"/>
    <d v="2014-11-05T00:00:00"/>
    <s v="Standard Class"/>
    <s v="KH-16630"/>
    <s v="Ken Heidel"/>
    <x v="1"/>
    <x v="0"/>
    <x v="35"/>
    <x v="3"/>
    <n v="28205"/>
    <x v="0"/>
    <s v="OFF-FA-10003021"/>
    <x v="1"/>
    <x v="13"/>
    <s v="Staples"/>
    <x v="1990"/>
    <x v="2"/>
    <n v="0.2"/>
    <n v="1.41"/>
    <x v="0"/>
    <n v="37.599999999999994"/>
    <n v="18.75"/>
  </r>
  <r>
    <n v="4067"/>
    <s v="CA-2014-102673"/>
    <d v="2014-11-01T00:00:00"/>
    <d v="2014-11-05T00:00:00"/>
    <s v="Standard Class"/>
    <s v="KH-16630"/>
    <s v="Ken Heidel"/>
    <x v="1"/>
    <x v="0"/>
    <x v="35"/>
    <x v="3"/>
    <n v="28205"/>
    <x v="0"/>
    <s v="OFF-AR-10000634"/>
    <x v="1"/>
    <x v="6"/>
    <s v="Newell 320"/>
    <x v="1495"/>
    <x v="1"/>
    <n v="0.2"/>
    <n v="0.89880000000000004"/>
    <x v="0"/>
    <n v="30.816000000000003"/>
    <n v="8.75"/>
  </r>
  <r>
    <n v="4068"/>
    <s v="CA-2014-102673"/>
    <d v="2014-11-01T00:00:00"/>
    <d v="2014-11-05T00:00:00"/>
    <s v="Standard Class"/>
    <s v="KH-16630"/>
    <s v="Ken Heidel"/>
    <x v="1"/>
    <x v="0"/>
    <x v="35"/>
    <x v="3"/>
    <n v="28205"/>
    <x v="0"/>
    <s v="OFF-LA-10001771"/>
    <x v="1"/>
    <x v="2"/>
    <s v="Avery 513"/>
    <x v="3069"/>
    <x v="13"/>
    <n v="0.2"/>
    <n v="15.537599999999999"/>
    <x v="0"/>
    <n v="573.69600000000003"/>
    <n v="32.5"/>
  </r>
  <r>
    <n v="4069"/>
    <s v="CA-2014-102673"/>
    <d v="2014-11-01T00:00:00"/>
    <d v="2014-11-05T00:00:00"/>
    <s v="Standard Class"/>
    <s v="KH-16630"/>
    <s v="Ken Heidel"/>
    <x v="1"/>
    <x v="0"/>
    <x v="35"/>
    <x v="3"/>
    <n v="28205"/>
    <x v="0"/>
    <s v="TEC-PH-10004434"/>
    <x v="2"/>
    <x v="7"/>
    <s v="Cisco IP Phone 7961G VoIP phone - Dark gray"/>
    <x v="3070"/>
    <x v="6"/>
    <n v="0.2"/>
    <n v="110.1195"/>
    <x v="0"/>
    <n v="8809.56"/>
    <n v="11.25"/>
  </r>
  <r>
    <n v="4070"/>
    <s v="CA-2016-145303"/>
    <d v="2016-08-28T00:00:00"/>
    <d v="2016-08-31T00:00:00"/>
    <s v="First Class"/>
    <s v="TP-21415"/>
    <s v="Tom Prescott"/>
    <x v="0"/>
    <x v="0"/>
    <x v="61"/>
    <x v="5"/>
    <n v="75081"/>
    <x v="2"/>
    <s v="OFF-BI-10000050"/>
    <x v="1"/>
    <x v="8"/>
    <s v="Angle-D Binders with Locking Rings, Label Holders"/>
    <x v="3071"/>
    <x v="6"/>
    <n v="0.8"/>
    <n v="-21.681000000000001"/>
    <x v="6"/>
    <n v="118.26"/>
    <n v="-165"/>
  </r>
  <r>
    <n v="4071"/>
    <s v="CA-2016-145303"/>
    <d v="2016-08-28T00:00:00"/>
    <d v="2016-08-31T00:00:00"/>
    <s v="First Class"/>
    <s v="TP-21415"/>
    <s v="Tom Prescott"/>
    <x v="0"/>
    <x v="0"/>
    <x v="61"/>
    <x v="5"/>
    <n v="75081"/>
    <x v="2"/>
    <s v="OFF-BI-10002414"/>
    <x v="1"/>
    <x v="8"/>
    <s v="GBC ProClick Spines for 32-Hole Punch"/>
    <x v="3072"/>
    <x v="4"/>
    <n v="0.8"/>
    <n v="-16.5396"/>
    <x v="6"/>
    <n v="40.095999999999997"/>
    <n v="-165"/>
  </r>
  <r>
    <n v="4072"/>
    <s v="CA-2016-145303"/>
    <d v="2016-08-28T00:00:00"/>
    <d v="2016-08-31T00:00:00"/>
    <s v="First Class"/>
    <s v="TP-21415"/>
    <s v="Tom Prescott"/>
    <x v="0"/>
    <x v="0"/>
    <x v="61"/>
    <x v="5"/>
    <n v="75081"/>
    <x v="2"/>
    <s v="FUR-BO-10003159"/>
    <x v="0"/>
    <x v="0"/>
    <s v="Sauder Camden County Collection Libraries, Planked Cherry Finish"/>
    <x v="3073"/>
    <x v="0"/>
    <n v="0.32"/>
    <n v="-52.890799999999999"/>
    <x v="6"/>
    <n v="312.74560000000002"/>
    <n v="-33.823529411764703"/>
  </r>
  <r>
    <n v="4073"/>
    <s v="CA-2015-156104"/>
    <d v="2015-12-06T00:00:00"/>
    <d v="2015-12-08T00:00:00"/>
    <s v="Second Class"/>
    <s v="NP-18685"/>
    <s v="Nora Pelletier"/>
    <x v="2"/>
    <x v="0"/>
    <x v="245"/>
    <x v="14"/>
    <n v="46203"/>
    <x v="2"/>
    <s v="TEC-CO-10002095"/>
    <x v="2"/>
    <x v="16"/>
    <s v="Hewlett Packard 610 Color Digital Copier / Printer"/>
    <x v="3074"/>
    <x v="0"/>
    <n v="0"/>
    <n v="449.99099999999999"/>
    <x v="4"/>
    <n v="1999.96"/>
    <n v="44.999999999999993"/>
  </r>
  <r>
    <n v="4074"/>
    <s v="US-2015-164308"/>
    <d v="2015-09-24T00:00:00"/>
    <d v="2015-09-27T00:00:00"/>
    <s v="First Class"/>
    <s v="SC-20680"/>
    <s v="Steve Carroll"/>
    <x v="2"/>
    <x v="0"/>
    <x v="387"/>
    <x v="26"/>
    <n v="74012"/>
    <x v="2"/>
    <s v="TEC-PH-10004120"/>
    <x v="2"/>
    <x v="7"/>
    <s v="AT&amp;T 1080 Phone"/>
    <x v="3075"/>
    <x v="5"/>
    <n v="0"/>
    <n v="213.70439999999999"/>
    <x v="8"/>
    <n v="4931.6400000000003"/>
    <n v="25.999999999999996"/>
  </r>
  <r>
    <n v="4075"/>
    <s v="CA-2017-108112"/>
    <d v="2017-11-15T00:00:00"/>
    <d v="2017-11-20T00:00:00"/>
    <s v="Standard Class"/>
    <s v="DK-12895"/>
    <s v="Dana Kaydos"/>
    <x v="0"/>
    <x v="0"/>
    <x v="388"/>
    <x v="2"/>
    <n v="33023"/>
    <x v="0"/>
    <s v="FUR-FU-10003553"/>
    <x v="0"/>
    <x v="5"/>
    <s v="Howard Miller 13-1/2&quot; Diameter Rosebrook Wall Clock"/>
    <x v="3076"/>
    <x v="4"/>
    <n v="0.2"/>
    <n v="55.015999999999998"/>
    <x v="0"/>
    <n v="880.25599999999997"/>
    <n v="25"/>
  </r>
  <r>
    <n v="4076"/>
    <s v="CA-2017-108112"/>
    <d v="2017-11-15T00:00:00"/>
    <d v="2017-11-20T00:00:00"/>
    <s v="Standard Class"/>
    <s v="DK-12895"/>
    <s v="Dana Kaydos"/>
    <x v="0"/>
    <x v="0"/>
    <x v="388"/>
    <x v="2"/>
    <n v="33023"/>
    <x v="0"/>
    <s v="FUR-FU-10001488"/>
    <x v="0"/>
    <x v="5"/>
    <s v="Tenex 46&quot; x 60&quot; Computer Anti-Static Chairmat, Rectangular Shaped"/>
    <x v="3077"/>
    <x v="4"/>
    <n v="0.2"/>
    <n v="0"/>
    <x v="0"/>
    <n v="1356.5440000000001"/>
    <n v="0"/>
  </r>
  <r>
    <n v="4077"/>
    <s v="CA-2015-100685"/>
    <d v="2015-12-19T00:00:00"/>
    <d v="2015-12-21T00:00:00"/>
    <s v="Second Class"/>
    <s v="SM-20950"/>
    <s v="Suzanne McNair"/>
    <x v="1"/>
    <x v="0"/>
    <x v="155"/>
    <x v="8"/>
    <n v="68104"/>
    <x v="2"/>
    <s v="OFF-BI-10003094"/>
    <x v="1"/>
    <x v="8"/>
    <s v="Self-Adhesive Ring Binder Labels"/>
    <x v="983"/>
    <x v="0"/>
    <n v="0"/>
    <n v="3.3088000000000002"/>
    <x v="4"/>
    <n v="14.08"/>
    <n v="47"/>
  </r>
  <r>
    <n v="4078"/>
    <s v="CA-2015-100685"/>
    <d v="2015-12-19T00:00:00"/>
    <d v="2015-12-21T00:00:00"/>
    <s v="Second Class"/>
    <s v="SM-20950"/>
    <s v="Suzanne McNair"/>
    <x v="1"/>
    <x v="0"/>
    <x v="155"/>
    <x v="8"/>
    <n v="68104"/>
    <x v="2"/>
    <s v="OFF-FA-10003472"/>
    <x v="1"/>
    <x v="13"/>
    <s v="Bagged Rubber Bands"/>
    <x v="1310"/>
    <x v="4"/>
    <n v="0"/>
    <n v="0.2016"/>
    <x v="4"/>
    <n v="20.16"/>
    <n v="4"/>
  </r>
  <r>
    <n v="4079"/>
    <s v="CA-2015-100685"/>
    <d v="2015-12-19T00:00:00"/>
    <d v="2015-12-21T00:00:00"/>
    <s v="Second Class"/>
    <s v="SM-20950"/>
    <s v="Suzanne McNair"/>
    <x v="1"/>
    <x v="0"/>
    <x v="155"/>
    <x v="8"/>
    <n v="68104"/>
    <x v="2"/>
    <s v="OFF-PA-10001289"/>
    <x v="1"/>
    <x v="10"/>
    <s v="White Computer Printout Paper by Universal"/>
    <x v="2207"/>
    <x v="1"/>
    <n v="0"/>
    <n v="56.977200000000003"/>
    <x v="4"/>
    <n v="348.84000000000003"/>
    <n v="49.000000000000007"/>
  </r>
  <r>
    <n v="4080"/>
    <s v="CA-2015-165414"/>
    <d v="2015-12-21T00:00:00"/>
    <d v="2015-12-24T00:00:00"/>
    <s v="First Class"/>
    <s v="LS-17245"/>
    <s v="Lynn Smith"/>
    <x v="0"/>
    <x v="0"/>
    <x v="108"/>
    <x v="3"/>
    <n v="28540"/>
    <x v="0"/>
    <s v="TEC-PH-10002293"/>
    <x v="2"/>
    <x v="7"/>
    <s v="Anker 36W 4-Port USB Wall Charger Travel Power Adapter for iPhone 5s 5c 5"/>
    <x v="331"/>
    <x v="1"/>
    <n v="0.2"/>
    <n v="4.7976000000000001"/>
    <x v="4"/>
    <n v="143.928"/>
    <n v="10"/>
  </r>
  <r>
    <n v="4081"/>
    <s v="CA-2016-140417"/>
    <d v="2016-09-25T00:00:00"/>
    <d v="2016-09-29T00:00:00"/>
    <s v="Standard Class"/>
    <s v="KE-16420"/>
    <s v="Katrina Edelman"/>
    <x v="1"/>
    <x v="0"/>
    <x v="241"/>
    <x v="21"/>
    <n v="97224"/>
    <x v="1"/>
    <s v="OFF-PA-10000380"/>
    <x v="1"/>
    <x v="10"/>
    <s v="REDIFORM Incoming/Outgoing Call Register, 11&quot; X 8 1/2&quot;, 100 Messages"/>
    <x v="3078"/>
    <x v="6"/>
    <n v="0.2"/>
    <n v="22.518000000000001"/>
    <x v="8"/>
    <n v="540.43200000000002"/>
    <n v="37.5"/>
  </r>
  <r>
    <n v="4082"/>
    <s v="CA-2016-140417"/>
    <d v="2016-09-25T00:00:00"/>
    <d v="2016-09-29T00:00:00"/>
    <s v="Standard Class"/>
    <s v="KE-16420"/>
    <s v="Katrina Edelman"/>
    <x v="1"/>
    <x v="0"/>
    <x v="241"/>
    <x v="21"/>
    <n v="97224"/>
    <x v="1"/>
    <s v="OFF-BI-10004828"/>
    <x v="1"/>
    <x v="8"/>
    <s v="GBC Poly Designer Binding Covers"/>
    <x v="3079"/>
    <x v="7"/>
    <n v="0.7"/>
    <n v="-3.5154000000000001"/>
    <x v="8"/>
    <n v="5.0220000000000002"/>
    <n v="-70"/>
  </r>
  <r>
    <n v="4083"/>
    <s v="US-2017-151316"/>
    <d v="2017-06-24T00:00:00"/>
    <d v="2017-06-30T00:00:00"/>
    <s v="Standard Class"/>
    <s v="MC-17635"/>
    <s v="Matthew Clasen"/>
    <x v="1"/>
    <x v="0"/>
    <x v="27"/>
    <x v="10"/>
    <n v="62521"/>
    <x v="2"/>
    <s v="OFF-BI-10004632"/>
    <x v="1"/>
    <x v="8"/>
    <s v="Ibico Hi-Tech Manual Binding System"/>
    <x v="641"/>
    <x v="1"/>
    <n v="0.8"/>
    <n v="-320.23950000000002"/>
    <x v="1"/>
    <n v="548.98199999999997"/>
    <n v="-175.00000000000003"/>
  </r>
  <r>
    <n v="4084"/>
    <s v="US-2017-151316"/>
    <d v="2017-06-24T00:00:00"/>
    <d v="2017-06-30T00:00:00"/>
    <s v="Standard Class"/>
    <s v="MC-17635"/>
    <s v="Matthew Clasen"/>
    <x v="1"/>
    <x v="0"/>
    <x v="27"/>
    <x v="10"/>
    <n v="62521"/>
    <x v="2"/>
    <s v="OFF-PA-10000327"/>
    <x v="1"/>
    <x v="10"/>
    <s v="Xerox 1971"/>
    <x v="1495"/>
    <x v="1"/>
    <n v="0.2"/>
    <n v="3.21"/>
    <x v="1"/>
    <n v="30.816000000000003"/>
    <n v="31.25"/>
  </r>
  <r>
    <n v="4085"/>
    <s v="CA-2017-163692"/>
    <d v="2017-09-07T00:00:00"/>
    <d v="2017-09-09T00:00:00"/>
    <s v="First Class"/>
    <s v="Dp-13240"/>
    <s v="Dean percer"/>
    <x v="2"/>
    <x v="0"/>
    <x v="42"/>
    <x v="16"/>
    <n v="85023"/>
    <x v="1"/>
    <s v="OFF-BI-10003291"/>
    <x v="1"/>
    <x v="8"/>
    <s v="Wilson Jones Leather-Like Binders with DublLock Round Rings"/>
    <x v="3080"/>
    <x v="1"/>
    <n v="0.7"/>
    <n v="-6.0236999999999998"/>
    <x v="8"/>
    <n v="23.571000000000002"/>
    <n v="-76.666666666666657"/>
  </r>
  <r>
    <n v="4086"/>
    <s v="CA-2016-111913"/>
    <d v="2016-08-04T00:00:00"/>
    <d v="2016-08-06T00:00:00"/>
    <s v="Second Class"/>
    <s v="LC-16930"/>
    <s v="Linda Cazamias"/>
    <x v="1"/>
    <x v="0"/>
    <x v="301"/>
    <x v="1"/>
    <n v="95823"/>
    <x v="1"/>
    <s v="TEC-PH-10002275"/>
    <x v="2"/>
    <x v="7"/>
    <s v="Mitel 5320 IP Phone VoIP phone"/>
    <x v="3081"/>
    <x v="0"/>
    <n v="0.2"/>
    <n v="30.238399999999999"/>
    <x v="6"/>
    <n v="604.76800000000003"/>
    <n v="10"/>
  </r>
  <r>
    <n v="4087"/>
    <s v="CA-2016-111913"/>
    <d v="2016-08-04T00:00:00"/>
    <d v="2016-08-06T00:00:00"/>
    <s v="Second Class"/>
    <s v="LC-16930"/>
    <s v="Linda Cazamias"/>
    <x v="1"/>
    <x v="0"/>
    <x v="301"/>
    <x v="1"/>
    <n v="95823"/>
    <x v="1"/>
    <s v="OFF-BI-10003291"/>
    <x v="1"/>
    <x v="8"/>
    <s v="Wilson Jones Leather-Like Binders with DublLock Round Rings"/>
    <x v="3082"/>
    <x v="1"/>
    <n v="0.2"/>
    <n v="7.0712999999999999"/>
    <x v="6"/>
    <n v="62.856000000000009"/>
    <n v="33.75"/>
  </r>
  <r>
    <n v="4088"/>
    <s v="CA-2016-111913"/>
    <d v="2016-08-04T00:00:00"/>
    <d v="2016-08-06T00:00:00"/>
    <s v="Second Class"/>
    <s v="LC-16930"/>
    <s v="Linda Cazamias"/>
    <x v="1"/>
    <x v="0"/>
    <x v="301"/>
    <x v="1"/>
    <n v="95823"/>
    <x v="1"/>
    <s v="OFF-BI-10000343"/>
    <x v="1"/>
    <x v="8"/>
    <s v="Pressboard Covers with Storage Hooks, 9 1/2&quot; x 11&quot;, Light Blue"/>
    <x v="692"/>
    <x v="1"/>
    <n v="0.2"/>
    <n v="3.9771000000000001"/>
    <x v="6"/>
    <n v="35.352000000000004"/>
    <n v="33.75"/>
  </r>
  <r>
    <n v="4089"/>
    <s v="US-2014-156559"/>
    <d v="2014-08-19T00:00:00"/>
    <d v="2014-08-26T00:00:00"/>
    <s v="Standard Class"/>
    <s v="LH-16900"/>
    <s v="Lena Hernandez"/>
    <x v="0"/>
    <x v="0"/>
    <x v="186"/>
    <x v="36"/>
    <n v="72401"/>
    <x v="0"/>
    <s v="FUR-BO-10000711"/>
    <x v="0"/>
    <x v="0"/>
    <s v="Hon Metal Bookcases, Gray"/>
    <x v="3083"/>
    <x v="6"/>
    <n v="0"/>
    <n v="172.48140000000001"/>
    <x v="6"/>
    <n v="5749.38"/>
    <n v="27"/>
  </r>
  <r>
    <n v="4090"/>
    <s v="CA-2016-161473"/>
    <d v="2016-04-01T00:00:00"/>
    <d v="2016-04-05T00:00:00"/>
    <s v="Standard Class"/>
    <s v="TB-21175"/>
    <s v="Thomas Boland"/>
    <x v="1"/>
    <x v="0"/>
    <x v="20"/>
    <x v="15"/>
    <n v="10035"/>
    <x v="3"/>
    <s v="OFF-LA-10001297"/>
    <x v="1"/>
    <x v="2"/>
    <s v="Avery 473"/>
    <x v="343"/>
    <x v="0"/>
    <n v="0"/>
    <n v="9.9359999999999999"/>
    <x v="3"/>
    <n v="41.4"/>
    <n v="48.000000000000007"/>
  </r>
  <r>
    <n v="4091"/>
    <s v="CA-2016-161473"/>
    <d v="2016-04-01T00:00:00"/>
    <d v="2016-04-05T00:00:00"/>
    <s v="Standard Class"/>
    <s v="TB-21175"/>
    <s v="Thomas Boland"/>
    <x v="1"/>
    <x v="0"/>
    <x v="20"/>
    <x v="15"/>
    <n v="10035"/>
    <x v="3"/>
    <s v="OFF-SU-10001574"/>
    <x v="1"/>
    <x v="14"/>
    <s v="Acme Value Line Scissors"/>
    <x v="1023"/>
    <x v="1"/>
    <n v="0"/>
    <n v="3.2850000000000001"/>
    <x v="3"/>
    <n v="32.849999999999994"/>
    <n v="30.000000000000004"/>
  </r>
  <r>
    <n v="4092"/>
    <s v="CA-2016-161473"/>
    <d v="2016-04-01T00:00:00"/>
    <d v="2016-04-05T00:00:00"/>
    <s v="Standard Class"/>
    <s v="TB-21175"/>
    <s v="Thomas Boland"/>
    <x v="1"/>
    <x v="0"/>
    <x v="20"/>
    <x v="15"/>
    <n v="10035"/>
    <x v="3"/>
    <s v="OFF-BI-10003305"/>
    <x v="1"/>
    <x v="8"/>
    <s v="Avery Hanging File Binders"/>
    <x v="642"/>
    <x v="1"/>
    <n v="0.2"/>
    <n v="4.6643999999999997"/>
    <x v="3"/>
    <n v="43.055999999999997"/>
    <n v="32.499999999999993"/>
  </r>
  <r>
    <n v="4093"/>
    <s v="CA-2017-166576"/>
    <d v="2017-05-16T00:00:00"/>
    <d v="2017-05-18T00:00:00"/>
    <s v="First Class"/>
    <s v="JM-15865"/>
    <s v="John Murray"/>
    <x v="0"/>
    <x v="0"/>
    <x v="59"/>
    <x v="24"/>
    <n v="44312"/>
    <x v="3"/>
    <s v="OFF-ST-10002574"/>
    <x v="1"/>
    <x v="4"/>
    <s v="SAFCO Commercial Wire Shelving, Black"/>
    <x v="3084"/>
    <x v="0"/>
    <n v="0.2"/>
    <n v="-55.256"/>
    <x v="5"/>
    <n v="442.048"/>
    <n v="-25"/>
  </r>
  <r>
    <n v="4094"/>
    <s v="CA-2015-102491"/>
    <d v="2015-08-24T00:00:00"/>
    <d v="2015-08-28T00:00:00"/>
    <s v="Standard Class"/>
    <s v="KW-16435"/>
    <s v="Katrina Willman"/>
    <x v="0"/>
    <x v="0"/>
    <x v="159"/>
    <x v="0"/>
    <n v="41042"/>
    <x v="0"/>
    <s v="TEC-MA-10000864"/>
    <x v="2"/>
    <x v="15"/>
    <s v="Cisco 9971 IP Video Phone Charcoal"/>
    <x v="3085"/>
    <x v="3"/>
    <n v="0"/>
    <n v="1416.8"/>
    <x v="6"/>
    <n v="21560"/>
    <n v="46"/>
  </r>
  <r>
    <n v="4095"/>
    <s v="CA-2015-102491"/>
    <d v="2015-08-24T00:00:00"/>
    <d v="2015-08-28T00:00:00"/>
    <s v="Standard Class"/>
    <s v="KW-16435"/>
    <s v="Katrina Willman"/>
    <x v="0"/>
    <x v="0"/>
    <x v="159"/>
    <x v="0"/>
    <n v="41042"/>
    <x v="0"/>
    <s v="TEC-AC-10003289"/>
    <x v="2"/>
    <x v="11"/>
    <s v="Anker Ultra-Slim Mini Bluetooth 3.0 Wireless Keyboard"/>
    <x v="1095"/>
    <x v="4"/>
    <n v="0"/>
    <n v="18.390799999999999"/>
    <x v="6"/>
    <n v="319.83999999999997"/>
    <n v="23"/>
  </r>
  <r>
    <n v="4096"/>
    <s v="CA-2015-102491"/>
    <d v="2015-08-24T00:00:00"/>
    <d v="2015-08-28T00:00:00"/>
    <s v="Standard Class"/>
    <s v="KW-16435"/>
    <s v="Katrina Willman"/>
    <x v="0"/>
    <x v="0"/>
    <x v="159"/>
    <x v="0"/>
    <n v="41042"/>
    <x v="0"/>
    <s v="TEC-PH-10001619"/>
    <x v="2"/>
    <x v="7"/>
    <s v="LG G3"/>
    <x v="2133"/>
    <x v="1"/>
    <n v="0"/>
    <n v="170.51130000000001"/>
    <x v="6"/>
    <n v="1763.91"/>
    <n v="28.999999999999996"/>
  </r>
  <r>
    <n v="4097"/>
    <s v="CA-2014-116904"/>
    <d v="2014-09-23T00:00:00"/>
    <d v="2014-09-28T00:00:00"/>
    <s v="Standard Class"/>
    <s v="SC-20095"/>
    <s v="Sanjit Chand"/>
    <x v="0"/>
    <x v="0"/>
    <x v="31"/>
    <x v="11"/>
    <n v="55407"/>
    <x v="2"/>
    <s v="OFF-PA-10004888"/>
    <x v="1"/>
    <x v="10"/>
    <s v="Xerox 217"/>
    <x v="56"/>
    <x v="2"/>
    <n v="0"/>
    <n v="15.552"/>
    <x v="8"/>
    <n v="162"/>
    <n v="48"/>
  </r>
  <r>
    <n v="4098"/>
    <s v="CA-2014-116904"/>
    <d v="2014-09-23T00:00:00"/>
    <d v="2014-09-28T00:00:00"/>
    <s v="Standard Class"/>
    <s v="SC-20095"/>
    <s v="Sanjit Chand"/>
    <x v="0"/>
    <x v="0"/>
    <x v="31"/>
    <x v="11"/>
    <n v="55407"/>
    <x v="2"/>
    <s v="OFF-ST-10000736"/>
    <x v="1"/>
    <x v="4"/>
    <s v="Carina Double Wide Media Storage Towers in Natural &amp; Black"/>
    <x v="3086"/>
    <x v="2"/>
    <n v="0"/>
    <n v="16.196000000000002"/>
    <x v="8"/>
    <n v="2024.5"/>
    <n v="4.0000000000000009"/>
  </r>
  <r>
    <n v="4099"/>
    <s v="CA-2014-116904"/>
    <d v="2014-09-23T00:00:00"/>
    <d v="2014-09-28T00:00:00"/>
    <s v="Standard Class"/>
    <s v="SC-20095"/>
    <s v="Sanjit Chand"/>
    <x v="0"/>
    <x v="0"/>
    <x v="31"/>
    <x v="11"/>
    <n v="55407"/>
    <x v="2"/>
    <s v="OFF-BI-10001120"/>
    <x v="1"/>
    <x v="8"/>
    <s v="Ibico EPK-21 Electric Binding System"/>
    <x v="3087"/>
    <x v="2"/>
    <n v="0"/>
    <n v="4630.4754999999996"/>
    <x v="8"/>
    <n v="47249.75"/>
    <n v="48.999999999999993"/>
  </r>
  <r>
    <n v="4100"/>
    <s v="CA-2014-116904"/>
    <d v="2014-09-23T00:00:00"/>
    <d v="2014-09-28T00:00:00"/>
    <s v="Standard Class"/>
    <s v="SC-20095"/>
    <s v="Sanjit Chand"/>
    <x v="0"/>
    <x v="0"/>
    <x v="31"/>
    <x v="11"/>
    <n v="55407"/>
    <x v="2"/>
    <s v="OFF-BI-10000301"/>
    <x v="1"/>
    <x v="8"/>
    <s v="GBC Instant Report Kit"/>
    <x v="3088"/>
    <x v="0"/>
    <n v="0"/>
    <n v="6.47"/>
    <x v="8"/>
    <n v="25.88"/>
    <n v="50"/>
  </r>
  <r>
    <n v="4101"/>
    <s v="US-2017-102288"/>
    <d v="2017-06-19T00:00:00"/>
    <d v="2017-06-23T00:00:00"/>
    <s v="Standard Class"/>
    <s v="ZC-21910"/>
    <s v="Zuschuss Carroll"/>
    <x v="0"/>
    <x v="0"/>
    <x v="12"/>
    <x v="5"/>
    <n v="77095"/>
    <x v="2"/>
    <s v="OFF-AP-10004655"/>
    <x v="1"/>
    <x v="9"/>
    <s v="Holmes Visible Mist Ultrasonic Humidifier with 2.3-Gallon Output per Day, Replacement Filter"/>
    <x v="3089"/>
    <x v="7"/>
    <n v="0.8"/>
    <n v="-5.2072000000000003"/>
    <x v="1"/>
    <n v="2.2639999999999998"/>
    <n v="-230.00000000000003"/>
  </r>
  <r>
    <n v="4102"/>
    <s v="US-2017-102288"/>
    <d v="2017-06-19T00:00:00"/>
    <d v="2017-06-23T00:00:00"/>
    <s v="Standard Class"/>
    <s v="ZC-21910"/>
    <s v="Zuschuss Carroll"/>
    <x v="0"/>
    <x v="0"/>
    <x v="12"/>
    <x v="5"/>
    <n v="77095"/>
    <x v="2"/>
    <s v="OFF-AP-10002906"/>
    <x v="1"/>
    <x v="9"/>
    <s v="Hoover Replacement Belt for Commercial Guardsman Heavy-Duty Upright Vacuum"/>
    <x v="3090"/>
    <x v="7"/>
    <n v="0.8"/>
    <n v="-1.1100000000000001"/>
    <x v="1"/>
    <n v="0.44400000000000001"/>
    <n v="-250"/>
  </r>
  <r>
    <n v="4103"/>
    <s v="US-2017-102288"/>
    <d v="2017-06-19T00:00:00"/>
    <d v="2017-06-23T00:00:00"/>
    <s v="Standard Class"/>
    <s v="ZC-21910"/>
    <s v="Zuschuss Carroll"/>
    <x v="0"/>
    <x v="0"/>
    <x v="12"/>
    <x v="5"/>
    <n v="77095"/>
    <x v="2"/>
    <s v="OFF-PA-10000740"/>
    <x v="1"/>
    <x v="10"/>
    <s v="Xerox 1982"/>
    <x v="3091"/>
    <x v="8"/>
    <n v="0.2"/>
    <n v="47.507199999999997"/>
    <x v="1"/>
    <n v="1169.4079999999999"/>
    <n v="32.5"/>
  </r>
  <r>
    <n v="4104"/>
    <s v="CA-2017-137456"/>
    <d v="2017-12-21T00:00:00"/>
    <d v="2017-12-21T00:00:00"/>
    <s v="Same Day"/>
    <s v="RB-19465"/>
    <s v="Rick Bensley"/>
    <x v="2"/>
    <x v="0"/>
    <x v="9"/>
    <x v="8"/>
    <n v="68025"/>
    <x v="2"/>
    <s v="FUR-FU-10001940"/>
    <x v="0"/>
    <x v="5"/>
    <s v="Staple-based wall hangings"/>
    <x v="204"/>
    <x v="0"/>
    <n v="0"/>
    <n v="7.0048000000000004"/>
    <x v="4"/>
    <n v="31.84"/>
    <n v="44"/>
  </r>
  <r>
    <n v="4105"/>
    <s v="US-2017-155999"/>
    <d v="2017-08-07T00:00:00"/>
    <d v="2017-08-13T00:00:00"/>
    <s v="Standard Class"/>
    <s v="JK-15370"/>
    <s v="Jay Kimmel"/>
    <x v="0"/>
    <x v="0"/>
    <x v="70"/>
    <x v="1"/>
    <n v="92105"/>
    <x v="1"/>
    <s v="TEC-PH-10000439"/>
    <x v="2"/>
    <x v="7"/>
    <s v="GE DSL Phone Line Filter"/>
    <x v="3092"/>
    <x v="2"/>
    <n v="0.2"/>
    <n v="17.9955"/>
    <x v="6"/>
    <n v="799.80000000000007"/>
    <n v="11.249999999999998"/>
  </r>
  <r>
    <n v="4106"/>
    <s v="US-2017-155999"/>
    <d v="2017-08-07T00:00:00"/>
    <d v="2017-08-13T00:00:00"/>
    <s v="Standard Class"/>
    <s v="JK-15370"/>
    <s v="Jay Kimmel"/>
    <x v="0"/>
    <x v="0"/>
    <x v="70"/>
    <x v="1"/>
    <n v="92105"/>
    <x v="1"/>
    <s v="OFF-BI-10000404"/>
    <x v="1"/>
    <x v="8"/>
    <s v="Avery Printable Repositionable Plastic Tabs"/>
    <x v="1273"/>
    <x v="0"/>
    <n v="0.2"/>
    <n v="4.6440000000000001"/>
    <x v="6"/>
    <n v="27.52"/>
    <n v="33.75"/>
  </r>
  <r>
    <n v="4107"/>
    <s v="US-2016-148334"/>
    <d v="2016-08-22T00:00:00"/>
    <d v="2016-08-26T00:00:00"/>
    <s v="Standard Class"/>
    <s v="DD-13570"/>
    <s v="Dorothy Dickinson"/>
    <x v="0"/>
    <x v="0"/>
    <x v="12"/>
    <x v="5"/>
    <n v="77041"/>
    <x v="2"/>
    <s v="OFF-BI-10003676"/>
    <x v="1"/>
    <x v="8"/>
    <s v="GBC Standard Recycled Report Covers, Clear Plastic Sheets"/>
    <x v="3093"/>
    <x v="0"/>
    <n v="0.8"/>
    <n v="-6.8992000000000004"/>
    <x v="6"/>
    <n v="8.6240000000000006"/>
    <n v="-160"/>
  </r>
  <r>
    <n v="4108"/>
    <s v="CA-2015-105599"/>
    <d v="2015-09-07T00:00:00"/>
    <d v="2015-09-07T00:00:00"/>
    <s v="Same Day"/>
    <s v="MC-17275"/>
    <s v="Marc Crier"/>
    <x v="0"/>
    <x v="0"/>
    <x v="20"/>
    <x v="15"/>
    <n v="10011"/>
    <x v="3"/>
    <s v="OFF-ST-10002486"/>
    <x v="1"/>
    <x v="4"/>
    <s v="Eldon Shelf Savers Cubes and Bins"/>
    <x v="540"/>
    <x v="0"/>
    <n v="0"/>
    <n v="0.2792"/>
    <x v="8"/>
    <n v="27.92"/>
    <n v="2"/>
  </r>
  <r>
    <n v="4109"/>
    <s v="CA-2015-105599"/>
    <d v="2015-09-07T00:00:00"/>
    <d v="2015-09-07T00:00:00"/>
    <s v="Same Day"/>
    <s v="MC-17275"/>
    <s v="Marc Crier"/>
    <x v="0"/>
    <x v="0"/>
    <x v="20"/>
    <x v="15"/>
    <n v="10011"/>
    <x v="3"/>
    <s v="FUR-TA-10003837"/>
    <x v="0"/>
    <x v="3"/>
    <s v="Anderson Hickey Conga Table Tops &amp; Accessories"/>
    <x v="3094"/>
    <x v="1"/>
    <n v="0.4"/>
    <n v="-14.1639"/>
    <x v="8"/>
    <n v="82.242000000000004"/>
    <n v="-51.666666666666657"/>
  </r>
  <r>
    <n v="4110"/>
    <s v="CA-2015-153717"/>
    <d v="2015-12-25T00:00:00"/>
    <d v="2016-01-01T00:00:00"/>
    <s v="Standard Class"/>
    <s v="DL-13495"/>
    <s v="Dionis Lloyd"/>
    <x v="1"/>
    <x v="0"/>
    <x v="66"/>
    <x v="12"/>
    <n v="48227"/>
    <x v="2"/>
    <s v="TEC-PH-10002923"/>
    <x v="2"/>
    <x v="7"/>
    <s v="Logitech B530 USB Headset - headset - Full size, Binaural"/>
    <x v="2227"/>
    <x v="0"/>
    <n v="0"/>
    <n v="19.974599999999999"/>
    <x v="4"/>
    <n v="147.96"/>
    <n v="26.999999999999996"/>
  </r>
  <r>
    <n v="4111"/>
    <s v="CA-2015-153717"/>
    <d v="2015-12-25T00:00:00"/>
    <d v="2016-01-01T00:00:00"/>
    <s v="Standard Class"/>
    <s v="DL-13495"/>
    <s v="Dionis Lloyd"/>
    <x v="1"/>
    <x v="0"/>
    <x v="66"/>
    <x v="12"/>
    <n v="48227"/>
    <x v="2"/>
    <s v="FUR-BO-10004360"/>
    <x v="0"/>
    <x v="0"/>
    <s v="Rush Hierlooms Collection Rich Wood Bookcases"/>
    <x v="3095"/>
    <x v="7"/>
    <n v="0"/>
    <n v="20.927399999999999"/>
    <x v="4"/>
    <n v="160.97999999999999"/>
    <n v="13"/>
  </r>
  <r>
    <n v="4112"/>
    <s v="CA-2015-153717"/>
    <d v="2015-12-25T00:00:00"/>
    <d v="2016-01-01T00:00:00"/>
    <s v="Standard Class"/>
    <s v="DL-13495"/>
    <s v="Dionis Lloyd"/>
    <x v="1"/>
    <x v="0"/>
    <x v="66"/>
    <x v="12"/>
    <n v="48227"/>
    <x v="2"/>
    <s v="OFF-PA-10002160"/>
    <x v="1"/>
    <x v="10"/>
    <s v="Xerox 1978"/>
    <x v="1686"/>
    <x v="1"/>
    <n v="0"/>
    <n v="8.4966000000000008"/>
    <x v="4"/>
    <n v="52.019999999999996"/>
    <n v="49.000000000000007"/>
  </r>
  <r>
    <n v="4113"/>
    <s v="CA-2015-153717"/>
    <d v="2015-12-25T00:00:00"/>
    <d v="2016-01-01T00:00:00"/>
    <s v="Standard Class"/>
    <s v="DL-13495"/>
    <s v="Dionis Lloyd"/>
    <x v="1"/>
    <x v="0"/>
    <x v="66"/>
    <x v="12"/>
    <n v="48227"/>
    <x v="2"/>
    <s v="OFF-AR-10002375"/>
    <x v="1"/>
    <x v="6"/>
    <s v="Newell 351"/>
    <x v="175"/>
    <x v="7"/>
    <n v="0"/>
    <n v="0.95120000000000005"/>
    <x v="4"/>
    <n v="3.28"/>
    <n v="29.000000000000004"/>
  </r>
  <r>
    <n v="4114"/>
    <s v="CA-2015-116687"/>
    <d v="2015-05-02T00:00:00"/>
    <d v="2015-05-07T00:00:00"/>
    <s v="Standard Class"/>
    <s v="NC-18625"/>
    <s v="Noah Childs"/>
    <x v="1"/>
    <x v="0"/>
    <x v="12"/>
    <x v="5"/>
    <n v="77095"/>
    <x v="2"/>
    <s v="OFF-LA-10000443"/>
    <x v="1"/>
    <x v="2"/>
    <s v="Avery 501"/>
    <x v="3096"/>
    <x v="1"/>
    <n v="0.2"/>
    <n v="2.9889000000000001"/>
    <x v="5"/>
    <n v="26.567999999999998"/>
    <n v="33.75"/>
  </r>
  <r>
    <n v="4115"/>
    <s v="CA-2015-116687"/>
    <d v="2015-05-02T00:00:00"/>
    <d v="2015-05-07T00:00:00"/>
    <s v="Standard Class"/>
    <s v="NC-18625"/>
    <s v="Noah Childs"/>
    <x v="1"/>
    <x v="0"/>
    <x v="12"/>
    <x v="5"/>
    <n v="77095"/>
    <x v="2"/>
    <s v="TEC-PH-10001750"/>
    <x v="2"/>
    <x v="7"/>
    <s v="Samsung Rugby III"/>
    <x v="3097"/>
    <x v="1"/>
    <n v="0.2"/>
    <n v="13.857900000000001"/>
    <x v="5"/>
    <n v="475.12800000000004"/>
    <n v="8.75"/>
  </r>
  <r>
    <n v="4116"/>
    <s v="CA-2016-163573"/>
    <d v="2016-11-24T00:00:00"/>
    <d v="2016-11-27T00:00:00"/>
    <s v="First Class"/>
    <s v="AC-10450"/>
    <s v="Amy Cox"/>
    <x v="0"/>
    <x v="0"/>
    <x v="4"/>
    <x v="4"/>
    <n v="98105"/>
    <x v="1"/>
    <s v="OFF-BI-10004632"/>
    <x v="1"/>
    <x v="8"/>
    <s v="Ibico Hi-Tech Manual Binding System"/>
    <x v="3098"/>
    <x v="2"/>
    <n v="0.2"/>
    <n v="381.23750000000001"/>
    <x v="0"/>
    <n v="6099.8"/>
    <n v="31.25"/>
  </r>
  <r>
    <n v="4117"/>
    <s v="CA-2015-153416"/>
    <d v="2015-11-24T00:00:00"/>
    <d v="2015-11-29T00:00:00"/>
    <s v="Standard Class"/>
    <s v="TS-21340"/>
    <s v="Toby Swindell"/>
    <x v="0"/>
    <x v="0"/>
    <x v="1"/>
    <x v="1"/>
    <n v="90036"/>
    <x v="1"/>
    <s v="OFF-BI-10002813"/>
    <x v="1"/>
    <x v="8"/>
    <s v="Avery Reinforcements for Hole-Punch Pages"/>
    <x v="754"/>
    <x v="0"/>
    <n v="0.2"/>
    <n v="0.99"/>
    <x v="0"/>
    <n v="6.3360000000000003"/>
    <n v="31.25"/>
  </r>
  <r>
    <n v="4118"/>
    <s v="CA-2015-153416"/>
    <d v="2015-11-24T00:00:00"/>
    <d v="2015-11-29T00:00:00"/>
    <s v="Standard Class"/>
    <s v="TS-21340"/>
    <s v="Toby Swindell"/>
    <x v="0"/>
    <x v="0"/>
    <x v="1"/>
    <x v="1"/>
    <n v="90036"/>
    <x v="1"/>
    <s v="OFF-PA-10002005"/>
    <x v="1"/>
    <x v="10"/>
    <s v="Xerox 225"/>
    <x v="537"/>
    <x v="1"/>
    <n v="0"/>
    <n v="9.3312000000000008"/>
    <x v="0"/>
    <n v="58.320000000000007"/>
    <n v="48.000000000000007"/>
  </r>
  <r>
    <n v="4119"/>
    <s v="CA-2015-153416"/>
    <d v="2015-11-24T00:00:00"/>
    <d v="2015-11-29T00:00:00"/>
    <s v="Standard Class"/>
    <s v="TS-21340"/>
    <s v="Toby Swindell"/>
    <x v="0"/>
    <x v="0"/>
    <x v="1"/>
    <x v="1"/>
    <n v="90036"/>
    <x v="1"/>
    <s v="OFF-ST-10000060"/>
    <x v="1"/>
    <x v="4"/>
    <s v="Fellowes Bankers Box Staxonsteel Drawer File/Stacking System"/>
    <x v="3099"/>
    <x v="3"/>
    <n v="0"/>
    <n v="54.583199999999998"/>
    <x v="0"/>
    <n v="3184.02"/>
    <n v="12"/>
  </r>
  <r>
    <n v="4120"/>
    <s v="CA-2015-153416"/>
    <d v="2015-11-24T00:00:00"/>
    <d v="2015-11-29T00:00:00"/>
    <s v="Standard Class"/>
    <s v="TS-21340"/>
    <s v="Toby Swindell"/>
    <x v="0"/>
    <x v="0"/>
    <x v="1"/>
    <x v="1"/>
    <n v="90036"/>
    <x v="1"/>
    <s v="OFF-BI-10002706"/>
    <x v="1"/>
    <x v="8"/>
    <s v="Avery Premier Heavy-Duty Binder with Round Locking Rings"/>
    <x v="3100"/>
    <x v="8"/>
    <n v="0.2"/>
    <n v="29.702400000000001"/>
    <x v="0"/>
    <n v="731.13599999999997"/>
    <n v="32.5"/>
  </r>
  <r>
    <n v="4121"/>
    <s v="CA-2017-117394"/>
    <d v="2017-09-04T00:00:00"/>
    <d v="2017-09-10T00:00:00"/>
    <s v="Standard Class"/>
    <s v="MM-17920"/>
    <s v="Michael Moore"/>
    <x v="0"/>
    <x v="0"/>
    <x v="10"/>
    <x v="9"/>
    <n v="19120"/>
    <x v="3"/>
    <s v="TEC-AC-10000199"/>
    <x v="2"/>
    <x v="11"/>
    <s v="Kingston Digital DataTraveler 8GB USB 2.0"/>
    <x v="2160"/>
    <x v="4"/>
    <n v="0.2"/>
    <n v="-1.4279999999999999"/>
    <x v="8"/>
    <n v="76.16"/>
    <n v="-7.5"/>
  </r>
  <r>
    <n v="4122"/>
    <s v="CA-2017-133823"/>
    <d v="2017-05-11T00:00:00"/>
    <d v="2017-05-12T00:00:00"/>
    <s v="Same Day"/>
    <s v="LP-17080"/>
    <s v="Liz Pelletier"/>
    <x v="0"/>
    <x v="0"/>
    <x v="4"/>
    <x v="4"/>
    <n v="98103"/>
    <x v="1"/>
    <s v="OFF-PA-10002870"/>
    <x v="1"/>
    <x v="10"/>
    <s v="Ampad Phone Message Book, Recycled, 400 Message Capacity, 5 ¾” x 11”"/>
    <x v="776"/>
    <x v="5"/>
    <n v="0"/>
    <n v="16.847999999999999"/>
    <x v="5"/>
    <n v="224.64"/>
    <n v="45"/>
  </r>
  <r>
    <n v="4123"/>
    <s v="CA-2017-133823"/>
    <d v="2017-05-11T00:00:00"/>
    <d v="2017-05-12T00:00:00"/>
    <s v="Same Day"/>
    <s v="LP-17080"/>
    <s v="Liz Pelletier"/>
    <x v="0"/>
    <x v="0"/>
    <x v="4"/>
    <x v="4"/>
    <n v="98103"/>
    <x v="1"/>
    <s v="OFF-LA-10004545"/>
    <x v="1"/>
    <x v="2"/>
    <s v="Avery 50"/>
    <x v="3101"/>
    <x v="1"/>
    <n v="0"/>
    <n v="17.667300000000001"/>
    <x v="5"/>
    <n v="112.77000000000001"/>
    <n v="47"/>
  </r>
  <r>
    <n v="4124"/>
    <s v="CA-2017-133823"/>
    <d v="2017-05-11T00:00:00"/>
    <d v="2017-05-12T00:00:00"/>
    <s v="Same Day"/>
    <s v="LP-17080"/>
    <s v="Liz Pelletier"/>
    <x v="0"/>
    <x v="0"/>
    <x v="4"/>
    <x v="4"/>
    <n v="98103"/>
    <x v="1"/>
    <s v="OFF-BI-10000962"/>
    <x v="1"/>
    <x v="8"/>
    <s v="Acco Flexible ACCOHIDE Square Ring Data Binder, Dark Blue, 11 1/2&quot; X 14&quot; 7/8&quot;"/>
    <x v="3102"/>
    <x v="0"/>
    <n v="0.2"/>
    <n v="9.4366000000000003"/>
    <x v="5"/>
    <n v="52.064"/>
    <n v="36.25"/>
  </r>
  <r>
    <n v="4125"/>
    <s v="CA-2014-127523"/>
    <d v="2014-05-11T00:00:00"/>
    <d v="2014-05-18T00:00:00"/>
    <s v="Standard Class"/>
    <s v="BG-11695"/>
    <s v="Brooke Gillingham"/>
    <x v="1"/>
    <x v="0"/>
    <x v="232"/>
    <x v="15"/>
    <n v="13601"/>
    <x v="3"/>
    <s v="OFF-AP-10004249"/>
    <x v="1"/>
    <x v="9"/>
    <s v="Staple holder"/>
    <x v="382"/>
    <x v="1"/>
    <n v="0"/>
    <n v="9.6957000000000004"/>
    <x v="5"/>
    <n v="107.72999999999999"/>
    <n v="27"/>
  </r>
  <r>
    <n v="4126"/>
    <s v="CA-2017-123239"/>
    <d v="2017-07-27T00:00:00"/>
    <d v="2017-07-31T00:00:00"/>
    <s v="Second Class"/>
    <s v="MG-18145"/>
    <s v="Mike Gockenbach"/>
    <x v="0"/>
    <x v="0"/>
    <x v="108"/>
    <x v="2"/>
    <n v="32216"/>
    <x v="0"/>
    <s v="FUR-FU-10001602"/>
    <x v="0"/>
    <x v="5"/>
    <s v="Eldon Delta Triangular Chair Mat, 52&quot; x 58&quot;, Clear"/>
    <x v="3103"/>
    <x v="1"/>
    <n v="0.2"/>
    <n v="-2.2757999999999998"/>
    <x v="7"/>
    <n v="273.096"/>
    <n v="-2.5"/>
  </r>
  <r>
    <n v="4127"/>
    <s v="CA-2017-156769"/>
    <d v="2017-05-06T00:00:00"/>
    <d v="2017-05-09T00:00:00"/>
    <s v="First Class"/>
    <s v="GZ-14470"/>
    <s v="Gary Zandusky"/>
    <x v="0"/>
    <x v="0"/>
    <x v="81"/>
    <x v="17"/>
    <n v="22204"/>
    <x v="0"/>
    <s v="OFF-AR-10003179"/>
    <x v="1"/>
    <x v="6"/>
    <s v="Dixon Ticonderoga Core-Lock Colored Pencils"/>
    <x v="3104"/>
    <x v="5"/>
    <n v="0"/>
    <n v="18.037800000000001"/>
    <x v="5"/>
    <n v="327.96"/>
    <n v="33"/>
  </r>
  <r>
    <n v="4128"/>
    <s v="CA-2014-127299"/>
    <d v="2014-09-19T00:00:00"/>
    <d v="2014-09-24T00:00:00"/>
    <s v="Standard Class"/>
    <s v="JL-15835"/>
    <s v="John Lee"/>
    <x v="0"/>
    <x v="0"/>
    <x v="35"/>
    <x v="3"/>
    <n v="28205"/>
    <x v="0"/>
    <s v="OFF-ST-10003722"/>
    <x v="1"/>
    <x v="4"/>
    <s v="Project Tote Personal File"/>
    <x v="3105"/>
    <x v="5"/>
    <n v="0.2"/>
    <n v="7.5762"/>
    <x v="8"/>
    <n v="404.06399999999996"/>
    <n v="11.250000000000002"/>
  </r>
  <r>
    <n v="4129"/>
    <s v="CA-2014-127299"/>
    <d v="2014-09-19T00:00:00"/>
    <d v="2014-09-24T00:00:00"/>
    <s v="Standard Class"/>
    <s v="JL-15835"/>
    <s v="John Lee"/>
    <x v="0"/>
    <x v="0"/>
    <x v="35"/>
    <x v="3"/>
    <n v="28205"/>
    <x v="0"/>
    <s v="TEC-MA-10001127"/>
    <x v="2"/>
    <x v="15"/>
    <s v="HP Designjet T520 Inkjet Large Format Printer - 24&quot; Color"/>
    <x v="3106"/>
    <x v="1"/>
    <n v="0.5"/>
    <n v="-944.99459999999999"/>
    <x v="8"/>
    <n v="7874.9549999999999"/>
    <n v="-36"/>
  </r>
  <r>
    <n v="4130"/>
    <s v="CA-2015-121272"/>
    <d v="2015-03-29T00:00:00"/>
    <d v="2015-04-04T00:00:00"/>
    <s v="Standard Class"/>
    <s v="DO-13435"/>
    <s v="Denny Ordway"/>
    <x v="0"/>
    <x v="0"/>
    <x v="4"/>
    <x v="4"/>
    <n v="98103"/>
    <x v="1"/>
    <s v="OFF-AP-10001947"/>
    <x v="1"/>
    <x v="9"/>
    <s v="Acco 6 Outlet Guardian Premium Plus Surge Suppressor"/>
    <x v="3107"/>
    <x v="4"/>
    <n v="0"/>
    <n v="21.251200000000001"/>
    <x v="10"/>
    <n v="293.12"/>
    <n v="28.999999999999996"/>
  </r>
  <r>
    <n v="4131"/>
    <s v="CA-2014-115336"/>
    <d v="2014-11-18T00:00:00"/>
    <d v="2014-11-25T00:00:00"/>
    <s v="Standard Class"/>
    <s v="AB-10600"/>
    <s v="Ann Blume"/>
    <x v="1"/>
    <x v="0"/>
    <x v="22"/>
    <x v="10"/>
    <n v="60623"/>
    <x v="2"/>
    <s v="OFF-BI-10001107"/>
    <x v="1"/>
    <x v="8"/>
    <s v="GBC White Gloss Covers, Plain Front"/>
    <x v="3108"/>
    <x v="2"/>
    <n v="0.8"/>
    <n v="-23.891999999999999"/>
    <x v="0"/>
    <n v="72.400000000000006"/>
    <n v="-165"/>
  </r>
  <r>
    <n v="4132"/>
    <s v="CA-2015-111703"/>
    <d v="2015-07-02T00:00:00"/>
    <d v="2015-07-09T00:00:00"/>
    <s v="Standard Class"/>
    <s v="KB-16315"/>
    <s v="Karl Braun"/>
    <x v="0"/>
    <x v="0"/>
    <x v="389"/>
    <x v="2"/>
    <n v="33021"/>
    <x v="0"/>
    <s v="OFF-PA-10000349"/>
    <x v="1"/>
    <x v="10"/>
    <s v="Easy-staple paper"/>
    <x v="1627"/>
    <x v="1"/>
    <n v="0.2"/>
    <n v="4.0338000000000003"/>
    <x v="7"/>
    <n v="35.856000000000002"/>
    <n v="33.75"/>
  </r>
  <r>
    <n v="4133"/>
    <s v="CA-2015-111703"/>
    <d v="2015-07-02T00:00:00"/>
    <d v="2015-07-09T00:00:00"/>
    <s v="Standard Class"/>
    <s v="KB-16315"/>
    <s v="Karl Braun"/>
    <x v="0"/>
    <x v="0"/>
    <x v="389"/>
    <x v="2"/>
    <n v="33021"/>
    <x v="0"/>
    <s v="OFF-PA-10003349"/>
    <x v="1"/>
    <x v="10"/>
    <s v="Xerox 1957"/>
    <x v="12"/>
    <x v="1"/>
    <n v="0.2"/>
    <n v="5.6375999999999999"/>
    <x v="7"/>
    <n v="46.655999999999999"/>
    <n v="36.25"/>
  </r>
  <r>
    <n v="4134"/>
    <s v="CA-2014-128839"/>
    <d v="2014-09-08T00:00:00"/>
    <d v="2014-09-13T00:00:00"/>
    <s v="Standard Class"/>
    <s v="TT-21070"/>
    <s v="Ted Trevino"/>
    <x v="0"/>
    <x v="0"/>
    <x v="269"/>
    <x v="17"/>
    <n v="23320"/>
    <x v="0"/>
    <s v="OFF-FA-10002280"/>
    <x v="1"/>
    <x v="13"/>
    <s v="Advantus Plastic Paper Clips"/>
    <x v="47"/>
    <x v="6"/>
    <n v="0"/>
    <n v="21.6"/>
    <x v="8"/>
    <n v="405"/>
    <n v="48.000000000000007"/>
  </r>
  <r>
    <n v="4135"/>
    <s v="CA-2014-128839"/>
    <d v="2014-09-08T00:00:00"/>
    <d v="2014-09-13T00:00:00"/>
    <s v="Standard Class"/>
    <s v="TT-21070"/>
    <s v="Ted Trevino"/>
    <x v="0"/>
    <x v="0"/>
    <x v="269"/>
    <x v="17"/>
    <n v="23320"/>
    <x v="0"/>
    <s v="TEC-MA-10000029"/>
    <x v="2"/>
    <x v="15"/>
    <s v="Epson WorkForce WF-2530 All-in-One Printer, Copier Scanner"/>
    <x v="2713"/>
    <x v="1"/>
    <n v="0"/>
    <n v="90.287099999999995"/>
    <x v="8"/>
    <n v="629.91"/>
    <n v="43"/>
  </r>
  <r>
    <n v="4136"/>
    <s v="CA-2017-105914"/>
    <d v="2017-10-02T00:00:00"/>
    <d v="2017-10-08T00:00:00"/>
    <s v="Standard Class"/>
    <s v="PV-18985"/>
    <s v="Paul Van Hugh"/>
    <x v="2"/>
    <x v="0"/>
    <x v="1"/>
    <x v="1"/>
    <n v="90036"/>
    <x v="1"/>
    <s v="OFF-BI-10002854"/>
    <x v="1"/>
    <x v="8"/>
    <s v="Performers Binder/Pad Holder, Black"/>
    <x v="3109"/>
    <x v="2"/>
    <n v="0.2"/>
    <n v="42.045000000000002"/>
    <x v="2"/>
    <n v="560.6"/>
    <n v="37.5"/>
  </r>
  <r>
    <n v="4137"/>
    <s v="CA-2017-105914"/>
    <d v="2017-10-02T00:00:00"/>
    <d v="2017-10-08T00:00:00"/>
    <s v="Standard Class"/>
    <s v="PV-18985"/>
    <s v="Paul Van Hugh"/>
    <x v="2"/>
    <x v="0"/>
    <x v="1"/>
    <x v="1"/>
    <n v="90036"/>
    <x v="1"/>
    <s v="OFF-ST-10003716"/>
    <x v="1"/>
    <x v="4"/>
    <s v="Tennsco Double-Tier Lockers"/>
    <x v="3110"/>
    <x v="3"/>
    <n v="0"/>
    <n v="204.76820000000001"/>
    <x v="2"/>
    <n v="11025.980000000001"/>
    <n v="13"/>
  </r>
  <r>
    <n v="4138"/>
    <s v="CA-2017-110926"/>
    <d v="2017-11-19T00:00:00"/>
    <d v="2017-11-23T00:00:00"/>
    <s v="Standard Class"/>
    <s v="DD-13570"/>
    <s v="Dorothy Dickinson"/>
    <x v="0"/>
    <x v="0"/>
    <x v="166"/>
    <x v="17"/>
    <n v="22304"/>
    <x v="0"/>
    <s v="OFF-FA-10000624"/>
    <x v="1"/>
    <x v="13"/>
    <s v="OIC Binder Clips"/>
    <x v="2910"/>
    <x v="3"/>
    <n v="0"/>
    <n v="12.53"/>
    <x v="0"/>
    <n v="175.42"/>
    <n v="50"/>
  </r>
  <r>
    <n v="4139"/>
    <s v="CA-2016-117226"/>
    <d v="2016-12-30T00:00:00"/>
    <d v="2017-01-01T00:00:00"/>
    <s v="First Class"/>
    <s v="KD-16495"/>
    <s v="Keith Dawkins"/>
    <x v="1"/>
    <x v="0"/>
    <x v="390"/>
    <x v="5"/>
    <n v="77536"/>
    <x v="2"/>
    <s v="OFF-BI-10004654"/>
    <x v="1"/>
    <x v="8"/>
    <s v="Avery Binding System Hidden Tab Executive Style Index Sets"/>
    <x v="3111"/>
    <x v="5"/>
    <n v="0.8"/>
    <n v="-10.385999999999999"/>
    <x v="4"/>
    <n v="41.544000000000004"/>
    <n v="-149.99999999999997"/>
  </r>
  <r>
    <n v="4140"/>
    <s v="CA-2017-127313"/>
    <d v="2017-12-01T00:00:00"/>
    <d v="2017-12-04T00:00:00"/>
    <s v="First Class"/>
    <s v="RA-19285"/>
    <s v="Ralph Arnett"/>
    <x v="0"/>
    <x v="0"/>
    <x v="10"/>
    <x v="9"/>
    <n v="19120"/>
    <x v="3"/>
    <s v="OFF-ST-10001228"/>
    <x v="1"/>
    <x v="4"/>
    <s v="Personal File Boxes with Fold-Down Carry Handle"/>
    <x v="3112"/>
    <x v="1"/>
    <n v="0.2"/>
    <n v="2.3370000000000002"/>
    <x v="4"/>
    <n v="112.17600000000002"/>
    <n v="6.25"/>
  </r>
  <r>
    <n v="4141"/>
    <s v="CA-2017-127313"/>
    <d v="2017-12-01T00:00:00"/>
    <d v="2017-12-04T00:00:00"/>
    <s v="First Class"/>
    <s v="RA-19285"/>
    <s v="Ralph Arnett"/>
    <x v="0"/>
    <x v="0"/>
    <x v="10"/>
    <x v="9"/>
    <n v="19120"/>
    <x v="3"/>
    <s v="FUR-FU-10003798"/>
    <x v="0"/>
    <x v="5"/>
    <s v="Ultra Door Kickplate, 8&quot;H x 34&quot;W"/>
    <x v="3017"/>
    <x v="2"/>
    <n v="0.2"/>
    <n v="13.846"/>
    <x v="4"/>
    <n v="395.6"/>
    <n v="17.5"/>
  </r>
  <r>
    <n v="4142"/>
    <s v="CA-2016-136287"/>
    <d v="2016-06-13T00:00:00"/>
    <d v="2016-06-17T00:00:00"/>
    <s v="Standard Class"/>
    <s v="SS-20590"/>
    <s v="Sonia Sunley"/>
    <x v="0"/>
    <x v="0"/>
    <x v="391"/>
    <x v="41"/>
    <n v="67212"/>
    <x v="2"/>
    <s v="OFF-LA-10003148"/>
    <x v="1"/>
    <x v="2"/>
    <s v="Avery 51"/>
    <x v="1365"/>
    <x v="1"/>
    <n v="0"/>
    <n v="8.6940000000000008"/>
    <x v="1"/>
    <n v="56.699999999999996"/>
    <n v="46.000000000000007"/>
  </r>
  <r>
    <n v="4143"/>
    <s v="US-2014-107699"/>
    <d v="2014-05-19T00:00:00"/>
    <d v="2014-05-23T00:00:00"/>
    <s v="Standard Class"/>
    <s v="JH-15820"/>
    <s v="John Huston"/>
    <x v="0"/>
    <x v="0"/>
    <x v="297"/>
    <x v="12"/>
    <n v="48640"/>
    <x v="2"/>
    <s v="OFF-BI-10001249"/>
    <x v="1"/>
    <x v="8"/>
    <s v="Avery Heavy-Duty EZD View Binder with Locking Rings"/>
    <x v="3113"/>
    <x v="6"/>
    <n v="0"/>
    <n v="26.4132"/>
    <x v="5"/>
    <n v="516.78"/>
    <n v="46"/>
  </r>
  <r>
    <n v="4144"/>
    <s v="CA-2017-112725"/>
    <d v="2017-01-30T00:00:00"/>
    <d v="2017-02-06T00:00:00"/>
    <s v="Standard Class"/>
    <s v="EH-14125"/>
    <s v="Eugene Hildebrand"/>
    <x v="2"/>
    <x v="0"/>
    <x v="8"/>
    <x v="1"/>
    <n v="94110"/>
    <x v="1"/>
    <s v="OFF-AR-10003759"/>
    <x v="1"/>
    <x v="6"/>
    <s v="Crayola Anti Dust Chalk, 12/Pack"/>
    <x v="3114"/>
    <x v="3"/>
    <n v="0"/>
    <n v="5.7329999999999997"/>
    <x v="9"/>
    <n v="89.18"/>
    <n v="44.999999999999993"/>
  </r>
  <r>
    <n v="4145"/>
    <s v="CA-2017-112725"/>
    <d v="2017-01-30T00:00:00"/>
    <d v="2017-02-06T00:00:00"/>
    <s v="Standard Class"/>
    <s v="EH-14125"/>
    <s v="Eugene Hildebrand"/>
    <x v="2"/>
    <x v="0"/>
    <x v="8"/>
    <x v="1"/>
    <n v="94110"/>
    <x v="1"/>
    <s v="OFF-AR-10001227"/>
    <x v="1"/>
    <x v="6"/>
    <s v="Newell 338"/>
    <x v="138"/>
    <x v="1"/>
    <n v="0"/>
    <n v="2.3814000000000002"/>
    <x v="9"/>
    <n v="26.46"/>
    <n v="27"/>
  </r>
  <r>
    <n v="4146"/>
    <s v="CA-2017-112725"/>
    <d v="2017-01-30T00:00:00"/>
    <d v="2017-02-06T00:00:00"/>
    <s v="Standard Class"/>
    <s v="EH-14125"/>
    <s v="Eugene Hildebrand"/>
    <x v="2"/>
    <x v="0"/>
    <x v="8"/>
    <x v="1"/>
    <n v="94110"/>
    <x v="1"/>
    <s v="FUR-CH-10000863"/>
    <x v="0"/>
    <x v="1"/>
    <s v="Novimex Swivel Fabric Task Chair"/>
    <x v="3115"/>
    <x v="7"/>
    <n v="0.2"/>
    <n v="-13.588200000000001"/>
    <x v="9"/>
    <n v="120.78400000000001"/>
    <n v="-11.25"/>
  </r>
  <r>
    <n v="4147"/>
    <s v="CA-2015-136196"/>
    <d v="2015-11-28T00:00:00"/>
    <d v="2015-12-04T00:00:00"/>
    <s v="Standard Class"/>
    <s v="TP-21415"/>
    <s v="Tom Prescott"/>
    <x v="0"/>
    <x v="0"/>
    <x v="210"/>
    <x v="15"/>
    <n v="11520"/>
    <x v="3"/>
    <s v="FUR-FU-10004017"/>
    <x v="0"/>
    <x v="5"/>
    <s v="Tenex Contemporary Contur Chairmats for Low and Medium Pile Carpet, Computer, 39&quot; x 49&quot;"/>
    <x v="802"/>
    <x v="1"/>
    <n v="0"/>
    <n v="64.518000000000001"/>
    <x v="0"/>
    <n v="967.77"/>
    <n v="20"/>
  </r>
  <r>
    <n v="4148"/>
    <s v="CA-2017-106068"/>
    <d v="2017-10-23T00:00:00"/>
    <d v="2017-10-28T00:00:00"/>
    <s v="Standard Class"/>
    <s v="RB-19330"/>
    <s v="Randy Bradley"/>
    <x v="0"/>
    <x v="0"/>
    <x v="89"/>
    <x v="5"/>
    <n v="78745"/>
    <x v="2"/>
    <s v="OFF-BI-10000962"/>
    <x v="1"/>
    <x v="8"/>
    <s v="Acco Flexible ACCOHIDE Square Ring Data Binder, Dark Blue, 11 1/2&quot; X 14&quot; 7/8&quot;"/>
    <x v="3116"/>
    <x v="1"/>
    <n v="0.8"/>
    <n v="-15.1311"/>
    <x v="2"/>
    <n v="29.286000000000001"/>
    <n v="-154.99999999999997"/>
  </r>
  <r>
    <n v="4149"/>
    <s v="CA-2017-106068"/>
    <d v="2017-10-23T00:00:00"/>
    <d v="2017-10-28T00:00:00"/>
    <s v="Standard Class"/>
    <s v="RB-19330"/>
    <s v="Randy Bradley"/>
    <x v="0"/>
    <x v="0"/>
    <x v="89"/>
    <x v="5"/>
    <n v="78745"/>
    <x v="2"/>
    <s v="OFF-ST-10004507"/>
    <x v="1"/>
    <x v="4"/>
    <s v="Advantus Rolling Storage Box"/>
    <x v="3117"/>
    <x v="7"/>
    <n v="0.2"/>
    <n v="1.2004999999999999"/>
    <x v="2"/>
    <n v="13.72"/>
    <n v="8.75"/>
  </r>
  <r>
    <n v="4150"/>
    <s v="CA-2017-106068"/>
    <d v="2017-10-23T00:00:00"/>
    <d v="2017-10-28T00:00:00"/>
    <s v="Standard Class"/>
    <s v="RB-19330"/>
    <s v="Randy Bradley"/>
    <x v="0"/>
    <x v="0"/>
    <x v="89"/>
    <x v="5"/>
    <n v="78745"/>
    <x v="2"/>
    <s v="TEC-AC-10002942"/>
    <x v="2"/>
    <x v="11"/>
    <s v="WD My Passport Ultra 1TB Portable External Hard Drive"/>
    <x v="3118"/>
    <x v="7"/>
    <n v="0.2"/>
    <n v="-2.0699999999999998"/>
    <x v="2"/>
    <n v="55.2"/>
    <n v="-3.75"/>
  </r>
  <r>
    <n v="4151"/>
    <s v="CA-2017-106068"/>
    <d v="2017-10-23T00:00:00"/>
    <d v="2017-10-28T00:00:00"/>
    <s v="Standard Class"/>
    <s v="RB-19330"/>
    <s v="Randy Bradley"/>
    <x v="0"/>
    <x v="0"/>
    <x v="89"/>
    <x v="5"/>
    <n v="78745"/>
    <x v="2"/>
    <s v="OFF-ST-10002344"/>
    <x v="1"/>
    <x v="4"/>
    <s v="Carina 42&quot;Hx23 3/4&quot;W Media Storage Unit"/>
    <x v="1764"/>
    <x v="4"/>
    <n v="0.2"/>
    <n v="-58.305599999999998"/>
    <x v="2"/>
    <n v="1036.5440000000001"/>
    <n v="-22.499999999999996"/>
  </r>
  <r>
    <n v="4152"/>
    <s v="CA-2017-100160"/>
    <d v="2017-09-07T00:00:00"/>
    <d v="2017-09-11T00:00:00"/>
    <s v="Standard Class"/>
    <s v="CB-12025"/>
    <s v="Cassandra Brandow"/>
    <x v="0"/>
    <x v="0"/>
    <x v="10"/>
    <x v="9"/>
    <n v="19134"/>
    <x v="3"/>
    <s v="OFF-LA-10002475"/>
    <x v="1"/>
    <x v="2"/>
    <s v="Avery 519"/>
    <x v="3119"/>
    <x v="2"/>
    <n v="0.2"/>
    <n v="9.8684999999999992"/>
    <x v="8"/>
    <n v="146.19999999999999"/>
    <n v="33.75"/>
  </r>
  <r>
    <n v="4153"/>
    <s v="CA-2017-100160"/>
    <d v="2017-09-07T00:00:00"/>
    <d v="2017-09-11T00:00:00"/>
    <s v="Standard Class"/>
    <s v="CB-12025"/>
    <s v="Cassandra Brandow"/>
    <x v="0"/>
    <x v="0"/>
    <x v="10"/>
    <x v="9"/>
    <n v="19134"/>
    <x v="3"/>
    <s v="OFF-PA-10003072"/>
    <x v="1"/>
    <x v="10"/>
    <s v="Eureka Recycled Copy Paper 8 1/2&quot; x 11&quot;, Ream"/>
    <x v="12"/>
    <x v="1"/>
    <n v="0.2"/>
    <n v="5.4432"/>
    <x v="8"/>
    <n v="46.655999999999999"/>
    <n v="35"/>
  </r>
  <r>
    <n v="4154"/>
    <s v="CA-2017-100160"/>
    <d v="2017-09-07T00:00:00"/>
    <d v="2017-09-11T00:00:00"/>
    <s v="Standard Class"/>
    <s v="CB-12025"/>
    <s v="Cassandra Brandow"/>
    <x v="0"/>
    <x v="0"/>
    <x v="10"/>
    <x v="9"/>
    <n v="19134"/>
    <x v="3"/>
    <s v="OFF-EN-10001509"/>
    <x v="1"/>
    <x v="12"/>
    <s v="Poly String Tie Envelopes"/>
    <x v="319"/>
    <x v="1"/>
    <n v="0.2"/>
    <n v="1.6524000000000001"/>
    <x v="8"/>
    <n v="14.687999999999999"/>
    <n v="33.75"/>
  </r>
  <r>
    <n v="4155"/>
    <s v="CA-2016-139689"/>
    <d v="2016-12-29T00:00:00"/>
    <d v="2017-01-03T00:00:00"/>
    <s v="Standard Class"/>
    <s v="MP-17965"/>
    <s v="Michael Paige"/>
    <x v="1"/>
    <x v="0"/>
    <x v="39"/>
    <x v="18"/>
    <n v="37620"/>
    <x v="0"/>
    <s v="OFF-BI-10004781"/>
    <x v="1"/>
    <x v="8"/>
    <s v="GBC Wire Binding Strips"/>
    <x v="1795"/>
    <x v="4"/>
    <n v="0.7"/>
    <n v="-27.9312"/>
    <x v="4"/>
    <n v="152.352"/>
    <n v="-73.333333333333329"/>
  </r>
  <r>
    <n v="4156"/>
    <s v="CA-2016-139689"/>
    <d v="2016-12-29T00:00:00"/>
    <d v="2017-01-03T00:00:00"/>
    <s v="Standard Class"/>
    <s v="MP-17965"/>
    <s v="Michael Paige"/>
    <x v="1"/>
    <x v="0"/>
    <x v="39"/>
    <x v="18"/>
    <n v="37620"/>
    <x v="0"/>
    <s v="OFF-BI-10000145"/>
    <x v="1"/>
    <x v="8"/>
    <s v="Zipper Ring Binder Pockets"/>
    <x v="1774"/>
    <x v="1"/>
    <n v="0.7"/>
    <n v="-1.9656"/>
    <x v="4"/>
    <n v="8.4239999999999995"/>
    <n v="-70"/>
  </r>
  <r>
    <n v="4157"/>
    <s v="CA-2015-101091"/>
    <d v="2015-12-05T00:00:00"/>
    <d v="2015-12-09T00:00:00"/>
    <s v="Second Class"/>
    <s v="SW-20245"/>
    <s v="Scot Wooten"/>
    <x v="0"/>
    <x v="0"/>
    <x v="10"/>
    <x v="9"/>
    <n v="19140"/>
    <x v="3"/>
    <s v="TEC-AC-10003280"/>
    <x v="2"/>
    <x v="11"/>
    <s v="Belkin F8E887 USB Wired Ergonomic Keyboard"/>
    <x v="730"/>
    <x v="0"/>
    <n v="0.2"/>
    <n v="0.5998"/>
    <x v="4"/>
    <n v="95.968000000000004"/>
    <n v="1.25"/>
  </r>
  <r>
    <n v="4158"/>
    <s v="CA-2015-101091"/>
    <d v="2015-12-05T00:00:00"/>
    <d v="2015-12-09T00:00:00"/>
    <s v="Second Class"/>
    <s v="SW-20245"/>
    <s v="Scot Wooten"/>
    <x v="0"/>
    <x v="0"/>
    <x v="10"/>
    <x v="9"/>
    <n v="19140"/>
    <x v="3"/>
    <s v="OFF-BI-10001107"/>
    <x v="1"/>
    <x v="8"/>
    <s v="GBC White Gloss Covers, Plain Front"/>
    <x v="3120"/>
    <x v="5"/>
    <n v="0.7"/>
    <n v="-19.982399999999998"/>
    <x v="4"/>
    <n v="156.38400000000001"/>
    <n v="-76.666666666666657"/>
  </r>
  <r>
    <n v="4159"/>
    <s v="CA-2014-126907"/>
    <d v="2014-11-01T00:00:00"/>
    <d v="2014-11-08T00:00:00"/>
    <s v="Standard Class"/>
    <s v="SM-20950"/>
    <s v="Suzanne McNair"/>
    <x v="1"/>
    <x v="0"/>
    <x v="22"/>
    <x v="10"/>
    <n v="60610"/>
    <x v="2"/>
    <s v="OFF-PA-10000533"/>
    <x v="1"/>
    <x v="10"/>
    <s v="Southworth Parchment Paper &amp; Envelopes"/>
    <x v="929"/>
    <x v="1"/>
    <n v="0.2"/>
    <n v="5.1012000000000004"/>
    <x v="0"/>
    <n v="47.088000000000001"/>
    <n v="32.5"/>
  </r>
  <r>
    <n v="4160"/>
    <s v="US-2016-164588"/>
    <d v="2016-04-16T00:00:00"/>
    <d v="2016-04-23T00:00:00"/>
    <s v="Standard Class"/>
    <s v="AP-10915"/>
    <s v="Arthur Prichep"/>
    <x v="0"/>
    <x v="0"/>
    <x v="38"/>
    <x v="32"/>
    <n v="31907"/>
    <x v="0"/>
    <s v="OFF-AR-10003056"/>
    <x v="1"/>
    <x v="6"/>
    <s v="Newell 341"/>
    <x v="1371"/>
    <x v="1"/>
    <n v="0"/>
    <n v="3.7235999999999998"/>
    <x v="3"/>
    <n v="38.519999999999996"/>
    <n v="28.999999999999996"/>
  </r>
  <r>
    <n v="4161"/>
    <s v="CA-2017-115546"/>
    <d v="2017-05-14T00:00:00"/>
    <d v="2017-05-18T00:00:00"/>
    <s v="Standard Class"/>
    <s v="AH-10465"/>
    <s v="Amy Hunt"/>
    <x v="0"/>
    <x v="0"/>
    <x v="20"/>
    <x v="15"/>
    <n v="10035"/>
    <x v="3"/>
    <s v="TEC-PH-10002834"/>
    <x v="2"/>
    <x v="7"/>
    <s v="Google Nexus 5"/>
    <x v="2451"/>
    <x v="1"/>
    <n v="0"/>
    <n v="134.99250000000001"/>
    <x v="5"/>
    <n v="1619.91"/>
    <n v="25"/>
  </r>
  <r>
    <n v="4162"/>
    <s v="CA-2017-115546"/>
    <d v="2017-05-14T00:00:00"/>
    <d v="2017-05-18T00:00:00"/>
    <s v="Standard Class"/>
    <s v="AH-10465"/>
    <s v="Amy Hunt"/>
    <x v="0"/>
    <x v="0"/>
    <x v="20"/>
    <x v="15"/>
    <n v="10035"/>
    <x v="3"/>
    <s v="OFF-ST-10002214"/>
    <x v="1"/>
    <x v="4"/>
    <s v="X-Rack File for Hanging Folders"/>
    <x v="2383"/>
    <x v="0"/>
    <n v="0"/>
    <n v="5.8708"/>
    <x v="5"/>
    <n v="45.16"/>
    <n v="26"/>
  </r>
  <r>
    <n v="4163"/>
    <s v="CA-2015-163587"/>
    <d v="2015-03-14T00:00:00"/>
    <d v="2015-03-18T00:00:00"/>
    <s v="Standard Class"/>
    <s v="EP-13915"/>
    <s v="Emily Phan"/>
    <x v="0"/>
    <x v="0"/>
    <x v="18"/>
    <x v="38"/>
    <n v="3820"/>
    <x v="3"/>
    <s v="OFF-LA-10004484"/>
    <x v="1"/>
    <x v="2"/>
    <s v="Avery 476"/>
    <x v="1045"/>
    <x v="4"/>
    <n v="0"/>
    <n v="7.5991999999999997"/>
    <x v="10"/>
    <n v="66.08"/>
    <n v="46"/>
  </r>
  <r>
    <n v="4164"/>
    <s v="CA-2015-163587"/>
    <d v="2015-03-14T00:00:00"/>
    <d v="2015-03-18T00:00:00"/>
    <s v="Standard Class"/>
    <s v="EP-13915"/>
    <s v="Emily Phan"/>
    <x v="0"/>
    <x v="0"/>
    <x v="18"/>
    <x v="38"/>
    <n v="3820"/>
    <x v="3"/>
    <s v="OFF-BI-10003091"/>
    <x v="1"/>
    <x v="8"/>
    <s v="GBC DocuBind TL200 Manual Binding Machine"/>
    <x v="3121"/>
    <x v="1"/>
    <n v="0"/>
    <n v="315.81180000000001"/>
    <x v="10"/>
    <n v="2015.8200000000002"/>
    <n v="47"/>
  </r>
  <r>
    <n v="4165"/>
    <s v="US-2017-106131"/>
    <d v="2017-01-14T00:00:00"/>
    <d v="2017-01-16T00:00:00"/>
    <s v="First Class"/>
    <s v="TP-21565"/>
    <s v="Tracy Poddar"/>
    <x v="1"/>
    <x v="0"/>
    <x v="34"/>
    <x v="22"/>
    <n v="80013"/>
    <x v="1"/>
    <s v="TEC-AC-10003027"/>
    <x v="2"/>
    <x v="11"/>
    <s v="Imation 8GB Mini TravelDrive USB 2.0 Flash Drive"/>
    <x v="3122"/>
    <x v="3"/>
    <n v="0.2"/>
    <n v="-14.793100000000001"/>
    <x v="9"/>
    <n v="1183.4479999999999"/>
    <n v="-8.75"/>
  </r>
  <r>
    <n v="4166"/>
    <s v="US-2017-106131"/>
    <d v="2017-01-14T00:00:00"/>
    <d v="2017-01-16T00:00:00"/>
    <s v="First Class"/>
    <s v="TP-21565"/>
    <s v="Tracy Poddar"/>
    <x v="1"/>
    <x v="0"/>
    <x v="34"/>
    <x v="22"/>
    <n v="80013"/>
    <x v="1"/>
    <s v="OFF-ST-10003638"/>
    <x v="1"/>
    <x v="4"/>
    <s v="Mobile Personal File Cube"/>
    <x v="3123"/>
    <x v="6"/>
    <n v="0.2"/>
    <n v="14.7546"/>
    <x v="9"/>
    <n v="1517.616"/>
    <n v="8.75"/>
  </r>
  <r>
    <n v="4167"/>
    <s v="CA-2015-160213"/>
    <d v="2015-03-08T00:00:00"/>
    <d v="2015-03-13T00:00:00"/>
    <s v="Standard Class"/>
    <s v="AR-10825"/>
    <s v="Anthony Rawles"/>
    <x v="1"/>
    <x v="0"/>
    <x v="85"/>
    <x v="15"/>
    <n v="11561"/>
    <x v="3"/>
    <s v="OFF-PA-10003848"/>
    <x v="1"/>
    <x v="10"/>
    <s v="Xerox 1997"/>
    <x v="537"/>
    <x v="1"/>
    <n v="0"/>
    <n v="9.3312000000000008"/>
    <x v="10"/>
    <n v="58.320000000000007"/>
    <n v="48.000000000000007"/>
  </r>
  <r>
    <n v="4168"/>
    <s v="CA-2014-157924"/>
    <d v="2014-10-11T00:00:00"/>
    <d v="2014-10-13T00:00:00"/>
    <s v="First Class"/>
    <s v="HA-14920"/>
    <s v="Helen Andreada"/>
    <x v="0"/>
    <x v="0"/>
    <x v="45"/>
    <x v="1"/>
    <n v="91104"/>
    <x v="1"/>
    <s v="OFF-ST-10002352"/>
    <x v="1"/>
    <x v="4"/>
    <s v="Iris Project Case"/>
    <x v="1043"/>
    <x v="4"/>
    <n v="0"/>
    <n v="8.2992000000000008"/>
    <x v="2"/>
    <n v="127.68"/>
    <n v="26"/>
  </r>
  <r>
    <n v="4169"/>
    <s v="CA-2014-157924"/>
    <d v="2014-10-11T00:00:00"/>
    <d v="2014-10-13T00:00:00"/>
    <s v="First Class"/>
    <s v="HA-14920"/>
    <s v="Helen Andreada"/>
    <x v="0"/>
    <x v="0"/>
    <x v="45"/>
    <x v="1"/>
    <n v="91104"/>
    <x v="1"/>
    <s v="FUR-CH-10000229"/>
    <x v="0"/>
    <x v="1"/>
    <s v="Global Enterprise Series Seating High-Back Swivel/Tilt Chairs"/>
    <x v="3124"/>
    <x v="0"/>
    <n v="0.2"/>
    <n v="-65.035200000000003"/>
    <x v="2"/>
    <n v="867.13599999999997"/>
    <n v="-15.000000000000002"/>
  </r>
  <r>
    <n v="4170"/>
    <s v="CA-2015-100216"/>
    <d v="2015-04-13T00:00:00"/>
    <d v="2015-04-14T00:00:00"/>
    <s v="First Class"/>
    <s v="HJ-14875"/>
    <s v="Heather Jas"/>
    <x v="2"/>
    <x v="0"/>
    <x v="123"/>
    <x v="16"/>
    <n v="85204"/>
    <x v="1"/>
    <s v="OFF-PA-10000788"/>
    <x v="1"/>
    <x v="10"/>
    <s v="Xerox 210"/>
    <x v="276"/>
    <x v="5"/>
    <n v="0.2"/>
    <n v="10.8864"/>
    <x v="3"/>
    <n v="186.624"/>
    <n v="35"/>
  </r>
  <r>
    <n v="4171"/>
    <s v="CA-2015-100216"/>
    <d v="2015-04-13T00:00:00"/>
    <d v="2015-04-14T00:00:00"/>
    <s v="First Class"/>
    <s v="HJ-14875"/>
    <s v="Heather Jas"/>
    <x v="2"/>
    <x v="0"/>
    <x v="123"/>
    <x v="16"/>
    <n v="85204"/>
    <x v="1"/>
    <s v="OFF-PA-10002968"/>
    <x v="1"/>
    <x v="10"/>
    <s v="Xerox 1973"/>
    <x v="1548"/>
    <x v="1"/>
    <n v="0.2"/>
    <n v="17.815200000000001"/>
    <x v="3"/>
    <n v="164.44800000000001"/>
    <n v="32.5"/>
  </r>
  <r>
    <n v="4172"/>
    <s v="CA-2017-100601"/>
    <d v="2017-11-16T00:00:00"/>
    <d v="2017-11-20T00:00:00"/>
    <s v="Standard Class"/>
    <s v="JK-15370"/>
    <s v="Jay Kimmel"/>
    <x v="0"/>
    <x v="0"/>
    <x v="201"/>
    <x v="1"/>
    <n v="93727"/>
    <x v="1"/>
    <s v="OFF-ST-10002486"/>
    <x v="1"/>
    <x v="4"/>
    <s v="Eldon Shelf Savers Cubes and Bins"/>
    <x v="5"/>
    <x v="3"/>
    <n v="0"/>
    <n v="0.97719999999999996"/>
    <x v="0"/>
    <n v="342.02"/>
    <n v="2"/>
  </r>
  <r>
    <n v="4173"/>
    <s v="CA-2016-152163"/>
    <d v="2016-07-01T00:00:00"/>
    <d v="2016-07-01T00:00:00"/>
    <s v="Same Day"/>
    <s v="JF-15355"/>
    <s v="Jay Fein"/>
    <x v="0"/>
    <x v="0"/>
    <x v="29"/>
    <x v="20"/>
    <n v="29203"/>
    <x v="0"/>
    <s v="OFF-BI-10002215"/>
    <x v="1"/>
    <x v="8"/>
    <s v="Wilson Jones Hanging View Binder, White, 1&quot;"/>
    <x v="1168"/>
    <x v="0"/>
    <n v="0"/>
    <n v="6.532"/>
    <x v="7"/>
    <n v="28.4"/>
    <n v="46"/>
  </r>
  <r>
    <n v="4174"/>
    <s v="CA-2016-152163"/>
    <d v="2016-07-01T00:00:00"/>
    <d v="2016-07-01T00:00:00"/>
    <s v="Same Day"/>
    <s v="JF-15355"/>
    <s v="Jay Fein"/>
    <x v="0"/>
    <x v="0"/>
    <x v="29"/>
    <x v="20"/>
    <n v="29203"/>
    <x v="0"/>
    <s v="OFF-PA-10000788"/>
    <x v="1"/>
    <x v="10"/>
    <s v="Xerox 210"/>
    <x v="91"/>
    <x v="0"/>
    <n v="0"/>
    <n v="6.2207999999999997"/>
    <x v="7"/>
    <n v="25.92"/>
    <n v="47.999999999999993"/>
  </r>
  <r>
    <n v="4175"/>
    <s v="CA-2016-152163"/>
    <d v="2016-07-01T00:00:00"/>
    <d v="2016-07-01T00:00:00"/>
    <s v="Same Day"/>
    <s v="JF-15355"/>
    <s v="Jay Fein"/>
    <x v="0"/>
    <x v="0"/>
    <x v="29"/>
    <x v="20"/>
    <n v="29203"/>
    <x v="0"/>
    <s v="OFF-BI-10003364"/>
    <x v="1"/>
    <x v="8"/>
    <s v="Binding Machine Supplies"/>
    <x v="2450"/>
    <x v="0"/>
    <n v="0"/>
    <n v="28.0032"/>
    <x v="7"/>
    <n v="116.68"/>
    <n v="48"/>
  </r>
  <r>
    <n v="4176"/>
    <s v="CA-2015-154340"/>
    <d v="2015-11-29T00:00:00"/>
    <d v="2015-11-30T00:00:00"/>
    <s v="First Class"/>
    <s v="EK-13795"/>
    <s v="Eileen Kiefer"/>
    <x v="2"/>
    <x v="0"/>
    <x v="157"/>
    <x v="1"/>
    <n v="92704"/>
    <x v="1"/>
    <s v="OFF-AR-10003582"/>
    <x v="1"/>
    <x v="6"/>
    <s v="Boston Electric Pencil Sharpener, Model 1818, Charcoal Black"/>
    <x v="2420"/>
    <x v="0"/>
    <n v="0"/>
    <n v="15.763999999999999"/>
    <x v="0"/>
    <n v="112.6"/>
    <n v="28.000000000000004"/>
  </r>
  <r>
    <n v="4177"/>
    <s v="CA-2014-128846"/>
    <d v="2014-04-07T00:00:00"/>
    <d v="2014-04-12T00:00:00"/>
    <s v="Standard Class"/>
    <s v="RS-19765"/>
    <s v="Roland Schwarz"/>
    <x v="1"/>
    <x v="0"/>
    <x v="29"/>
    <x v="20"/>
    <n v="29203"/>
    <x v="0"/>
    <s v="TEC-PH-10003273"/>
    <x v="2"/>
    <x v="7"/>
    <s v="AT&amp;T TR1909W"/>
    <x v="3125"/>
    <x v="2"/>
    <n v="0"/>
    <n v="163.78700000000001"/>
    <x v="3"/>
    <n v="3149.75"/>
    <n v="26"/>
  </r>
  <r>
    <n v="4178"/>
    <s v="CA-2014-128846"/>
    <d v="2014-04-07T00:00:00"/>
    <d v="2014-04-12T00:00:00"/>
    <s v="Standard Class"/>
    <s v="RS-19765"/>
    <s v="Roland Schwarz"/>
    <x v="1"/>
    <x v="0"/>
    <x v="29"/>
    <x v="20"/>
    <n v="29203"/>
    <x v="0"/>
    <s v="OFF-PA-10000100"/>
    <x v="1"/>
    <x v="10"/>
    <s v="Xerox 1945"/>
    <x v="1232"/>
    <x v="1"/>
    <n v="0"/>
    <n v="60.255299999999998"/>
    <x v="3"/>
    <n v="368.90999999999997"/>
    <n v="49"/>
  </r>
  <r>
    <n v="4179"/>
    <s v="CA-2016-148593"/>
    <d v="2016-06-16T00:00:00"/>
    <d v="2016-06-18T00:00:00"/>
    <s v="Second Class"/>
    <s v="BD-11320"/>
    <s v="Bill Donatelli"/>
    <x v="0"/>
    <x v="0"/>
    <x v="1"/>
    <x v="1"/>
    <n v="90045"/>
    <x v="1"/>
    <s v="OFF-PA-10001776"/>
    <x v="1"/>
    <x v="10"/>
    <s v="Wirebound Message Books, Four 2 3/4&quot; x 5&quot; Forms per Page, 600 Sets per Book"/>
    <x v="3126"/>
    <x v="2"/>
    <n v="0"/>
    <n v="21.784500000000001"/>
    <x v="1"/>
    <n v="231.75"/>
    <n v="47"/>
  </r>
  <r>
    <n v="4180"/>
    <s v="US-2017-119039"/>
    <d v="2017-03-06T00:00:00"/>
    <d v="2017-03-10T00:00:00"/>
    <s v="Standard Class"/>
    <s v="BF-11170"/>
    <s v="Ben Ferrer"/>
    <x v="2"/>
    <x v="0"/>
    <x v="8"/>
    <x v="1"/>
    <n v="94109"/>
    <x v="1"/>
    <s v="OFF-BI-10004182"/>
    <x v="1"/>
    <x v="8"/>
    <s v="Economy Binders"/>
    <x v="2671"/>
    <x v="6"/>
    <n v="0.2"/>
    <n v="5.4287999999999998"/>
    <x v="10"/>
    <n v="134.78400000000002"/>
    <n v="36.25"/>
  </r>
  <r>
    <n v="4181"/>
    <s v="CA-2017-128426"/>
    <d v="2017-10-07T00:00:00"/>
    <d v="2017-10-11T00:00:00"/>
    <s v="Standard Class"/>
    <s v="JK-15730"/>
    <s v="Joe Kamberova"/>
    <x v="0"/>
    <x v="0"/>
    <x v="12"/>
    <x v="5"/>
    <n v="77036"/>
    <x v="2"/>
    <s v="OFF-BI-10000756"/>
    <x v="1"/>
    <x v="8"/>
    <s v="Storex DuraTech Recycled Plastic Frosted Binders"/>
    <x v="3127"/>
    <x v="2"/>
    <n v="0.8"/>
    <n v="-6.36"/>
    <x v="2"/>
    <n v="21.200000000000003"/>
    <n v="-150"/>
  </r>
  <r>
    <n v="4182"/>
    <s v="US-2017-136868"/>
    <d v="2017-10-06T00:00:00"/>
    <d v="2017-10-12T00:00:00"/>
    <s v="Standard Class"/>
    <s v="CR-12820"/>
    <s v="Cyra Reiten"/>
    <x v="2"/>
    <x v="0"/>
    <x v="20"/>
    <x v="15"/>
    <n v="10035"/>
    <x v="3"/>
    <s v="TEC-AC-10001539"/>
    <x v="2"/>
    <x v="11"/>
    <s v="Logitech G430 Surround Sound Gaming Headset with Dolby 7.1 Technology"/>
    <x v="3128"/>
    <x v="4"/>
    <n v="0"/>
    <n v="115.18559999999999"/>
    <x v="2"/>
    <n v="1279.8399999999999"/>
    <n v="36"/>
  </r>
  <r>
    <n v="4183"/>
    <s v="US-2017-136868"/>
    <d v="2017-10-06T00:00:00"/>
    <d v="2017-10-12T00:00:00"/>
    <s v="Standard Class"/>
    <s v="CR-12820"/>
    <s v="Cyra Reiten"/>
    <x v="2"/>
    <x v="0"/>
    <x v="20"/>
    <x v="15"/>
    <n v="10035"/>
    <x v="3"/>
    <s v="OFF-PA-10002377"/>
    <x v="1"/>
    <x v="10"/>
    <s v="Adams Telephone Message Book W/Dividers/Space For Phone Numbers, 5 1/4&quot;X8 1/2&quot;, 200/Messages"/>
    <x v="339"/>
    <x v="1"/>
    <n v="0"/>
    <n v="7.6680000000000001"/>
    <x v="2"/>
    <n v="51.12"/>
    <n v="45"/>
  </r>
  <r>
    <n v="4184"/>
    <s v="US-2017-136868"/>
    <d v="2017-10-06T00:00:00"/>
    <d v="2017-10-12T00:00:00"/>
    <s v="Standard Class"/>
    <s v="CR-12820"/>
    <s v="Cyra Reiten"/>
    <x v="2"/>
    <x v="0"/>
    <x v="20"/>
    <x v="15"/>
    <n v="10035"/>
    <x v="3"/>
    <s v="OFF-ST-10000991"/>
    <x v="1"/>
    <x v="4"/>
    <s v="Space Solutions HD Industrial Steel Shelving."/>
    <x v="3129"/>
    <x v="1"/>
    <n v="0"/>
    <n v="10.347300000000001"/>
    <x v="2"/>
    <n v="1034.73"/>
    <n v="3"/>
  </r>
  <r>
    <n v="4185"/>
    <s v="CA-2016-143749"/>
    <d v="2016-12-05T00:00:00"/>
    <d v="2016-12-07T00:00:00"/>
    <s v="First Class"/>
    <s v="AG-10300"/>
    <s v="Aleksandra Gannaway"/>
    <x v="1"/>
    <x v="0"/>
    <x v="47"/>
    <x v="31"/>
    <n v="2038"/>
    <x v="3"/>
    <s v="FUR-BO-10002853"/>
    <x v="0"/>
    <x v="0"/>
    <s v="O'Sullivan 5-Shelf Heavy-Duty Bookcases"/>
    <x v="3130"/>
    <x v="7"/>
    <n v="0"/>
    <n v="20.484999999999999"/>
    <x v="4"/>
    <n v="81.94"/>
    <n v="25"/>
  </r>
  <r>
    <n v="4186"/>
    <s v="CA-2016-111493"/>
    <d v="2016-10-21T00:00:00"/>
    <d v="2016-10-22T00:00:00"/>
    <s v="First Class"/>
    <s v="CM-12160"/>
    <s v="Charles McCrossin"/>
    <x v="0"/>
    <x v="0"/>
    <x v="248"/>
    <x v="39"/>
    <n v="21215"/>
    <x v="3"/>
    <s v="TEC-AC-10004510"/>
    <x v="2"/>
    <x v="11"/>
    <s v="Logitech Desktop MK120 Mouse and keyboard Combo"/>
    <x v="1524"/>
    <x v="5"/>
    <n v="0"/>
    <n v="9.8160000000000007"/>
    <x v="2"/>
    <n v="588.96"/>
    <n v="10"/>
  </r>
  <r>
    <n v="4187"/>
    <s v="CA-2017-112536"/>
    <d v="2017-05-18T00:00:00"/>
    <d v="2017-05-23T00:00:00"/>
    <s v="Standard Class"/>
    <s v="SG-20890"/>
    <s v="Susan Gilcrest"/>
    <x v="1"/>
    <x v="0"/>
    <x v="392"/>
    <x v="5"/>
    <n v="78501"/>
    <x v="2"/>
    <s v="OFF-BI-10003712"/>
    <x v="1"/>
    <x v="8"/>
    <s v="Acco Pressboard Covers with Storage Hooks, 14 7/8&quot; x 11&quot;, Light Blue"/>
    <x v="3131"/>
    <x v="3"/>
    <n v="0.8"/>
    <n v="-10.6547"/>
    <x v="5"/>
    <n v="48.117999999999995"/>
    <n v="-155"/>
  </r>
  <r>
    <n v="4188"/>
    <s v="CA-2017-112536"/>
    <d v="2017-05-18T00:00:00"/>
    <d v="2017-05-23T00:00:00"/>
    <s v="Standard Class"/>
    <s v="SG-20890"/>
    <s v="Susan Gilcrest"/>
    <x v="1"/>
    <x v="0"/>
    <x v="392"/>
    <x v="5"/>
    <n v="78501"/>
    <x v="2"/>
    <s v="OFF-BI-10002571"/>
    <x v="1"/>
    <x v="8"/>
    <s v="Avery Framed View Binder, EZD Ring (Locking), Navy, 1 1/2&quot;"/>
    <x v="3132"/>
    <x v="7"/>
    <n v="0.8"/>
    <n v="-3.2934000000000001"/>
    <x v="5"/>
    <n v="1.996"/>
    <n v="-165"/>
  </r>
  <r>
    <n v="4189"/>
    <s v="CA-2017-112536"/>
    <d v="2017-05-18T00:00:00"/>
    <d v="2017-05-23T00:00:00"/>
    <s v="Standard Class"/>
    <s v="SG-20890"/>
    <s v="Susan Gilcrest"/>
    <x v="1"/>
    <x v="0"/>
    <x v="392"/>
    <x v="5"/>
    <n v="78501"/>
    <x v="2"/>
    <s v="OFF-ST-10004835"/>
    <x v="1"/>
    <x v="4"/>
    <s v="Plastic Stacking Crates &amp; Casters"/>
    <x v="433"/>
    <x v="0"/>
    <n v="0.2"/>
    <n v="0.66959999999999997"/>
    <x v="5"/>
    <n v="17.856000000000002"/>
    <n v="7.4999999999999982"/>
  </r>
  <r>
    <n v="4190"/>
    <s v="CA-2016-157714"/>
    <d v="2016-09-26T00:00:00"/>
    <d v="2016-10-01T00:00:00"/>
    <s v="Second Class"/>
    <s v="CS-12175"/>
    <s v="Charles Sheldon"/>
    <x v="1"/>
    <x v="0"/>
    <x v="393"/>
    <x v="23"/>
    <n v="52240"/>
    <x v="2"/>
    <s v="OFF-PA-10004022"/>
    <x v="1"/>
    <x v="10"/>
    <s v="Hammermill Color Copier Paper (28Lb. and 96 Bright)"/>
    <x v="1036"/>
    <x v="7"/>
    <n v="0"/>
    <n v="4.4954999999999998"/>
    <x v="8"/>
    <n v="9.99"/>
    <n v="44.999999999999993"/>
  </r>
  <r>
    <n v="4191"/>
    <s v="CA-2017-166709"/>
    <d v="2017-11-17T00:00:00"/>
    <d v="2017-11-22T00:00:00"/>
    <s v="Standard Class"/>
    <s v="HL-15040"/>
    <s v="Hunter Lopez"/>
    <x v="0"/>
    <x v="0"/>
    <x v="46"/>
    <x v="13"/>
    <n v="19711"/>
    <x v="3"/>
    <s v="TEC-CO-10004722"/>
    <x v="2"/>
    <x v="16"/>
    <s v="Canon imageCLASS 2200 Advanced Copier"/>
    <x v="3133"/>
    <x v="1"/>
    <n v="0"/>
    <n v="5039.9856"/>
    <x v="0"/>
    <n v="31499.909999999996"/>
    <n v="48.000000000000007"/>
  </r>
  <r>
    <n v="4192"/>
    <s v="CA-2015-129392"/>
    <d v="2015-07-08T00:00:00"/>
    <d v="2015-07-08T00:00:00"/>
    <s v="Same Day"/>
    <s v="DM-13015"/>
    <s v="Darrin Martin"/>
    <x v="0"/>
    <x v="0"/>
    <x v="12"/>
    <x v="5"/>
    <n v="77070"/>
    <x v="2"/>
    <s v="OFF-PA-10004248"/>
    <x v="1"/>
    <x v="10"/>
    <s v="Xerox 1990"/>
    <x v="3051"/>
    <x v="2"/>
    <n v="0.2"/>
    <n v="6.6"/>
    <x v="7"/>
    <n v="105.60000000000001"/>
    <n v="31.249999999999993"/>
  </r>
  <r>
    <n v="4193"/>
    <s v="CA-2015-150875"/>
    <d v="2015-11-16T00:00:00"/>
    <d v="2015-11-20T00:00:00"/>
    <s v="Standard Class"/>
    <s v="HK-14890"/>
    <s v="Heather Kirkland"/>
    <x v="1"/>
    <x v="0"/>
    <x v="394"/>
    <x v="45"/>
    <n v="83704"/>
    <x v="1"/>
    <s v="FUR-TA-10000577"/>
    <x v="0"/>
    <x v="3"/>
    <s v="Bretford CR4500 Series Slim Rectangular Table"/>
    <x v="3134"/>
    <x v="0"/>
    <n v="0"/>
    <n v="160.17660000000001"/>
    <x v="0"/>
    <n v="1392.84"/>
    <n v="23.000000000000004"/>
  </r>
  <r>
    <n v="4194"/>
    <s v="CA-2015-150875"/>
    <d v="2015-11-16T00:00:00"/>
    <d v="2015-11-20T00:00:00"/>
    <s v="Standard Class"/>
    <s v="HK-14890"/>
    <s v="Heather Kirkland"/>
    <x v="1"/>
    <x v="0"/>
    <x v="394"/>
    <x v="45"/>
    <n v="83704"/>
    <x v="1"/>
    <s v="TEC-PH-10001254"/>
    <x v="2"/>
    <x v="7"/>
    <s v="Jabra BIZ 2300 Duo QD Duo Corded Headset"/>
    <x v="3135"/>
    <x v="1"/>
    <n v="0.2"/>
    <n v="22.8582"/>
    <x v="0"/>
    <n v="914.32799999999997"/>
    <n v="7.5"/>
  </r>
  <r>
    <n v="4195"/>
    <s v="CA-2015-154200"/>
    <d v="2015-06-18T00:00:00"/>
    <d v="2015-06-22T00:00:00"/>
    <s v="Standard Class"/>
    <s v="BG-11740"/>
    <s v="Bruce Geld"/>
    <x v="0"/>
    <x v="0"/>
    <x v="70"/>
    <x v="1"/>
    <n v="92105"/>
    <x v="1"/>
    <s v="OFF-AR-10001044"/>
    <x v="1"/>
    <x v="6"/>
    <s v="BOSTON Ranger #55 Pencil Sharpener, Black"/>
    <x v="3136"/>
    <x v="0"/>
    <n v="0"/>
    <n v="15.074199999999999"/>
    <x v="1"/>
    <n v="103.96"/>
    <n v="28.999999999999996"/>
  </r>
  <r>
    <n v="4196"/>
    <s v="CA-2016-124233"/>
    <d v="2016-04-08T00:00:00"/>
    <d v="2016-04-14T00:00:00"/>
    <s v="Standard Class"/>
    <s v="CK-12595"/>
    <s v="Clytie Kelty"/>
    <x v="0"/>
    <x v="0"/>
    <x v="1"/>
    <x v="1"/>
    <n v="90032"/>
    <x v="1"/>
    <s v="FUR-FU-10002597"/>
    <x v="0"/>
    <x v="5"/>
    <s v="C-Line Magnetic Cubicle Keepers, Clear Polypropylene"/>
    <x v="3137"/>
    <x v="2"/>
    <n v="0"/>
    <n v="10.374000000000001"/>
    <x v="3"/>
    <n v="123.5"/>
    <n v="42.000000000000007"/>
  </r>
  <r>
    <n v="4197"/>
    <s v="US-2015-134271"/>
    <d v="2015-04-18T00:00:00"/>
    <d v="2015-04-23T00:00:00"/>
    <s v="Second Class"/>
    <s v="RF-19735"/>
    <s v="Roland Fjeld"/>
    <x v="0"/>
    <x v="0"/>
    <x v="20"/>
    <x v="15"/>
    <n v="10024"/>
    <x v="3"/>
    <s v="OFF-LA-10004093"/>
    <x v="1"/>
    <x v="2"/>
    <s v="Avery 486"/>
    <x v="2468"/>
    <x v="1"/>
    <n v="0"/>
    <n v="10.3071"/>
    <x v="3"/>
    <n v="65.789999999999992"/>
    <n v="47"/>
  </r>
  <r>
    <n v="4198"/>
    <s v="US-2016-161683"/>
    <d v="2016-12-03T00:00:00"/>
    <d v="2016-12-08T00:00:00"/>
    <s v="Standard Class"/>
    <s v="CJ-12010"/>
    <s v="Caroline Jumper"/>
    <x v="0"/>
    <x v="0"/>
    <x v="10"/>
    <x v="9"/>
    <n v="19134"/>
    <x v="3"/>
    <s v="OFF-AP-10000179"/>
    <x v="1"/>
    <x v="9"/>
    <s v="Honeywell Enviracaire Portable HEPA Air Cleaner for up to 10 x 16 Room"/>
    <x v="3138"/>
    <x v="4"/>
    <n v="0.2"/>
    <n v="93.768799999999999"/>
    <x v="4"/>
    <n v="1579.2639999999999"/>
    <n v="23.75"/>
  </r>
  <r>
    <n v="4199"/>
    <s v="US-2016-161683"/>
    <d v="2016-12-03T00:00:00"/>
    <d v="2016-12-08T00:00:00"/>
    <s v="Standard Class"/>
    <s v="CJ-12010"/>
    <s v="Caroline Jumper"/>
    <x v="0"/>
    <x v="0"/>
    <x v="10"/>
    <x v="9"/>
    <n v="19134"/>
    <x v="3"/>
    <s v="OFF-BI-10001072"/>
    <x v="1"/>
    <x v="8"/>
    <s v="GBC Clear Cover, 8-1/2 x 11, unpunched, 25 covers per pack"/>
    <x v="3139"/>
    <x v="4"/>
    <n v="0.7"/>
    <n v="-14.553599999999999"/>
    <x v="4"/>
    <n v="72.768000000000001"/>
    <n v="-80"/>
  </r>
  <r>
    <n v="4200"/>
    <s v="CA-2015-143105"/>
    <d v="2015-12-10T00:00:00"/>
    <d v="2015-12-10T00:00:00"/>
    <s v="Same Day"/>
    <s v="MA-17560"/>
    <s v="Matt Abelman"/>
    <x v="2"/>
    <x v="0"/>
    <x v="20"/>
    <x v="15"/>
    <n v="10024"/>
    <x v="3"/>
    <s v="OFF-LA-10004093"/>
    <x v="1"/>
    <x v="2"/>
    <s v="Avery 486"/>
    <x v="2026"/>
    <x v="7"/>
    <n v="0"/>
    <n v="3.4357000000000002"/>
    <x v="4"/>
    <n v="7.31"/>
    <n v="47"/>
  </r>
  <r>
    <n v="4201"/>
    <s v="CA-2015-143105"/>
    <d v="2015-12-10T00:00:00"/>
    <d v="2015-12-10T00:00:00"/>
    <s v="Same Day"/>
    <s v="MA-17560"/>
    <s v="Matt Abelman"/>
    <x v="2"/>
    <x v="0"/>
    <x v="20"/>
    <x v="15"/>
    <n v="10024"/>
    <x v="3"/>
    <s v="TEC-CO-10002095"/>
    <x v="2"/>
    <x v="16"/>
    <s v="Hewlett Packard 610 Color Digital Copier / Printer"/>
    <x v="3140"/>
    <x v="0"/>
    <n v="0.2"/>
    <n v="249.995"/>
    <x v="4"/>
    <n v="1599.9680000000001"/>
    <n v="31.25"/>
  </r>
  <r>
    <n v="4202"/>
    <s v="CA-2015-143105"/>
    <d v="2015-12-10T00:00:00"/>
    <d v="2015-12-10T00:00:00"/>
    <s v="Same Day"/>
    <s v="MA-17560"/>
    <s v="Matt Abelman"/>
    <x v="2"/>
    <x v="0"/>
    <x v="20"/>
    <x v="15"/>
    <n v="10024"/>
    <x v="3"/>
    <s v="OFF-PA-10002713"/>
    <x v="1"/>
    <x v="10"/>
    <s v="Adams Phone Message Book, 200 Message Capacity, 8 1/16” x 11”"/>
    <x v="517"/>
    <x v="5"/>
    <n v="0"/>
    <n v="18.988800000000001"/>
    <x v="4"/>
    <n v="247.68"/>
    <n v="46"/>
  </r>
  <r>
    <n v="4203"/>
    <s v="CA-2015-143105"/>
    <d v="2015-12-10T00:00:00"/>
    <d v="2015-12-10T00:00:00"/>
    <s v="Same Day"/>
    <s v="MA-17560"/>
    <s v="Matt Abelman"/>
    <x v="2"/>
    <x v="0"/>
    <x v="20"/>
    <x v="15"/>
    <n v="10024"/>
    <x v="3"/>
    <s v="OFF-PA-10002254"/>
    <x v="1"/>
    <x v="10"/>
    <s v="Xerox 1883"/>
    <x v="2337"/>
    <x v="3"/>
    <n v="0"/>
    <n v="84.943600000000004"/>
    <x v="4"/>
    <n v="1292.6199999999999"/>
    <n v="46"/>
  </r>
  <r>
    <n v="4204"/>
    <s v="CA-2014-145387"/>
    <d v="2014-10-31T00:00:00"/>
    <d v="2014-11-02T00:00:00"/>
    <s v="Second Class"/>
    <s v="AM-10705"/>
    <s v="Anne McFarland"/>
    <x v="0"/>
    <x v="0"/>
    <x v="395"/>
    <x v="34"/>
    <n v="2920"/>
    <x v="3"/>
    <s v="OFF-AR-10001683"/>
    <x v="1"/>
    <x v="6"/>
    <s v="Lumber Crayons"/>
    <x v="3141"/>
    <x v="2"/>
    <n v="0"/>
    <n v="18.715"/>
    <x v="2"/>
    <n v="246.25"/>
    <n v="38"/>
  </r>
  <r>
    <n v="4205"/>
    <s v="CA-2014-145387"/>
    <d v="2014-10-31T00:00:00"/>
    <d v="2014-11-02T00:00:00"/>
    <s v="Second Class"/>
    <s v="AM-10705"/>
    <s v="Anne McFarland"/>
    <x v="0"/>
    <x v="0"/>
    <x v="395"/>
    <x v="34"/>
    <n v="2920"/>
    <x v="3"/>
    <s v="OFF-PA-10002195"/>
    <x v="1"/>
    <x v="10"/>
    <s v="RSVP Cards &amp; Envelopes, Blank White, 8-1/2&quot; X 11&quot;, 24 Cards/25 Envelopes/Set"/>
    <x v="1007"/>
    <x v="0"/>
    <n v="0"/>
    <n v="4.7751999999999999"/>
    <x v="2"/>
    <n v="20.32"/>
    <n v="47"/>
  </r>
  <r>
    <n v="4206"/>
    <s v="CA-2014-145387"/>
    <d v="2014-10-31T00:00:00"/>
    <d v="2014-11-02T00:00:00"/>
    <s v="Second Class"/>
    <s v="AM-10705"/>
    <s v="Anne McFarland"/>
    <x v="0"/>
    <x v="0"/>
    <x v="395"/>
    <x v="34"/>
    <n v="2920"/>
    <x v="3"/>
    <s v="FUR-FU-10002364"/>
    <x v="0"/>
    <x v="5"/>
    <s v="Eldon Expressions Wood Desk Accessories, Oak"/>
    <x v="1787"/>
    <x v="0"/>
    <n v="0"/>
    <n v="4.2804000000000002"/>
    <x v="2"/>
    <n v="29.52"/>
    <n v="29.000000000000004"/>
  </r>
  <r>
    <n v="4207"/>
    <s v="CA-2014-145387"/>
    <d v="2014-10-31T00:00:00"/>
    <d v="2014-11-02T00:00:00"/>
    <s v="Second Class"/>
    <s v="AM-10705"/>
    <s v="Anne McFarland"/>
    <x v="0"/>
    <x v="0"/>
    <x v="395"/>
    <x v="34"/>
    <n v="2920"/>
    <x v="3"/>
    <s v="OFF-BI-10004001"/>
    <x v="1"/>
    <x v="8"/>
    <s v="GBC Recycled VeloBinder Covers"/>
    <x v="3142"/>
    <x v="0"/>
    <n v="0"/>
    <n v="15.6768"/>
    <x v="2"/>
    <n v="68.16"/>
    <n v="46"/>
  </r>
  <r>
    <n v="4208"/>
    <s v="CA-2014-145387"/>
    <d v="2014-10-31T00:00:00"/>
    <d v="2014-11-02T00:00:00"/>
    <s v="Second Class"/>
    <s v="AM-10705"/>
    <s v="Anne McFarland"/>
    <x v="0"/>
    <x v="0"/>
    <x v="395"/>
    <x v="34"/>
    <n v="2920"/>
    <x v="3"/>
    <s v="FUR-FU-10000023"/>
    <x v="0"/>
    <x v="5"/>
    <s v="Eldon Wave Desk Accessories"/>
    <x v="3143"/>
    <x v="1"/>
    <n v="0"/>
    <n v="7.7747999999999999"/>
    <x v="2"/>
    <n v="53.010000000000005"/>
    <n v="43.999999999999993"/>
  </r>
  <r>
    <n v="4209"/>
    <s v="CA-2014-145387"/>
    <d v="2014-10-31T00:00:00"/>
    <d v="2014-11-02T00:00:00"/>
    <s v="Second Class"/>
    <s v="AM-10705"/>
    <s v="Anne McFarland"/>
    <x v="0"/>
    <x v="0"/>
    <x v="395"/>
    <x v="34"/>
    <n v="2920"/>
    <x v="3"/>
    <s v="FUR-CH-10002320"/>
    <x v="0"/>
    <x v="1"/>
    <s v="Hon Pagoda Stacking Chairs"/>
    <x v="3144"/>
    <x v="2"/>
    <n v="0"/>
    <n v="481.47"/>
    <x v="2"/>
    <n v="8024.5"/>
    <n v="30"/>
  </r>
  <r>
    <n v="4210"/>
    <s v="CA-2014-145387"/>
    <d v="2014-10-31T00:00:00"/>
    <d v="2014-11-02T00:00:00"/>
    <s v="Second Class"/>
    <s v="AM-10705"/>
    <s v="Anne McFarland"/>
    <x v="0"/>
    <x v="0"/>
    <x v="395"/>
    <x v="34"/>
    <n v="2920"/>
    <x v="3"/>
    <s v="FUR-TA-10003238"/>
    <x v="0"/>
    <x v="3"/>
    <s v="Chromcraft Bull-Nose Wood 48&quot; x 96&quot; Rectangular Conference Tables"/>
    <x v="3145"/>
    <x v="7"/>
    <n v="0.3"/>
    <n v="-60.607799999999997"/>
    <x v="2"/>
    <n v="385.68599999999998"/>
    <n v="-15.714285714285714"/>
  </r>
  <r>
    <n v="4211"/>
    <s v="CA-2017-109715"/>
    <d v="2017-12-09T00:00:00"/>
    <d v="2017-12-14T00:00:00"/>
    <s v="Standard Class"/>
    <s v="AH-10585"/>
    <s v="Angele Hood"/>
    <x v="0"/>
    <x v="0"/>
    <x v="22"/>
    <x v="10"/>
    <n v="60623"/>
    <x v="2"/>
    <s v="OFF-PA-10004965"/>
    <x v="1"/>
    <x v="10"/>
    <s v="Xerox 1921"/>
    <x v="2913"/>
    <x v="0"/>
    <n v="0.2"/>
    <n v="4.9950000000000001"/>
    <x v="4"/>
    <n v="31.968"/>
    <n v="31.25"/>
  </r>
  <r>
    <n v="4212"/>
    <s v="CA-2014-166457"/>
    <d v="2014-05-05T00:00:00"/>
    <d v="2014-05-09T00:00:00"/>
    <s v="Second Class"/>
    <s v="PF-19120"/>
    <s v="Peter Fuller"/>
    <x v="0"/>
    <x v="0"/>
    <x v="102"/>
    <x v="0"/>
    <n v="40475"/>
    <x v="0"/>
    <s v="OFF-PA-10003016"/>
    <x v="1"/>
    <x v="10"/>
    <s v="Adams &quot;While You Were Out&quot; Message Pads"/>
    <x v="2276"/>
    <x v="1"/>
    <n v="0"/>
    <n v="4.2389999999999999"/>
    <x v="5"/>
    <n v="28.259999999999998"/>
    <n v="45"/>
  </r>
  <r>
    <n v="4213"/>
    <s v="CA-2014-166457"/>
    <d v="2014-05-05T00:00:00"/>
    <d v="2014-05-09T00:00:00"/>
    <s v="Second Class"/>
    <s v="PF-19120"/>
    <s v="Peter Fuller"/>
    <x v="0"/>
    <x v="0"/>
    <x v="102"/>
    <x v="0"/>
    <n v="40475"/>
    <x v="0"/>
    <s v="OFF-AR-10003651"/>
    <x v="1"/>
    <x v="6"/>
    <s v="Newell 350"/>
    <x v="2578"/>
    <x v="0"/>
    <n v="0"/>
    <n v="1.9024000000000001"/>
    <x v="5"/>
    <n v="13.12"/>
    <n v="29.000000000000004"/>
  </r>
  <r>
    <n v="4214"/>
    <s v="CA-2014-166457"/>
    <d v="2014-05-05T00:00:00"/>
    <d v="2014-05-09T00:00:00"/>
    <s v="Second Class"/>
    <s v="PF-19120"/>
    <s v="Peter Fuller"/>
    <x v="0"/>
    <x v="0"/>
    <x v="102"/>
    <x v="0"/>
    <n v="40475"/>
    <x v="0"/>
    <s v="OFF-PA-10001363"/>
    <x v="1"/>
    <x v="10"/>
    <s v="Xerox 1933"/>
    <x v="332"/>
    <x v="0"/>
    <n v="0"/>
    <n v="11.543200000000001"/>
    <x v="5"/>
    <n v="49.12"/>
    <n v="47"/>
  </r>
  <r>
    <n v="4215"/>
    <s v="CA-2016-164637"/>
    <d v="2016-03-04T00:00:00"/>
    <d v="2016-03-08T00:00:00"/>
    <s v="Standard Class"/>
    <s v="RD-19480"/>
    <s v="Rick Duston"/>
    <x v="0"/>
    <x v="0"/>
    <x v="313"/>
    <x v="14"/>
    <n v="46544"/>
    <x v="2"/>
    <s v="OFF-BI-10003876"/>
    <x v="1"/>
    <x v="8"/>
    <s v="Green Canvas Binder for 8-1/2&quot; x 14&quot; Sheets"/>
    <x v="3146"/>
    <x v="1"/>
    <n v="0"/>
    <n v="64.2"/>
    <x v="10"/>
    <n v="385.20000000000005"/>
    <n v="50"/>
  </r>
  <r>
    <n v="4216"/>
    <s v="CA-2014-103590"/>
    <d v="2014-11-30T00:00:00"/>
    <d v="2014-12-04T00:00:00"/>
    <s v="Standard Class"/>
    <s v="JL-15505"/>
    <s v="Jeremy Lonsdale"/>
    <x v="0"/>
    <x v="0"/>
    <x v="145"/>
    <x v="15"/>
    <n v="10550"/>
    <x v="3"/>
    <s v="OFF-EN-10004007"/>
    <x v="1"/>
    <x v="12"/>
    <s v="Park Ridge Embossed Executive Business Envelopes"/>
    <x v="3147"/>
    <x v="4"/>
    <n v="0"/>
    <n v="29.271599999999999"/>
    <x v="0"/>
    <n v="249.12"/>
    <n v="47"/>
  </r>
  <r>
    <n v="4217"/>
    <s v="CA-2015-111234"/>
    <d v="2015-02-18T00:00:00"/>
    <d v="2015-02-22T00:00:00"/>
    <s v="Standard Class"/>
    <s v="AB-10600"/>
    <s v="Ann Blume"/>
    <x v="1"/>
    <x v="0"/>
    <x v="1"/>
    <x v="1"/>
    <n v="90004"/>
    <x v="1"/>
    <s v="OFF-LA-10002271"/>
    <x v="1"/>
    <x v="2"/>
    <s v="Smead Alpha-Z Color-Coded Second Alphabetical Labels and Starter Set"/>
    <x v="354"/>
    <x v="1"/>
    <n v="0"/>
    <n v="4.4352"/>
    <x v="11"/>
    <n v="27.72"/>
    <n v="48"/>
  </r>
  <r>
    <n v="4218"/>
    <s v="CA-2017-149881"/>
    <d v="2017-04-01T00:00:00"/>
    <d v="2017-04-03T00:00:00"/>
    <s v="First Class"/>
    <s v="NC-18535"/>
    <s v="Nick Crebassa"/>
    <x v="1"/>
    <x v="0"/>
    <x v="8"/>
    <x v="1"/>
    <n v="94110"/>
    <x v="1"/>
    <s v="FUR-BO-10003894"/>
    <x v="0"/>
    <x v="0"/>
    <s v="Safco Value Mate Steel Bookcase, Baked Enamel Finish on Steel, Black"/>
    <x v="3148"/>
    <x v="8"/>
    <n v="0.15"/>
    <n v="85.176000000000002"/>
    <x v="3"/>
    <n v="3861.3119999999999"/>
    <n v="17.647058823529413"/>
  </r>
  <r>
    <n v="4219"/>
    <s v="CA-2017-149881"/>
    <d v="2017-04-01T00:00:00"/>
    <d v="2017-04-03T00:00:00"/>
    <s v="First Class"/>
    <s v="NC-18535"/>
    <s v="Nick Crebassa"/>
    <x v="1"/>
    <x v="0"/>
    <x v="8"/>
    <x v="1"/>
    <n v="94110"/>
    <x v="1"/>
    <s v="TEC-MA-10000418"/>
    <x v="2"/>
    <x v="15"/>
    <s v="Cubify CubeX 3D Printer Double Head Print"/>
    <x v="3149"/>
    <x v="0"/>
    <n v="0.2"/>
    <n v="359.99880000000002"/>
    <x v="3"/>
    <n v="9599.9680000000008"/>
    <n v="7.5"/>
  </r>
  <r>
    <n v="4220"/>
    <s v="CA-2017-134565"/>
    <d v="2017-06-11T00:00:00"/>
    <d v="2017-06-13T00:00:00"/>
    <s v="Second Class"/>
    <s v="TB-21400"/>
    <s v="Tom Boeckenhauer"/>
    <x v="0"/>
    <x v="0"/>
    <x v="4"/>
    <x v="4"/>
    <n v="98103"/>
    <x v="1"/>
    <s v="OFF-PA-10004243"/>
    <x v="1"/>
    <x v="10"/>
    <s v="Xerox 1939"/>
    <x v="2428"/>
    <x v="0"/>
    <n v="0"/>
    <n v="18.211200000000002"/>
    <x v="1"/>
    <n v="75.88"/>
    <n v="48.000000000000007"/>
  </r>
  <r>
    <n v="4221"/>
    <s v="CA-2017-134565"/>
    <d v="2017-06-11T00:00:00"/>
    <d v="2017-06-13T00:00:00"/>
    <s v="Second Class"/>
    <s v="TB-21400"/>
    <s v="Tom Boeckenhauer"/>
    <x v="0"/>
    <x v="0"/>
    <x v="4"/>
    <x v="4"/>
    <n v="98103"/>
    <x v="1"/>
    <s v="OFF-BI-10001759"/>
    <x v="1"/>
    <x v="8"/>
    <s v="Acco Pressboard Covers with Storage Hooks, 14 7/8&quot; x 11&quot;, Dark Blue"/>
    <x v="2146"/>
    <x v="5"/>
    <n v="0.2"/>
    <n v="6.6294000000000004"/>
    <x v="1"/>
    <n v="109.72800000000001"/>
    <n v="36.250000000000007"/>
  </r>
  <r>
    <n v="4222"/>
    <s v="CA-2017-134565"/>
    <d v="2017-06-11T00:00:00"/>
    <d v="2017-06-13T00:00:00"/>
    <s v="Second Class"/>
    <s v="TB-21400"/>
    <s v="Tom Boeckenhauer"/>
    <x v="0"/>
    <x v="0"/>
    <x v="4"/>
    <x v="4"/>
    <n v="98103"/>
    <x v="1"/>
    <s v="TEC-MA-10001570"/>
    <x v="2"/>
    <x v="15"/>
    <s v="Cisco Desktop Collaboration Experience DX650 IP Video Phone"/>
    <x v="3150"/>
    <x v="2"/>
    <n v="0.2"/>
    <n v="130.20750000000001"/>
    <x v="1"/>
    <n v="1929"/>
    <n v="33.75"/>
  </r>
  <r>
    <n v="4223"/>
    <s v="CA-2017-134565"/>
    <d v="2017-06-11T00:00:00"/>
    <d v="2017-06-13T00:00:00"/>
    <s v="Second Class"/>
    <s v="TB-21400"/>
    <s v="Tom Boeckenhauer"/>
    <x v="0"/>
    <x v="0"/>
    <x v="4"/>
    <x v="4"/>
    <n v="98103"/>
    <x v="1"/>
    <s v="OFF-ST-10004804"/>
    <x v="1"/>
    <x v="4"/>
    <s v="Belkin 19&quot; Vented Equipment Shelf, Black"/>
    <x v="3151"/>
    <x v="0"/>
    <n v="0"/>
    <n v="1.0296000000000001"/>
    <x v="1"/>
    <n v="205.92"/>
    <n v="1.0000000000000002"/>
  </r>
  <r>
    <n v="4224"/>
    <s v="CA-2017-134565"/>
    <d v="2017-06-11T00:00:00"/>
    <d v="2017-06-13T00:00:00"/>
    <s v="Second Class"/>
    <s v="TB-21400"/>
    <s v="Tom Boeckenhauer"/>
    <x v="0"/>
    <x v="0"/>
    <x v="4"/>
    <x v="4"/>
    <n v="98103"/>
    <x v="1"/>
    <s v="FUR-BO-10001519"/>
    <x v="0"/>
    <x v="0"/>
    <s v="O'Sullivan 3-Shelf Heavy-Duty Bookcases"/>
    <x v="3152"/>
    <x v="1"/>
    <n v="0"/>
    <n v="41.860799999999998"/>
    <x v="1"/>
    <n v="523.26"/>
    <n v="24"/>
  </r>
  <r>
    <n v="4225"/>
    <s v="CA-2016-108644"/>
    <d v="2016-09-30T00:00:00"/>
    <d v="2016-10-03T00:00:00"/>
    <s v="First Class"/>
    <s v="SJ-20215"/>
    <s v="Sarah Jordon"/>
    <x v="0"/>
    <x v="0"/>
    <x v="94"/>
    <x v="10"/>
    <n v="62301"/>
    <x v="2"/>
    <s v="OFF-BI-10000343"/>
    <x v="1"/>
    <x v="8"/>
    <s v="Pressboard Covers with Storage Hooks, 9 1/2&quot; x 11&quot;, Light Blue"/>
    <x v="3153"/>
    <x v="0"/>
    <n v="0.8"/>
    <n v="-3.2406000000000001"/>
    <x v="8"/>
    <n v="3.9279999999999999"/>
    <n v="-165"/>
  </r>
  <r>
    <n v="4226"/>
    <s v="US-2014-102631"/>
    <d v="2014-12-13T00:00:00"/>
    <d v="2014-12-17T00:00:00"/>
    <s v="Standard Class"/>
    <s v="EB-13840"/>
    <s v="Ellis Ballard"/>
    <x v="1"/>
    <x v="0"/>
    <x v="22"/>
    <x v="10"/>
    <n v="60623"/>
    <x v="2"/>
    <s v="FUR-FU-10003930"/>
    <x v="0"/>
    <x v="5"/>
    <s v="Howard Miller 12-3/4 Diameter Accuwave DS  Wall Clock"/>
    <x v="3154"/>
    <x v="1"/>
    <n v="0.6"/>
    <n v="-42.492600000000003"/>
    <x v="4"/>
    <n v="283.28399999999999"/>
    <n v="-45.000000000000007"/>
  </r>
  <r>
    <n v="4227"/>
    <s v="CA-2017-120327"/>
    <d v="2017-11-11T00:00:00"/>
    <d v="2017-11-16T00:00:00"/>
    <s v="Standard Class"/>
    <s v="WB-21850"/>
    <s v="William Brown"/>
    <x v="0"/>
    <x v="0"/>
    <x v="37"/>
    <x v="23"/>
    <n v="50322"/>
    <x v="2"/>
    <s v="OFF-FA-10004854"/>
    <x v="1"/>
    <x v="13"/>
    <s v="Vinyl Coated Wire Paper Clips in Organizer Box, 800/Box"/>
    <x v="1931"/>
    <x v="4"/>
    <n v="0"/>
    <n v="21.5824"/>
    <x v="0"/>
    <n v="183.68"/>
    <n v="47"/>
  </r>
  <r>
    <n v="4228"/>
    <s v="CA-2015-154970"/>
    <d v="2015-01-05T00:00:00"/>
    <d v="2015-01-10T00:00:00"/>
    <s v="Standard Class"/>
    <s v="SR-20740"/>
    <s v="Steven Roelle"/>
    <x v="2"/>
    <x v="0"/>
    <x v="4"/>
    <x v="4"/>
    <n v="98103"/>
    <x v="1"/>
    <s v="FUR-CH-10003396"/>
    <x v="0"/>
    <x v="1"/>
    <s v="Global Deluxe Steno Chair"/>
    <x v="3155"/>
    <x v="7"/>
    <n v="0.2"/>
    <n v="-6.9282000000000004"/>
    <x v="9"/>
    <n v="61.584000000000003"/>
    <n v="-11.25"/>
  </r>
  <r>
    <n v="4229"/>
    <s v="CA-2016-113803"/>
    <d v="2016-03-24T00:00:00"/>
    <d v="2016-03-26T00:00:00"/>
    <s v="First Class"/>
    <s v="VG-21805"/>
    <s v="Vivek Grady"/>
    <x v="1"/>
    <x v="0"/>
    <x v="102"/>
    <x v="14"/>
    <n v="47374"/>
    <x v="2"/>
    <s v="OFF-PA-10001994"/>
    <x v="1"/>
    <x v="10"/>
    <s v="Ink Jet Note and Greeting Cards, 8-1/2&quot; x 5-1/2&quot; Card Size"/>
    <x v="3156"/>
    <x v="7"/>
    <n v="0"/>
    <n v="10.3408"/>
    <x v="10"/>
    <n v="22.48"/>
    <n v="46"/>
  </r>
  <r>
    <n v="4230"/>
    <s v="CA-2017-100223"/>
    <d v="2017-07-05T00:00:00"/>
    <d v="2017-07-10T00:00:00"/>
    <s v="Standard Class"/>
    <s v="LS-16945"/>
    <s v="Linda Southworth"/>
    <x v="1"/>
    <x v="0"/>
    <x v="61"/>
    <x v="5"/>
    <n v="75220"/>
    <x v="2"/>
    <s v="FUR-FU-10003601"/>
    <x v="0"/>
    <x v="5"/>
    <s v="Deflect-o RollaMat Studded, Beveled Mat for Medium Pile Carpeting"/>
    <x v="3157"/>
    <x v="6"/>
    <n v="0.6"/>
    <n v="-348.62939999999998"/>
    <x v="7"/>
    <n v="2988.2520000000004"/>
    <n v="-104.99999999999999"/>
  </r>
  <r>
    <n v="4231"/>
    <s v="CA-2017-100223"/>
    <d v="2017-07-05T00:00:00"/>
    <d v="2017-07-10T00:00:00"/>
    <s v="Standard Class"/>
    <s v="LS-16945"/>
    <s v="Linda Southworth"/>
    <x v="1"/>
    <x v="0"/>
    <x v="61"/>
    <x v="5"/>
    <n v="75220"/>
    <x v="2"/>
    <s v="OFF-BI-10003429"/>
    <x v="1"/>
    <x v="8"/>
    <s v="Cardinal HOLDit! Binder Insert Strips,Extra Strips"/>
    <x v="3158"/>
    <x v="6"/>
    <n v="0.8"/>
    <n v="-17.660699999999999"/>
    <x v="7"/>
    <n v="102.54600000000001"/>
    <n v="-154.99999999999997"/>
  </r>
  <r>
    <n v="4232"/>
    <s v="CA-2017-100223"/>
    <d v="2017-07-05T00:00:00"/>
    <d v="2017-07-10T00:00:00"/>
    <s v="Standard Class"/>
    <s v="LS-16945"/>
    <s v="Linda Southworth"/>
    <x v="1"/>
    <x v="0"/>
    <x v="61"/>
    <x v="5"/>
    <n v="75220"/>
    <x v="2"/>
    <s v="OFF-PA-10000232"/>
    <x v="1"/>
    <x v="10"/>
    <s v="Xerox 1975"/>
    <x v="12"/>
    <x v="1"/>
    <n v="0.2"/>
    <n v="5.6375999999999999"/>
    <x v="7"/>
    <n v="46.655999999999999"/>
    <n v="36.25"/>
  </r>
  <r>
    <n v="4233"/>
    <s v="CA-2017-100223"/>
    <d v="2017-07-05T00:00:00"/>
    <d v="2017-07-10T00:00:00"/>
    <s v="Standard Class"/>
    <s v="LS-16945"/>
    <s v="Linda Southworth"/>
    <x v="1"/>
    <x v="0"/>
    <x v="61"/>
    <x v="5"/>
    <n v="75220"/>
    <x v="2"/>
    <s v="OFF-PA-10002195"/>
    <x v="1"/>
    <x v="10"/>
    <s v="Xerox 1966"/>
    <x v="276"/>
    <x v="5"/>
    <n v="0.2"/>
    <n v="11.2752"/>
    <x v="7"/>
    <n v="186.624"/>
    <n v="36.25"/>
  </r>
  <r>
    <n v="4234"/>
    <s v="CA-2017-100223"/>
    <d v="2017-07-05T00:00:00"/>
    <d v="2017-07-10T00:00:00"/>
    <s v="Standard Class"/>
    <s v="LS-16945"/>
    <s v="Linda Southworth"/>
    <x v="1"/>
    <x v="0"/>
    <x v="61"/>
    <x v="5"/>
    <n v="75220"/>
    <x v="2"/>
    <s v="OFF-BI-10004492"/>
    <x v="1"/>
    <x v="8"/>
    <s v="Tuf-Vin Binders"/>
    <x v="3159"/>
    <x v="7"/>
    <n v="0.8"/>
    <n v="-10.4214"/>
    <x v="7"/>
    <n v="6.3159999999999998"/>
    <n v="-165"/>
  </r>
  <r>
    <n v="4235"/>
    <s v="CA-2014-168823"/>
    <d v="2014-09-21T00:00:00"/>
    <d v="2014-09-24T00:00:00"/>
    <s v="First Class"/>
    <s v="MA-17560"/>
    <s v="Matt Abelman"/>
    <x v="2"/>
    <x v="0"/>
    <x v="10"/>
    <x v="9"/>
    <n v="19143"/>
    <x v="3"/>
    <s v="OFF-PA-10004000"/>
    <x v="1"/>
    <x v="10"/>
    <s v="While You Were Out Pads, 50 per Pad, 4 x 5 1/4, Green Cycle"/>
    <x v="1366"/>
    <x v="1"/>
    <n v="0.2"/>
    <n v="4.1151"/>
    <x v="8"/>
    <n v="34.055999999999997"/>
    <n v="36.25"/>
  </r>
  <r>
    <n v="4236"/>
    <s v="CA-2014-168823"/>
    <d v="2014-09-21T00:00:00"/>
    <d v="2014-09-24T00:00:00"/>
    <s v="First Class"/>
    <s v="MA-17560"/>
    <s v="Matt Abelman"/>
    <x v="2"/>
    <x v="0"/>
    <x v="10"/>
    <x v="9"/>
    <n v="19143"/>
    <x v="3"/>
    <s v="OFF-LA-10004425"/>
    <x v="1"/>
    <x v="2"/>
    <s v="Staple-on labels"/>
    <x v="3160"/>
    <x v="6"/>
    <n v="0.2"/>
    <n v="7.0227000000000004"/>
    <x v="8"/>
    <n v="187.27199999999999"/>
    <n v="33.75"/>
  </r>
  <r>
    <n v="4237"/>
    <s v="CA-2016-162404"/>
    <d v="2016-07-23T00:00:00"/>
    <d v="2016-07-27T00:00:00"/>
    <s v="Standard Class"/>
    <s v="NF-18475"/>
    <s v="Neil Französisch"/>
    <x v="2"/>
    <x v="0"/>
    <x v="179"/>
    <x v="10"/>
    <n v="61107"/>
    <x v="2"/>
    <s v="OFF-BI-10000948"/>
    <x v="1"/>
    <x v="8"/>
    <s v="GBC Laser Imprintable Binding System Covers, Desert Sand"/>
    <x v="3161"/>
    <x v="4"/>
    <n v="0.8"/>
    <n v="-18.836400000000001"/>
    <x v="7"/>
    <n v="45.664000000000001"/>
    <n v="-165"/>
  </r>
  <r>
    <n v="4238"/>
    <s v="CA-2017-104024"/>
    <d v="2017-08-29T00:00:00"/>
    <d v="2017-09-03T00:00:00"/>
    <s v="Second Class"/>
    <s v="MD-17860"/>
    <s v="Michael Dominguez"/>
    <x v="1"/>
    <x v="0"/>
    <x v="10"/>
    <x v="9"/>
    <n v="19134"/>
    <x v="3"/>
    <s v="OFF-AR-10001972"/>
    <x v="1"/>
    <x v="6"/>
    <s v="Newell 323"/>
    <x v="2541"/>
    <x v="3"/>
    <n v="0.2"/>
    <n v="0.7056"/>
    <x v="6"/>
    <n v="65.855999999999995"/>
    <n v="7.5000000000000009"/>
  </r>
  <r>
    <n v="4239"/>
    <s v="CA-2017-147144"/>
    <d v="2017-03-26T00:00:00"/>
    <d v="2017-03-28T00:00:00"/>
    <s v="First Class"/>
    <s v="MZ-17335"/>
    <s v="Maria Zettner"/>
    <x v="2"/>
    <x v="0"/>
    <x v="4"/>
    <x v="4"/>
    <n v="98105"/>
    <x v="1"/>
    <s v="OFF-AR-10004587"/>
    <x v="1"/>
    <x v="6"/>
    <s v="Boston 1827 Commercial Additional Cutter, Drive Gear &amp; Gear Rack for 1606"/>
    <x v="3162"/>
    <x v="7"/>
    <n v="0"/>
    <n v="5.9489999999999998"/>
    <x v="10"/>
    <n v="19.829999999999998"/>
    <n v="30.000000000000004"/>
  </r>
  <r>
    <n v="4240"/>
    <s v="CA-2017-158673"/>
    <d v="2017-12-29T00:00:00"/>
    <d v="2018-01-04T00:00:00"/>
    <s v="Standard Class"/>
    <s v="KB-16600"/>
    <s v="Ken Brennan"/>
    <x v="1"/>
    <x v="0"/>
    <x v="354"/>
    <x v="12"/>
    <n v="49505"/>
    <x v="2"/>
    <s v="OFF-PA-10000994"/>
    <x v="1"/>
    <x v="10"/>
    <s v="Xerox 1915"/>
    <x v="1423"/>
    <x v="0"/>
    <n v="0"/>
    <n v="100.65600000000001"/>
    <x v="4"/>
    <n v="419.4"/>
    <n v="48.000000000000007"/>
  </r>
  <r>
    <n v="4241"/>
    <s v="CA-2014-133704"/>
    <d v="2014-09-20T00:00:00"/>
    <d v="2014-09-26T00:00:00"/>
    <s v="Standard Class"/>
    <s v="MA-17995"/>
    <s v="Michelle Arnett"/>
    <x v="2"/>
    <x v="0"/>
    <x v="1"/>
    <x v="1"/>
    <n v="90004"/>
    <x v="1"/>
    <s v="OFF-AP-10001366"/>
    <x v="1"/>
    <x v="9"/>
    <s v="Staple holder"/>
    <x v="2836"/>
    <x v="4"/>
    <n v="0"/>
    <n v="11.8584"/>
    <x v="8"/>
    <n v="175.68"/>
    <n v="26.999999999999996"/>
  </r>
  <r>
    <n v="4242"/>
    <s v="CA-2014-133704"/>
    <d v="2014-09-20T00:00:00"/>
    <d v="2014-09-26T00:00:00"/>
    <s v="Standard Class"/>
    <s v="MA-17995"/>
    <s v="Michelle Arnett"/>
    <x v="2"/>
    <x v="0"/>
    <x v="1"/>
    <x v="1"/>
    <n v="90004"/>
    <x v="1"/>
    <s v="OFF-BI-10001636"/>
    <x v="1"/>
    <x v="8"/>
    <s v="Ibico Plastic and Wire Spiral Binding Combs"/>
    <x v="3163"/>
    <x v="1"/>
    <n v="0.2"/>
    <n v="6.5754000000000001"/>
    <x v="8"/>
    <n v="60.695999999999998"/>
    <n v="32.5"/>
  </r>
  <r>
    <n v="4243"/>
    <s v="CA-2016-159142"/>
    <d v="2016-04-04T00:00:00"/>
    <d v="2016-04-05T00:00:00"/>
    <s v="First Class"/>
    <s v="ME-17320"/>
    <s v="Maria Etezadi"/>
    <x v="2"/>
    <x v="0"/>
    <x v="24"/>
    <x v="17"/>
    <n v="22153"/>
    <x v="0"/>
    <s v="TEC-PH-10001448"/>
    <x v="2"/>
    <x v="7"/>
    <s v="Anker Astro 15000mAh USB Portable Charger"/>
    <x v="145"/>
    <x v="1"/>
    <n v="0"/>
    <n v="5.9988000000000001"/>
    <x v="3"/>
    <n v="449.90999999999997"/>
    <n v="4"/>
  </r>
  <r>
    <n v="4244"/>
    <s v="CA-2016-159142"/>
    <d v="2016-04-04T00:00:00"/>
    <d v="2016-04-05T00:00:00"/>
    <s v="First Class"/>
    <s v="ME-17320"/>
    <s v="Maria Etezadi"/>
    <x v="2"/>
    <x v="0"/>
    <x v="24"/>
    <x v="17"/>
    <n v="22153"/>
    <x v="0"/>
    <s v="OFF-PA-10001776"/>
    <x v="1"/>
    <x v="10"/>
    <s v="Wirebound Message Books, Four 2 3/4&quot; x 5&quot; Forms per Page, 600 Sets per Book"/>
    <x v="3164"/>
    <x v="1"/>
    <n v="0"/>
    <n v="13.0707"/>
    <x v="3"/>
    <n v="83.429999999999993"/>
    <n v="47"/>
  </r>
  <r>
    <n v="4245"/>
    <s v="CA-2014-138436"/>
    <d v="2014-03-26T00:00:00"/>
    <d v="2014-03-30T00:00:00"/>
    <s v="Standard Class"/>
    <s v="JD-15895"/>
    <s v="Jonathan Doherty"/>
    <x v="1"/>
    <x v="0"/>
    <x v="1"/>
    <x v="1"/>
    <n v="90036"/>
    <x v="1"/>
    <s v="TEC-AC-10002323"/>
    <x v="2"/>
    <x v="11"/>
    <s v="SanDisk Ultra 32 GB MicroSDHC Class 10 Memory Card"/>
    <x v="2722"/>
    <x v="1"/>
    <n v="0"/>
    <n v="8.6189999999999998"/>
    <x v="10"/>
    <n v="198.89999999999998"/>
    <n v="13"/>
  </r>
  <r>
    <n v="4246"/>
    <s v="CA-2017-117702"/>
    <d v="2017-11-28T00:00:00"/>
    <d v="2017-12-04T00:00:00"/>
    <s v="Standard Class"/>
    <s v="LS-16975"/>
    <s v="Lindsay Shagiari"/>
    <x v="2"/>
    <x v="0"/>
    <x v="248"/>
    <x v="39"/>
    <n v="21215"/>
    <x v="3"/>
    <s v="OFF-AR-10004582"/>
    <x v="1"/>
    <x v="6"/>
    <s v="BIC Brite Liner Grip Highlighters"/>
    <x v="3165"/>
    <x v="7"/>
    <n v="0"/>
    <n v="0.73799999999999999"/>
    <x v="0"/>
    <n v="1.64"/>
    <n v="45"/>
  </r>
  <r>
    <n v="4247"/>
    <s v="CA-2017-117702"/>
    <d v="2017-11-28T00:00:00"/>
    <d v="2017-12-04T00:00:00"/>
    <s v="Standard Class"/>
    <s v="LS-16975"/>
    <s v="Lindsay Shagiari"/>
    <x v="2"/>
    <x v="0"/>
    <x v="248"/>
    <x v="39"/>
    <n v="21215"/>
    <x v="3"/>
    <s v="FUR-FU-10000576"/>
    <x v="0"/>
    <x v="5"/>
    <s v="Luxo Professional Fluorescent Magnifier Lamp with Clamp-Mount Base"/>
    <x v="603"/>
    <x v="2"/>
    <n v="0"/>
    <n v="272.79199999999997"/>
    <x v="0"/>
    <n v="5246"/>
    <n v="25.999999999999996"/>
  </r>
  <r>
    <n v="4248"/>
    <s v="CA-2017-117702"/>
    <d v="2017-11-28T00:00:00"/>
    <d v="2017-12-04T00:00:00"/>
    <s v="Standard Class"/>
    <s v="LS-16975"/>
    <s v="Lindsay Shagiari"/>
    <x v="2"/>
    <x v="0"/>
    <x v="248"/>
    <x v="39"/>
    <n v="21215"/>
    <x v="3"/>
    <s v="FUR-FU-10004270"/>
    <x v="0"/>
    <x v="5"/>
    <s v="Eldon Image Series Desk Accessories, Burgundy"/>
    <x v="3166"/>
    <x v="2"/>
    <n v="0"/>
    <n v="7.524"/>
    <x v="0"/>
    <n v="104.5"/>
    <n v="36.000000000000007"/>
  </r>
  <r>
    <n v="4249"/>
    <s v="CA-2016-157336"/>
    <d v="2016-12-01T00:00:00"/>
    <d v="2016-12-05T00:00:00"/>
    <s v="Second Class"/>
    <s v="SJ-20500"/>
    <s v="Shirley Jackson"/>
    <x v="0"/>
    <x v="0"/>
    <x v="54"/>
    <x v="29"/>
    <n v="6824"/>
    <x v="3"/>
    <s v="OFF-BI-10004236"/>
    <x v="1"/>
    <x v="8"/>
    <s v="XtraLife ClearVue Slant-D Ring Binder, White, 3&quot;"/>
    <x v="3167"/>
    <x v="5"/>
    <n v="0"/>
    <n v="40.516800000000003"/>
    <x v="4"/>
    <n v="528.48"/>
    <n v="46.000000000000007"/>
  </r>
  <r>
    <n v="4250"/>
    <s v="CA-2016-157336"/>
    <d v="2016-12-01T00:00:00"/>
    <d v="2016-12-05T00:00:00"/>
    <s v="Second Class"/>
    <s v="SJ-20500"/>
    <s v="Shirley Jackson"/>
    <x v="0"/>
    <x v="0"/>
    <x v="54"/>
    <x v="29"/>
    <n v="6824"/>
    <x v="3"/>
    <s v="FUR-CH-10004997"/>
    <x v="0"/>
    <x v="1"/>
    <s v="Hon Every-Day Series Multi-Task Chairs"/>
    <x v="3168"/>
    <x v="4"/>
    <n v="0"/>
    <n v="150.38399999999999"/>
    <x v="4"/>
    <n v="3007.68"/>
    <n v="20"/>
  </r>
  <r>
    <n v="4251"/>
    <s v="CA-2014-168130"/>
    <d v="2014-09-19T00:00:00"/>
    <d v="2014-09-19T00:00:00"/>
    <s v="Same Day"/>
    <s v="BS-11365"/>
    <s v="Bill Shonely"/>
    <x v="1"/>
    <x v="0"/>
    <x v="20"/>
    <x v="15"/>
    <n v="10011"/>
    <x v="3"/>
    <s v="FUR-CH-10000988"/>
    <x v="0"/>
    <x v="1"/>
    <s v="Hon Olson Stacker Stools"/>
    <x v="3169"/>
    <x v="3"/>
    <n v="0.1"/>
    <n v="177.42060000000001"/>
    <x v="8"/>
    <n v="6209.7209999999995"/>
    <n v="20"/>
  </r>
  <r>
    <n v="4252"/>
    <s v="CA-2015-155068"/>
    <d v="2015-10-23T00:00:00"/>
    <d v="2015-10-23T00:00:00"/>
    <s v="Same Day"/>
    <s v="RA-19285"/>
    <s v="Ralph Arnett"/>
    <x v="0"/>
    <x v="0"/>
    <x v="121"/>
    <x v="2"/>
    <n v="33801"/>
    <x v="0"/>
    <s v="TEC-PH-10004897"/>
    <x v="2"/>
    <x v="7"/>
    <s v="Mediabridge Sport Armband iPhone 5s"/>
    <x v="3170"/>
    <x v="3"/>
    <n v="0.2"/>
    <n v="-13.2867"/>
    <x v="2"/>
    <n v="391.608"/>
    <n v="-23.75"/>
  </r>
  <r>
    <n v="4253"/>
    <s v="CA-2015-155068"/>
    <d v="2015-10-23T00:00:00"/>
    <d v="2015-10-23T00:00:00"/>
    <s v="Same Day"/>
    <s v="RA-19285"/>
    <s v="Ralph Arnett"/>
    <x v="0"/>
    <x v="0"/>
    <x v="121"/>
    <x v="2"/>
    <n v="33801"/>
    <x v="0"/>
    <s v="OFF-AR-10002656"/>
    <x v="1"/>
    <x v="6"/>
    <s v="Sanford Liquid Accent Highlighters"/>
    <x v="1414"/>
    <x v="0"/>
    <n v="0.2"/>
    <n v="2.2711999999999999"/>
    <x v="2"/>
    <n v="21.376000000000001"/>
    <n v="21.249999999999996"/>
  </r>
  <r>
    <n v="4254"/>
    <s v="CA-2015-155068"/>
    <d v="2015-10-23T00:00:00"/>
    <d v="2015-10-23T00:00:00"/>
    <s v="Same Day"/>
    <s v="RA-19285"/>
    <s v="Ralph Arnett"/>
    <x v="0"/>
    <x v="0"/>
    <x v="121"/>
    <x v="2"/>
    <n v="33801"/>
    <x v="0"/>
    <s v="TEC-PH-10004924"/>
    <x v="2"/>
    <x v="7"/>
    <s v="SKILCRAFT Telephone Shoulder Rest, 2&quot; x 6.5&quot; x 2.5&quot;, Black"/>
    <x v="3171"/>
    <x v="0"/>
    <n v="0.2"/>
    <n v="1.0346"/>
    <x v="2"/>
    <n v="23.648"/>
    <n v="8.75"/>
  </r>
  <r>
    <n v="4255"/>
    <s v="CA-2017-163160"/>
    <d v="2017-10-13T00:00:00"/>
    <d v="2017-10-16T00:00:00"/>
    <s v="First Class"/>
    <s v="TS-21610"/>
    <s v="Troy Staebel"/>
    <x v="0"/>
    <x v="0"/>
    <x v="210"/>
    <x v="10"/>
    <n v="61032"/>
    <x v="2"/>
    <s v="OFF-PA-10003127"/>
    <x v="1"/>
    <x v="10"/>
    <s v="Easy-staple paper"/>
    <x v="922"/>
    <x v="1"/>
    <n v="0.2"/>
    <n v="20.5764"/>
    <x v="2"/>
    <n v="189.93599999999998"/>
    <n v="32.5"/>
  </r>
  <r>
    <n v="4256"/>
    <s v="CA-2017-163160"/>
    <d v="2017-10-13T00:00:00"/>
    <d v="2017-10-16T00:00:00"/>
    <s v="First Class"/>
    <s v="TS-21610"/>
    <s v="Troy Staebel"/>
    <x v="0"/>
    <x v="0"/>
    <x v="210"/>
    <x v="10"/>
    <n v="61032"/>
    <x v="2"/>
    <s v="OFF-BI-10000778"/>
    <x v="1"/>
    <x v="8"/>
    <s v="GBC VeloBinder Electric Binding Machine"/>
    <x v="3172"/>
    <x v="4"/>
    <n v="0.8"/>
    <n v="-145.17599999999999"/>
    <x v="2"/>
    <n v="387.13600000000002"/>
    <n v="-149.99999999999997"/>
  </r>
  <r>
    <n v="4257"/>
    <s v="CA-2017-163160"/>
    <d v="2017-10-13T00:00:00"/>
    <d v="2017-10-16T00:00:00"/>
    <s v="First Class"/>
    <s v="TS-21610"/>
    <s v="Troy Staebel"/>
    <x v="0"/>
    <x v="0"/>
    <x v="210"/>
    <x v="10"/>
    <n v="61032"/>
    <x v="2"/>
    <s v="FUR-FU-10001424"/>
    <x v="0"/>
    <x v="5"/>
    <s v="Dax Clear Box Frame"/>
    <x v="3173"/>
    <x v="1"/>
    <n v="0.6"/>
    <n v="-6.8094000000000001"/>
    <x v="2"/>
    <n v="31.428000000000004"/>
    <n v="-64.999999999999986"/>
  </r>
  <r>
    <n v="4258"/>
    <s v="CA-2015-101924"/>
    <d v="2015-09-04T00:00:00"/>
    <d v="2015-09-09T00:00:00"/>
    <s v="Standard Class"/>
    <s v="KB-16585"/>
    <s v="Ken Black"/>
    <x v="1"/>
    <x v="0"/>
    <x v="261"/>
    <x v="21"/>
    <n v="97504"/>
    <x v="1"/>
    <s v="OFF-BI-10000962"/>
    <x v="1"/>
    <x v="8"/>
    <s v="Acco Flexible ACCOHIDE Square Ring Data Binder, Dark Blue, 11 1/2&quot; X 14&quot; 7/8&quot;"/>
    <x v="3116"/>
    <x v="0"/>
    <n v="0.7"/>
    <n v="-6.8334000000000001"/>
    <x v="8"/>
    <n v="19.524000000000001"/>
    <n v="-70"/>
  </r>
  <r>
    <n v="4259"/>
    <s v="CA-2016-124793"/>
    <d v="2016-03-14T00:00:00"/>
    <d v="2016-03-16T00:00:00"/>
    <s v="First Class"/>
    <s v="MM-18280"/>
    <s v="Muhammed MacIntyre"/>
    <x v="1"/>
    <x v="0"/>
    <x v="4"/>
    <x v="4"/>
    <n v="98103"/>
    <x v="1"/>
    <s v="FUR-CH-10002880"/>
    <x v="0"/>
    <x v="1"/>
    <s v="Global High-Back Leather Tilter, Burgundy"/>
    <x v="3174"/>
    <x v="0"/>
    <n v="0.2"/>
    <n v="-22.138200000000001"/>
    <x v="10"/>
    <n v="393.56799999999998"/>
    <n v="-11.250000000000002"/>
  </r>
  <r>
    <n v="4260"/>
    <s v="CA-2017-118367"/>
    <d v="2017-10-28T00:00:00"/>
    <d v="2017-11-02T00:00:00"/>
    <s v="Second Class"/>
    <s v="LO-17170"/>
    <s v="Lori Olson"/>
    <x v="1"/>
    <x v="0"/>
    <x v="20"/>
    <x v="15"/>
    <n v="10035"/>
    <x v="3"/>
    <s v="OFF-EN-10004386"/>
    <x v="1"/>
    <x v="12"/>
    <s v="Recycled Interoffice Envelopes with String and Button Closure, 10 x 13"/>
    <x v="3175"/>
    <x v="0"/>
    <n v="0"/>
    <n v="23.99"/>
    <x v="2"/>
    <n v="95.96"/>
    <n v="50"/>
  </r>
  <r>
    <n v="4261"/>
    <s v="CA-2017-164819"/>
    <d v="2017-10-15T00:00:00"/>
    <d v="2017-10-19T00:00:00"/>
    <s v="Second Class"/>
    <s v="RS-19420"/>
    <s v="Ricardo Sperren"/>
    <x v="1"/>
    <x v="0"/>
    <x v="54"/>
    <x v="29"/>
    <n v="6824"/>
    <x v="3"/>
    <s v="OFF-LA-10001045"/>
    <x v="1"/>
    <x v="2"/>
    <s v="Permanent Self-Adhesive File Folder Labels for Typewriters by Universal"/>
    <x v="1192"/>
    <x v="2"/>
    <n v="0"/>
    <n v="6.0030000000000001"/>
    <x v="2"/>
    <n v="65.25"/>
    <n v="46"/>
  </r>
  <r>
    <n v="4262"/>
    <s v="CA-2017-158344"/>
    <d v="2017-08-07T00:00:00"/>
    <d v="2017-08-11T00:00:00"/>
    <s v="Standard Class"/>
    <s v="CC-12475"/>
    <s v="Cindy Chapman"/>
    <x v="0"/>
    <x v="0"/>
    <x v="278"/>
    <x v="11"/>
    <n v="56560"/>
    <x v="2"/>
    <s v="TEC-AC-10002006"/>
    <x v="2"/>
    <x v="11"/>
    <s v="Memorex Micro Travel Drive 16 GB"/>
    <x v="1458"/>
    <x v="4"/>
    <n v="0"/>
    <n v="19.8276"/>
    <x v="6"/>
    <n v="255.84"/>
    <n v="31"/>
  </r>
  <r>
    <n v="4263"/>
    <s v="CA-2017-123351"/>
    <d v="2017-09-21T00:00:00"/>
    <d v="2017-09-25T00:00:00"/>
    <s v="Standard Class"/>
    <s v="KT-16480"/>
    <s v="Kean Thornton"/>
    <x v="0"/>
    <x v="0"/>
    <x v="38"/>
    <x v="32"/>
    <n v="31907"/>
    <x v="0"/>
    <s v="OFF-AP-10001242"/>
    <x v="1"/>
    <x v="9"/>
    <s v="APC 7 Outlet Network SurgeArrest Surge Protector"/>
    <x v="3176"/>
    <x v="7"/>
    <n v="0"/>
    <n v="24.143999999999998"/>
    <x v="8"/>
    <n v="80.48"/>
    <n v="30"/>
  </r>
  <r>
    <n v="4264"/>
    <s v="CA-2017-110429"/>
    <d v="2017-11-03T00:00:00"/>
    <d v="2017-11-08T00:00:00"/>
    <s v="Standard Class"/>
    <s v="DM-13015"/>
    <s v="Darrin Martin"/>
    <x v="0"/>
    <x v="0"/>
    <x v="10"/>
    <x v="9"/>
    <n v="19143"/>
    <x v="3"/>
    <s v="OFF-BI-10000216"/>
    <x v="1"/>
    <x v="8"/>
    <s v="Mead 1st Gear 2&quot; Zipper Binder, Asst. Colors"/>
    <x v="3177"/>
    <x v="1"/>
    <n v="0.7"/>
    <n v="-7.782"/>
    <x v="0"/>
    <n v="35.018999999999998"/>
    <n v="-66.666666666666657"/>
  </r>
  <r>
    <n v="4265"/>
    <s v="US-2016-131611"/>
    <d v="2016-11-05T00:00:00"/>
    <d v="2016-11-09T00:00:00"/>
    <s v="Standard Class"/>
    <s v="EP-13915"/>
    <s v="Emily Phan"/>
    <x v="0"/>
    <x v="0"/>
    <x v="12"/>
    <x v="5"/>
    <n v="77036"/>
    <x v="2"/>
    <s v="FUR-TA-10002774"/>
    <x v="0"/>
    <x v="3"/>
    <s v="Laminate Occasional Tables"/>
    <x v="3178"/>
    <x v="8"/>
    <n v="0.3"/>
    <n v="-160.29519999999999"/>
    <x v="0"/>
    <n v="6905.0240000000003"/>
    <n v="-18.571428571428569"/>
  </r>
  <r>
    <n v="4266"/>
    <s v="US-2016-131611"/>
    <d v="2016-11-05T00:00:00"/>
    <d v="2016-11-09T00:00:00"/>
    <s v="Standard Class"/>
    <s v="EP-13915"/>
    <s v="Emily Phan"/>
    <x v="0"/>
    <x v="0"/>
    <x v="12"/>
    <x v="5"/>
    <n v="77036"/>
    <x v="2"/>
    <s v="OFF-BI-10004364"/>
    <x v="1"/>
    <x v="8"/>
    <s v="Storex Dura Pro Binders"/>
    <x v="2940"/>
    <x v="1"/>
    <n v="0.8"/>
    <n v="-6.2370000000000001"/>
    <x v="0"/>
    <n v="10.692"/>
    <n v="-175"/>
  </r>
  <r>
    <n v="4267"/>
    <s v="US-2016-131611"/>
    <d v="2016-11-05T00:00:00"/>
    <d v="2016-11-09T00:00:00"/>
    <s v="Standard Class"/>
    <s v="EP-13915"/>
    <s v="Emily Phan"/>
    <x v="0"/>
    <x v="0"/>
    <x v="12"/>
    <x v="5"/>
    <n v="77036"/>
    <x v="2"/>
    <s v="FUR-BO-10000780"/>
    <x v="0"/>
    <x v="0"/>
    <s v="O'Sullivan Plantations 2-Door Library in Landvery Oak"/>
    <x v="1984"/>
    <x v="3"/>
    <n v="0.32"/>
    <n v="-225.0976"/>
    <x v="0"/>
    <n v="6696.6535999999996"/>
    <n v="-23.52941176470588"/>
  </r>
  <r>
    <n v="4268"/>
    <s v="US-2016-131611"/>
    <d v="2016-11-05T00:00:00"/>
    <d v="2016-11-09T00:00:00"/>
    <s v="Standard Class"/>
    <s v="EP-13915"/>
    <s v="Emily Phan"/>
    <x v="0"/>
    <x v="0"/>
    <x v="12"/>
    <x v="5"/>
    <n v="77036"/>
    <x v="2"/>
    <s v="OFF-BI-10001989"/>
    <x v="1"/>
    <x v="8"/>
    <s v="Premium Transparent Presentation Covers by GBC"/>
    <x v="3179"/>
    <x v="1"/>
    <n v="0.8"/>
    <n v="-20.140799999999999"/>
    <x v="0"/>
    <n v="37.763999999999996"/>
    <n v="-160"/>
  </r>
  <r>
    <n v="4269"/>
    <s v="US-2016-131611"/>
    <d v="2016-11-05T00:00:00"/>
    <d v="2016-11-09T00:00:00"/>
    <s v="Standard Class"/>
    <s v="EP-13915"/>
    <s v="Emily Phan"/>
    <x v="0"/>
    <x v="0"/>
    <x v="12"/>
    <x v="5"/>
    <n v="77036"/>
    <x v="2"/>
    <s v="TEC-AC-10004001"/>
    <x v="2"/>
    <x v="11"/>
    <s v="Logitech Wireless Headset H600 Over-The-Head Design"/>
    <x v="1363"/>
    <x v="2"/>
    <n v="0.2"/>
    <n v="45.139499999999998"/>
    <x v="0"/>
    <n v="859.80000000000007"/>
    <n v="26.249999999999996"/>
  </r>
  <r>
    <n v="4270"/>
    <s v="US-2017-124821"/>
    <d v="2017-06-25T00:00:00"/>
    <d v="2017-06-29T00:00:00"/>
    <s v="Second Class"/>
    <s v="AM-10705"/>
    <s v="Anne McFarland"/>
    <x v="0"/>
    <x v="0"/>
    <x v="4"/>
    <x v="4"/>
    <n v="98115"/>
    <x v="1"/>
    <s v="FUR-TA-10000688"/>
    <x v="0"/>
    <x v="3"/>
    <s v="Chromcraft Bull-Nose Wood Round Conference Table Top, Wood Base"/>
    <x v="3180"/>
    <x v="4"/>
    <n v="0"/>
    <n v="148.13800000000001"/>
    <x v="1"/>
    <n v="3485.6"/>
    <n v="17"/>
  </r>
  <r>
    <n v="4271"/>
    <s v="CA-2015-166975"/>
    <d v="2015-11-26T00:00:00"/>
    <d v="2015-11-30T00:00:00"/>
    <s v="Standard Class"/>
    <s v="SH-20635"/>
    <s v="Stefanie Holloman"/>
    <x v="1"/>
    <x v="0"/>
    <x v="25"/>
    <x v="18"/>
    <n v="38301"/>
    <x v="0"/>
    <s v="FUR-FU-10003930"/>
    <x v="0"/>
    <x v="5"/>
    <s v="Howard Miller 12-3/4 Diameter Accuwave DS  Wall Clock"/>
    <x v="3181"/>
    <x v="10"/>
    <n v="0.2"/>
    <n v="190.4298"/>
    <x v="0"/>
    <n v="7617.192"/>
    <n v="27.500000000000004"/>
  </r>
  <r>
    <n v="4272"/>
    <s v="CA-2016-123806"/>
    <d v="2016-11-24T00:00:00"/>
    <d v="2016-11-27T00:00:00"/>
    <s v="Second Class"/>
    <s v="LA-16780"/>
    <s v="Laura Armstrong"/>
    <x v="1"/>
    <x v="0"/>
    <x v="248"/>
    <x v="39"/>
    <n v="21215"/>
    <x v="3"/>
    <s v="FUR-FU-10000965"/>
    <x v="0"/>
    <x v="5"/>
    <s v="Howard Miller 11-1/2&quot; Diameter Ridgewood Wall Clock"/>
    <x v="3182"/>
    <x v="4"/>
    <n v="0"/>
    <n v="85.181600000000003"/>
    <x v="0"/>
    <n v="831.04"/>
    <n v="41"/>
  </r>
  <r>
    <n v="4273"/>
    <s v="US-2017-158505"/>
    <d v="2017-07-21T00:00:00"/>
    <d v="2017-07-21T00:00:00"/>
    <s v="Same Day"/>
    <s v="SF-20200"/>
    <s v="Sarah Foster"/>
    <x v="0"/>
    <x v="0"/>
    <x v="208"/>
    <x v="7"/>
    <n v="84107"/>
    <x v="1"/>
    <s v="TEC-PH-10004071"/>
    <x v="2"/>
    <x v="7"/>
    <s v="PayAnywhere Card Reader"/>
    <x v="329"/>
    <x v="6"/>
    <n v="0.2"/>
    <n v="6.2937000000000003"/>
    <x v="7"/>
    <n v="647.35199999999998"/>
    <n v="8.75"/>
  </r>
  <r>
    <n v="4274"/>
    <s v="US-2017-158505"/>
    <d v="2017-07-21T00:00:00"/>
    <d v="2017-07-21T00:00:00"/>
    <s v="Same Day"/>
    <s v="SF-20200"/>
    <s v="Sarah Foster"/>
    <x v="0"/>
    <x v="0"/>
    <x v="208"/>
    <x v="7"/>
    <n v="84107"/>
    <x v="1"/>
    <s v="OFF-AR-10001044"/>
    <x v="1"/>
    <x v="6"/>
    <s v="BOSTON Ranger #55 Pencil Sharpener, Black"/>
    <x v="2416"/>
    <x v="7"/>
    <n v="0"/>
    <n v="7.5370999999999997"/>
    <x v="7"/>
    <n v="25.99"/>
    <n v="28.999999999999996"/>
  </r>
  <r>
    <n v="4275"/>
    <s v="CA-2015-142692"/>
    <d v="2015-10-23T00:00:00"/>
    <d v="2015-10-28T00:00:00"/>
    <s v="Standard Class"/>
    <s v="AG-10495"/>
    <s v="Andrew Gjertsen"/>
    <x v="1"/>
    <x v="0"/>
    <x v="4"/>
    <x v="4"/>
    <n v="98105"/>
    <x v="1"/>
    <s v="OFF-BI-10004140"/>
    <x v="1"/>
    <x v="8"/>
    <s v="Avery Non-Stick Binders"/>
    <x v="3183"/>
    <x v="7"/>
    <n v="0.2"/>
    <n v="1.1225000000000001"/>
    <x v="2"/>
    <n v="3.5920000000000001"/>
    <n v="31.25"/>
  </r>
  <r>
    <n v="4276"/>
    <s v="CA-2015-123456"/>
    <d v="2015-07-09T00:00:00"/>
    <d v="2015-07-13T00:00:00"/>
    <s v="Standard Class"/>
    <s v="KN-16450"/>
    <s v="Kean Nguyen"/>
    <x v="1"/>
    <x v="0"/>
    <x v="61"/>
    <x v="5"/>
    <n v="75220"/>
    <x v="2"/>
    <s v="OFF-AP-10002684"/>
    <x v="1"/>
    <x v="9"/>
    <s v="Acco 7-Outlet Masterpiece Power Center, Wihtout Fax/Phone Line Protection"/>
    <x v="3184"/>
    <x v="0"/>
    <n v="0.8"/>
    <n v="-121.58"/>
    <x v="7"/>
    <n v="97.263999999999996"/>
    <n v="-250"/>
  </r>
  <r>
    <n v="4277"/>
    <s v="CA-2017-151358"/>
    <d v="2017-08-18T00:00:00"/>
    <d v="2017-08-22T00:00:00"/>
    <s v="Standard Class"/>
    <s v="NF-18595"/>
    <s v="Nicole Fjeld"/>
    <x v="2"/>
    <x v="0"/>
    <x v="4"/>
    <x v="4"/>
    <n v="98105"/>
    <x v="1"/>
    <s v="OFF-ST-10000046"/>
    <x v="1"/>
    <x v="4"/>
    <s v="Fellowes Super Stor/Drawer Files"/>
    <x v="2105"/>
    <x v="0"/>
    <n v="0"/>
    <n v="61.389000000000003"/>
    <x v="6"/>
    <n v="646.20000000000005"/>
    <n v="19"/>
  </r>
  <r>
    <n v="4278"/>
    <s v="US-2016-107440"/>
    <d v="2016-04-16T00:00:00"/>
    <d v="2016-04-20T00:00:00"/>
    <s v="Standard Class"/>
    <s v="BS-11365"/>
    <s v="Bill Shonely"/>
    <x v="1"/>
    <x v="0"/>
    <x v="80"/>
    <x v="30"/>
    <n v="8701"/>
    <x v="3"/>
    <s v="TEC-MA-10001047"/>
    <x v="2"/>
    <x v="15"/>
    <s v="3D Systems Cube Printer, 2nd Generation, Magenta"/>
    <x v="3185"/>
    <x v="3"/>
    <n v="0"/>
    <n v="2365.9818"/>
    <x v="3"/>
    <n v="63699.51"/>
    <n v="26"/>
  </r>
  <r>
    <n v="4279"/>
    <s v="US-2016-107440"/>
    <d v="2016-04-16T00:00:00"/>
    <d v="2016-04-20T00:00:00"/>
    <s v="Standard Class"/>
    <s v="BS-11365"/>
    <s v="Bill Shonely"/>
    <x v="1"/>
    <x v="0"/>
    <x v="80"/>
    <x v="30"/>
    <n v="8701"/>
    <x v="3"/>
    <s v="FUR-FU-10000550"/>
    <x v="0"/>
    <x v="5"/>
    <s v="Stacking Trays by OIC"/>
    <x v="739"/>
    <x v="0"/>
    <n v="0"/>
    <n v="3.2867999999999999"/>
    <x v="3"/>
    <n v="19.920000000000002"/>
    <n v="32.999999999999993"/>
  </r>
  <r>
    <n v="4280"/>
    <s v="US-2016-107440"/>
    <d v="2016-04-16T00:00:00"/>
    <d v="2016-04-20T00:00:00"/>
    <s v="Standard Class"/>
    <s v="BS-11365"/>
    <s v="Bill Shonely"/>
    <x v="1"/>
    <x v="0"/>
    <x v="80"/>
    <x v="30"/>
    <n v="8701"/>
    <x v="3"/>
    <s v="OFF-BI-10002432"/>
    <x v="1"/>
    <x v="8"/>
    <s v="Wilson Jones Standard D-Ring Binders"/>
    <x v="3186"/>
    <x v="2"/>
    <n v="0"/>
    <n v="11.891"/>
    <x v="3"/>
    <n v="126.5"/>
    <n v="47"/>
  </r>
  <r>
    <n v="4281"/>
    <s v="CA-2014-166989"/>
    <d v="2014-11-14T00:00:00"/>
    <d v="2014-11-18T00:00:00"/>
    <s v="Standard Class"/>
    <s v="RM-19675"/>
    <s v="Robert Marley"/>
    <x v="2"/>
    <x v="0"/>
    <x v="20"/>
    <x v="15"/>
    <n v="10011"/>
    <x v="3"/>
    <s v="OFF-PA-10004470"/>
    <x v="1"/>
    <x v="10"/>
    <s v="Adams Write n' Stick Phone Message Book, 11&quot; X 5 1/4&quot;, 200 Messages"/>
    <x v="710"/>
    <x v="0"/>
    <n v="0"/>
    <n v="5.2256"/>
    <x v="0"/>
    <n v="22.72"/>
    <n v="46"/>
  </r>
  <r>
    <n v="4282"/>
    <s v="CA-2014-166989"/>
    <d v="2014-11-14T00:00:00"/>
    <d v="2014-11-18T00:00:00"/>
    <s v="Standard Class"/>
    <s v="RM-19675"/>
    <s v="Robert Marley"/>
    <x v="2"/>
    <x v="0"/>
    <x v="20"/>
    <x v="15"/>
    <n v="10011"/>
    <x v="3"/>
    <s v="FUR-CH-10001797"/>
    <x v="0"/>
    <x v="1"/>
    <s v="Safco Chair Connectors, 6/Carton"/>
    <x v="3187"/>
    <x v="0"/>
    <n v="0.1"/>
    <n v="14.622400000000001"/>
    <x v="0"/>
    <n v="138.52799999999999"/>
    <n v="21.111111111111114"/>
  </r>
  <r>
    <n v="4283"/>
    <s v="CA-2014-103100"/>
    <d v="2014-12-20T00:00:00"/>
    <d v="2014-12-23T00:00:00"/>
    <s v="First Class"/>
    <s v="AB-10105"/>
    <s v="Adrian Barton"/>
    <x v="0"/>
    <x v="0"/>
    <x v="245"/>
    <x v="14"/>
    <n v="46203"/>
    <x v="2"/>
    <s v="OFF-LA-10003720"/>
    <x v="1"/>
    <x v="2"/>
    <s v="Avery 487"/>
    <x v="1163"/>
    <x v="7"/>
    <n v="0"/>
    <n v="1.7343"/>
    <x v="4"/>
    <n v="3.69"/>
    <n v="47"/>
  </r>
  <r>
    <n v="4284"/>
    <s v="CA-2014-103100"/>
    <d v="2014-12-20T00:00:00"/>
    <d v="2014-12-23T00:00:00"/>
    <s v="First Class"/>
    <s v="AB-10105"/>
    <s v="Adrian Barton"/>
    <x v="0"/>
    <x v="0"/>
    <x v="245"/>
    <x v="14"/>
    <n v="46203"/>
    <x v="2"/>
    <s v="OFF-BI-10004600"/>
    <x v="1"/>
    <x v="8"/>
    <s v="Ibico Ibimaster 300 Manual Binding System"/>
    <x v="3188"/>
    <x v="1"/>
    <n v="0"/>
    <n v="496.78649999999999"/>
    <x v="4"/>
    <n v="3311.91"/>
    <n v="44.999999999999993"/>
  </r>
  <r>
    <n v="4285"/>
    <s v="CA-2015-105690"/>
    <d v="2015-11-21T00:00:00"/>
    <d v="2015-11-26T00:00:00"/>
    <s v="Second Class"/>
    <s v="CA-11965"/>
    <s v="Carol Adams"/>
    <x v="1"/>
    <x v="0"/>
    <x v="396"/>
    <x v="5"/>
    <n v="77642"/>
    <x v="2"/>
    <s v="FUR-BO-10003965"/>
    <x v="0"/>
    <x v="0"/>
    <s v="O'Sullivan Manor Hill 2-Door Library in Brianna Oak"/>
    <x v="3189"/>
    <x v="0"/>
    <n v="0.32"/>
    <n v="-76.011600000000001"/>
    <x v="0"/>
    <n v="492.26560000000001"/>
    <n v="-30.882352941176471"/>
  </r>
  <r>
    <n v="4286"/>
    <s v="CA-2015-105690"/>
    <d v="2015-11-21T00:00:00"/>
    <d v="2015-11-26T00:00:00"/>
    <s v="Second Class"/>
    <s v="CA-11965"/>
    <s v="Carol Adams"/>
    <x v="1"/>
    <x v="0"/>
    <x v="396"/>
    <x v="5"/>
    <n v="77642"/>
    <x v="2"/>
    <s v="OFF-LA-10000240"/>
    <x v="1"/>
    <x v="2"/>
    <s v="Self-Adhesive Address Labels for Typewriters by Universal"/>
    <x v="3190"/>
    <x v="0"/>
    <n v="0.2"/>
    <n v="3.9474"/>
    <x v="0"/>
    <n v="23.391999999999999"/>
    <n v="33.75"/>
  </r>
  <r>
    <n v="4287"/>
    <s v="CA-2015-105690"/>
    <d v="2015-11-21T00:00:00"/>
    <d v="2015-11-26T00:00:00"/>
    <s v="Second Class"/>
    <s v="CA-11965"/>
    <s v="Carol Adams"/>
    <x v="1"/>
    <x v="0"/>
    <x v="396"/>
    <x v="5"/>
    <n v="77642"/>
    <x v="2"/>
    <s v="TEC-CO-10001571"/>
    <x v="2"/>
    <x v="16"/>
    <s v="Sharp 1540cs Digital Laser Copier"/>
    <x v="2838"/>
    <x v="7"/>
    <n v="0.2"/>
    <n v="164.99700000000001"/>
    <x v="0"/>
    <n v="439.99200000000002"/>
    <n v="37.5"/>
  </r>
  <r>
    <n v="4288"/>
    <s v="CA-2017-127516"/>
    <d v="2017-12-28T00:00:00"/>
    <d v="2018-01-03T00:00:00"/>
    <s v="Standard Class"/>
    <s v="EH-14005"/>
    <s v="Erica Hernandez"/>
    <x v="2"/>
    <x v="0"/>
    <x v="316"/>
    <x v="18"/>
    <n v="37211"/>
    <x v="0"/>
    <s v="OFF-ST-10000736"/>
    <x v="1"/>
    <x v="4"/>
    <s v="Carina Double Wide Media Storage Towers in Natural &amp; Black"/>
    <x v="1445"/>
    <x v="7"/>
    <n v="0.2"/>
    <n v="-12.956799999999999"/>
    <x v="4"/>
    <n v="64.784000000000006"/>
    <n v="-20"/>
  </r>
  <r>
    <n v="4289"/>
    <s v="US-2015-117184"/>
    <d v="2015-05-17T00:00:00"/>
    <d v="2015-05-21T00:00:00"/>
    <s v="Standard Class"/>
    <s v="ON-18715"/>
    <s v="Odella Nelson"/>
    <x v="1"/>
    <x v="0"/>
    <x v="12"/>
    <x v="5"/>
    <n v="77095"/>
    <x v="2"/>
    <s v="OFF-BI-10002082"/>
    <x v="1"/>
    <x v="8"/>
    <s v="GBC Twin Loop Wire Binding Elements"/>
    <x v="1781"/>
    <x v="2"/>
    <n v="0.8"/>
    <n v="-49.92"/>
    <x v="5"/>
    <n v="166.4"/>
    <n v="-150"/>
  </r>
  <r>
    <n v="4290"/>
    <s v="US-2015-117184"/>
    <d v="2015-05-17T00:00:00"/>
    <d v="2015-05-21T00:00:00"/>
    <s v="Standard Class"/>
    <s v="ON-18715"/>
    <s v="Odella Nelson"/>
    <x v="1"/>
    <x v="0"/>
    <x v="12"/>
    <x v="5"/>
    <n v="77095"/>
    <x v="2"/>
    <s v="OFF-PA-10002250"/>
    <x v="1"/>
    <x v="10"/>
    <s v="Things To Do Today Pad"/>
    <x v="3191"/>
    <x v="1"/>
    <n v="0.2"/>
    <n v="4.9307999999999996"/>
    <x v="5"/>
    <n v="42.263999999999996"/>
    <n v="35"/>
  </r>
  <r>
    <n v="4291"/>
    <s v="CA-2017-102407"/>
    <d v="2017-12-09T00:00:00"/>
    <d v="2017-12-13T00:00:00"/>
    <s v="Second Class"/>
    <s v="AT-10435"/>
    <s v="Alyssa Tate"/>
    <x v="2"/>
    <x v="0"/>
    <x v="1"/>
    <x v="1"/>
    <n v="90004"/>
    <x v="1"/>
    <s v="OFF-AR-10000122"/>
    <x v="1"/>
    <x v="6"/>
    <s v="Newell 314"/>
    <x v="946"/>
    <x v="0"/>
    <n v="0"/>
    <n v="2.79"/>
    <x v="4"/>
    <n v="22.32"/>
    <n v="25"/>
  </r>
  <r>
    <n v="4292"/>
    <s v="CA-2017-102407"/>
    <d v="2017-12-09T00:00:00"/>
    <d v="2017-12-13T00:00:00"/>
    <s v="Second Class"/>
    <s v="AT-10435"/>
    <s v="Alyssa Tate"/>
    <x v="2"/>
    <x v="0"/>
    <x v="1"/>
    <x v="1"/>
    <n v="90004"/>
    <x v="1"/>
    <s v="FUR-TA-10003748"/>
    <x v="0"/>
    <x v="3"/>
    <s v="Bevis 36 x 72 Conference Tables"/>
    <x v="3192"/>
    <x v="6"/>
    <n v="0.2"/>
    <n v="22.408200000000001"/>
    <x v="4"/>
    <n v="8066.9519999999993"/>
    <n v="2.5"/>
  </r>
  <r>
    <n v="4293"/>
    <s v="CA-2017-102407"/>
    <d v="2017-12-09T00:00:00"/>
    <d v="2017-12-13T00:00:00"/>
    <s v="Second Class"/>
    <s v="AT-10435"/>
    <s v="Alyssa Tate"/>
    <x v="2"/>
    <x v="0"/>
    <x v="1"/>
    <x v="1"/>
    <n v="90004"/>
    <x v="1"/>
    <s v="OFF-AP-10001394"/>
    <x v="1"/>
    <x v="9"/>
    <s v="Harmony Air Purifier"/>
    <x v="3193"/>
    <x v="7"/>
    <n v="0"/>
    <n v="68.040000000000006"/>
    <x v="4"/>
    <n v="189"/>
    <n v="36.000000000000007"/>
  </r>
  <r>
    <n v="4294"/>
    <s v="CA-2017-130967"/>
    <d v="2017-03-10T00:00:00"/>
    <d v="2017-03-16T00:00:00"/>
    <s v="Standard Class"/>
    <s v="EB-13870"/>
    <s v="Emily Burns"/>
    <x v="0"/>
    <x v="0"/>
    <x v="10"/>
    <x v="9"/>
    <n v="19140"/>
    <x v="3"/>
    <s v="TEC-PH-10004896"/>
    <x v="2"/>
    <x v="7"/>
    <s v="Nokia Lumia 521 (T-Mobile)"/>
    <x v="3194"/>
    <x v="1"/>
    <n v="0.4"/>
    <n v="-10.7964"/>
    <x v="10"/>
    <n v="161.946"/>
    <n v="-20"/>
  </r>
  <r>
    <n v="4295"/>
    <s v="CA-2017-101581"/>
    <d v="2017-10-22T00:00:00"/>
    <d v="2017-10-27T00:00:00"/>
    <s v="Standard Class"/>
    <s v="DW-13195"/>
    <s v="David Wiener"/>
    <x v="1"/>
    <x v="0"/>
    <x v="252"/>
    <x v="21"/>
    <n v="97756"/>
    <x v="1"/>
    <s v="FUR-TA-10002607"/>
    <x v="0"/>
    <x v="3"/>
    <s v="KI Conference Tables"/>
    <x v="237"/>
    <x v="2"/>
    <n v="0.5"/>
    <n v="-120.51300000000001"/>
    <x v="2"/>
    <n v="886.125"/>
    <n v="-68"/>
  </r>
  <r>
    <n v="4296"/>
    <s v="CA-2017-169124"/>
    <d v="2017-07-03T00:00:00"/>
    <d v="2017-07-10T00:00:00"/>
    <s v="Standard Class"/>
    <s v="MB-17305"/>
    <s v="Maria Bertelson"/>
    <x v="0"/>
    <x v="0"/>
    <x v="397"/>
    <x v="1"/>
    <n v="95610"/>
    <x v="1"/>
    <s v="FUR-FU-10001215"/>
    <x v="0"/>
    <x v="5"/>
    <s v="Howard Miller 11-1/2&quot; Diameter Brentwood Wall Clock"/>
    <x v="3195"/>
    <x v="1"/>
    <n v="0"/>
    <n v="54.343800000000002"/>
    <x v="7"/>
    <n v="388.16999999999996"/>
    <n v="42.000000000000007"/>
  </r>
  <r>
    <n v="4297"/>
    <s v="CA-2017-117261"/>
    <d v="2017-09-04T00:00:00"/>
    <d v="2017-09-10T00:00:00"/>
    <s v="Standard Class"/>
    <s v="TH-21235"/>
    <s v="Tiffany House"/>
    <x v="1"/>
    <x v="0"/>
    <x v="1"/>
    <x v="1"/>
    <n v="90032"/>
    <x v="1"/>
    <s v="OFF-ST-10000419"/>
    <x v="1"/>
    <x v="4"/>
    <s v="Rogers Jumbo File, Granite"/>
    <x v="3196"/>
    <x v="4"/>
    <n v="0"/>
    <n v="0.54320000000000002"/>
    <x v="8"/>
    <n v="217.28"/>
    <n v="1"/>
  </r>
  <r>
    <n v="4298"/>
    <s v="CA-2017-129021"/>
    <d v="2017-08-23T00:00:00"/>
    <d v="2017-08-26T00:00:00"/>
    <s v="Second Class"/>
    <s v="PO-18850"/>
    <s v="Patrick O'Brill"/>
    <x v="0"/>
    <x v="0"/>
    <x v="315"/>
    <x v="2"/>
    <n v="32303"/>
    <x v="0"/>
    <s v="TEC-PH-10001459"/>
    <x v="2"/>
    <x v="7"/>
    <s v="Samsung Galaxy Mega 6.3"/>
    <x v="3197"/>
    <x v="11"/>
    <n v="0.2"/>
    <n v="327.59219999999999"/>
    <x v="6"/>
    <n v="56782.647999999994"/>
    <n v="7.5"/>
  </r>
  <r>
    <n v="4299"/>
    <s v="CA-2017-129021"/>
    <d v="2017-08-23T00:00:00"/>
    <d v="2017-08-26T00:00:00"/>
    <s v="Second Class"/>
    <s v="PO-18850"/>
    <s v="Patrick O'Brill"/>
    <x v="0"/>
    <x v="0"/>
    <x v="315"/>
    <x v="2"/>
    <n v="32303"/>
    <x v="0"/>
    <s v="OFF-PA-10000241"/>
    <x v="1"/>
    <x v="10"/>
    <s v="IBM Multi-Purpose Copy Paper, 8 1/2 x 11&quot;, Case"/>
    <x v="1967"/>
    <x v="0"/>
    <n v="0.2"/>
    <n v="15.49"/>
    <x v="6"/>
    <n v="99.135999999999996"/>
    <n v="31.25"/>
  </r>
  <r>
    <n v="4300"/>
    <s v="CA-2017-129021"/>
    <d v="2017-08-23T00:00:00"/>
    <d v="2017-08-26T00:00:00"/>
    <s v="Second Class"/>
    <s v="PO-18850"/>
    <s v="Patrick O'Brill"/>
    <x v="0"/>
    <x v="0"/>
    <x v="315"/>
    <x v="2"/>
    <n v="32303"/>
    <x v="0"/>
    <s v="OFF-AP-10003040"/>
    <x v="1"/>
    <x v="9"/>
    <s v="Fellowes 8 Outlet Superior Workstation Surge Protector w/o Phone/Fax/Modem Protection"/>
    <x v="3198"/>
    <x v="5"/>
    <n v="0.2"/>
    <n v="12.103199999999999"/>
    <x v="6"/>
    <n v="968.25600000000009"/>
    <n v="7.5"/>
  </r>
  <r>
    <n v="4301"/>
    <s v="CA-2017-129021"/>
    <d v="2017-08-23T00:00:00"/>
    <d v="2017-08-26T00:00:00"/>
    <s v="Second Class"/>
    <s v="PO-18850"/>
    <s v="Patrick O'Brill"/>
    <x v="0"/>
    <x v="0"/>
    <x v="315"/>
    <x v="2"/>
    <n v="32303"/>
    <x v="0"/>
    <s v="FUR-FU-10001852"/>
    <x v="0"/>
    <x v="5"/>
    <s v="Eldon Regeneration Recycled Desk Accessories, Smoke"/>
    <x v="3199"/>
    <x v="0"/>
    <n v="0.2"/>
    <n v="0.41760000000000003"/>
    <x v="6"/>
    <n v="5.5679999999999996"/>
    <n v="15.000000000000002"/>
  </r>
  <r>
    <n v="4302"/>
    <s v="CA-2017-129021"/>
    <d v="2017-08-23T00:00:00"/>
    <d v="2017-08-26T00:00:00"/>
    <s v="Second Class"/>
    <s v="PO-18850"/>
    <s v="Patrick O'Brill"/>
    <x v="0"/>
    <x v="0"/>
    <x v="315"/>
    <x v="2"/>
    <n v="32303"/>
    <x v="0"/>
    <s v="OFF-PA-10000141"/>
    <x v="1"/>
    <x v="10"/>
    <s v="Ampad Evidence Wirebond Steno Books, 6&quot; x 9&quot;"/>
    <x v="521"/>
    <x v="2"/>
    <n v="0.2"/>
    <n v="2.9430000000000001"/>
    <x v="6"/>
    <n v="43.6"/>
    <n v="33.75"/>
  </r>
  <r>
    <n v="4303"/>
    <s v="CA-2014-123253"/>
    <d v="2014-08-22T00:00:00"/>
    <d v="2014-08-25T00:00:00"/>
    <s v="Second Class"/>
    <s v="DE-13255"/>
    <s v="Deanra Eno"/>
    <x v="2"/>
    <x v="0"/>
    <x v="80"/>
    <x v="24"/>
    <n v="44107"/>
    <x v="3"/>
    <s v="OFF-AR-10002804"/>
    <x v="1"/>
    <x v="6"/>
    <s v="Faber Castell Col-Erase Pencils"/>
    <x v="2893"/>
    <x v="7"/>
    <n v="0.2"/>
    <n v="1.0268999999999999"/>
    <x v="6"/>
    <n v="3.9119999999999999"/>
    <n v="26.25"/>
  </r>
  <r>
    <n v="4304"/>
    <s v="CA-2016-121601"/>
    <d v="2016-10-04T00:00:00"/>
    <d v="2016-10-04T00:00:00"/>
    <s v="Same Day"/>
    <s v="MO-17500"/>
    <s v="Mary O'Rourke"/>
    <x v="0"/>
    <x v="0"/>
    <x v="398"/>
    <x v="5"/>
    <n v="75056"/>
    <x v="2"/>
    <s v="OFF-EN-10003862"/>
    <x v="1"/>
    <x v="12"/>
    <s v="Laser &amp; Ink Jet Business Envelopes"/>
    <x v="3200"/>
    <x v="3"/>
    <n v="0.2"/>
    <n v="19.4194"/>
    <x v="2"/>
    <n v="418.26400000000001"/>
    <n v="32.499999999999993"/>
  </r>
  <r>
    <n v="4305"/>
    <s v="CA-2014-162278"/>
    <d v="2014-10-26T00:00:00"/>
    <d v="2014-10-30T00:00:00"/>
    <s v="Second Class"/>
    <s v="AH-10585"/>
    <s v="Angele Hood"/>
    <x v="0"/>
    <x v="0"/>
    <x v="4"/>
    <x v="4"/>
    <n v="98105"/>
    <x v="1"/>
    <s v="FUR-FU-10000448"/>
    <x v="0"/>
    <x v="5"/>
    <s v="Tenex Chairmats For Use With Carpeted Floors"/>
    <x v="3201"/>
    <x v="4"/>
    <n v="0"/>
    <n v="3.1960000000000002"/>
    <x v="2"/>
    <n v="255.68"/>
    <n v="5"/>
  </r>
  <r>
    <n v="4306"/>
    <s v="CA-2014-162278"/>
    <d v="2014-10-26T00:00:00"/>
    <d v="2014-10-30T00:00:00"/>
    <s v="Second Class"/>
    <s v="AH-10585"/>
    <s v="Angele Hood"/>
    <x v="0"/>
    <x v="0"/>
    <x v="4"/>
    <x v="4"/>
    <n v="98105"/>
    <x v="1"/>
    <s v="TEC-PH-10000526"/>
    <x v="2"/>
    <x v="7"/>
    <s v="Vtech CS6719"/>
    <x v="3202"/>
    <x v="2"/>
    <n v="0.2"/>
    <n v="38.396000000000001"/>
    <x v="2"/>
    <n v="1919.8"/>
    <n v="10"/>
  </r>
  <r>
    <n v="4307"/>
    <s v="CA-2016-161095"/>
    <d v="2016-06-28T00:00:00"/>
    <d v="2016-06-28T00:00:00"/>
    <s v="Same Day"/>
    <s v="CS-12250"/>
    <s v="Chris Selesnick"/>
    <x v="1"/>
    <x v="0"/>
    <x v="1"/>
    <x v="1"/>
    <n v="90032"/>
    <x v="1"/>
    <s v="OFF-BI-10002764"/>
    <x v="1"/>
    <x v="8"/>
    <s v="Recycled Pressboard Report Cover with Reinforced Top Hinge"/>
    <x v="3203"/>
    <x v="1"/>
    <n v="0.2"/>
    <n v="2.8100999999999998"/>
    <x v="1"/>
    <n v="23.256"/>
    <n v="36.25"/>
  </r>
  <r>
    <n v="4308"/>
    <s v="CA-2016-161095"/>
    <d v="2016-06-28T00:00:00"/>
    <d v="2016-06-28T00:00:00"/>
    <s v="Same Day"/>
    <s v="CS-12250"/>
    <s v="Chris Selesnick"/>
    <x v="1"/>
    <x v="0"/>
    <x v="1"/>
    <x v="1"/>
    <n v="90032"/>
    <x v="1"/>
    <s v="OFF-BI-10001524"/>
    <x v="1"/>
    <x v="8"/>
    <s v="GBC Premium Transparent Covers with Diagonal Lined Pattern"/>
    <x v="2939"/>
    <x v="0"/>
    <n v="0.2"/>
    <n v="11.748799999999999"/>
    <x v="1"/>
    <n v="67.135999999999996"/>
    <n v="35"/>
  </r>
  <r>
    <n v="4309"/>
    <s v="CA-2014-125829"/>
    <d v="2014-11-04T00:00:00"/>
    <d v="2014-11-11T00:00:00"/>
    <s v="Standard Class"/>
    <s v="WB-21850"/>
    <s v="William Brown"/>
    <x v="0"/>
    <x v="0"/>
    <x v="1"/>
    <x v="1"/>
    <n v="90045"/>
    <x v="1"/>
    <s v="TEC-PH-10001079"/>
    <x v="2"/>
    <x v="7"/>
    <s v="Polycom SoundPoint Pro SE-225 Corded phone"/>
    <x v="3204"/>
    <x v="3"/>
    <n v="0.2"/>
    <n v="66.634399999999999"/>
    <x v="0"/>
    <n v="4664.4080000000004"/>
    <n v="10"/>
  </r>
  <r>
    <n v="4310"/>
    <s v="CA-2014-125829"/>
    <d v="2014-11-04T00:00:00"/>
    <d v="2014-11-11T00:00:00"/>
    <s v="Standard Class"/>
    <s v="WB-21850"/>
    <s v="William Brown"/>
    <x v="0"/>
    <x v="0"/>
    <x v="1"/>
    <x v="1"/>
    <n v="90045"/>
    <x v="1"/>
    <s v="FUR-TA-10002041"/>
    <x v="0"/>
    <x v="3"/>
    <s v="Bevis Round Conference Table Top, X-Base"/>
    <x v="3205"/>
    <x v="4"/>
    <n v="0.2"/>
    <n v="-64.544399999999996"/>
    <x v="0"/>
    <n v="2294.9119999999998"/>
    <n v="-11.25"/>
  </r>
  <r>
    <n v="4311"/>
    <s v="CA-2014-125829"/>
    <d v="2014-11-04T00:00:00"/>
    <d v="2014-11-11T00:00:00"/>
    <s v="Standard Class"/>
    <s v="WB-21850"/>
    <s v="William Brown"/>
    <x v="0"/>
    <x v="0"/>
    <x v="1"/>
    <x v="1"/>
    <n v="90045"/>
    <x v="1"/>
    <s v="OFF-BI-10001036"/>
    <x v="1"/>
    <x v="8"/>
    <s v="Cardinal EasyOpen D-Ring Binders"/>
    <x v="1441"/>
    <x v="1"/>
    <n v="0.2"/>
    <n v="8.2260000000000009"/>
    <x v="0"/>
    <n v="65.807999999999993"/>
    <n v="37.500000000000007"/>
  </r>
  <r>
    <n v="4312"/>
    <s v="CA-2014-125829"/>
    <d v="2014-11-04T00:00:00"/>
    <d v="2014-11-11T00:00:00"/>
    <s v="Standard Class"/>
    <s v="WB-21850"/>
    <s v="William Brown"/>
    <x v="0"/>
    <x v="0"/>
    <x v="1"/>
    <x v="1"/>
    <n v="90045"/>
    <x v="1"/>
    <s v="OFF-PA-10000223"/>
    <x v="1"/>
    <x v="10"/>
    <s v="Xerox 2000"/>
    <x v="537"/>
    <x v="1"/>
    <n v="0"/>
    <n v="9.3312000000000008"/>
    <x v="0"/>
    <n v="58.320000000000007"/>
    <n v="48.000000000000007"/>
  </r>
  <r>
    <n v="4313"/>
    <s v="CA-2014-125829"/>
    <d v="2014-11-04T00:00:00"/>
    <d v="2014-11-11T00:00:00"/>
    <s v="Standard Class"/>
    <s v="WB-21850"/>
    <s v="William Brown"/>
    <x v="0"/>
    <x v="0"/>
    <x v="1"/>
    <x v="1"/>
    <n v="90045"/>
    <x v="1"/>
    <s v="TEC-MA-10003246"/>
    <x v="2"/>
    <x v="15"/>
    <s v="Hewlett-Packard Deskjet D4360 Printer"/>
    <x v="3206"/>
    <x v="4"/>
    <n v="0.2"/>
    <n v="139.99"/>
    <x v="0"/>
    <n v="1791.8720000000001"/>
    <n v="31.25"/>
  </r>
  <r>
    <n v="4314"/>
    <s v="CA-2014-123127"/>
    <d v="2014-09-08T00:00:00"/>
    <d v="2014-09-12T00:00:00"/>
    <s v="Standard Class"/>
    <s v="SP-20620"/>
    <s v="Stefania Perrino"/>
    <x v="1"/>
    <x v="0"/>
    <x v="85"/>
    <x v="15"/>
    <n v="11561"/>
    <x v="3"/>
    <s v="OFF-AP-10001962"/>
    <x v="1"/>
    <x v="9"/>
    <s v="Black &amp; Decker Filter for Double Action Dustbuster Cordless Vac BLDV7210"/>
    <x v="3207"/>
    <x v="0"/>
    <n v="0"/>
    <n v="4.1950000000000003"/>
    <x v="8"/>
    <n v="33.56"/>
    <n v="25"/>
  </r>
  <r>
    <n v="4315"/>
    <s v="CA-2015-115945"/>
    <d v="2015-06-25T00:00:00"/>
    <d v="2015-07-01T00:00:00"/>
    <s v="Standard Class"/>
    <s v="AB-10165"/>
    <s v="Alan Barnes"/>
    <x v="0"/>
    <x v="0"/>
    <x v="1"/>
    <x v="1"/>
    <n v="90045"/>
    <x v="1"/>
    <s v="OFF-AR-10004062"/>
    <x v="1"/>
    <x v="6"/>
    <s v="Staples in misc. colors"/>
    <x v="3208"/>
    <x v="0"/>
    <n v="0"/>
    <n v="5.24"/>
    <x v="1"/>
    <n v="41.92"/>
    <n v="25"/>
  </r>
  <r>
    <n v="4316"/>
    <s v="CA-2015-115945"/>
    <d v="2015-06-25T00:00:00"/>
    <d v="2015-07-01T00:00:00"/>
    <s v="Standard Class"/>
    <s v="AB-10165"/>
    <s v="Alan Barnes"/>
    <x v="0"/>
    <x v="0"/>
    <x v="1"/>
    <x v="1"/>
    <n v="90045"/>
    <x v="1"/>
    <s v="OFF-BI-10004330"/>
    <x v="1"/>
    <x v="8"/>
    <s v="GBC Velobind Prepunched Cover Sets, Regency Series"/>
    <x v="1279"/>
    <x v="1"/>
    <n v="0.2"/>
    <n v="27.734999999999999"/>
    <x v="1"/>
    <n v="266.25599999999997"/>
    <n v="31.25"/>
  </r>
  <r>
    <n v="4317"/>
    <s v="CA-2015-115945"/>
    <d v="2015-06-25T00:00:00"/>
    <d v="2015-07-01T00:00:00"/>
    <s v="Standard Class"/>
    <s v="AB-10165"/>
    <s v="Alan Barnes"/>
    <x v="0"/>
    <x v="0"/>
    <x v="1"/>
    <x v="1"/>
    <n v="90045"/>
    <x v="1"/>
    <s v="OFF-ST-10001963"/>
    <x v="1"/>
    <x v="4"/>
    <s v="Tennsco Regal Shelving Units"/>
    <x v="3209"/>
    <x v="1"/>
    <n v="0"/>
    <n v="9.1268999999999991"/>
    <x v="1"/>
    <n v="912.69"/>
    <n v="2.9999999999999996"/>
  </r>
  <r>
    <n v="4318"/>
    <s v="CA-2015-136735"/>
    <d v="2015-07-26T00:00:00"/>
    <d v="2015-08-02T00:00:00"/>
    <s v="Standard Class"/>
    <s v="HA-14920"/>
    <s v="Helen Andreada"/>
    <x v="0"/>
    <x v="0"/>
    <x v="8"/>
    <x v="1"/>
    <n v="94110"/>
    <x v="1"/>
    <s v="OFF-EN-10002230"/>
    <x v="1"/>
    <x v="12"/>
    <s v="Airmail Envelopes"/>
    <x v="3210"/>
    <x v="0"/>
    <n v="0"/>
    <n v="78.894199999999998"/>
    <x v="7"/>
    <n v="335.72"/>
    <n v="47"/>
  </r>
  <r>
    <n v="4319"/>
    <s v="US-2017-136189"/>
    <d v="2017-12-07T00:00:00"/>
    <d v="2017-12-11T00:00:00"/>
    <s v="Standard Class"/>
    <s v="DC-13285"/>
    <s v="Debra Catini"/>
    <x v="0"/>
    <x v="0"/>
    <x v="102"/>
    <x v="17"/>
    <n v="23223"/>
    <x v="0"/>
    <s v="FUR-FU-10000175"/>
    <x v="0"/>
    <x v="5"/>
    <s v="DAX Wood Document Frame."/>
    <x v="3211"/>
    <x v="5"/>
    <n v="0"/>
    <n v="25.537800000000001"/>
    <x v="4"/>
    <n v="494.28"/>
    <n v="31.000000000000007"/>
  </r>
  <r>
    <n v="4320"/>
    <s v="CA-2014-152345"/>
    <d v="2014-12-29T00:00:00"/>
    <d v="2015-01-03T00:00:00"/>
    <s v="Second Class"/>
    <s v="ST-20530"/>
    <s v="Shui Tom"/>
    <x v="0"/>
    <x v="0"/>
    <x v="305"/>
    <x v="27"/>
    <n v="87105"/>
    <x v="1"/>
    <s v="TEC-PH-10004897"/>
    <x v="2"/>
    <x v="7"/>
    <s v="Mediabridge Sport Armband iPhone 5s"/>
    <x v="112"/>
    <x v="1"/>
    <n v="0.2"/>
    <n v="-5.6943000000000001"/>
    <x v="4"/>
    <n v="71.927999999999997"/>
    <n v="-23.75"/>
  </r>
  <r>
    <n v="4321"/>
    <s v="CA-2014-152345"/>
    <d v="2014-12-29T00:00:00"/>
    <d v="2015-01-03T00:00:00"/>
    <s v="Second Class"/>
    <s v="ST-20530"/>
    <s v="Shui Tom"/>
    <x v="0"/>
    <x v="0"/>
    <x v="305"/>
    <x v="27"/>
    <n v="87105"/>
    <x v="1"/>
    <s v="OFF-ST-10003123"/>
    <x v="1"/>
    <x v="4"/>
    <s v="Fellowes Bases and Tops For Staxonsteel/High-Stak Systems"/>
    <x v="3212"/>
    <x v="7"/>
    <n v="0"/>
    <n v="7.9896000000000003"/>
    <x v="4"/>
    <n v="33.29"/>
    <n v="24.000000000000004"/>
  </r>
  <r>
    <n v="4322"/>
    <s v="US-2015-147662"/>
    <d v="2015-02-14T00:00:00"/>
    <d v="2015-02-19T00:00:00"/>
    <s v="Standard Class"/>
    <s v="KB-16315"/>
    <s v="Karl Braun"/>
    <x v="0"/>
    <x v="0"/>
    <x v="59"/>
    <x v="24"/>
    <n v="44312"/>
    <x v="3"/>
    <s v="OFF-BI-10001658"/>
    <x v="1"/>
    <x v="8"/>
    <s v="GBC Standard Therm-A-Bind Covers"/>
    <x v="475"/>
    <x v="0"/>
    <n v="0.7"/>
    <n v="-11.961600000000001"/>
    <x v="11"/>
    <n v="29.904"/>
    <n v="-80"/>
  </r>
  <r>
    <n v="4323"/>
    <s v="US-2015-147662"/>
    <d v="2015-02-14T00:00:00"/>
    <d v="2015-02-19T00:00:00"/>
    <s v="Standard Class"/>
    <s v="KB-16315"/>
    <s v="Karl Braun"/>
    <x v="0"/>
    <x v="0"/>
    <x v="59"/>
    <x v="24"/>
    <n v="44312"/>
    <x v="3"/>
    <s v="TEC-PH-10002834"/>
    <x v="2"/>
    <x v="7"/>
    <s v="Google Nexus 5"/>
    <x v="3213"/>
    <x v="1"/>
    <n v="0.4"/>
    <n v="-80.995500000000007"/>
    <x v="11"/>
    <n v="971.94600000000014"/>
    <n v="-25"/>
  </r>
  <r>
    <n v="4324"/>
    <s v="US-2015-147662"/>
    <d v="2015-02-14T00:00:00"/>
    <d v="2015-02-19T00:00:00"/>
    <s v="Standard Class"/>
    <s v="KB-16315"/>
    <s v="Karl Braun"/>
    <x v="0"/>
    <x v="0"/>
    <x v="59"/>
    <x v="24"/>
    <n v="44312"/>
    <x v="3"/>
    <s v="OFF-BI-10002160"/>
    <x v="1"/>
    <x v="8"/>
    <s v="Acco Hanging Data Binders"/>
    <x v="2594"/>
    <x v="0"/>
    <n v="0.7"/>
    <n v="-1.6763999999999999"/>
    <x v="11"/>
    <n v="4.5720000000000001"/>
    <n v="-73.333333333333329"/>
  </r>
  <r>
    <n v="4325"/>
    <s v="US-2015-147662"/>
    <d v="2015-02-14T00:00:00"/>
    <d v="2015-02-19T00:00:00"/>
    <s v="Standard Class"/>
    <s v="KB-16315"/>
    <s v="Karl Braun"/>
    <x v="0"/>
    <x v="0"/>
    <x v="59"/>
    <x v="24"/>
    <n v="44312"/>
    <x v="3"/>
    <s v="OFF-AR-10004999"/>
    <x v="1"/>
    <x v="6"/>
    <s v="Newell 315"/>
    <x v="642"/>
    <x v="1"/>
    <n v="0.2"/>
    <n v="0.89700000000000002"/>
    <x v="11"/>
    <n v="43.055999999999997"/>
    <n v="6.25"/>
  </r>
  <r>
    <n v="4326"/>
    <s v="US-2015-147662"/>
    <d v="2015-02-14T00:00:00"/>
    <d v="2015-02-19T00:00:00"/>
    <s v="Standard Class"/>
    <s v="KB-16315"/>
    <s v="Karl Braun"/>
    <x v="0"/>
    <x v="0"/>
    <x v="59"/>
    <x v="24"/>
    <n v="44312"/>
    <x v="3"/>
    <s v="TEC-AC-10003280"/>
    <x v="2"/>
    <x v="11"/>
    <s v="Belkin F8E887 USB Wired Ergonomic Keyboard"/>
    <x v="973"/>
    <x v="1"/>
    <n v="0.2"/>
    <n v="0.89970000000000006"/>
    <x v="11"/>
    <n v="215.928"/>
    <n v="1.25"/>
  </r>
  <r>
    <n v="4327"/>
    <s v="CA-2016-153346"/>
    <d v="2016-01-25T00:00:00"/>
    <d v="2016-01-27T00:00:00"/>
    <s v="First Class"/>
    <s v="TB-21355"/>
    <s v="Todd Boyes"/>
    <x v="1"/>
    <x v="0"/>
    <x v="135"/>
    <x v="30"/>
    <n v="7060"/>
    <x v="3"/>
    <s v="OFF-AR-10000315"/>
    <x v="1"/>
    <x v="6"/>
    <s v="Dixon Ticonderoga Maple Cedar Pencil, #2"/>
    <x v="3214"/>
    <x v="1"/>
    <n v="0"/>
    <n v="2.3025000000000002"/>
    <x v="9"/>
    <n v="27.630000000000003"/>
    <n v="25"/>
  </r>
  <r>
    <n v="4328"/>
    <s v="CA-2016-153346"/>
    <d v="2016-01-25T00:00:00"/>
    <d v="2016-01-27T00:00:00"/>
    <s v="First Class"/>
    <s v="TB-21355"/>
    <s v="Todd Boyes"/>
    <x v="1"/>
    <x v="0"/>
    <x v="135"/>
    <x v="30"/>
    <n v="7060"/>
    <x v="3"/>
    <s v="OFF-PA-10000007"/>
    <x v="1"/>
    <x v="10"/>
    <s v="Telephone Message Books with Fax/Mobile Section, 4 1/4&quot; x 6&quot;"/>
    <x v="3215"/>
    <x v="2"/>
    <n v="0"/>
    <n v="8.2799999999999994"/>
    <x v="9"/>
    <n v="90"/>
    <n v="46"/>
  </r>
  <r>
    <n v="4329"/>
    <s v="CA-2017-118360"/>
    <d v="2017-04-01T00:00:00"/>
    <d v="2017-04-07T00:00:00"/>
    <s v="Standard Class"/>
    <s v="JC-15775"/>
    <s v="John Castell"/>
    <x v="0"/>
    <x v="0"/>
    <x v="20"/>
    <x v="15"/>
    <n v="10011"/>
    <x v="3"/>
    <s v="OFF-PA-10000791"/>
    <x v="1"/>
    <x v="10"/>
    <s v="Wirebound Message Books, Four 2 3/4 x 5 Forms per Page, 200 Sets per Book"/>
    <x v="3216"/>
    <x v="6"/>
    <n v="0"/>
    <n v="19.3185"/>
    <x v="3"/>
    <n v="386.37"/>
    <n v="45"/>
  </r>
  <r>
    <n v="4330"/>
    <s v="CA-2017-149853"/>
    <d v="2017-10-03T00:00:00"/>
    <d v="2017-10-09T00:00:00"/>
    <s v="Standard Class"/>
    <s v="PO-18850"/>
    <s v="Patrick O'Brill"/>
    <x v="0"/>
    <x v="0"/>
    <x v="146"/>
    <x v="2"/>
    <n v="33012"/>
    <x v="0"/>
    <s v="OFF-PA-10000556"/>
    <x v="1"/>
    <x v="10"/>
    <s v="Xerox 208"/>
    <x v="12"/>
    <x v="1"/>
    <n v="0.2"/>
    <n v="5.4432"/>
    <x v="2"/>
    <n v="46.655999999999999"/>
    <n v="35"/>
  </r>
  <r>
    <n v="4331"/>
    <s v="CA-2017-149853"/>
    <d v="2017-10-03T00:00:00"/>
    <d v="2017-10-09T00:00:00"/>
    <s v="Standard Class"/>
    <s v="PO-18850"/>
    <s v="Patrick O'Brill"/>
    <x v="0"/>
    <x v="0"/>
    <x v="146"/>
    <x v="2"/>
    <n v="33012"/>
    <x v="0"/>
    <s v="OFF-AP-10000804"/>
    <x v="1"/>
    <x v="9"/>
    <s v="Hoover Portapower Portable Vacuum"/>
    <x v="1411"/>
    <x v="2"/>
    <n v="0.2"/>
    <n v="1.1200000000000001"/>
    <x v="2"/>
    <n v="89.600000000000009"/>
    <n v="6.25"/>
  </r>
  <r>
    <n v="4332"/>
    <s v="CA-2017-107909"/>
    <d v="2017-09-01T00:00:00"/>
    <d v="2017-09-06T00:00:00"/>
    <s v="Standard Class"/>
    <s v="SS-20875"/>
    <s v="Sung Shariari"/>
    <x v="0"/>
    <x v="0"/>
    <x v="252"/>
    <x v="4"/>
    <n v="98052"/>
    <x v="1"/>
    <s v="TEC-AC-10001998"/>
    <x v="2"/>
    <x v="11"/>
    <s v="Logitech LS21 Speaker System - PC Multimedia - 2.1-CH - Wired"/>
    <x v="86"/>
    <x v="7"/>
    <n v="0"/>
    <n v="6.7965999999999998"/>
    <x v="8"/>
    <n v="19.989999999999998"/>
    <n v="34"/>
  </r>
  <r>
    <n v="4333"/>
    <s v="CA-2017-107909"/>
    <d v="2017-09-01T00:00:00"/>
    <d v="2017-09-06T00:00:00"/>
    <s v="Standard Class"/>
    <s v="SS-20875"/>
    <s v="Sung Shariari"/>
    <x v="0"/>
    <x v="0"/>
    <x v="252"/>
    <x v="4"/>
    <n v="98052"/>
    <x v="1"/>
    <s v="OFF-BI-10003476"/>
    <x v="1"/>
    <x v="8"/>
    <s v="Avery Metallic Poly Binders"/>
    <x v="988"/>
    <x v="2"/>
    <n v="0.2"/>
    <n v="8.0220000000000002"/>
    <x v="8"/>
    <n v="114.60000000000001"/>
    <n v="35"/>
  </r>
  <r>
    <n v="4334"/>
    <s v="CA-2015-112375"/>
    <d v="2015-12-21T00:00:00"/>
    <d v="2015-12-27T00:00:00"/>
    <s v="Standard Class"/>
    <s v="RD-19720"/>
    <s v="Roger Demir"/>
    <x v="0"/>
    <x v="0"/>
    <x v="399"/>
    <x v="2"/>
    <n v="32114"/>
    <x v="0"/>
    <s v="TEC-AC-10003237"/>
    <x v="2"/>
    <x v="11"/>
    <s v="Memorex Micro Travel Drive 4 GB"/>
    <x v="3217"/>
    <x v="5"/>
    <n v="0.2"/>
    <n v="14.628"/>
    <x v="4"/>
    <n v="305.28000000000003"/>
    <n v="28.749999999999996"/>
  </r>
  <r>
    <n v="4335"/>
    <s v="CA-2015-112375"/>
    <d v="2015-12-21T00:00:00"/>
    <d v="2015-12-27T00:00:00"/>
    <s v="Standard Class"/>
    <s v="RD-19720"/>
    <s v="Roger Demir"/>
    <x v="0"/>
    <x v="0"/>
    <x v="399"/>
    <x v="2"/>
    <n v="32114"/>
    <x v="0"/>
    <s v="OFF-EN-10003798"/>
    <x v="1"/>
    <x v="12"/>
    <s v="Recycled Interoffice Envelopes with Re-Use-A-Seal Closure, 10 x 13"/>
    <x v="3218"/>
    <x v="0"/>
    <n v="0.2"/>
    <n v="9.2178000000000004"/>
    <x v="4"/>
    <n v="54.624000000000002"/>
    <n v="33.75"/>
  </r>
  <r>
    <n v="4336"/>
    <s v="CA-2015-154795"/>
    <d v="2015-12-20T00:00:00"/>
    <d v="2015-12-24T00:00:00"/>
    <s v="Standard Class"/>
    <s v="GZ-14470"/>
    <s v="Gary Zandusky"/>
    <x v="0"/>
    <x v="0"/>
    <x v="400"/>
    <x v="16"/>
    <n v="86442"/>
    <x v="1"/>
    <s v="OFF-EN-10003068"/>
    <x v="1"/>
    <x v="12"/>
    <s v="#6 3/4 Gummed Flap White Envelopes"/>
    <x v="1054"/>
    <x v="7"/>
    <n v="0.2"/>
    <n v="2.7719999999999998"/>
    <x v="4"/>
    <n v="7.92"/>
    <n v="35"/>
  </r>
  <r>
    <n v="4337"/>
    <s v="CA-2015-154795"/>
    <d v="2015-12-20T00:00:00"/>
    <d v="2015-12-24T00:00:00"/>
    <s v="Standard Class"/>
    <s v="GZ-14470"/>
    <s v="Gary Zandusky"/>
    <x v="0"/>
    <x v="0"/>
    <x v="400"/>
    <x v="16"/>
    <n v="86442"/>
    <x v="1"/>
    <s v="FUR-FU-10002088"/>
    <x v="0"/>
    <x v="5"/>
    <s v="Nu-Dell Float Frame 11 x 14 1/2"/>
    <x v="322"/>
    <x v="0"/>
    <n v="0.2"/>
    <n v="3.9512"/>
    <x v="4"/>
    <n v="28.736000000000001"/>
    <n v="27.500000000000004"/>
  </r>
  <r>
    <n v="4338"/>
    <s v="CA-2015-125234"/>
    <d v="2015-11-27T00:00:00"/>
    <d v="2015-12-01T00:00:00"/>
    <s v="Standard Class"/>
    <s v="SN-20710"/>
    <s v="Steve Nguyen"/>
    <x v="2"/>
    <x v="0"/>
    <x v="1"/>
    <x v="1"/>
    <n v="90049"/>
    <x v="1"/>
    <s v="TEC-AC-10000158"/>
    <x v="2"/>
    <x v="11"/>
    <s v="Sony 64GB Class 10 Micro SDHC R40 Memory Card"/>
    <x v="3219"/>
    <x v="1"/>
    <n v="0"/>
    <n v="22.6737"/>
    <x v="0"/>
    <n v="323.90999999999997"/>
    <n v="21"/>
  </r>
  <r>
    <n v="4339"/>
    <s v="CA-2015-125234"/>
    <d v="2015-11-27T00:00:00"/>
    <d v="2015-12-01T00:00:00"/>
    <s v="Standard Class"/>
    <s v="SN-20710"/>
    <s v="Steve Nguyen"/>
    <x v="2"/>
    <x v="0"/>
    <x v="1"/>
    <x v="1"/>
    <n v="90049"/>
    <x v="1"/>
    <s v="OFF-PA-10000482"/>
    <x v="1"/>
    <x v="10"/>
    <s v="Snap-A-Way Black Print Carbonless Ruled Speed Letter, Triplicate"/>
    <x v="3220"/>
    <x v="1"/>
    <n v="0"/>
    <n v="53.495399999999997"/>
    <x v="0"/>
    <n v="341.46"/>
    <n v="47"/>
  </r>
  <r>
    <n v="4340"/>
    <s v="CA-2017-133501"/>
    <d v="2017-08-27T00:00:00"/>
    <d v="2017-09-01T00:00:00"/>
    <s v="Standard Class"/>
    <s v="DK-12895"/>
    <s v="Dana Kaydos"/>
    <x v="0"/>
    <x v="0"/>
    <x v="47"/>
    <x v="18"/>
    <n v="37064"/>
    <x v="0"/>
    <s v="OFF-PA-10004888"/>
    <x v="1"/>
    <x v="10"/>
    <s v="Xerox 217"/>
    <x v="1170"/>
    <x v="7"/>
    <n v="0.2"/>
    <n v="1.8144"/>
    <x v="6"/>
    <n v="5.1840000000000002"/>
    <n v="35"/>
  </r>
  <r>
    <n v="4341"/>
    <s v="US-2014-129609"/>
    <d v="2014-03-22T00:00:00"/>
    <d v="2014-03-22T00:00:00"/>
    <s v="Same Day"/>
    <s v="VM-21835"/>
    <s v="Vivian Mathis"/>
    <x v="0"/>
    <x v="0"/>
    <x v="401"/>
    <x v="14"/>
    <n v="46368"/>
    <x v="2"/>
    <s v="OFF-AR-10003478"/>
    <x v="1"/>
    <x v="6"/>
    <s v="Avery Hi-Liter EverBold Pen Style Fluorescent Highlighters, 4/Pack"/>
    <x v="1347"/>
    <x v="0"/>
    <n v="0"/>
    <n v="6.5119999999999996"/>
    <x v="10"/>
    <n v="32.56"/>
    <n v="40"/>
  </r>
  <r>
    <n v="4342"/>
    <s v="CA-2017-130309"/>
    <d v="2017-12-17T00:00:00"/>
    <d v="2017-12-21T00:00:00"/>
    <s v="Standard Class"/>
    <s v="GB-14575"/>
    <s v="Giulietta Baptist"/>
    <x v="0"/>
    <x v="0"/>
    <x v="81"/>
    <x v="17"/>
    <n v="22204"/>
    <x v="0"/>
    <s v="OFF-ST-10003208"/>
    <x v="1"/>
    <x v="4"/>
    <s v="Adjustable Depth Letter/Legal Cart"/>
    <x v="2521"/>
    <x v="1"/>
    <n v="0"/>
    <n v="157.87020000000001"/>
    <x v="4"/>
    <n v="1633.1399999999999"/>
    <n v="29.000000000000004"/>
  </r>
  <r>
    <n v="4343"/>
    <s v="CA-2017-105410"/>
    <d v="2017-03-19T00:00:00"/>
    <d v="2017-03-22T00:00:00"/>
    <s v="First Class"/>
    <s v="ND-18370"/>
    <s v="Natalie DeCherney"/>
    <x v="0"/>
    <x v="0"/>
    <x v="8"/>
    <x v="1"/>
    <n v="94110"/>
    <x v="1"/>
    <s v="OFF-BI-10004970"/>
    <x v="1"/>
    <x v="8"/>
    <s v="ACCOHIDE 3-Ring Binder, Blue, 1&quot;"/>
    <x v="2911"/>
    <x v="5"/>
    <n v="0.2"/>
    <n v="6.6905999999999999"/>
    <x v="10"/>
    <n v="118.94400000000002"/>
    <n v="33.75"/>
  </r>
  <r>
    <n v="4344"/>
    <s v="CA-2017-105410"/>
    <d v="2017-03-19T00:00:00"/>
    <d v="2017-03-22T00:00:00"/>
    <s v="First Class"/>
    <s v="ND-18370"/>
    <s v="Natalie DeCherney"/>
    <x v="0"/>
    <x v="0"/>
    <x v="8"/>
    <x v="1"/>
    <n v="94110"/>
    <x v="1"/>
    <s v="TEC-PH-10000038"/>
    <x v="2"/>
    <x v="7"/>
    <s v="Jawbone MINI JAMBOX Wireless Bluetooth Speaker"/>
    <x v="3221"/>
    <x v="5"/>
    <n v="0.2"/>
    <n v="-131.5008"/>
    <x v="10"/>
    <n v="3945.0240000000003"/>
    <n v="-20"/>
  </r>
  <r>
    <n v="4345"/>
    <s v="CA-2017-105410"/>
    <d v="2017-03-19T00:00:00"/>
    <d v="2017-03-22T00:00:00"/>
    <s v="First Class"/>
    <s v="ND-18370"/>
    <s v="Natalie DeCherney"/>
    <x v="0"/>
    <x v="0"/>
    <x v="8"/>
    <x v="1"/>
    <n v="94110"/>
    <x v="1"/>
    <s v="TEC-AC-10001552"/>
    <x v="2"/>
    <x v="11"/>
    <s v="Logitech K350 2.4Ghz Wireless Keyboard"/>
    <x v="3222"/>
    <x v="0"/>
    <n v="0"/>
    <n v="10.949400000000001"/>
    <x v="10"/>
    <n v="199.08"/>
    <n v="11"/>
  </r>
  <r>
    <n v="4346"/>
    <s v="CA-2017-105410"/>
    <d v="2017-03-19T00:00:00"/>
    <d v="2017-03-22T00:00:00"/>
    <s v="First Class"/>
    <s v="ND-18370"/>
    <s v="Natalie DeCherney"/>
    <x v="0"/>
    <x v="0"/>
    <x v="8"/>
    <x v="1"/>
    <n v="94110"/>
    <x v="1"/>
    <s v="TEC-AC-10002926"/>
    <x v="2"/>
    <x v="11"/>
    <s v="Logitech Wireless Marathon Mouse M705"/>
    <x v="1743"/>
    <x v="4"/>
    <n v="0"/>
    <n v="85.982799999999997"/>
    <x v="10"/>
    <n v="799.84"/>
    <n v="43"/>
  </r>
  <r>
    <n v="4347"/>
    <s v="CA-2016-120355"/>
    <d v="2016-09-18T00:00:00"/>
    <d v="2016-09-25T00:00:00"/>
    <s v="Standard Class"/>
    <s v="MM-17260"/>
    <s v="Magdelene Morse"/>
    <x v="0"/>
    <x v="0"/>
    <x v="106"/>
    <x v="15"/>
    <n v="10801"/>
    <x v="3"/>
    <s v="FUR-CH-10001394"/>
    <x v="0"/>
    <x v="1"/>
    <s v="Global Leather Executive Chair"/>
    <x v="3223"/>
    <x v="0"/>
    <n v="0.1"/>
    <n v="140.39599999999999"/>
    <x v="8"/>
    <n v="1263.5640000000001"/>
    <n v="22.222222222222218"/>
  </r>
  <r>
    <n v="4348"/>
    <s v="CA-2016-120355"/>
    <d v="2016-09-18T00:00:00"/>
    <d v="2016-09-25T00:00:00"/>
    <s v="Standard Class"/>
    <s v="MM-17260"/>
    <s v="Magdelene Morse"/>
    <x v="0"/>
    <x v="0"/>
    <x v="106"/>
    <x v="15"/>
    <n v="10801"/>
    <x v="3"/>
    <s v="FUR-FU-10004053"/>
    <x v="0"/>
    <x v="5"/>
    <s v="DAX Two-Tone Silver Metal Document Frame"/>
    <x v="3224"/>
    <x v="1"/>
    <n v="0"/>
    <n v="26.1096"/>
    <x v="8"/>
    <n v="182.16"/>
    <n v="43"/>
  </r>
  <r>
    <n v="4349"/>
    <s v="CA-2017-169894"/>
    <d v="2017-11-24T00:00:00"/>
    <d v="2017-11-29T00:00:00"/>
    <s v="Second Class"/>
    <s v="MV-17485"/>
    <s v="Mark Van Huff"/>
    <x v="0"/>
    <x v="0"/>
    <x v="123"/>
    <x v="16"/>
    <n v="85204"/>
    <x v="1"/>
    <s v="OFF-BI-10004230"/>
    <x v="1"/>
    <x v="8"/>
    <s v="GBC Recycled Grain Textured Covers"/>
    <x v="318"/>
    <x v="0"/>
    <n v="0.7"/>
    <n v="-15.1976"/>
    <x v="0"/>
    <n v="41.448"/>
    <n v="-73.333333333333329"/>
  </r>
  <r>
    <n v="4350"/>
    <s v="CA-2017-169894"/>
    <d v="2017-11-24T00:00:00"/>
    <d v="2017-11-29T00:00:00"/>
    <s v="Second Class"/>
    <s v="MV-17485"/>
    <s v="Mark Van Huff"/>
    <x v="0"/>
    <x v="0"/>
    <x v="123"/>
    <x v="16"/>
    <n v="85204"/>
    <x v="1"/>
    <s v="OFF-ST-10000060"/>
    <x v="1"/>
    <x v="4"/>
    <s v="Fellowes Bankers Box Staxonsteel Drawer File/Stacking System"/>
    <x v="3225"/>
    <x v="8"/>
    <n v="0.2"/>
    <n v="-41.587200000000003"/>
    <x v="0"/>
    <n v="3326.9760000000001"/>
    <n v="-10"/>
  </r>
  <r>
    <n v="4351"/>
    <s v="US-2017-100482"/>
    <d v="2017-04-11T00:00:00"/>
    <d v="2017-04-15T00:00:00"/>
    <s v="Standard Class"/>
    <s v="JL-15130"/>
    <s v="Jack Lebron"/>
    <x v="0"/>
    <x v="0"/>
    <x v="152"/>
    <x v="24"/>
    <n v="43130"/>
    <x v="3"/>
    <s v="OFF-ST-10001325"/>
    <x v="1"/>
    <x v="4"/>
    <s v="Sterilite Officeware Hinged File Box"/>
    <x v="506"/>
    <x v="0"/>
    <n v="0.2"/>
    <n v="1.4672000000000001"/>
    <x v="3"/>
    <n v="33.536000000000001"/>
    <n v="8.75"/>
  </r>
  <r>
    <n v="4352"/>
    <s v="US-2017-100482"/>
    <d v="2017-04-11T00:00:00"/>
    <d v="2017-04-15T00:00:00"/>
    <s v="Standard Class"/>
    <s v="JL-15130"/>
    <s v="Jack Lebron"/>
    <x v="0"/>
    <x v="0"/>
    <x v="152"/>
    <x v="24"/>
    <n v="43130"/>
    <x v="3"/>
    <s v="TEC-AC-10003441"/>
    <x v="2"/>
    <x v="11"/>
    <s v="Kingston Digital DataTraveler 32GB USB 2.0"/>
    <x v="3226"/>
    <x v="0"/>
    <n v="0.2"/>
    <n v="-4.7460000000000004"/>
    <x v="3"/>
    <n v="54.24"/>
    <n v="-17.5"/>
  </r>
  <r>
    <n v="4353"/>
    <s v="CA-2017-107748"/>
    <d v="2017-12-10T00:00:00"/>
    <d v="2017-12-12T00:00:00"/>
    <s v="Second Class"/>
    <s v="AG-10330"/>
    <s v="Alex Grayson"/>
    <x v="0"/>
    <x v="0"/>
    <x v="280"/>
    <x v="1"/>
    <n v="95207"/>
    <x v="1"/>
    <s v="TEC-PH-10003215"/>
    <x v="2"/>
    <x v="7"/>
    <s v="Jackery Bar Premium Fast-charging Portable Charger"/>
    <x v="3044"/>
    <x v="4"/>
    <n v="0.2"/>
    <n v="34.741999999999997"/>
    <x v="4"/>
    <n v="383.36"/>
    <n v="36.249999999999993"/>
  </r>
  <r>
    <n v="4354"/>
    <s v="CA-2017-107748"/>
    <d v="2017-12-10T00:00:00"/>
    <d v="2017-12-12T00:00:00"/>
    <s v="Second Class"/>
    <s v="AG-10330"/>
    <s v="Alex Grayson"/>
    <x v="0"/>
    <x v="0"/>
    <x v="280"/>
    <x v="1"/>
    <n v="95207"/>
    <x v="1"/>
    <s v="OFF-PA-10002005"/>
    <x v="1"/>
    <x v="10"/>
    <s v="Xerox 225"/>
    <x v="91"/>
    <x v="0"/>
    <n v="0"/>
    <n v="6.2207999999999997"/>
    <x v="4"/>
    <n v="25.92"/>
    <n v="47.999999999999993"/>
  </r>
  <r>
    <n v="4355"/>
    <s v="CA-2017-153654"/>
    <d v="2017-11-24T00:00:00"/>
    <d v="2017-11-26T00:00:00"/>
    <s v="Second Class"/>
    <s v="MD-17860"/>
    <s v="Michael Dominguez"/>
    <x v="1"/>
    <x v="0"/>
    <x v="153"/>
    <x v="3"/>
    <n v="28806"/>
    <x v="0"/>
    <s v="OFF-BI-10004465"/>
    <x v="1"/>
    <x v="8"/>
    <s v="Avery Durable Slant Ring Binders"/>
    <x v="2927"/>
    <x v="8"/>
    <n v="0.7"/>
    <n v="-12.672000000000001"/>
    <x v="0"/>
    <n v="152.06399999999999"/>
    <n v="-66.666666666666671"/>
  </r>
  <r>
    <n v="4356"/>
    <s v="CA-2015-155600"/>
    <d v="2015-12-04T00:00:00"/>
    <d v="2015-12-07T00:00:00"/>
    <s v="Second Class"/>
    <s v="RO-19780"/>
    <s v="Rose O'Brian"/>
    <x v="0"/>
    <x v="0"/>
    <x v="300"/>
    <x v="18"/>
    <n v="37042"/>
    <x v="0"/>
    <s v="OFF-BI-10000545"/>
    <x v="1"/>
    <x v="8"/>
    <s v="GBC Ibimaster 500 Manual ProClick Binding System"/>
    <x v="3227"/>
    <x v="3"/>
    <n v="0.7"/>
    <n v="-1065.3720000000001"/>
    <x v="4"/>
    <n v="11186.405999999999"/>
    <n v="-66.666666666666671"/>
  </r>
  <r>
    <n v="4357"/>
    <s v="CA-2015-155600"/>
    <d v="2015-12-04T00:00:00"/>
    <d v="2015-12-07T00:00:00"/>
    <s v="Second Class"/>
    <s v="RO-19780"/>
    <s v="Rose O'Brian"/>
    <x v="0"/>
    <x v="0"/>
    <x v="300"/>
    <x v="18"/>
    <n v="37042"/>
    <x v="0"/>
    <s v="OFF-AR-10003752"/>
    <x v="1"/>
    <x v="6"/>
    <s v="Deluxe Chalkboard Eraser Cleaner"/>
    <x v="3228"/>
    <x v="4"/>
    <n v="0.2"/>
    <n v="12.012"/>
    <x v="4"/>
    <n v="147.84"/>
    <n v="32.5"/>
  </r>
  <r>
    <n v="4358"/>
    <s v="CA-2017-162565"/>
    <d v="2017-12-11T00:00:00"/>
    <d v="2017-12-11T00:00:00"/>
    <s v="Same Day"/>
    <s v="RR-19315"/>
    <s v="Ralph Ritter"/>
    <x v="0"/>
    <x v="0"/>
    <x v="34"/>
    <x v="10"/>
    <n v="60505"/>
    <x v="2"/>
    <s v="OFF-PA-10001937"/>
    <x v="1"/>
    <x v="10"/>
    <s v="Xerox 21"/>
    <x v="559"/>
    <x v="0"/>
    <n v="0.2"/>
    <n v="3.6288"/>
    <x v="4"/>
    <n v="20.736000000000001"/>
    <n v="35"/>
  </r>
  <r>
    <n v="4359"/>
    <s v="CA-2017-162565"/>
    <d v="2017-12-11T00:00:00"/>
    <d v="2017-12-11T00:00:00"/>
    <s v="Same Day"/>
    <s v="RR-19315"/>
    <s v="Ralph Ritter"/>
    <x v="0"/>
    <x v="0"/>
    <x v="34"/>
    <x v="10"/>
    <n v="60505"/>
    <x v="2"/>
    <s v="FUR-FU-10004306"/>
    <x v="0"/>
    <x v="5"/>
    <s v="Electrix Halogen Magnifier Lamp"/>
    <x v="3229"/>
    <x v="7"/>
    <n v="0.6"/>
    <n v="-66.061999999999998"/>
    <x v="4"/>
    <n v="77.72"/>
    <n v="-85"/>
  </r>
  <r>
    <n v="4360"/>
    <s v="CA-2017-162565"/>
    <d v="2017-12-11T00:00:00"/>
    <d v="2017-12-11T00:00:00"/>
    <s v="Same Day"/>
    <s v="RR-19315"/>
    <s v="Ralph Ritter"/>
    <x v="0"/>
    <x v="0"/>
    <x v="34"/>
    <x v="10"/>
    <n v="60505"/>
    <x v="2"/>
    <s v="FUR-CH-10003973"/>
    <x v="0"/>
    <x v="1"/>
    <s v="GuestStacker Chair with Chrome Finish Legs"/>
    <x v="3230"/>
    <x v="0"/>
    <n v="0.3"/>
    <n v="-14.8704"/>
    <x v="4"/>
    <n v="1040.9280000000001"/>
    <n v="-2.8571428571428568"/>
  </r>
  <r>
    <n v="4361"/>
    <s v="CA-2016-127642"/>
    <d v="2016-05-21T00:00:00"/>
    <d v="2016-05-23T00:00:00"/>
    <s v="First Class"/>
    <s v="CP-12340"/>
    <s v="Christine Phan"/>
    <x v="1"/>
    <x v="0"/>
    <x v="99"/>
    <x v="34"/>
    <n v="2886"/>
    <x v="3"/>
    <s v="OFF-PA-10000565"/>
    <x v="1"/>
    <x v="10"/>
    <s v="Easy-staple paper"/>
    <x v="1359"/>
    <x v="0"/>
    <n v="0"/>
    <n v="54.860399999999998"/>
    <x v="5"/>
    <n v="223.92"/>
    <n v="49"/>
  </r>
  <r>
    <n v="4362"/>
    <s v="US-2017-163195"/>
    <d v="2017-02-17T00:00:00"/>
    <d v="2017-02-21T00:00:00"/>
    <s v="Second Class"/>
    <s v="LL-16840"/>
    <s v="Lauren Leatherbury"/>
    <x v="0"/>
    <x v="0"/>
    <x v="240"/>
    <x v="28"/>
    <n v="70506"/>
    <x v="0"/>
    <s v="TEC-PH-10003875"/>
    <x v="2"/>
    <x v="7"/>
    <s v="KLD Oscar II Style Snap-on Ultra Thin Side Flip Synthetic Leather Cover Case for HTC One HTC M7"/>
    <x v="2421"/>
    <x v="1"/>
    <n v="0"/>
    <n v="8.4564000000000004"/>
    <x v="11"/>
    <n v="87.48"/>
    <n v="29.000000000000004"/>
  </r>
  <r>
    <n v="4363"/>
    <s v="CA-2017-111332"/>
    <d v="2017-05-20T00:00:00"/>
    <d v="2017-05-22T00:00:00"/>
    <s v="Second Class"/>
    <s v="NC-18340"/>
    <s v="Nat Carroll"/>
    <x v="0"/>
    <x v="0"/>
    <x v="402"/>
    <x v="46"/>
    <n v="58103"/>
    <x v="2"/>
    <s v="OFF-AR-10001953"/>
    <x v="1"/>
    <x v="6"/>
    <s v="Boston 1645 Deluxe Heavier-Duty Electric Pencil Sharpener"/>
    <x v="3231"/>
    <x v="1"/>
    <n v="0"/>
    <n v="35.623800000000003"/>
    <x v="5"/>
    <n v="395.82"/>
    <n v="27"/>
  </r>
  <r>
    <n v="4364"/>
    <s v="CA-2017-111332"/>
    <d v="2017-05-20T00:00:00"/>
    <d v="2017-05-22T00:00:00"/>
    <s v="Second Class"/>
    <s v="NC-18340"/>
    <s v="Nat Carroll"/>
    <x v="0"/>
    <x v="0"/>
    <x v="402"/>
    <x v="46"/>
    <n v="58103"/>
    <x v="2"/>
    <s v="OFF-AR-10001374"/>
    <x v="1"/>
    <x v="6"/>
    <s v="BIC Brite Liner Highlighters, Chisel Tip"/>
    <x v="233"/>
    <x v="4"/>
    <n v="0"/>
    <n v="8.2943999999999996"/>
    <x v="5"/>
    <n v="103.68"/>
    <n v="31.999999999999996"/>
  </r>
  <r>
    <n v="4365"/>
    <s v="CA-2017-111332"/>
    <d v="2017-05-20T00:00:00"/>
    <d v="2017-05-22T00:00:00"/>
    <s v="Second Class"/>
    <s v="NC-18340"/>
    <s v="Nat Carroll"/>
    <x v="0"/>
    <x v="0"/>
    <x v="402"/>
    <x v="46"/>
    <n v="58103"/>
    <x v="2"/>
    <s v="OFF-ST-10003816"/>
    <x v="1"/>
    <x v="4"/>
    <s v="Fellowes High-Stak Drawer Files"/>
    <x v="3232"/>
    <x v="4"/>
    <n v="0"/>
    <n v="162.09479999999999"/>
    <x v="5"/>
    <n v="2819.04"/>
    <n v="23"/>
  </r>
  <r>
    <n v="4366"/>
    <s v="CA-2017-111332"/>
    <d v="2017-05-20T00:00:00"/>
    <d v="2017-05-22T00:00:00"/>
    <s v="Second Class"/>
    <s v="NC-18340"/>
    <s v="Nat Carroll"/>
    <x v="0"/>
    <x v="0"/>
    <x v="402"/>
    <x v="46"/>
    <n v="58103"/>
    <x v="2"/>
    <s v="OFF-FA-10001843"/>
    <x v="1"/>
    <x v="13"/>
    <s v="Staples"/>
    <x v="3233"/>
    <x v="1"/>
    <n v="0"/>
    <n v="3.4826999999999999"/>
    <x v="5"/>
    <n v="22.23"/>
    <n v="47"/>
  </r>
  <r>
    <n v="4367"/>
    <s v="CA-2017-111332"/>
    <d v="2017-05-20T00:00:00"/>
    <d v="2017-05-22T00:00:00"/>
    <s v="Second Class"/>
    <s v="NC-18340"/>
    <s v="Nat Carroll"/>
    <x v="0"/>
    <x v="0"/>
    <x v="402"/>
    <x v="46"/>
    <n v="58103"/>
    <x v="2"/>
    <s v="OFF-AR-10000657"/>
    <x v="1"/>
    <x v="6"/>
    <s v="Binney &amp; Smith inkTank Desk Highlighter, Chisel Tip, Yellow, 12/Box"/>
    <x v="3234"/>
    <x v="12"/>
    <n v="0"/>
    <n v="7.0949999999999998"/>
    <x v="5"/>
    <n v="215"/>
    <n v="33"/>
  </r>
  <r>
    <n v="4368"/>
    <s v="CA-2017-117044"/>
    <d v="2017-09-11T00:00:00"/>
    <d v="2017-09-13T00:00:00"/>
    <s v="Second Class"/>
    <s v="HA-14920"/>
    <s v="Helen Andreada"/>
    <x v="0"/>
    <x v="0"/>
    <x v="22"/>
    <x v="10"/>
    <n v="60623"/>
    <x v="2"/>
    <s v="OFF-FA-10000936"/>
    <x v="1"/>
    <x v="13"/>
    <s v="Acco Hot Clips Clips to Go"/>
    <x v="3235"/>
    <x v="4"/>
    <n v="0.2"/>
    <n v="3.29"/>
    <x v="8"/>
    <n v="42.112000000000002"/>
    <n v="31.25"/>
  </r>
  <r>
    <n v="4369"/>
    <s v="CA-2017-117044"/>
    <d v="2017-09-11T00:00:00"/>
    <d v="2017-09-13T00:00:00"/>
    <s v="Second Class"/>
    <s v="HA-14920"/>
    <s v="Helen Andreada"/>
    <x v="0"/>
    <x v="0"/>
    <x v="22"/>
    <x v="10"/>
    <n v="60623"/>
    <x v="2"/>
    <s v="OFF-PA-10003657"/>
    <x v="1"/>
    <x v="10"/>
    <s v="Xerox 1927"/>
    <x v="3236"/>
    <x v="5"/>
    <n v="0.2"/>
    <n v="6.42"/>
    <x v="8"/>
    <n v="123.26400000000001"/>
    <n v="31.25"/>
  </r>
  <r>
    <n v="4370"/>
    <s v="US-2016-165078"/>
    <d v="2016-11-05T00:00:00"/>
    <d v="2016-11-10T00:00:00"/>
    <s v="Standard Class"/>
    <s v="MA-17995"/>
    <s v="Michelle Arnett"/>
    <x v="2"/>
    <x v="0"/>
    <x v="104"/>
    <x v="14"/>
    <n v="46226"/>
    <x v="2"/>
    <s v="OFF-BI-10001989"/>
    <x v="1"/>
    <x v="8"/>
    <s v="Premium Transparent Presentation Covers by GBC"/>
    <x v="1716"/>
    <x v="2"/>
    <n v="0"/>
    <n v="50.351999999999997"/>
    <x v="0"/>
    <n v="524.5"/>
    <n v="47.999999999999993"/>
  </r>
  <r>
    <n v="4371"/>
    <s v="US-2016-165078"/>
    <d v="2016-11-05T00:00:00"/>
    <d v="2016-11-10T00:00:00"/>
    <s v="Standard Class"/>
    <s v="MA-17995"/>
    <s v="Michelle Arnett"/>
    <x v="2"/>
    <x v="0"/>
    <x v="104"/>
    <x v="14"/>
    <n v="46226"/>
    <x v="2"/>
    <s v="OFF-AR-10002987"/>
    <x v="1"/>
    <x v="6"/>
    <s v="Prismacolor Color Pencil Set"/>
    <x v="1977"/>
    <x v="0"/>
    <n v="0"/>
    <n v="16.268799999999999"/>
    <x v="0"/>
    <n v="79.36"/>
    <n v="41"/>
  </r>
  <r>
    <n v="4372"/>
    <s v="US-2016-165078"/>
    <d v="2016-11-05T00:00:00"/>
    <d v="2016-11-10T00:00:00"/>
    <s v="Standard Class"/>
    <s v="MA-17995"/>
    <s v="Michelle Arnett"/>
    <x v="2"/>
    <x v="0"/>
    <x v="104"/>
    <x v="14"/>
    <n v="46226"/>
    <x v="2"/>
    <s v="OFF-LA-10000414"/>
    <x v="1"/>
    <x v="2"/>
    <s v="Avery 503"/>
    <x v="2616"/>
    <x v="2"/>
    <n v="0"/>
    <n v="24.84"/>
    <x v="0"/>
    <n v="258.75"/>
    <n v="48"/>
  </r>
  <r>
    <n v="4373"/>
    <s v="US-2017-169320"/>
    <d v="2017-07-23T00:00:00"/>
    <d v="2017-07-25T00:00:00"/>
    <s v="Second Class"/>
    <s v="LH-16900"/>
    <s v="Lena Hernandez"/>
    <x v="0"/>
    <x v="0"/>
    <x v="403"/>
    <x v="14"/>
    <n v="46514"/>
    <x v="2"/>
    <s v="OFF-AR-10003602"/>
    <x v="1"/>
    <x v="6"/>
    <s v="Quartet Omega Colored Chalk, 12/Pack"/>
    <x v="2582"/>
    <x v="0"/>
    <n v="0"/>
    <n v="5.4896000000000003"/>
    <x v="7"/>
    <n v="23.36"/>
    <n v="47"/>
  </r>
  <r>
    <n v="4374"/>
    <s v="US-2017-169320"/>
    <d v="2017-07-23T00:00:00"/>
    <d v="2017-07-25T00:00:00"/>
    <s v="Second Class"/>
    <s v="LH-16900"/>
    <s v="Lena Hernandez"/>
    <x v="0"/>
    <x v="0"/>
    <x v="403"/>
    <x v="14"/>
    <n v="46514"/>
    <x v="2"/>
    <s v="TEC-AC-10002550"/>
    <x v="2"/>
    <x v="11"/>
    <s v="Memorex 25GB 6X Branded Blu-Ray Recordable Disc, 30/Pack"/>
    <x v="3237"/>
    <x v="2"/>
    <n v="0"/>
    <n v="11.182499999999999"/>
    <x v="7"/>
    <n v="798.75"/>
    <n v="6.9999999999999991"/>
  </r>
  <r>
    <n v="4375"/>
    <s v="CA-2016-158575"/>
    <d v="2016-11-18T00:00:00"/>
    <d v="2016-11-24T00:00:00"/>
    <s v="Standard Class"/>
    <s v="SB-20290"/>
    <s v="Sean Braxton"/>
    <x v="1"/>
    <x v="0"/>
    <x v="239"/>
    <x v="24"/>
    <n v="44240"/>
    <x v="3"/>
    <s v="OFF-AP-10002998"/>
    <x v="1"/>
    <x v="9"/>
    <s v="Holmes 99% HEPA Air Purifier"/>
    <x v="3238"/>
    <x v="5"/>
    <n v="0.2"/>
    <n v="16.8948"/>
    <x v="0"/>
    <n v="623.80799999999999"/>
    <n v="16.25"/>
  </r>
  <r>
    <n v="4376"/>
    <s v="CA-2014-166954"/>
    <d v="2014-04-25T00:00:00"/>
    <d v="2014-04-30T00:00:00"/>
    <s v="Standard Class"/>
    <s v="BT-11305"/>
    <s v="Beth Thompson"/>
    <x v="2"/>
    <x v="0"/>
    <x v="404"/>
    <x v="1"/>
    <n v="91776"/>
    <x v="1"/>
    <s v="FUR-FU-10003708"/>
    <x v="0"/>
    <x v="5"/>
    <s v="Tenex Traditional Chairmats for Medium Pile Carpet, Standard Lip, 36&quot; x 48&quot;"/>
    <x v="3239"/>
    <x v="2"/>
    <n v="0"/>
    <n v="63.682499999999997"/>
    <x v="3"/>
    <n v="1516.25"/>
    <n v="21"/>
  </r>
  <r>
    <n v="4377"/>
    <s v="CA-2014-166954"/>
    <d v="2014-04-25T00:00:00"/>
    <d v="2014-04-30T00:00:00"/>
    <s v="Standard Class"/>
    <s v="BT-11305"/>
    <s v="Beth Thompson"/>
    <x v="2"/>
    <x v="0"/>
    <x v="404"/>
    <x v="1"/>
    <n v="91776"/>
    <x v="1"/>
    <s v="OFF-AP-10001391"/>
    <x v="1"/>
    <x v="9"/>
    <s v="Kensington 6 Outlet MasterPiece HOMEOFFICE Power Control Center"/>
    <x v="3240"/>
    <x v="1"/>
    <n v="0"/>
    <n v="78.508799999999994"/>
    <x v="3"/>
    <n v="812.16000000000008"/>
    <n v="28.999999999999993"/>
  </r>
  <r>
    <n v="4378"/>
    <s v="CA-2014-166954"/>
    <d v="2014-04-25T00:00:00"/>
    <d v="2014-04-30T00:00:00"/>
    <s v="Standard Class"/>
    <s v="BT-11305"/>
    <s v="Beth Thompson"/>
    <x v="2"/>
    <x v="0"/>
    <x v="404"/>
    <x v="1"/>
    <n v="91776"/>
    <x v="1"/>
    <s v="FUR-CH-10003973"/>
    <x v="0"/>
    <x v="1"/>
    <s v="GuestStacker Chair with Chrome Finish Legs"/>
    <x v="3241"/>
    <x v="2"/>
    <n v="0.2"/>
    <n v="148.70400000000001"/>
    <x v="3"/>
    <n v="7435.2"/>
    <n v="10"/>
  </r>
  <r>
    <n v="4379"/>
    <s v="CA-2015-140830"/>
    <d v="2015-11-30T00:00:00"/>
    <d v="2015-12-02T00:00:00"/>
    <s v="Second Class"/>
    <s v="PS-18970"/>
    <s v="Paul Stevenson"/>
    <x v="2"/>
    <x v="0"/>
    <x v="0"/>
    <x v="0"/>
    <n v="42420"/>
    <x v="0"/>
    <s v="OFF-EN-10000461"/>
    <x v="1"/>
    <x v="12"/>
    <s v="#10- 4 1/8&quot; x 9 1/2&quot; Recycled Envelopes"/>
    <x v="1897"/>
    <x v="0"/>
    <n v="0"/>
    <n v="8.2156000000000002"/>
    <x v="0"/>
    <n v="34.96"/>
    <n v="47"/>
  </r>
  <r>
    <n v="4380"/>
    <s v="CA-2015-140830"/>
    <d v="2015-11-30T00:00:00"/>
    <d v="2015-12-02T00:00:00"/>
    <s v="Second Class"/>
    <s v="PS-18970"/>
    <s v="Paul Stevenson"/>
    <x v="2"/>
    <x v="0"/>
    <x v="0"/>
    <x v="0"/>
    <n v="42420"/>
    <x v="0"/>
    <s v="OFF-EN-10002831"/>
    <x v="1"/>
    <x v="12"/>
    <s v="Tyvek  Top-Opening Peel &amp; Seel  Envelopes, Gray"/>
    <x v="3242"/>
    <x v="0"/>
    <n v="0"/>
    <n v="32.345999999999997"/>
    <x v="0"/>
    <n v="143.76"/>
    <n v="44.999999999999993"/>
  </r>
  <r>
    <n v="4381"/>
    <s v="CA-2015-152891"/>
    <d v="2015-10-25T00:00:00"/>
    <d v="2015-10-30T00:00:00"/>
    <s v="Standard Class"/>
    <s v="TB-21625"/>
    <s v="Trudy Brown"/>
    <x v="0"/>
    <x v="0"/>
    <x v="8"/>
    <x v="1"/>
    <n v="94110"/>
    <x v="1"/>
    <s v="OFF-AR-10004648"/>
    <x v="1"/>
    <x v="6"/>
    <s v="Boston 19500 Mighty Mite Electric Pencil Sharpener"/>
    <x v="774"/>
    <x v="1"/>
    <n v="0"/>
    <n v="16.3215"/>
    <x v="2"/>
    <n v="181.35000000000002"/>
    <n v="27"/>
  </r>
  <r>
    <n v="4382"/>
    <s v="CA-2015-152891"/>
    <d v="2015-10-25T00:00:00"/>
    <d v="2015-10-30T00:00:00"/>
    <s v="Standard Class"/>
    <s v="TB-21625"/>
    <s v="Trudy Brown"/>
    <x v="0"/>
    <x v="0"/>
    <x v="8"/>
    <x v="1"/>
    <n v="94110"/>
    <x v="1"/>
    <s v="FUR-TA-10001857"/>
    <x v="0"/>
    <x v="3"/>
    <s v="Balt Solid Wood Rectangular Table"/>
    <x v="3243"/>
    <x v="1"/>
    <n v="0.2"/>
    <n v="-31.646999999999998"/>
    <x v="2"/>
    <n v="759.52800000000002"/>
    <n v="-12.5"/>
  </r>
  <r>
    <n v="4383"/>
    <s v="US-2015-122784"/>
    <d v="2015-07-20T00:00:00"/>
    <d v="2015-07-27T00:00:00"/>
    <s v="Standard Class"/>
    <s v="RA-19915"/>
    <s v="Russell Applegate"/>
    <x v="0"/>
    <x v="0"/>
    <x v="336"/>
    <x v="10"/>
    <n v="60035"/>
    <x v="2"/>
    <s v="OFF-BI-10000546"/>
    <x v="1"/>
    <x v="8"/>
    <s v="Avery Durable Binders"/>
    <x v="704"/>
    <x v="2"/>
    <n v="0.8"/>
    <n v="-4.4640000000000004"/>
    <x v="7"/>
    <n v="14.399999999999999"/>
    <n v="-155.00000000000003"/>
  </r>
  <r>
    <n v="4384"/>
    <s v="US-2015-122784"/>
    <d v="2015-07-20T00:00:00"/>
    <d v="2015-07-27T00:00:00"/>
    <s v="Standard Class"/>
    <s v="RA-19915"/>
    <s v="Russell Applegate"/>
    <x v="0"/>
    <x v="0"/>
    <x v="336"/>
    <x v="10"/>
    <n v="60035"/>
    <x v="2"/>
    <s v="FUR-BO-10004690"/>
    <x v="0"/>
    <x v="0"/>
    <s v="O'Sullivan Cherrywood Estates Traditional Barrister Bookcase"/>
    <x v="3244"/>
    <x v="4"/>
    <n v="0.3"/>
    <n v="-126.4816"/>
    <x v="7"/>
    <n v="1539.7760000000001"/>
    <n v="-32.857142857142854"/>
  </r>
  <r>
    <n v="4385"/>
    <s v="US-2015-122784"/>
    <d v="2015-07-20T00:00:00"/>
    <d v="2015-07-27T00:00:00"/>
    <s v="Standard Class"/>
    <s v="RA-19915"/>
    <s v="Russell Applegate"/>
    <x v="0"/>
    <x v="0"/>
    <x v="336"/>
    <x v="10"/>
    <n v="60035"/>
    <x v="2"/>
    <s v="TEC-PH-10001557"/>
    <x v="2"/>
    <x v="7"/>
    <s v="Pyle PMP37LED"/>
    <x v="2045"/>
    <x v="0"/>
    <n v="0.2"/>
    <n v="13.438599999999999"/>
    <x v="7"/>
    <n v="307.16800000000001"/>
    <n v="8.75"/>
  </r>
  <r>
    <n v="4386"/>
    <s v="US-2015-122784"/>
    <d v="2015-07-20T00:00:00"/>
    <d v="2015-07-27T00:00:00"/>
    <s v="Standard Class"/>
    <s v="RA-19915"/>
    <s v="Russell Applegate"/>
    <x v="0"/>
    <x v="0"/>
    <x v="336"/>
    <x v="10"/>
    <n v="60035"/>
    <x v="2"/>
    <s v="FUR-BO-10002545"/>
    <x v="0"/>
    <x v="0"/>
    <s v="Atlantic Metals Mobile 3-Shelf Bookcases, Custom Colors"/>
    <x v="3245"/>
    <x v="2"/>
    <n v="0.3"/>
    <n v="-52.195999999999998"/>
    <x v="7"/>
    <n v="4567.1499999999996"/>
    <n v="-5.7142857142857144"/>
  </r>
  <r>
    <n v="4387"/>
    <s v="CA-2016-156811"/>
    <d v="2016-10-27T00:00:00"/>
    <d v="2016-11-02T00:00:00"/>
    <s v="Standard Class"/>
    <s v="BP-11095"/>
    <s v="Bart Pistole"/>
    <x v="1"/>
    <x v="0"/>
    <x v="8"/>
    <x v="1"/>
    <n v="94122"/>
    <x v="1"/>
    <s v="OFF-AP-10001366"/>
    <x v="1"/>
    <x v="9"/>
    <s v="Staple holder"/>
    <x v="2836"/>
    <x v="4"/>
    <n v="0"/>
    <n v="11.8584"/>
    <x v="2"/>
    <n v="175.68"/>
    <n v="26.999999999999996"/>
  </r>
  <r>
    <n v="4388"/>
    <s v="CA-2016-156811"/>
    <d v="2016-10-27T00:00:00"/>
    <d v="2016-11-02T00:00:00"/>
    <s v="Standard Class"/>
    <s v="BP-11095"/>
    <s v="Bart Pistole"/>
    <x v="1"/>
    <x v="0"/>
    <x v="8"/>
    <x v="1"/>
    <n v="94122"/>
    <x v="1"/>
    <s v="OFF-BI-10001628"/>
    <x v="1"/>
    <x v="8"/>
    <s v="Acco Data Flex Cable Posts For Top &amp; Bottom Load Binders, 6&quot; Capacity"/>
    <x v="3066"/>
    <x v="1"/>
    <n v="0.2"/>
    <n v="7.8224999999999998"/>
    <x v="2"/>
    <n v="75.096000000000004"/>
    <n v="31.25"/>
  </r>
  <r>
    <n v="4389"/>
    <s v="CA-2017-111556"/>
    <d v="2017-11-20T00:00:00"/>
    <d v="2017-11-22T00:00:00"/>
    <s v="First Class"/>
    <s v="CD-11920"/>
    <s v="Carlos Daly"/>
    <x v="0"/>
    <x v="0"/>
    <x v="20"/>
    <x v="15"/>
    <n v="10035"/>
    <x v="3"/>
    <s v="OFF-PA-10003651"/>
    <x v="1"/>
    <x v="10"/>
    <s v="Xerox 1968"/>
    <x v="1160"/>
    <x v="3"/>
    <n v="0"/>
    <n v="22.444800000000001"/>
    <x v="0"/>
    <n v="327.32"/>
    <n v="48.000000000000007"/>
  </r>
  <r>
    <n v="4390"/>
    <s v="CA-2017-111556"/>
    <d v="2017-11-20T00:00:00"/>
    <d v="2017-11-22T00:00:00"/>
    <s v="First Class"/>
    <s v="CD-11920"/>
    <s v="Carlos Daly"/>
    <x v="0"/>
    <x v="0"/>
    <x v="20"/>
    <x v="15"/>
    <n v="10035"/>
    <x v="3"/>
    <s v="FUR-BO-10003159"/>
    <x v="0"/>
    <x v="0"/>
    <s v="Sauder Camden County Collection Libraries, Planked Cherry Finish"/>
    <x v="3246"/>
    <x v="0"/>
    <n v="0.2"/>
    <n v="-25.2956"/>
    <x v="0"/>
    <n v="367.93599999999998"/>
    <n v="-13.750000000000002"/>
  </r>
  <r>
    <n v="4391"/>
    <s v="CA-2017-111556"/>
    <d v="2017-11-20T00:00:00"/>
    <d v="2017-11-22T00:00:00"/>
    <s v="First Class"/>
    <s v="CD-11920"/>
    <s v="Carlos Daly"/>
    <x v="0"/>
    <x v="0"/>
    <x v="20"/>
    <x v="15"/>
    <n v="10035"/>
    <x v="3"/>
    <s v="TEC-PH-10001459"/>
    <x v="2"/>
    <x v="7"/>
    <s v="Samsung Galaxy Mega 6.3"/>
    <x v="3247"/>
    <x v="1"/>
    <n v="0"/>
    <n v="327.59219999999999"/>
    <x v="0"/>
    <n v="3779.91"/>
    <n v="26"/>
  </r>
  <r>
    <n v="4392"/>
    <s v="CA-2017-111556"/>
    <d v="2017-11-20T00:00:00"/>
    <d v="2017-11-22T00:00:00"/>
    <s v="First Class"/>
    <s v="CD-11920"/>
    <s v="Carlos Daly"/>
    <x v="0"/>
    <x v="0"/>
    <x v="20"/>
    <x v="15"/>
    <n v="10035"/>
    <x v="3"/>
    <s v="OFF-AR-10004602"/>
    <x v="1"/>
    <x v="6"/>
    <s v="Boston KS Multi-Size Manual Pencil Sharpener"/>
    <x v="3248"/>
    <x v="1"/>
    <n v="0"/>
    <n v="19.311599999999999"/>
    <x v="0"/>
    <n v="206.91"/>
    <n v="27.999999999999996"/>
  </r>
  <r>
    <n v="4393"/>
    <s v="CA-2016-108868"/>
    <d v="2016-09-08T00:00:00"/>
    <d v="2016-09-12T00:00:00"/>
    <s v="Standard Class"/>
    <s v="KB-16585"/>
    <s v="Ken Black"/>
    <x v="1"/>
    <x v="0"/>
    <x v="61"/>
    <x v="5"/>
    <n v="75081"/>
    <x v="2"/>
    <s v="OFF-AR-10001953"/>
    <x v="1"/>
    <x v="6"/>
    <s v="Boston 1645 Deluxe Heavier-Duty Electric Pencil Sharpener"/>
    <x v="464"/>
    <x v="0"/>
    <n v="0.2"/>
    <n v="6.1571999999999996"/>
    <x v="8"/>
    <n v="140.73599999999999"/>
    <n v="8.75"/>
  </r>
  <r>
    <n v="4394"/>
    <s v="CA-2016-108868"/>
    <d v="2016-09-08T00:00:00"/>
    <d v="2016-09-12T00:00:00"/>
    <s v="Standard Class"/>
    <s v="KB-16585"/>
    <s v="Ken Black"/>
    <x v="1"/>
    <x v="0"/>
    <x v="61"/>
    <x v="5"/>
    <n v="75081"/>
    <x v="2"/>
    <s v="TEC-PH-10000923"/>
    <x v="2"/>
    <x v="7"/>
    <s v="Belkin SportFit Armband For iPhone 5s/5c, Fuchsia"/>
    <x v="3249"/>
    <x v="2"/>
    <n v="0.2"/>
    <n v="21.735499999999998"/>
    <x v="8"/>
    <n v="299.8"/>
    <n v="36.25"/>
  </r>
  <r>
    <n v="4395"/>
    <s v="CA-2014-142965"/>
    <d v="2014-07-20T00:00:00"/>
    <d v="2014-07-20T00:00:00"/>
    <s v="Same Day"/>
    <s v="SW-20245"/>
    <s v="Scot Wooten"/>
    <x v="0"/>
    <x v="0"/>
    <x v="24"/>
    <x v="24"/>
    <n v="45503"/>
    <x v="3"/>
    <s v="OFF-ST-10002583"/>
    <x v="1"/>
    <x v="4"/>
    <s v="Fellowes Neat Ideas Storage Cubes"/>
    <x v="3250"/>
    <x v="7"/>
    <n v="0.2"/>
    <n v="-5.1967999999999996"/>
    <x v="7"/>
    <n v="25.984000000000002"/>
    <n v="-20"/>
  </r>
  <r>
    <n v="4396"/>
    <s v="CA-2014-142965"/>
    <d v="2014-07-20T00:00:00"/>
    <d v="2014-07-20T00:00:00"/>
    <s v="Same Day"/>
    <s v="SW-20245"/>
    <s v="Scot Wooten"/>
    <x v="0"/>
    <x v="0"/>
    <x v="24"/>
    <x v="24"/>
    <n v="45503"/>
    <x v="3"/>
    <s v="OFF-BI-10000977"/>
    <x v="1"/>
    <x v="8"/>
    <s v="Ibico Plastic Spiral Binding Combs"/>
    <x v="3251"/>
    <x v="1"/>
    <n v="0.7"/>
    <n v="-21.888000000000002"/>
    <x v="7"/>
    <n v="82.08"/>
    <n v="-80"/>
  </r>
  <r>
    <n v="4397"/>
    <s v="CA-2016-148740"/>
    <d v="2016-11-15T00:00:00"/>
    <d v="2016-11-19T00:00:00"/>
    <s v="Standard Class"/>
    <s v="AH-10690"/>
    <s v="Anna Häberlin"/>
    <x v="1"/>
    <x v="0"/>
    <x v="70"/>
    <x v="1"/>
    <n v="92024"/>
    <x v="1"/>
    <s v="TEC-PH-10002549"/>
    <x v="2"/>
    <x v="7"/>
    <s v="Polycom SoundPoint IP 450 VoIP phone"/>
    <x v="3252"/>
    <x v="0"/>
    <n v="0.2"/>
    <n v="27.103200000000001"/>
    <x v="0"/>
    <n v="722.75199999999995"/>
    <n v="7.5000000000000009"/>
  </r>
  <r>
    <n v="4398"/>
    <s v="US-2014-138758"/>
    <d v="2014-07-07T00:00:00"/>
    <d v="2014-07-11T00:00:00"/>
    <s v="Standard Class"/>
    <s v="JL-15835"/>
    <s v="John Lee"/>
    <x v="0"/>
    <x v="0"/>
    <x v="10"/>
    <x v="9"/>
    <n v="19120"/>
    <x v="3"/>
    <s v="FUR-CH-10002880"/>
    <x v="0"/>
    <x v="1"/>
    <s v="Global High-Back Leather Tilter, Burgundy"/>
    <x v="3253"/>
    <x v="0"/>
    <n v="0.3"/>
    <n v="-46.736199999999997"/>
    <x v="7"/>
    <n v="344.37200000000001"/>
    <n v="-27.142857142857142"/>
  </r>
  <r>
    <n v="4399"/>
    <s v="US-2014-138758"/>
    <d v="2014-07-07T00:00:00"/>
    <d v="2014-07-11T00:00:00"/>
    <s v="Standard Class"/>
    <s v="JL-15835"/>
    <s v="John Lee"/>
    <x v="0"/>
    <x v="0"/>
    <x v="10"/>
    <x v="9"/>
    <n v="19120"/>
    <x v="3"/>
    <s v="FUR-FU-10003039"/>
    <x v="0"/>
    <x v="5"/>
    <s v="Howard Miller 11-1/2&quot; Diameter Grantwood Wall Clock"/>
    <x v="3254"/>
    <x v="0"/>
    <n v="0.2"/>
    <n v="12.0764"/>
    <x v="7"/>
    <n v="138.01599999999999"/>
    <n v="17.5"/>
  </r>
  <r>
    <n v="4400"/>
    <s v="CA-2016-131737"/>
    <d v="2016-03-17T00:00:00"/>
    <d v="2016-03-17T00:00:00"/>
    <s v="Same Day"/>
    <s v="GZ-14470"/>
    <s v="Gary Zandusky"/>
    <x v="0"/>
    <x v="0"/>
    <x v="29"/>
    <x v="39"/>
    <n v="21044"/>
    <x v="3"/>
    <s v="OFF-EN-10003055"/>
    <x v="1"/>
    <x v="12"/>
    <s v="Blue String-Tie &amp; Button Interoffice Envelopes, 10 x 13"/>
    <x v="3255"/>
    <x v="2"/>
    <n v="0"/>
    <n v="89.954999999999998"/>
    <x v="10"/>
    <n v="999.5"/>
    <n v="44.999999999999993"/>
  </r>
  <r>
    <n v="4401"/>
    <s v="CA-2016-131737"/>
    <d v="2016-03-17T00:00:00"/>
    <d v="2016-03-17T00:00:00"/>
    <s v="Same Day"/>
    <s v="GZ-14470"/>
    <s v="Gary Zandusky"/>
    <x v="0"/>
    <x v="0"/>
    <x v="29"/>
    <x v="39"/>
    <n v="21044"/>
    <x v="3"/>
    <s v="OFF-AP-10002945"/>
    <x v="1"/>
    <x v="9"/>
    <s v="Honeywell Enviracaire Portable HEPA Air Cleaner for 17' x 22' Room"/>
    <x v="3256"/>
    <x v="1"/>
    <n v="0"/>
    <n v="297.64350000000002"/>
    <x v="10"/>
    <n v="2705.8500000000004"/>
    <n v="33"/>
  </r>
  <r>
    <n v="4402"/>
    <s v="CA-2016-131737"/>
    <d v="2016-03-17T00:00:00"/>
    <d v="2016-03-17T00:00:00"/>
    <s v="Same Day"/>
    <s v="GZ-14470"/>
    <s v="Gary Zandusky"/>
    <x v="0"/>
    <x v="0"/>
    <x v="29"/>
    <x v="39"/>
    <n v="21044"/>
    <x v="3"/>
    <s v="FUR-FU-10004306"/>
    <x v="0"/>
    <x v="5"/>
    <s v="Electrix Halogen Magnifier Lamp"/>
    <x v="3257"/>
    <x v="2"/>
    <n v="0"/>
    <n v="252.59"/>
    <x v="10"/>
    <n v="4857.5"/>
    <n v="26"/>
  </r>
  <r>
    <n v="4403"/>
    <s v="CA-2016-114538"/>
    <d v="2016-12-26T00:00:00"/>
    <d v="2016-12-27T00:00:00"/>
    <s v="First Class"/>
    <s v="RC-19825"/>
    <s v="Roy Collins"/>
    <x v="0"/>
    <x v="0"/>
    <x v="77"/>
    <x v="22"/>
    <n v="80906"/>
    <x v="1"/>
    <s v="OFF-AR-10002445"/>
    <x v="1"/>
    <x v="6"/>
    <s v="SANFORD Major Accent Highlighters"/>
    <x v="3258"/>
    <x v="0"/>
    <n v="0.2"/>
    <n v="2.5488"/>
    <x v="4"/>
    <n v="22.655999999999999"/>
    <n v="22.5"/>
  </r>
  <r>
    <n v="4404"/>
    <s v="CA-2014-127936"/>
    <d v="2014-09-02T00:00:00"/>
    <d v="2014-09-04T00:00:00"/>
    <s v="First Class"/>
    <s v="CL-12565"/>
    <s v="Clay Ludtke"/>
    <x v="0"/>
    <x v="0"/>
    <x v="20"/>
    <x v="15"/>
    <n v="10009"/>
    <x v="3"/>
    <s v="OFF-AR-10002445"/>
    <x v="1"/>
    <x v="6"/>
    <s v="SANFORD Major Accent Highlighters"/>
    <x v="3259"/>
    <x v="1"/>
    <n v="0"/>
    <n v="8.0711999999999993"/>
    <x v="8"/>
    <n v="63.72"/>
    <n v="38"/>
  </r>
  <r>
    <n v="4405"/>
    <s v="CA-2015-164336"/>
    <d v="2015-07-05T00:00:00"/>
    <d v="2015-07-10T00:00:00"/>
    <s v="Standard Class"/>
    <s v="MW-18220"/>
    <s v="Mitch Webber"/>
    <x v="0"/>
    <x v="0"/>
    <x v="10"/>
    <x v="9"/>
    <n v="19140"/>
    <x v="3"/>
    <s v="TEC-AC-10002345"/>
    <x v="2"/>
    <x v="11"/>
    <s v="HP Standard 104 key PS/2 Keyboard"/>
    <x v="3260"/>
    <x v="1"/>
    <n v="0.2"/>
    <n v="2.1749999999999998"/>
    <x v="7"/>
    <n v="104.39999999999999"/>
    <n v="6.25"/>
  </r>
  <r>
    <n v="4406"/>
    <s v="CA-2015-164336"/>
    <d v="2015-07-05T00:00:00"/>
    <d v="2015-07-10T00:00:00"/>
    <s v="Standard Class"/>
    <s v="MW-18220"/>
    <s v="Mitch Webber"/>
    <x v="0"/>
    <x v="0"/>
    <x v="10"/>
    <x v="9"/>
    <n v="19140"/>
    <x v="3"/>
    <s v="OFF-ST-10001558"/>
    <x v="1"/>
    <x v="4"/>
    <s v="Acco Perma 4000 Stacking Storage Drawers"/>
    <x v="2316"/>
    <x v="1"/>
    <n v="0.2"/>
    <n v="-2.4359999999999999"/>
    <x v="7"/>
    <n v="116.928"/>
    <n v="-6.25"/>
  </r>
  <r>
    <n v="4407"/>
    <s v="CA-2016-100041"/>
    <d v="2016-11-20T00:00:00"/>
    <d v="2016-11-25T00:00:00"/>
    <s v="Standard Class"/>
    <s v="BF-10975"/>
    <s v="Barbara Fisher"/>
    <x v="1"/>
    <x v="0"/>
    <x v="38"/>
    <x v="14"/>
    <n v="47201"/>
    <x v="2"/>
    <s v="OFF-PA-10001622"/>
    <x v="1"/>
    <x v="10"/>
    <s v="Ampad Poly Cover Wirebound Steno Book, 6&quot; x 9&quot; Assorted Colors, Gregg Ruled"/>
    <x v="3261"/>
    <x v="0"/>
    <n v="0"/>
    <n v="4.0860000000000003"/>
    <x v="0"/>
    <n v="18.16"/>
    <n v="45"/>
  </r>
  <r>
    <n v="4408"/>
    <s v="CA-2016-100041"/>
    <d v="2016-11-20T00:00:00"/>
    <d v="2016-11-25T00:00:00"/>
    <s v="Standard Class"/>
    <s v="BF-10975"/>
    <s v="Barbara Fisher"/>
    <x v="1"/>
    <x v="0"/>
    <x v="38"/>
    <x v="14"/>
    <n v="47201"/>
    <x v="2"/>
    <s v="OFF-PA-10000418"/>
    <x v="1"/>
    <x v="10"/>
    <s v="Xerox 189"/>
    <x v="1806"/>
    <x v="1"/>
    <n v="0"/>
    <n v="150.98400000000001"/>
    <x v="0"/>
    <n v="943.65000000000009"/>
    <n v="48.000000000000007"/>
  </r>
  <r>
    <n v="4409"/>
    <s v="CA-2016-100041"/>
    <d v="2016-11-20T00:00:00"/>
    <d v="2016-11-25T00:00:00"/>
    <s v="Standard Class"/>
    <s v="BF-10975"/>
    <s v="Barbara Fisher"/>
    <x v="1"/>
    <x v="0"/>
    <x v="38"/>
    <x v="14"/>
    <n v="47201"/>
    <x v="2"/>
    <s v="OFF-BI-10000343"/>
    <x v="1"/>
    <x v="8"/>
    <s v="Pressboard Covers with Storage Hooks, 9 1/2&quot; x 11&quot;, Light Blue"/>
    <x v="3262"/>
    <x v="7"/>
    <n v="0"/>
    <n v="2.3077000000000001"/>
    <x v="0"/>
    <n v="4.91"/>
    <n v="47"/>
  </r>
  <r>
    <n v="4410"/>
    <s v="US-2014-154879"/>
    <d v="2014-05-06T00:00:00"/>
    <d v="2014-05-11T00:00:00"/>
    <s v="Standard Class"/>
    <s v="SN-20710"/>
    <s v="Steve Nguyen"/>
    <x v="2"/>
    <x v="0"/>
    <x v="1"/>
    <x v="1"/>
    <n v="90004"/>
    <x v="1"/>
    <s v="OFF-LA-10004425"/>
    <x v="1"/>
    <x v="2"/>
    <s v="Staple-on labels"/>
    <x v="396"/>
    <x v="0"/>
    <n v="0"/>
    <n v="2.7166000000000001"/>
    <x v="5"/>
    <n v="11.56"/>
    <n v="47"/>
  </r>
  <r>
    <n v="4411"/>
    <s v="US-2014-154879"/>
    <d v="2014-05-06T00:00:00"/>
    <d v="2014-05-11T00:00:00"/>
    <s v="Standard Class"/>
    <s v="SN-20710"/>
    <s v="Steve Nguyen"/>
    <x v="2"/>
    <x v="0"/>
    <x v="1"/>
    <x v="1"/>
    <n v="90004"/>
    <x v="1"/>
    <s v="OFF-AR-10001897"/>
    <x v="1"/>
    <x v="6"/>
    <s v="Model L Table or Wall-Mount Pencil Sharpener"/>
    <x v="1533"/>
    <x v="5"/>
    <n v="0"/>
    <n v="30.223199999999999"/>
    <x v="5"/>
    <n v="647.64"/>
    <n v="27.999999999999996"/>
  </r>
  <r>
    <n v="4412"/>
    <s v="CA-2014-130624"/>
    <d v="2014-06-21T00:00:00"/>
    <d v="2014-06-24T00:00:00"/>
    <s v="First Class"/>
    <s v="TB-21280"/>
    <s v="Toby Braunhardt"/>
    <x v="0"/>
    <x v="0"/>
    <x v="20"/>
    <x v="15"/>
    <n v="10024"/>
    <x v="3"/>
    <s v="OFF-PA-10003883"/>
    <x v="1"/>
    <x v="10"/>
    <s v="Message Book, Phone, Wirebound Standard Line Memo, 2 3/4&quot; X 5&quot;"/>
    <x v="1783"/>
    <x v="1"/>
    <n v="0"/>
    <n v="9.0389999999999997"/>
    <x v="1"/>
    <n v="58.949999999999996"/>
    <n v="46"/>
  </r>
  <r>
    <n v="4413"/>
    <s v="CA-2014-130624"/>
    <d v="2014-06-21T00:00:00"/>
    <d v="2014-06-24T00:00:00"/>
    <s v="First Class"/>
    <s v="TB-21280"/>
    <s v="Toby Braunhardt"/>
    <x v="0"/>
    <x v="0"/>
    <x v="20"/>
    <x v="15"/>
    <n v="10024"/>
    <x v="3"/>
    <s v="TEC-PH-10003963"/>
    <x v="2"/>
    <x v="7"/>
    <s v="GE 2-Jack Phone Line Splitter"/>
    <x v="896"/>
    <x v="1"/>
    <n v="0"/>
    <n v="160.6722"/>
    <x v="1"/>
    <n v="1853.91"/>
    <n v="26"/>
  </r>
  <r>
    <n v="4414"/>
    <s v="CA-2014-130624"/>
    <d v="2014-06-21T00:00:00"/>
    <d v="2014-06-24T00:00:00"/>
    <s v="First Class"/>
    <s v="TB-21280"/>
    <s v="Toby Braunhardt"/>
    <x v="0"/>
    <x v="0"/>
    <x v="20"/>
    <x v="15"/>
    <n v="10024"/>
    <x v="3"/>
    <s v="OFF-AP-10001303"/>
    <x v="1"/>
    <x v="9"/>
    <s v="Holmes Cool Mist Humidifier for the Whole House with 8-Gallon Output per Day, Extended Life Filter"/>
    <x v="3263"/>
    <x v="1"/>
    <n v="0"/>
    <n v="26.864999999999998"/>
    <x v="1"/>
    <n v="179.10000000000002"/>
    <n v="44.999999999999993"/>
  </r>
  <r>
    <n v="4415"/>
    <s v="CA-2017-132339"/>
    <d v="2017-08-19T00:00:00"/>
    <d v="2017-08-23T00:00:00"/>
    <s v="Standard Class"/>
    <s v="JB-15400"/>
    <s v="Jennifer Braxton"/>
    <x v="1"/>
    <x v="0"/>
    <x v="104"/>
    <x v="31"/>
    <n v="1841"/>
    <x v="3"/>
    <s v="OFF-BI-10003925"/>
    <x v="1"/>
    <x v="8"/>
    <s v="Fellowes PB300 Plastic Comb Binding Machine"/>
    <x v="3264"/>
    <x v="7"/>
    <n v="0"/>
    <n v="182.3553"/>
    <x v="6"/>
    <n v="387.99"/>
    <n v="47"/>
  </r>
  <r>
    <n v="4416"/>
    <s v="CA-2014-153983"/>
    <d v="2014-11-29T00:00:00"/>
    <d v="2014-12-06T00:00:00"/>
    <s v="Standard Class"/>
    <s v="AH-10210"/>
    <s v="Alan Hwang"/>
    <x v="0"/>
    <x v="0"/>
    <x v="8"/>
    <x v="1"/>
    <n v="94122"/>
    <x v="1"/>
    <s v="TEC-PH-10004586"/>
    <x v="2"/>
    <x v="7"/>
    <s v="Wilson SignalBoost 841262 DB PRO Amplifier Kit"/>
    <x v="1169"/>
    <x v="0"/>
    <n v="0.2"/>
    <n v="71.989999999999995"/>
    <x v="0"/>
    <n v="1151.8399999999999"/>
    <n v="12.5"/>
  </r>
  <r>
    <n v="4417"/>
    <s v="CA-2014-153983"/>
    <d v="2014-11-29T00:00:00"/>
    <d v="2014-12-06T00:00:00"/>
    <s v="Standard Class"/>
    <s v="AH-10210"/>
    <s v="Alan Hwang"/>
    <x v="0"/>
    <x v="0"/>
    <x v="8"/>
    <x v="1"/>
    <n v="94122"/>
    <x v="1"/>
    <s v="OFF-FA-10003495"/>
    <x v="1"/>
    <x v="13"/>
    <s v="Staples"/>
    <x v="3265"/>
    <x v="2"/>
    <n v="0"/>
    <n v="15.2"/>
    <x v="0"/>
    <n v="152"/>
    <n v="50"/>
  </r>
  <r>
    <n v="4418"/>
    <s v="CA-2017-112900"/>
    <d v="2017-04-09T00:00:00"/>
    <d v="2017-04-12T00:00:00"/>
    <s v="Second Class"/>
    <s v="KL-16645"/>
    <s v="Ken Lonsdale"/>
    <x v="0"/>
    <x v="0"/>
    <x v="66"/>
    <x v="12"/>
    <n v="48205"/>
    <x v="2"/>
    <s v="OFF-BI-10002867"/>
    <x v="1"/>
    <x v="8"/>
    <s v="GBC Recycled Regency Composition Covers"/>
    <x v="3266"/>
    <x v="8"/>
    <n v="0"/>
    <n v="219.99039999999999"/>
    <x v="3"/>
    <n v="3825.92"/>
    <n v="46"/>
  </r>
  <r>
    <n v="4419"/>
    <s v="CA-2014-160157"/>
    <d v="2014-12-20T00:00:00"/>
    <d v="2014-12-27T00:00:00"/>
    <s v="Standard Class"/>
    <s v="MH-17455"/>
    <s v="Mark Hamilton"/>
    <x v="0"/>
    <x v="0"/>
    <x v="57"/>
    <x v="24"/>
    <n v="45011"/>
    <x v="3"/>
    <s v="FUR-FU-10003773"/>
    <x v="0"/>
    <x v="5"/>
    <s v="Eldon Cleatmat Plus Chair Mats for High Pile Carpets"/>
    <x v="3267"/>
    <x v="1"/>
    <n v="0.2"/>
    <n v="-21.470400000000001"/>
    <x v="4"/>
    <n v="572.5440000000001"/>
    <n v="-11.25"/>
  </r>
  <r>
    <n v="4420"/>
    <s v="CA-2014-139633"/>
    <d v="2014-12-17T00:00:00"/>
    <d v="2014-12-24T00:00:00"/>
    <s v="Standard Class"/>
    <s v="EC-14050"/>
    <s v="Erin Creighton"/>
    <x v="0"/>
    <x v="0"/>
    <x v="38"/>
    <x v="24"/>
    <n v="43229"/>
    <x v="3"/>
    <s v="OFF-BI-10002954"/>
    <x v="1"/>
    <x v="8"/>
    <s v="Newell 3-Hole Punched Plastic Slotted Magazine Holders for Binders"/>
    <x v="3268"/>
    <x v="4"/>
    <n v="0.7"/>
    <n v="-4.0216000000000003"/>
    <x v="4"/>
    <n v="21.936"/>
    <n v="-73.333333333333343"/>
  </r>
  <r>
    <n v="4421"/>
    <s v="CA-2015-163090"/>
    <d v="2015-11-17T00:00:00"/>
    <d v="2015-11-21T00:00:00"/>
    <s v="Second Class"/>
    <s v="GH-14665"/>
    <s v="Greg Hansen"/>
    <x v="0"/>
    <x v="0"/>
    <x v="22"/>
    <x v="10"/>
    <n v="60610"/>
    <x v="2"/>
    <s v="OFF-SU-10002537"/>
    <x v="1"/>
    <x v="14"/>
    <s v="Acme Box Cutter Scissors"/>
    <x v="3269"/>
    <x v="2"/>
    <n v="0.2"/>
    <n v="3.069"/>
    <x v="0"/>
    <n v="204.60000000000002"/>
    <n v="7.5"/>
  </r>
  <r>
    <n v="4422"/>
    <s v="CA-2014-117016"/>
    <d v="2014-03-04T00:00:00"/>
    <d v="2014-03-09T00:00:00"/>
    <s v="Standard Class"/>
    <s v="SC-20095"/>
    <s v="Sanjit Chand"/>
    <x v="0"/>
    <x v="0"/>
    <x v="405"/>
    <x v="2"/>
    <n v="33063"/>
    <x v="0"/>
    <s v="OFF-AR-10001374"/>
    <x v="1"/>
    <x v="6"/>
    <s v="BIC Brite Liner Highlighters, Chisel Tip"/>
    <x v="12"/>
    <x v="1"/>
    <n v="0.2"/>
    <n v="2.3328000000000002"/>
    <x v="10"/>
    <n v="46.655999999999999"/>
    <n v="15.000000000000002"/>
  </r>
  <r>
    <n v="4423"/>
    <s v="CA-2017-159464"/>
    <d v="2017-05-18T00:00:00"/>
    <d v="2017-05-19T00:00:00"/>
    <s v="First Class"/>
    <s v="TB-21355"/>
    <s v="Todd Boyes"/>
    <x v="1"/>
    <x v="0"/>
    <x v="406"/>
    <x v="32"/>
    <n v="30328"/>
    <x v="0"/>
    <s v="OFF-AP-10001492"/>
    <x v="1"/>
    <x v="9"/>
    <s v="Acco Six-Outlet Power Strip, 4' Cord Length"/>
    <x v="3270"/>
    <x v="0"/>
    <n v="0"/>
    <n v="4.4824000000000002"/>
    <x v="5"/>
    <n v="34.479999999999997"/>
    <n v="26"/>
  </r>
  <r>
    <n v="4424"/>
    <s v="CA-2017-159464"/>
    <d v="2017-05-18T00:00:00"/>
    <d v="2017-05-19T00:00:00"/>
    <s v="First Class"/>
    <s v="TB-21355"/>
    <s v="Todd Boyes"/>
    <x v="1"/>
    <x v="0"/>
    <x v="406"/>
    <x v="32"/>
    <n v="30328"/>
    <x v="0"/>
    <s v="FUR-BO-10003546"/>
    <x v="0"/>
    <x v="0"/>
    <s v="Hon 4-Shelf Metal Bookcases"/>
    <x v="3271"/>
    <x v="1"/>
    <n v="0"/>
    <n v="75.734999999999999"/>
    <x v="5"/>
    <n v="908.81999999999994"/>
    <n v="25"/>
  </r>
  <r>
    <n v="4425"/>
    <s v="CA-2017-159464"/>
    <d v="2017-05-18T00:00:00"/>
    <d v="2017-05-19T00:00:00"/>
    <s v="First Class"/>
    <s v="TB-21355"/>
    <s v="Todd Boyes"/>
    <x v="1"/>
    <x v="0"/>
    <x v="406"/>
    <x v="32"/>
    <n v="30328"/>
    <x v="0"/>
    <s v="TEC-PH-10002185"/>
    <x v="2"/>
    <x v="7"/>
    <s v="QVS USB Car Charger 2-Port 2.1Amp for iPod/iPhone/iPad/iPad 2/iPad 3"/>
    <x v="3272"/>
    <x v="2"/>
    <n v="0"/>
    <n v="15.637499999999999"/>
    <x v="5"/>
    <n v="173.75"/>
    <n v="44.999999999999993"/>
  </r>
  <r>
    <n v="4426"/>
    <s v="CA-2017-159464"/>
    <d v="2017-05-18T00:00:00"/>
    <d v="2017-05-19T00:00:00"/>
    <s v="First Class"/>
    <s v="TB-21355"/>
    <s v="Todd Boyes"/>
    <x v="1"/>
    <x v="0"/>
    <x v="406"/>
    <x v="32"/>
    <n v="30328"/>
    <x v="0"/>
    <s v="OFF-BI-10000315"/>
    <x v="1"/>
    <x v="8"/>
    <s v="Poly Designer Cover &amp; Back"/>
    <x v="3273"/>
    <x v="5"/>
    <n v="0"/>
    <n v="54.691200000000002"/>
    <x v="5"/>
    <n v="683.64"/>
    <n v="48.000000000000007"/>
  </r>
  <r>
    <n v="4427"/>
    <s v="CA-2017-159464"/>
    <d v="2017-05-18T00:00:00"/>
    <d v="2017-05-19T00:00:00"/>
    <s v="First Class"/>
    <s v="TB-21355"/>
    <s v="Todd Boyes"/>
    <x v="1"/>
    <x v="0"/>
    <x v="406"/>
    <x v="32"/>
    <n v="30328"/>
    <x v="0"/>
    <s v="TEC-PH-10002350"/>
    <x v="2"/>
    <x v="7"/>
    <s v="Apple EarPods with Remote and Mic"/>
    <x v="389"/>
    <x v="0"/>
    <n v="0"/>
    <n v="15.6744"/>
    <x v="5"/>
    <n v="111.96"/>
    <n v="28.000000000000004"/>
  </r>
  <r>
    <n v="4428"/>
    <s v="US-2017-103226"/>
    <d v="2017-09-22T00:00:00"/>
    <d v="2017-09-28T00:00:00"/>
    <s v="Standard Class"/>
    <s v="DW-13195"/>
    <s v="David Wiener"/>
    <x v="1"/>
    <x v="0"/>
    <x v="305"/>
    <x v="27"/>
    <n v="87105"/>
    <x v="1"/>
    <s v="OFF-PA-10002666"/>
    <x v="1"/>
    <x v="10"/>
    <s v="Southworth 25% Cotton Linen-Finish Paper &amp; Envelopes"/>
    <x v="3274"/>
    <x v="1"/>
    <n v="0"/>
    <n v="12.231"/>
    <x v="8"/>
    <n v="81.539999999999992"/>
    <n v="45"/>
  </r>
  <r>
    <n v="4429"/>
    <s v="CA-2017-119452"/>
    <d v="2017-03-21T00:00:00"/>
    <d v="2017-03-27T00:00:00"/>
    <s v="Standard Class"/>
    <s v="CL-12565"/>
    <s v="Clay Ludtke"/>
    <x v="0"/>
    <x v="0"/>
    <x v="251"/>
    <x v="26"/>
    <n v="74133"/>
    <x v="2"/>
    <s v="FUR-CH-10004495"/>
    <x v="0"/>
    <x v="1"/>
    <s v="Global Leather and Oak Executive Chair, Black"/>
    <x v="3275"/>
    <x v="5"/>
    <n v="0"/>
    <n v="523.70519999999999"/>
    <x v="10"/>
    <n v="10835.28"/>
    <n v="28.999999999999996"/>
  </r>
  <r>
    <n v="4430"/>
    <s v="CA-2017-147725"/>
    <d v="2017-09-14T00:00:00"/>
    <d v="2017-09-14T00:00:00"/>
    <s v="Same Day"/>
    <s v="LT-17110"/>
    <s v="Liz Thompson"/>
    <x v="0"/>
    <x v="0"/>
    <x v="334"/>
    <x v="30"/>
    <n v="7050"/>
    <x v="3"/>
    <s v="OFF-AR-10001725"/>
    <x v="1"/>
    <x v="6"/>
    <s v="Boston Home &amp; Office Model 2000 Electric Pencil Sharpeners"/>
    <x v="418"/>
    <x v="1"/>
    <n v="0"/>
    <n v="18.446999999999999"/>
    <x v="8"/>
    <n v="212.85000000000002"/>
    <n v="25.999999999999996"/>
  </r>
  <r>
    <n v="4431"/>
    <s v="CA-2016-168893"/>
    <d v="2016-11-03T00:00:00"/>
    <d v="2016-11-08T00:00:00"/>
    <s v="Second Class"/>
    <s v="AP-10915"/>
    <s v="Arthur Prichep"/>
    <x v="0"/>
    <x v="0"/>
    <x v="0"/>
    <x v="0"/>
    <n v="42420"/>
    <x v="0"/>
    <s v="OFF-FA-10002280"/>
    <x v="1"/>
    <x v="13"/>
    <s v="Advantus Plastic Paper Clips"/>
    <x v="3276"/>
    <x v="4"/>
    <n v="0"/>
    <n v="9.6"/>
    <x v="0"/>
    <n v="80"/>
    <n v="48"/>
  </r>
  <r>
    <n v="4432"/>
    <s v="CA-2016-168893"/>
    <d v="2016-11-03T00:00:00"/>
    <d v="2016-11-08T00:00:00"/>
    <s v="Second Class"/>
    <s v="AP-10915"/>
    <s v="Arthur Prichep"/>
    <x v="0"/>
    <x v="0"/>
    <x v="0"/>
    <x v="0"/>
    <n v="42420"/>
    <x v="0"/>
    <s v="OFF-AR-10001770"/>
    <x v="1"/>
    <x v="6"/>
    <s v="Economy #2 Pencils"/>
    <x v="3277"/>
    <x v="1"/>
    <n v="0"/>
    <n v="2.0748000000000002"/>
    <x v="0"/>
    <n v="23.94"/>
    <n v="26"/>
  </r>
  <r>
    <n v="4433"/>
    <s v="CA-2016-168893"/>
    <d v="2016-11-03T00:00:00"/>
    <d v="2016-11-08T00:00:00"/>
    <s v="Second Class"/>
    <s v="AP-10915"/>
    <s v="Arthur Prichep"/>
    <x v="0"/>
    <x v="0"/>
    <x v="0"/>
    <x v="0"/>
    <n v="42420"/>
    <x v="0"/>
    <s v="FUR-FU-10002885"/>
    <x v="0"/>
    <x v="5"/>
    <s v="Magna Visual Magnetic Picture Hangers"/>
    <x v="899"/>
    <x v="2"/>
    <n v="0"/>
    <n v="9.1579999999999995"/>
    <x v="0"/>
    <n v="120.5"/>
    <n v="37.999999999999993"/>
  </r>
  <r>
    <n v="4434"/>
    <s v="CA-2016-168893"/>
    <d v="2016-11-03T00:00:00"/>
    <d v="2016-11-08T00:00:00"/>
    <s v="Second Class"/>
    <s v="AP-10915"/>
    <s v="Arthur Prichep"/>
    <x v="0"/>
    <x v="0"/>
    <x v="0"/>
    <x v="0"/>
    <n v="42420"/>
    <x v="0"/>
    <s v="OFF-AR-10003772"/>
    <x v="1"/>
    <x v="6"/>
    <s v="Boston 16750 Black Compact Battery Pencil Sharpener"/>
    <x v="3278"/>
    <x v="7"/>
    <n v="0"/>
    <n v="2.625"/>
    <x v="0"/>
    <n v="8.75"/>
    <n v="30"/>
  </r>
  <r>
    <n v="4435"/>
    <s v="CA-2016-168893"/>
    <d v="2016-11-03T00:00:00"/>
    <d v="2016-11-08T00:00:00"/>
    <s v="Second Class"/>
    <s v="AP-10915"/>
    <s v="Arthur Prichep"/>
    <x v="0"/>
    <x v="0"/>
    <x v="0"/>
    <x v="0"/>
    <n v="42420"/>
    <x v="0"/>
    <s v="FUR-TA-10003392"/>
    <x v="0"/>
    <x v="3"/>
    <s v="Global Adaptabilities Conference Tables"/>
    <x v="3279"/>
    <x v="1"/>
    <n v="0"/>
    <n v="160.15860000000001"/>
    <x v="0"/>
    <n v="2528.8200000000002"/>
    <n v="19"/>
  </r>
  <r>
    <n v="4436"/>
    <s v="CA-2016-163398"/>
    <d v="2016-05-03T00:00:00"/>
    <d v="2016-05-08T00:00:00"/>
    <s v="Standard Class"/>
    <s v="CB-12415"/>
    <s v="Christy Brittain"/>
    <x v="0"/>
    <x v="0"/>
    <x v="22"/>
    <x v="10"/>
    <n v="60653"/>
    <x v="2"/>
    <s v="OFF-BI-10000014"/>
    <x v="1"/>
    <x v="8"/>
    <s v="Heavy-Duty E-Z-D Binders"/>
    <x v="3280"/>
    <x v="7"/>
    <n v="0.8"/>
    <n v="-3.6002999999999998"/>
    <x v="5"/>
    <n v="2.1819999999999999"/>
    <n v="-165"/>
  </r>
  <r>
    <n v="4437"/>
    <s v="CA-2016-163398"/>
    <d v="2016-05-03T00:00:00"/>
    <d v="2016-05-08T00:00:00"/>
    <s v="Standard Class"/>
    <s v="CB-12415"/>
    <s v="Christy Brittain"/>
    <x v="0"/>
    <x v="0"/>
    <x v="22"/>
    <x v="10"/>
    <n v="60653"/>
    <x v="2"/>
    <s v="OFF-AR-10003217"/>
    <x v="1"/>
    <x v="6"/>
    <s v="Newell 316"/>
    <x v="3281"/>
    <x v="3"/>
    <n v="0.2"/>
    <n v="2.7383999999999999"/>
    <x v="5"/>
    <n v="191.68799999999999"/>
    <n v="10"/>
  </r>
  <r>
    <n v="4438"/>
    <s v="CA-2016-163398"/>
    <d v="2016-05-03T00:00:00"/>
    <d v="2016-05-08T00:00:00"/>
    <s v="Standard Class"/>
    <s v="CB-12415"/>
    <s v="Christy Brittain"/>
    <x v="0"/>
    <x v="0"/>
    <x v="22"/>
    <x v="10"/>
    <n v="60653"/>
    <x v="2"/>
    <s v="OFF-AP-10002403"/>
    <x v="1"/>
    <x v="9"/>
    <s v="Acco Smartsocket Color-Coded Six-Outlet AC Adapter Model Surge Protectors"/>
    <x v="3282"/>
    <x v="1"/>
    <n v="0.8"/>
    <n v="-71.296199999999999"/>
    <x v="5"/>
    <n v="79.217999999999989"/>
    <n v="-270"/>
  </r>
  <r>
    <n v="4439"/>
    <s v="CA-2016-162726"/>
    <d v="2016-12-27T00:00:00"/>
    <d v="2017-01-02T00:00:00"/>
    <s v="Standard Class"/>
    <s v="MT-17815"/>
    <s v="Meg Tillman"/>
    <x v="0"/>
    <x v="0"/>
    <x v="396"/>
    <x v="5"/>
    <n v="77642"/>
    <x v="2"/>
    <s v="OFF-PA-10001972"/>
    <x v="1"/>
    <x v="10"/>
    <s v="Xerox 214"/>
    <x v="559"/>
    <x v="0"/>
    <n v="0.2"/>
    <n v="3.6288"/>
    <x v="4"/>
    <n v="20.736000000000001"/>
    <n v="35"/>
  </r>
  <r>
    <n v="4440"/>
    <s v="CA-2016-162726"/>
    <d v="2016-12-27T00:00:00"/>
    <d v="2017-01-02T00:00:00"/>
    <s v="Standard Class"/>
    <s v="MT-17815"/>
    <s v="Meg Tillman"/>
    <x v="0"/>
    <x v="0"/>
    <x v="396"/>
    <x v="5"/>
    <n v="77642"/>
    <x v="2"/>
    <s v="OFF-PA-10004041"/>
    <x v="1"/>
    <x v="10"/>
    <s v="It's Hot Message Books with Stickers, 2 3/4&quot; x 5&quot;"/>
    <x v="208"/>
    <x v="4"/>
    <n v="0.2"/>
    <n v="7.4"/>
    <x v="4"/>
    <n v="94.72"/>
    <n v="31.25"/>
  </r>
  <r>
    <n v="4441"/>
    <s v="US-2016-111290"/>
    <d v="2016-07-22T00:00:00"/>
    <d v="2016-07-26T00:00:00"/>
    <s v="Standard Class"/>
    <s v="DK-13375"/>
    <s v="Dennis Kane"/>
    <x v="0"/>
    <x v="0"/>
    <x v="17"/>
    <x v="12"/>
    <n v="48185"/>
    <x v="2"/>
    <s v="TEC-AC-10004975"/>
    <x v="2"/>
    <x v="11"/>
    <s v="Plantronics Audio 995 Wireless Stereo Headset"/>
    <x v="3283"/>
    <x v="7"/>
    <n v="0"/>
    <n v="36.283499999999997"/>
    <x v="7"/>
    <n v="109.95"/>
    <n v="32.999999999999993"/>
  </r>
  <r>
    <n v="4442"/>
    <s v="US-2016-111290"/>
    <d v="2016-07-22T00:00:00"/>
    <d v="2016-07-26T00:00:00"/>
    <s v="Standard Class"/>
    <s v="DK-13375"/>
    <s v="Dennis Kane"/>
    <x v="0"/>
    <x v="0"/>
    <x v="17"/>
    <x v="12"/>
    <n v="48185"/>
    <x v="2"/>
    <s v="OFF-ST-10001932"/>
    <x v="1"/>
    <x v="4"/>
    <s v="Fellowes Staxonsteel Drawer Files"/>
    <x v="3284"/>
    <x v="2"/>
    <n v="0"/>
    <n v="135.21899999999999"/>
    <x v="7"/>
    <n v="4829.25"/>
    <n v="13.999999999999998"/>
  </r>
  <r>
    <n v="4443"/>
    <s v="US-2016-111290"/>
    <d v="2016-07-22T00:00:00"/>
    <d v="2016-07-26T00:00:00"/>
    <s v="Standard Class"/>
    <s v="DK-13375"/>
    <s v="Dennis Kane"/>
    <x v="0"/>
    <x v="0"/>
    <x v="17"/>
    <x v="12"/>
    <n v="48185"/>
    <x v="2"/>
    <s v="OFF-AR-10001761"/>
    <x v="1"/>
    <x v="6"/>
    <s v="Avery Hi-Liter Smear-Safe Highlighters"/>
    <x v="2580"/>
    <x v="2"/>
    <n v="0"/>
    <n v="10.512"/>
    <x v="7"/>
    <n v="146"/>
    <n v="36.000000000000007"/>
  </r>
  <r>
    <n v="4444"/>
    <s v="US-2016-111290"/>
    <d v="2016-07-22T00:00:00"/>
    <d v="2016-07-26T00:00:00"/>
    <s v="Standard Class"/>
    <s v="DK-13375"/>
    <s v="Dennis Kane"/>
    <x v="0"/>
    <x v="0"/>
    <x v="17"/>
    <x v="12"/>
    <n v="48185"/>
    <x v="2"/>
    <s v="OFF-PA-10002262"/>
    <x v="1"/>
    <x v="10"/>
    <s v="Xerox 192"/>
    <x v="56"/>
    <x v="2"/>
    <n v="0"/>
    <n v="15.552"/>
    <x v="7"/>
    <n v="162"/>
    <n v="48"/>
  </r>
  <r>
    <n v="4445"/>
    <s v="US-2014-147704"/>
    <d v="2014-11-16T00:00:00"/>
    <d v="2014-11-21T00:00:00"/>
    <s v="Standard Class"/>
    <s v="SR-20740"/>
    <s v="Steven Roelle"/>
    <x v="2"/>
    <x v="0"/>
    <x v="41"/>
    <x v="14"/>
    <n v="47401"/>
    <x v="2"/>
    <s v="OFF-EN-10004483"/>
    <x v="1"/>
    <x v="12"/>
    <s v="#10 White Business Envelopes,4 1/8 x 9 1/2"/>
    <x v="2506"/>
    <x v="2"/>
    <n v="0"/>
    <n v="36.8245"/>
    <x v="0"/>
    <n v="391.75"/>
    <n v="47"/>
  </r>
  <r>
    <n v="4446"/>
    <s v="US-2014-147704"/>
    <d v="2014-11-16T00:00:00"/>
    <d v="2014-11-21T00:00:00"/>
    <s v="Standard Class"/>
    <s v="SR-20740"/>
    <s v="Steven Roelle"/>
    <x v="2"/>
    <x v="0"/>
    <x v="41"/>
    <x v="14"/>
    <n v="47401"/>
    <x v="2"/>
    <s v="OFF-PA-10003270"/>
    <x v="1"/>
    <x v="10"/>
    <s v="Xerox 1954"/>
    <x v="2458"/>
    <x v="5"/>
    <n v="0"/>
    <n v="14.256"/>
    <x v="0"/>
    <n v="190.07999999999998"/>
    <n v="45"/>
  </r>
  <r>
    <n v="4447"/>
    <s v="US-2014-147704"/>
    <d v="2014-11-16T00:00:00"/>
    <d v="2014-11-21T00:00:00"/>
    <s v="Standard Class"/>
    <s v="SR-20740"/>
    <s v="Steven Roelle"/>
    <x v="2"/>
    <x v="0"/>
    <x v="41"/>
    <x v="14"/>
    <n v="47401"/>
    <x v="2"/>
    <s v="OFF-BI-10001634"/>
    <x v="1"/>
    <x v="8"/>
    <s v="Wilson Jones Active Use Binders"/>
    <x v="2021"/>
    <x v="4"/>
    <n v="0"/>
    <n v="14.268800000000001"/>
    <x v="0"/>
    <n v="116.48"/>
    <n v="49"/>
  </r>
  <r>
    <n v="4448"/>
    <s v="US-2014-147704"/>
    <d v="2014-11-16T00:00:00"/>
    <d v="2014-11-21T00:00:00"/>
    <s v="Standard Class"/>
    <s v="SR-20740"/>
    <s v="Steven Roelle"/>
    <x v="2"/>
    <x v="0"/>
    <x v="41"/>
    <x v="14"/>
    <n v="47401"/>
    <x v="2"/>
    <s v="OFF-ST-10000675"/>
    <x v="1"/>
    <x v="4"/>
    <s v="File Shuttle II and Handi-File, Black"/>
    <x v="3285"/>
    <x v="2"/>
    <n v="0"/>
    <n v="42.362499999999997"/>
    <x v="0"/>
    <n v="847.25"/>
    <n v="25"/>
  </r>
  <r>
    <n v="4449"/>
    <s v="CA-2015-121965"/>
    <d v="2015-06-19T00:00:00"/>
    <d v="2015-06-23T00:00:00"/>
    <s v="Standard Class"/>
    <s v="LH-17155"/>
    <s v="Logan Haushalter"/>
    <x v="0"/>
    <x v="0"/>
    <x v="1"/>
    <x v="1"/>
    <n v="90032"/>
    <x v="1"/>
    <s v="FUR-FU-10000732"/>
    <x v="0"/>
    <x v="5"/>
    <s v="Eldon 200 Class Desk Accessories"/>
    <x v="2345"/>
    <x v="0"/>
    <n v="0"/>
    <n v="4.0191999999999997"/>
    <x v="1"/>
    <n v="25.12"/>
    <n v="31.999999999999996"/>
  </r>
  <r>
    <n v="4450"/>
    <s v="CA-2015-121965"/>
    <d v="2015-06-19T00:00:00"/>
    <d v="2015-06-23T00:00:00"/>
    <s v="Standard Class"/>
    <s v="LH-17155"/>
    <s v="Logan Haushalter"/>
    <x v="0"/>
    <x v="0"/>
    <x v="1"/>
    <x v="1"/>
    <n v="90032"/>
    <x v="1"/>
    <s v="OFF-PA-10004355"/>
    <x v="1"/>
    <x v="10"/>
    <s v="Xerox 231"/>
    <x v="90"/>
    <x v="7"/>
    <n v="0"/>
    <n v="3.1103999999999998"/>
    <x v="1"/>
    <n v="6.48"/>
    <n v="47.999999999999993"/>
  </r>
  <r>
    <n v="4451"/>
    <s v="CA-2015-121965"/>
    <d v="2015-06-19T00:00:00"/>
    <d v="2015-06-23T00:00:00"/>
    <s v="Standard Class"/>
    <s v="LH-17155"/>
    <s v="Logan Haushalter"/>
    <x v="0"/>
    <x v="0"/>
    <x v="1"/>
    <x v="1"/>
    <n v="90032"/>
    <x v="1"/>
    <s v="OFF-EN-10000056"/>
    <x v="1"/>
    <x v="12"/>
    <s v="Cameo Buff Policy Envelopes"/>
    <x v="731"/>
    <x v="1"/>
    <n v="0"/>
    <n v="87.744299999999996"/>
    <x v="1"/>
    <n v="560.06999999999994"/>
    <n v="47"/>
  </r>
  <r>
    <n v="4452"/>
    <s v="CA-2016-147137"/>
    <d v="2016-07-04T00:00:00"/>
    <d v="2016-07-06T00:00:00"/>
    <s v="First Class"/>
    <s v="AA-10645"/>
    <s v="Anna Andreadi"/>
    <x v="0"/>
    <x v="0"/>
    <x v="8"/>
    <x v="1"/>
    <n v="94109"/>
    <x v="1"/>
    <s v="FUR-FU-10000221"/>
    <x v="0"/>
    <x v="5"/>
    <s v="Master Caster Door Stop, Brown"/>
    <x v="3286"/>
    <x v="2"/>
    <n v="0"/>
    <n v="8.6359999999999992"/>
    <x v="7"/>
    <n v="127"/>
    <n v="34"/>
  </r>
  <r>
    <n v="4453"/>
    <s v="CA-2016-147137"/>
    <d v="2016-07-04T00:00:00"/>
    <d v="2016-07-06T00:00:00"/>
    <s v="First Class"/>
    <s v="AA-10645"/>
    <s v="Anna Andreadi"/>
    <x v="0"/>
    <x v="0"/>
    <x v="8"/>
    <x v="1"/>
    <n v="94109"/>
    <x v="1"/>
    <s v="OFF-EN-10003567"/>
    <x v="1"/>
    <x v="12"/>
    <s v="Inter-Office Recycled Envelopes, Brown Kraft, Button-String,10&quot; x 13&quot; , 100/Box"/>
    <x v="3287"/>
    <x v="0"/>
    <n v="0"/>
    <n v="20.661200000000001"/>
    <x v="7"/>
    <n v="87.92"/>
    <n v="47"/>
  </r>
  <r>
    <n v="4454"/>
    <s v="CA-2016-147137"/>
    <d v="2016-07-04T00:00:00"/>
    <d v="2016-07-06T00:00:00"/>
    <s v="First Class"/>
    <s v="AA-10645"/>
    <s v="Anna Andreadi"/>
    <x v="0"/>
    <x v="0"/>
    <x v="8"/>
    <x v="1"/>
    <n v="94109"/>
    <x v="1"/>
    <s v="FUR-BO-10001811"/>
    <x v="0"/>
    <x v="0"/>
    <s v="Atlantic Metals Mobile 5-Shelf Bookcases, Custom Colors"/>
    <x v="3288"/>
    <x v="2"/>
    <n v="0.15"/>
    <n v="225.73500000000001"/>
    <x v="7"/>
    <n v="6395.8249999999998"/>
    <n v="17.647058823529413"/>
  </r>
  <r>
    <n v="4455"/>
    <s v="CA-2016-147137"/>
    <d v="2016-07-04T00:00:00"/>
    <d v="2016-07-06T00:00:00"/>
    <s v="First Class"/>
    <s v="AA-10645"/>
    <s v="Anna Andreadi"/>
    <x v="0"/>
    <x v="0"/>
    <x v="8"/>
    <x v="1"/>
    <n v="94109"/>
    <x v="1"/>
    <s v="OFF-ST-10002486"/>
    <x v="1"/>
    <x v="4"/>
    <s v="Eldon Shelf Savers Cubes and Bins"/>
    <x v="3289"/>
    <x v="4"/>
    <n v="0"/>
    <n v="0.55840000000000001"/>
    <x v="7"/>
    <n v="111.68"/>
    <n v="2"/>
  </r>
  <r>
    <n v="4456"/>
    <s v="US-2015-146745"/>
    <d v="2015-09-03T00:00:00"/>
    <d v="2015-09-08T00:00:00"/>
    <s v="Standard Class"/>
    <s v="AS-10630"/>
    <s v="Ann Steele"/>
    <x v="2"/>
    <x v="0"/>
    <x v="8"/>
    <x v="1"/>
    <n v="94110"/>
    <x v="1"/>
    <s v="FUR-CH-10002372"/>
    <x v="0"/>
    <x v="1"/>
    <s v="Office Star - Ergonomically Designed Knee Chair"/>
    <x v="431"/>
    <x v="0"/>
    <n v="0.2"/>
    <n v="-12.956799999999999"/>
    <x v="8"/>
    <n v="259.13600000000002"/>
    <n v="-10"/>
  </r>
  <r>
    <n v="4457"/>
    <s v="US-2015-146745"/>
    <d v="2015-09-03T00:00:00"/>
    <d v="2015-09-08T00:00:00"/>
    <s v="Standard Class"/>
    <s v="AS-10630"/>
    <s v="Ann Steele"/>
    <x v="2"/>
    <x v="0"/>
    <x v="8"/>
    <x v="1"/>
    <n v="94110"/>
    <x v="1"/>
    <s v="OFF-BI-10003274"/>
    <x v="1"/>
    <x v="8"/>
    <s v="Avery Durable Slant Ring Binders, No Labels"/>
    <x v="2850"/>
    <x v="0"/>
    <n v="0.2"/>
    <n v="2.1492"/>
    <x v="8"/>
    <n v="12.736000000000001"/>
    <n v="33.75"/>
  </r>
  <r>
    <n v="4458"/>
    <s v="CA-2017-115175"/>
    <d v="2017-08-07T00:00:00"/>
    <d v="2017-08-12T00:00:00"/>
    <s v="Standard Class"/>
    <s v="MC-17575"/>
    <s v="Matt Collins"/>
    <x v="0"/>
    <x v="0"/>
    <x v="49"/>
    <x v="1"/>
    <n v="95123"/>
    <x v="1"/>
    <s v="OFF-PA-10001878"/>
    <x v="1"/>
    <x v="10"/>
    <s v="Xerox 1891"/>
    <x v="1644"/>
    <x v="2"/>
    <n v="0"/>
    <n v="114.9385"/>
    <x v="6"/>
    <n v="1222.75"/>
    <n v="47"/>
  </r>
  <r>
    <n v="4459"/>
    <s v="CA-2017-105851"/>
    <d v="2017-03-13T00:00:00"/>
    <d v="2017-03-20T00:00:00"/>
    <s v="Standard Class"/>
    <s v="SE-20110"/>
    <s v="Sanjit Engle"/>
    <x v="0"/>
    <x v="0"/>
    <x v="60"/>
    <x v="22"/>
    <n v="80219"/>
    <x v="1"/>
    <s v="OFF-SU-10002881"/>
    <x v="1"/>
    <x v="14"/>
    <s v="Martin Yale Chadless Opener Electric Letter Opener"/>
    <x v="3290"/>
    <x v="0"/>
    <n v="0.2"/>
    <n v="-299.8116"/>
    <x v="10"/>
    <n v="2664.9920000000002"/>
    <n v="-22.499999999999996"/>
  </r>
  <r>
    <n v="4460"/>
    <s v="US-2017-125717"/>
    <d v="2017-09-28T00:00:00"/>
    <d v="2017-10-01T00:00:00"/>
    <s v="First Class"/>
    <s v="DS-13030"/>
    <s v="Darrin Sayre"/>
    <x v="2"/>
    <x v="0"/>
    <x v="34"/>
    <x v="22"/>
    <n v="80013"/>
    <x v="1"/>
    <s v="FUR-FU-10001979"/>
    <x v="0"/>
    <x v="5"/>
    <s v="Dana Halogen Swing-Arm Architect Lamp"/>
    <x v="3291"/>
    <x v="7"/>
    <n v="0.2"/>
    <n v="3.2776000000000001"/>
    <x v="8"/>
    <n v="32.776000000000003"/>
    <n v="10"/>
  </r>
  <r>
    <n v="4461"/>
    <s v="US-2017-125717"/>
    <d v="2017-09-28T00:00:00"/>
    <d v="2017-10-01T00:00:00"/>
    <s v="First Class"/>
    <s v="DS-13030"/>
    <s v="Darrin Sayre"/>
    <x v="2"/>
    <x v="0"/>
    <x v="34"/>
    <x v="22"/>
    <n v="80013"/>
    <x v="1"/>
    <s v="OFF-ST-10001522"/>
    <x v="1"/>
    <x v="4"/>
    <s v="Gould Plastics 18-Pocket Panel Bin, 34w x 5-1/4d x 20-1/2h"/>
    <x v="2706"/>
    <x v="0"/>
    <n v="0.2"/>
    <n v="-29.436800000000002"/>
    <x v="8"/>
    <n v="294.36799999999999"/>
    <n v="-20"/>
  </r>
  <r>
    <n v="4462"/>
    <s v="US-2017-125717"/>
    <d v="2017-09-28T00:00:00"/>
    <d v="2017-10-01T00:00:00"/>
    <s v="First Class"/>
    <s v="DS-13030"/>
    <s v="Darrin Sayre"/>
    <x v="2"/>
    <x v="0"/>
    <x v="34"/>
    <x v="22"/>
    <n v="80013"/>
    <x v="1"/>
    <s v="TEC-AC-10003657"/>
    <x v="2"/>
    <x v="11"/>
    <s v="Lenovo 17-Key USB Numeric Keypad"/>
    <x v="157"/>
    <x v="0"/>
    <n v="0.2"/>
    <n v="1.3595999999999999"/>
    <x v="8"/>
    <n v="108.768"/>
    <n v="2.5"/>
  </r>
  <r>
    <n v="4463"/>
    <s v="US-2017-125717"/>
    <d v="2017-09-28T00:00:00"/>
    <d v="2017-10-01T00:00:00"/>
    <s v="First Class"/>
    <s v="DS-13030"/>
    <s v="Darrin Sayre"/>
    <x v="2"/>
    <x v="0"/>
    <x v="34"/>
    <x v="22"/>
    <n v="80013"/>
    <x v="1"/>
    <s v="OFF-BI-10001718"/>
    <x v="1"/>
    <x v="8"/>
    <s v="GBC DocuBind P50 Personal Binding Machine"/>
    <x v="1963"/>
    <x v="4"/>
    <n v="0.7"/>
    <n v="-58.861600000000003"/>
    <x v="8"/>
    <n v="307.10399999999998"/>
    <n v="-76.666666666666671"/>
  </r>
  <r>
    <n v="4464"/>
    <s v="US-2017-125717"/>
    <d v="2017-09-28T00:00:00"/>
    <d v="2017-10-01T00:00:00"/>
    <s v="First Class"/>
    <s v="DS-13030"/>
    <s v="Darrin Sayre"/>
    <x v="2"/>
    <x v="0"/>
    <x v="34"/>
    <x v="22"/>
    <n v="80013"/>
    <x v="1"/>
    <s v="OFF-PA-10003022"/>
    <x v="1"/>
    <x v="10"/>
    <s v="Xerox 1992"/>
    <x v="642"/>
    <x v="1"/>
    <n v="0.2"/>
    <n v="5.2026000000000003"/>
    <x v="8"/>
    <n v="43.055999999999997"/>
    <n v="36.25"/>
  </r>
  <r>
    <n v="4465"/>
    <s v="US-2017-125717"/>
    <d v="2017-09-28T00:00:00"/>
    <d v="2017-10-01T00:00:00"/>
    <s v="First Class"/>
    <s v="DS-13030"/>
    <s v="Darrin Sayre"/>
    <x v="2"/>
    <x v="0"/>
    <x v="34"/>
    <x v="22"/>
    <n v="80013"/>
    <x v="1"/>
    <s v="OFF-AP-10000891"/>
    <x v="1"/>
    <x v="9"/>
    <s v="Kensington 7 Outlet MasterPiece HOMEOFFICE Power Control Center"/>
    <x v="3292"/>
    <x v="0"/>
    <n v="0.2"/>
    <n v="26.224"/>
    <x v="8"/>
    <n v="419.584"/>
    <n v="12.5"/>
  </r>
  <r>
    <n v="4466"/>
    <s v="CA-2015-163895"/>
    <d v="2015-08-07T00:00:00"/>
    <d v="2015-08-11T00:00:00"/>
    <s v="Standard Class"/>
    <s v="NS-18640"/>
    <s v="Noel Staavos"/>
    <x v="1"/>
    <x v="0"/>
    <x v="394"/>
    <x v="45"/>
    <n v="83704"/>
    <x v="1"/>
    <s v="OFF-BI-10004970"/>
    <x v="1"/>
    <x v="8"/>
    <s v="ACCOHIDE 3-Ring Binder, Blue, 1&quot;"/>
    <x v="106"/>
    <x v="7"/>
    <n v="0.2"/>
    <n v="1.1151"/>
    <x v="6"/>
    <n v="3.3039999999999998"/>
    <n v="33.75"/>
  </r>
  <r>
    <n v="4467"/>
    <s v="CA-2017-168641"/>
    <d v="2017-11-24T00:00:00"/>
    <d v="2017-12-01T00:00:00"/>
    <s v="Standard Class"/>
    <s v="KA-16525"/>
    <s v="Kelly Andreada"/>
    <x v="0"/>
    <x v="0"/>
    <x v="20"/>
    <x v="15"/>
    <n v="10035"/>
    <x v="3"/>
    <s v="OFF-AR-10003759"/>
    <x v="1"/>
    <x v="6"/>
    <s v="Crayola Anti Dust Chalk, 12/Pack"/>
    <x v="3293"/>
    <x v="6"/>
    <n v="0"/>
    <n v="7.3710000000000004"/>
    <x v="0"/>
    <n v="147.41999999999999"/>
    <n v="45.000000000000007"/>
  </r>
  <r>
    <n v="4468"/>
    <s v="CA-2017-168641"/>
    <d v="2017-11-24T00:00:00"/>
    <d v="2017-12-01T00:00:00"/>
    <s v="Standard Class"/>
    <s v="KA-16525"/>
    <s v="Kelly Andreada"/>
    <x v="0"/>
    <x v="0"/>
    <x v="20"/>
    <x v="15"/>
    <n v="10035"/>
    <x v="3"/>
    <s v="OFF-EN-10003001"/>
    <x v="1"/>
    <x v="12"/>
    <s v="Ames Color-File Green Diamond Border X-ray Mailers"/>
    <x v="1229"/>
    <x v="0"/>
    <n v="0"/>
    <n v="78.941199999999995"/>
    <x v="0"/>
    <n v="335.92"/>
    <n v="47"/>
  </r>
  <r>
    <n v="4469"/>
    <s v="CA-2017-168641"/>
    <d v="2017-11-24T00:00:00"/>
    <d v="2017-12-01T00:00:00"/>
    <s v="Standard Class"/>
    <s v="KA-16525"/>
    <s v="Kelly Andreada"/>
    <x v="0"/>
    <x v="0"/>
    <x v="20"/>
    <x v="15"/>
    <n v="10035"/>
    <x v="3"/>
    <s v="FUR-BO-10000780"/>
    <x v="0"/>
    <x v="0"/>
    <s v="O'Sullivan Plantations 2-Door Library in Landvery Oak"/>
    <x v="243"/>
    <x v="0"/>
    <n v="0.2"/>
    <n v="-16.078399999999998"/>
    <x v="0"/>
    <n v="643.13599999999997"/>
    <n v="-5"/>
  </r>
  <r>
    <n v="4470"/>
    <s v="CA-2017-168641"/>
    <d v="2017-11-24T00:00:00"/>
    <d v="2017-12-01T00:00:00"/>
    <s v="Standard Class"/>
    <s v="KA-16525"/>
    <s v="Kelly Andreada"/>
    <x v="0"/>
    <x v="0"/>
    <x v="20"/>
    <x v="15"/>
    <n v="10035"/>
    <x v="3"/>
    <s v="OFF-PA-10001972"/>
    <x v="1"/>
    <x v="10"/>
    <s v="Xerox 214"/>
    <x v="91"/>
    <x v="0"/>
    <n v="0"/>
    <n v="6.2207999999999997"/>
    <x v="0"/>
    <n v="25.92"/>
    <n v="47.999999999999993"/>
  </r>
  <r>
    <n v="4471"/>
    <s v="CA-2017-156895"/>
    <d v="2017-05-08T00:00:00"/>
    <d v="2017-05-12T00:00:00"/>
    <s v="Standard Class"/>
    <s v="DJ-13510"/>
    <s v="Don Jones"/>
    <x v="1"/>
    <x v="0"/>
    <x v="10"/>
    <x v="9"/>
    <n v="19140"/>
    <x v="3"/>
    <s v="FUR-CH-10003535"/>
    <x v="0"/>
    <x v="1"/>
    <s v="Global Armless Task Chair, Royal Blue"/>
    <x v="3294"/>
    <x v="1"/>
    <n v="0.3"/>
    <n v="-23.7822"/>
    <x v="5"/>
    <n v="384.17399999999998"/>
    <n v="-18.571428571428573"/>
  </r>
  <r>
    <n v="4472"/>
    <s v="CA-2017-121300"/>
    <d v="2017-09-29T00:00:00"/>
    <d v="2017-09-29T00:00:00"/>
    <s v="Same Day"/>
    <s v="MG-17680"/>
    <s v="Maureen Gastineau"/>
    <x v="2"/>
    <x v="0"/>
    <x v="407"/>
    <x v="24"/>
    <n v="44060"/>
    <x v="3"/>
    <s v="FUR-CH-10003774"/>
    <x v="0"/>
    <x v="1"/>
    <s v="Global Wood Trimmed Manager's Task Chair, Khaki"/>
    <x v="1330"/>
    <x v="7"/>
    <n v="0.3"/>
    <n v="-15.4666"/>
    <x v="8"/>
    <n v="63.686"/>
    <n v="-24.285714285714285"/>
  </r>
  <r>
    <n v="4473"/>
    <s v="CA-2017-121300"/>
    <d v="2017-09-29T00:00:00"/>
    <d v="2017-09-29T00:00:00"/>
    <s v="Same Day"/>
    <s v="MG-17680"/>
    <s v="Maureen Gastineau"/>
    <x v="2"/>
    <x v="0"/>
    <x v="407"/>
    <x v="24"/>
    <n v="44060"/>
    <x v="3"/>
    <s v="TEC-AC-10004571"/>
    <x v="2"/>
    <x v="11"/>
    <s v="Logitech G700s Rechargeable Gaming Mouse"/>
    <x v="1946"/>
    <x v="1"/>
    <n v="0.2"/>
    <n v="65.993399999999994"/>
    <x v="8"/>
    <n v="719.928"/>
    <n v="27.499999999999996"/>
  </r>
  <r>
    <n v="4474"/>
    <s v="CA-2017-121300"/>
    <d v="2017-09-29T00:00:00"/>
    <d v="2017-09-29T00:00:00"/>
    <s v="Same Day"/>
    <s v="MG-17680"/>
    <s v="Maureen Gastineau"/>
    <x v="2"/>
    <x v="0"/>
    <x v="407"/>
    <x v="24"/>
    <n v="44060"/>
    <x v="3"/>
    <s v="FUR-TA-10004442"/>
    <x v="0"/>
    <x v="3"/>
    <s v="Riverside Furniture Stanwyck Manor Table Series"/>
    <x v="2408"/>
    <x v="0"/>
    <n v="0.4"/>
    <n v="-189.321"/>
    <x v="8"/>
    <n v="688.44"/>
    <n v="-54.999999999999993"/>
  </r>
  <r>
    <n v="4475"/>
    <s v="CA-2017-121300"/>
    <d v="2017-09-29T00:00:00"/>
    <d v="2017-09-29T00:00:00"/>
    <s v="Same Day"/>
    <s v="MG-17680"/>
    <s v="Maureen Gastineau"/>
    <x v="2"/>
    <x v="0"/>
    <x v="407"/>
    <x v="24"/>
    <n v="44060"/>
    <x v="3"/>
    <s v="OFF-PA-10002787"/>
    <x v="1"/>
    <x v="10"/>
    <s v="Xerox 227"/>
    <x v="12"/>
    <x v="1"/>
    <n v="0.2"/>
    <n v="5.4432"/>
    <x v="8"/>
    <n v="46.655999999999999"/>
    <n v="35"/>
  </r>
  <r>
    <n v="4476"/>
    <s v="CA-2017-121300"/>
    <d v="2017-09-29T00:00:00"/>
    <d v="2017-09-29T00:00:00"/>
    <s v="Same Day"/>
    <s v="MG-17680"/>
    <s v="Maureen Gastineau"/>
    <x v="2"/>
    <x v="0"/>
    <x v="407"/>
    <x v="24"/>
    <n v="44060"/>
    <x v="3"/>
    <s v="FUR-FU-10004586"/>
    <x v="0"/>
    <x v="5"/>
    <s v="G.E. Longer-Life Indoor Recessed Floodlight Bulbs"/>
    <x v="3295"/>
    <x v="4"/>
    <n v="0.2"/>
    <n v="7.4367999999999999"/>
    <x v="8"/>
    <n v="84.992000000000004"/>
    <n v="35"/>
  </r>
  <r>
    <n v="4477"/>
    <s v="CA-2017-121300"/>
    <d v="2017-09-29T00:00:00"/>
    <d v="2017-09-29T00:00:00"/>
    <s v="Same Day"/>
    <s v="MG-17680"/>
    <s v="Maureen Gastineau"/>
    <x v="2"/>
    <x v="0"/>
    <x v="407"/>
    <x v="24"/>
    <n v="44060"/>
    <x v="3"/>
    <s v="OFF-PA-10002606"/>
    <x v="1"/>
    <x v="10"/>
    <s v="Xerox 1928"/>
    <x v="578"/>
    <x v="0"/>
    <n v="0.2"/>
    <n v="2.64"/>
    <x v="8"/>
    <n v="16.896000000000001"/>
    <n v="31.25"/>
  </r>
  <r>
    <n v="4478"/>
    <s v="CA-2017-130211"/>
    <d v="2017-10-22T00:00:00"/>
    <d v="2017-10-22T00:00:00"/>
    <s v="Same Day"/>
    <s v="BD-11620"/>
    <s v="Brian DeCherney"/>
    <x v="0"/>
    <x v="0"/>
    <x v="408"/>
    <x v="26"/>
    <n v="73505"/>
    <x v="2"/>
    <s v="OFF-ST-10000129"/>
    <x v="1"/>
    <x v="4"/>
    <s v="Fellowes Recycled Storage Drawers"/>
    <x v="3296"/>
    <x v="1"/>
    <n v="0"/>
    <n v="23.316299999999998"/>
    <x v="2"/>
    <n v="999.27"/>
    <n v="7.0000000000000009"/>
  </r>
  <r>
    <n v="4479"/>
    <s v="CA-2017-130211"/>
    <d v="2017-10-22T00:00:00"/>
    <d v="2017-10-22T00:00:00"/>
    <s v="Same Day"/>
    <s v="BD-11620"/>
    <s v="Brian DeCherney"/>
    <x v="0"/>
    <x v="0"/>
    <x v="408"/>
    <x v="26"/>
    <n v="73505"/>
    <x v="2"/>
    <s v="FUR-TA-10003748"/>
    <x v="0"/>
    <x v="3"/>
    <s v="Bevis 36 x 72 Conference Tables"/>
    <x v="3297"/>
    <x v="0"/>
    <n v="0"/>
    <n v="54.775599999999997"/>
    <x v="2"/>
    <n v="497.96"/>
    <n v="22"/>
  </r>
  <r>
    <n v="4480"/>
    <s v="CA-2014-147235"/>
    <d v="2014-03-24T00:00:00"/>
    <d v="2014-03-28T00:00:00"/>
    <s v="Standard Class"/>
    <s v="CD-11920"/>
    <s v="Carlos Daly"/>
    <x v="0"/>
    <x v="0"/>
    <x v="20"/>
    <x v="15"/>
    <n v="10024"/>
    <x v="3"/>
    <s v="OFF-PA-10004948"/>
    <x v="1"/>
    <x v="10"/>
    <s v="Xerox 190"/>
    <x v="1663"/>
    <x v="2"/>
    <n v="0"/>
    <n v="11.702999999999999"/>
    <x v="10"/>
    <n v="124.5"/>
    <n v="47"/>
  </r>
  <r>
    <n v="4481"/>
    <s v="CA-2016-109365"/>
    <d v="2016-11-03T00:00:00"/>
    <d v="2016-11-08T00:00:00"/>
    <s v="Standard Class"/>
    <s v="XP-21865"/>
    <s v="Xylona Preis"/>
    <x v="0"/>
    <x v="0"/>
    <x v="1"/>
    <x v="1"/>
    <n v="90049"/>
    <x v="1"/>
    <s v="OFF-FA-10001561"/>
    <x v="1"/>
    <x v="13"/>
    <s v="Stockwell Push Pins"/>
    <x v="53"/>
    <x v="3"/>
    <n v="0"/>
    <n v="5.0358000000000001"/>
    <x v="0"/>
    <n v="106.82"/>
    <n v="33"/>
  </r>
  <r>
    <n v="4482"/>
    <s v="CA-2016-109365"/>
    <d v="2016-11-03T00:00:00"/>
    <d v="2016-11-08T00:00:00"/>
    <s v="Standard Class"/>
    <s v="XP-21865"/>
    <s v="Xylona Preis"/>
    <x v="0"/>
    <x v="0"/>
    <x v="1"/>
    <x v="1"/>
    <n v="90049"/>
    <x v="1"/>
    <s v="OFF-AP-10002998"/>
    <x v="1"/>
    <x v="9"/>
    <s v="Holmes 99% HEPA Air Purifier"/>
    <x v="3298"/>
    <x v="0"/>
    <n v="0"/>
    <n v="14.2956"/>
    <x v="0"/>
    <n v="86.64"/>
    <n v="33"/>
  </r>
  <r>
    <n v="4483"/>
    <s v="CA-2016-109365"/>
    <d v="2016-11-03T00:00:00"/>
    <d v="2016-11-08T00:00:00"/>
    <s v="Standard Class"/>
    <s v="XP-21865"/>
    <s v="Xylona Preis"/>
    <x v="0"/>
    <x v="0"/>
    <x v="1"/>
    <x v="1"/>
    <n v="90049"/>
    <x v="1"/>
    <s v="OFF-BI-10003981"/>
    <x v="1"/>
    <x v="8"/>
    <s v="Avery Durable Plastic 1&quot; Binders"/>
    <x v="2185"/>
    <x v="13"/>
    <n v="0.2"/>
    <n v="15.799200000000001"/>
    <x v="0"/>
    <n v="523.00800000000004"/>
    <n v="36.25"/>
  </r>
  <r>
    <n v="4484"/>
    <s v="CA-2016-109365"/>
    <d v="2016-11-03T00:00:00"/>
    <d v="2016-11-08T00:00:00"/>
    <s v="Standard Class"/>
    <s v="XP-21865"/>
    <s v="Xylona Preis"/>
    <x v="0"/>
    <x v="0"/>
    <x v="1"/>
    <x v="1"/>
    <n v="90049"/>
    <x v="1"/>
    <s v="OFF-PA-10001725"/>
    <x v="1"/>
    <x v="10"/>
    <s v="Xerox 1892"/>
    <x v="2207"/>
    <x v="1"/>
    <n v="0"/>
    <n v="56.977200000000003"/>
    <x v="0"/>
    <n v="348.84000000000003"/>
    <n v="49.000000000000007"/>
  </r>
  <r>
    <n v="4485"/>
    <s v="CA-2016-109365"/>
    <d v="2016-11-03T00:00:00"/>
    <d v="2016-11-08T00:00:00"/>
    <s v="Standard Class"/>
    <s v="XP-21865"/>
    <s v="Xylona Preis"/>
    <x v="0"/>
    <x v="0"/>
    <x v="1"/>
    <x v="1"/>
    <n v="90049"/>
    <x v="1"/>
    <s v="OFF-BI-10002071"/>
    <x v="1"/>
    <x v="8"/>
    <s v="Fellowes Black Plastic Comb Bindings"/>
    <x v="3299"/>
    <x v="0"/>
    <n v="0.2"/>
    <n v="3.0211999999999999"/>
    <x v="0"/>
    <n v="18.591999999999999"/>
    <n v="32.5"/>
  </r>
  <r>
    <n v="4486"/>
    <s v="CA-2016-109365"/>
    <d v="2016-11-03T00:00:00"/>
    <d v="2016-11-08T00:00:00"/>
    <s v="Standard Class"/>
    <s v="XP-21865"/>
    <s v="Xylona Preis"/>
    <x v="0"/>
    <x v="0"/>
    <x v="1"/>
    <x v="1"/>
    <n v="90049"/>
    <x v="1"/>
    <s v="OFF-PA-10000477"/>
    <x v="1"/>
    <x v="10"/>
    <s v="Xerox 22"/>
    <x v="537"/>
    <x v="1"/>
    <n v="0"/>
    <n v="9.3312000000000008"/>
    <x v="0"/>
    <n v="58.320000000000007"/>
    <n v="48.000000000000007"/>
  </r>
  <r>
    <n v="4487"/>
    <s v="CA-2016-109365"/>
    <d v="2016-11-03T00:00:00"/>
    <d v="2016-11-08T00:00:00"/>
    <s v="Standard Class"/>
    <s v="XP-21865"/>
    <s v="Xylona Preis"/>
    <x v="0"/>
    <x v="0"/>
    <x v="1"/>
    <x v="1"/>
    <n v="90049"/>
    <x v="1"/>
    <s v="OFF-PA-10004359"/>
    <x v="1"/>
    <x v="10"/>
    <s v="Multicolor Computer Printout Paper"/>
    <x v="1806"/>
    <x v="1"/>
    <n v="0"/>
    <n v="150.98400000000001"/>
    <x v="0"/>
    <n v="943.65000000000009"/>
    <n v="48.000000000000007"/>
  </r>
  <r>
    <n v="4488"/>
    <s v="CA-2015-162621"/>
    <d v="2015-09-05T00:00:00"/>
    <d v="2015-09-11T00:00:00"/>
    <s v="Standard Class"/>
    <s v="CA-12055"/>
    <s v="Cathy Armstrong"/>
    <x v="2"/>
    <x v="0"/>
    <x v="12"/>
    <x v="5"/>
    <n v="77036"/>
    <x v="2"/>
    <s v="OFF-BI-10000962"/>
    <x v="1"/>
    <x v="8"/>
    <s v="Acco Flexible ACCOHIDE Square Ring Data Binder, Dark Blue, 11 1/2&quot; X 14&quot; 7/8&quot;"/>
    <x v="3300"/>
    <x v="2"/>
    <n v="0.8"/>
    <n v="-25.218499999999999"/>
    <x v="8"/>
    <n v="81.349999999999994"/>
    <n v="-155"/>
  </r>
  <r>
    <n v="4489"/>
    <s v="CA-2015-162621"/>
    <d v="2015-09-05T00:00:00"/>
    <d v="2015-09-11T00:00:00"/>
    <s v="Standard Class"/>
    <s v="CA-12055"/>
    <s v="Cathy Armstrong"/>
    <x v="2"/>
    <x v="0"/>
    <x v="12"/>
    <x v="5"/>
    <n v="77036"/>
    <x v="2"/>
    <s v="OFF-SU-10003567"/>
    <x v="1"/>
    <x v="14"/>
    <s v="Stiletto Hand Letter Openers"/>
    <x v="3301"/>
    <x v="6"/>
    <n v="0.2"/>
    <n v="-14.688000000000001"/>
    <x v="8"/>
    <n v="622.08000000000004"/>
    <n v="-21.25"/>
  </r>
  <r>
    <n v="4490"/>
    <s v="CA-2015-162621"/>
    <d v="2015-09-05T00:00:00"/>
    <d v="2015-09-11T00:00:00"/>
    <s v="Standard Class"/>
    <s v="CA-12055"/>
    <s v="Cathy Armstrong"/>
    <x v="2"/>
    <x v="0"/>
    <x v="12"/>
    <x v="5"/>
    <n v="77036"/>
    <x v="2"/>
    <s v="OFF-BI-10003708"/>
    <x v="1"/>
    <x v="8"/>
    <s v="Acco Four Pocket Poly Ring Binder with Label Holder, Smoke, 1&quot;"/>
    <x v="3302"/>
    <x v="1"/>
    <n v="0.8"/>
    <n v="-7.8224999999999998"/>
    <x v="8"/>
    <n v="13.41"/>
    <n v="-175"/>
  </r>
  <r>
    <n v="4491"/>
    <s v="CA-2017-105921"/>
    <d v="2017-08-14T00:00:00"/>
    <d v="2017-08-21T00:00:00"/>
    <s v="Standard Class"/>
    <s v="JM-15250"/>
    <s v="Janet Martin"/>
    <x v="0"/>
    <x v="0"/>
    <x v="1"/>
    <x v="1"/>
    <n v="90032"/>
    <x v="1"/>
    <s v="FUR-TA-10001095"/>
    <x v="0"/>
    <x v="3"/>
    <s v="Chromcraft Round Conference Tables"/>
    <x v="3303"/>
    <x v="1"/>
    <n v="0.2"/>
    <n v="5.2286999999999999"/>
    <x v="6"/>
    <n v="1254.8879999999999"/>
    <n v="1.25"/>
  </r>
  <r>
    <n v="4492"/>
    <s v="CA-2014-150798"/>
    <d v="2014-12-01T00:00:00"/>
    <d v="2014-12-03T00:00:00"/>
    <s v="Second Class"/>
    <s v="JK-15730"/>
    <s v="Joe Kamberova"/>
    <x v="0"/>
    <x v="0"/>
    <x v="38"/>
    <x v="24"/>
    <n v="43229"/>
    <x v="3"/>
    <s v="TEC-CO-10001571"/>
    <x v="2"/>
    <x v="16"/>
    <s v="Sharp 1540cs Digital Laser Copier"/>
    <x v="3304"/>
    <x v="0"/>
    <n v="0.4"/>
    <n v="109.998"/>
    <x v="4"/>
    <n v="1319.9760000000001"/>
    <n v="16.666666666666664"/>
  </r>
  <r>
    <n v="4493"/>
    <s v="CA-2014-150798"/>
    <d v="2014-12-01T00:00:00"/>
    <d v="2014-12-03T00:00:00"/>
    <s v="Second Class"/>
    <s v="JK-15730"/>
    <s v="Joe Kamberova"/>
    <x v="0"/>
    <x v="0"/>
    <x v="38"/>
    <x v="24"/>
    <n v="43229"/>
    <x v="3"/>
    <s v="FUR-FU-10000221"/>
    <x v="0"/>
    <x v="5"/>
    <s v="Master Caster Door Stop, Brown"/>
    <x v="3305"/>
    <x v="0"/>
    <n v="0.2"/>
    <n v="1.4224000000000001"/>
    <x v="4"/>
    <n v="16.256"/>
    <n v="17.5"/>
  </r>
  <r>
    <n v="4494"/>
    <s v="CA-2014-150798"/>
    <d v="2014-12-01T00:00:00"/>
    <d v="2014-12-03T00:00:00"/>
    <s v="Second Class"/>
    <s v="JK-15730"/>
    <s v="Joe Kamberova"/>
    <x v="0"/>
    <x v="0"/>
    <x v="38"/>
    <x v="24"/>
    <n v="43229"/>
    <x v="3"/>
    <s v="OFF-PA-10001972"/>
    <x v="1"/>
    <x v="10"/>
    <s v="Xerox 214"/>
    <x v="1566"/>
    <x v="3"/>
    <n v="0.2"/>
    <n v="12.700799999999999"/>
    <x v="4"/>
    <n v="254.01599999999996"/>
    <n v="35"/>
  </r>
  <r>
    <n v="4495"/>
    <s v="CA-2014-150798"/>
    <d v="2014-12-01T00:00:00"/>
    <d v="2014-12-03T00:00:00"/>
    <s v="Second Class"/>
    <s v="JK-15730"/>
    <s v="Joe Kamberova"/>
    <x v="0"/>
    <x v="0"/>
    <x v="38"/>
    <x v="24"/>
    <n v="43229"/>
    <x v="3"/>
    <s v="FUR-CH-10000015"/>
    <x v="0"/>
    <x v="1"/>
    <s v="Hon Multipurpose Stacking Arm Chairs"/>
    <x v="3306"/>
    <x v="5"/>
    <n v="0.3"/>
    <n v="-51.984000000000002"/>
    <x v="4"/>
    <n v="5458.32"/>
    <n v="-5.7142857142857144"/>
  </r>
  <r>
    <n v="4496"/>
    <s v="CA-2017-112753"/>
    <d v="2017-06-18T00:00:00"/>
    <d v="2017-06-23T00:00:00"/>
    <s v="Standard Class"/>
    <s v="CC-12670"/>
    <s v="Craig Carreira"/>
    <x v="0"/>
    <x v="0"/>
    <x v="1"/>
    <x v="1"/>
    <n v="90032"/>
    <x v="1"/>
    <s v="FUR-BO-10004015"/>
    <x v="0"/>
    <x v="0"/>
    <s v="Bush Andora Bookcase, Maple/Graphite Gray Finish"/>
    <x v="3307"/>
    <x v="6"/>
    <n v="0.15"/>
    <n v="75.593699999999998"/>
    <x v="1"/>
    <n v="8261.3114999999998"/>
    <n v="8.235294117647058"/>
  </r>
  <r>
    <n v="4497"/>
    <s v="CA-2017-112753"/>
    <d v="2017-06-18T00:00:00"/>
    <d v="2017-06-23T00:00:00"/>
    <s v="Standard Class"/>
    <s v="CC-12670"/>
    <s v="Craig Carreira"/>
    <x v="0"/>
    <x v="0"/>
    <x v="1"/>
    <x v="1"/>
    <n v="90032"/>
    <x v="1"/>
    <s v="OFF-PA-10002036"/>
    <x v="1"/>
    <x v="10"/>
    <s v="Xerox 1930"/>
    <x v="783"/>
    <x v="5"/>
    <n v="0"/>
    <n v="19.051200000000001"/>
    <x v="1"/>
    <n v="233.28000000000003"/>
    <n v="49"/>
  </r>
  <r>
    <n v="4498"/>
    <s v="CA-2017-155075"/>
    <d v="2017-12-02T00:00:00"/>
    <d v="2017-12-09T00:00:00"/>
    <s v="Standard Class"/>
    <s v="GW-14605"/>
    <s v="Giulietta Weimer"/>
    <x v="0"/>
    <x v="0"/>
    <x v="10"/>
    <x v="9"/>
    <n v="19140"/>
    <x v="3"/>
    <s v="OFF-BI-10003650"/>
    <x v="1"/>
    <x v="8"/>
    <s v="GBC DocuBind 300 Electric Binding Machine"/>
    <x v="3308"/>
    <x v="4"/>
    <n v="0.7"/>
    <n v="-462.86239999999998"/>
    <x v="4"/>
    <n v="2524.7040000000002"/>
    <n v="-73.333333333333329"/>
  </r>
  <r>
    <n v="4499"/>
    <s v="CA-2014-103401"/>
    <d v="2014-11-21T00:00:00"/>
    <d v="2014-11-26T00:00:00"/>
    <s v="Standard Class"/>
    <s v="GR-14560"/>
    <s v="Georgia Rosenberg"/>
    <x v="1"/>
    <x v="0"/>
    <x v="8"/>
    <x v="1"/>
    <n v="94110"/>
    <x v="1"/>
    <s v="OFF-PA-10003309"/>
    <x v="1"/>
    <x v="10"/>
    <s v="Xerox 211"/>
    <x v="91"/>
    <x v="0"/>
    <n v="0"/>
    <n v="6.2207999999999997"/>
    <x v="0"/>
    <n v="25.92"/>
    <n v="47.999999999999993"/>
  </r>
  <r>
    <n v="4500"/>
    <s v="CA-2016-124814"/>
    <d v="2016-04-10T00:00:00"/>
    <d v="2016-04-16T00:00:00"/>
    <s v="Standard Class"/>
    <s v="FM-14215"/>
    <s v="Filia McAdams"/>
    <x v="1"/>
    <x v="0"/>
    <x v="329"/>
    <x v="1"/>
    <n v="93309"/>
    <x v="1"/>
    <s v="OFF-PA-10002787"/>
    <x v="1"/>
    <x v="10"/>
    <s v="Xerox 227"/>
    <x v="91"/>
    <x v="0"/>
    <n v="0"/>
    <n v="6.2207999999999997"/>
    <x v="3"/>
    <n v="25.92"/>
    <n v="47.999999999999993"/>
  </r>
  <r>
    <n v="4501"/>
    <s v="CA-2016-124814"/>
    <d v="2016-04-10T00:00:00"/>
    <d v="2016-04-16T00:00:00"/>
    <s v="Standard Class"/>
    <s v="FM-14215"/>
    <s v="Filia McAdams"/>
    <x v="1"/>
    <x v="0"/>
    <x v="329"/>
    <x v="1"/>
    <n v="93309"/>
    <x v="1"/>
    <s v="OFF-BI-10000174"/>
    <x v="1"/>
    <x v="8"/>
    <s v="Wilson Jones Clip &amp; Carry Folder Binder Tool for Ring Binders, Clear"/>
    <x v="347"/>
    <x v="2"/>
    <n v="0.2"/>
    <n v="8.1199999999999992"/>
    <x v="3"/>
    <n v="116"/>
    <n v="35"/>
  </r>
  <r>
    <n v="4502"/>
    <s v="CA-2014-116757"/>
    <d v="2014-06-30T00:00:00"/>
    <d v="2014-07-04T00:00:00"/>
    <s v="Standard Class"/>
    <s v="MS-17980"/>
    <s v="Michael Stewart"/>
    <x v="1"/>
    <x v="0"/>
    <x v="12"/>
    <x v="5"/>
    <n v="77095"/>
    <x v="2"/>
    <s v="OFF-PA-10002005"/>
    <x v="1"/>
    <x v="10"/>
    <s v="Xerox 225"/>
    <x v="233"/>
    <x v="2"/>
    <n v="0.2"/>
    <n v="9.0719999999999992"/>
    <x v="1"/>
    <n v="129.60000000000002"/>
    <n v="34.999999999999993"/>
  </r>
  <r>
    <n v="4503"/>
    <s v="CA-2014-116757"/>
    <d v="2014-06-30T00:00:00"/>
    <d v="2014-07-04T00:00:00"/>
    <s v="Standard Class"/>
    <s v="MS-17980"/>
    <s v="Michael Stewart"/>
    <x v="1"/>
    <x v="0"/>
    <x v="12"/>
    <x v="5"/>
    <n v="77095"/>
    <x v="2"/>
    <s v="OFF-FA-10002815"/>
    <x v="1"/>
    <x v="13"/>
    <s v="Staples"/>
    <x v="3309"/>
    <x v="5"/>
    <n v="0.2"/>
    <n v="7.1928000000000001"/>
    <x v="1"/>
    <n v="127.87200000000001"/>
    <n v="33.75"/>
  </r>
  <r>
    <n v="4504"/>
    <s v="US-2014-138247"/>
    <d v="2014-12-24T00:00:00"/>
    <d v="2014-12-29T00:00:00"/>
    <s v="Standard Class"/>
    <s v="BF-11170"/>
    <s v="Ben Ferrer"/>
    <x v="2"/>
    <x v="0"/>
    <x v="1"/>
    <x v="1"/>
    <n v="90045"/>
    <x v="1"/>
    <s v="TEC-PH-10000213"/>
    <x v="2"/>
    <x v="7"/>
    <s v="Seidio BD2-HK3IPH5-BK DILEX Case and Holster Combo for Apple iPhone 5/5s - Black"/>
    <x v="3310"/>
    <x v="3"/>
    <n v="0.2"/>
    <n v="17.365600000000001"/>
    <x v="4"/>
    <n v="1215.5920000000001"/>
    <n v="10"/>
  </r>
  <r>
    <n v="4505"/>
    <s v="US-2014-138247"/>
    <d v="2014-12-24T00:00:00"/>
    <d v="2014-12-29T00:00:00"/>
    <s v="Standard Class"/>
    <s v="BF-11170"/>
    <s v="Ben Ferrer"/>
    <x v="2"/>
    <x v="0"/>
    <x v="1"/>
    <x v="1"/>
    <n v="90045"/>
    <x v="1"/>
    <s v="OFF-AP-10000828"/>
    <x v="1"/>
    <x v="9"/>
    <s v="Avanti 4.4 Cu. Ft. Refrigerator"/>
    <x v="2694"/>
    <x v="0"/>
    <n v="0"/>
    <n v="101.3488"/>
    <x v="4"/>
    <n v="723.92"/>
    <n v="28.000000000000004"/>
  </r>
  <r>
    <n v="4506"/>
    <s v="US-2014-138247"/>
    <d v="2014-12-24T00:00:00"/>
    <d v="2014-12-29T00:00:00"/>
    <s v="Standard Class"/>
    <s v="BF-11170"/>
    <s v="Ben Ferrer"/>
    <x v="2"/>
    <x v="0"/>
    <x v="1"/>
    <x v="1"/>
    <n v="90045"/>
    <x v="1"/>
    <s v="TEC-AC-10004708"/>
    <x v="2"/>
    <x v="11"/>
    <s v="Sony 32GB Class 10 Micro SDHC R40 Memory Card"/>
    <x v="3311"/>
    <x v="1"/>
    <n v="0"/>
    <n v="13.198499999999999"/>
    <x v="4"/>
    <n v="188.55"/>
    <n v="21"/>
  </r>
  <r>
    <n v="4507"/>
    <s v="US-2014-138247"/>
    <d v="2014-12-24T00:00:00"/>
    <d v="2014-12-29T00:00:00"/>
    <s v="Standard Class"/>
    <s v="BF-11170"/>
    <s v="Ben Ferrer"/>
    <x v="2"/>
    <x v="0"/>
    <x v="1"/>
    <x v="1"/>
    <n v="90045"/>
    <x v="1"/>
    <s v="TEC-PH-10001530"/>
    <x v="2"/>
    <x v="7"/>
    <s v="Cisco Unified IP Phone 7945G VoIP phone"/>
    <x v="3312"/>
    <x v="1"/>
    <n v="0.2"/>
    <n v="51.148499999999999"/>
    <x v="4"/>
    <n v="2455.1279999999997"/>
    <n v="6.25"/>
  </r>
  <r>
    <n v="4508"/>
    <s v="US-2014-138247"/>
    <d v="2014-12-24T00:00:00"/>
    <d v="2014-12-29T00:00:00"/>
    <s v="Standard Class"/>
    <s v="BF-11170"/>
    <s v="Ben Ferrer"/>
    <x v="2"/>
    <x v="0"/>
    <x v="1"/>
    <x v="1"/>
    <n v="90045"/>
    <x v="1"/>
    <s v="OFF-ST-10002301"/>
    <x v="1"/>
    <x v="4"/>
    <s v="Tennsco Commercial Shelving"/>
    <x v="2373"/>
    <x v="7"/>
    <n v="0"/>
    <n v="0.2034"/>
    <x v="4"/>
    <n v="20.34"/>
    <n v="1"/>
  </r>
  <r>
    <n v="4509"/>
    <s v="US-2014-138247"/>
    <d v="2014-12-24T00:00:00"/>
    <d v="2014-12-29T00:00:00"/>
    <s v="Standard Class"/>
    <s v="BF-11170"/>
    <s v="Ben Ferrer"/>
    <x v="2"/>
    <x v="0"/>
    <x v="1"/>
    <x v="1"/>
    <n v="90045"/>
    <x v="1"/>
    <s v="FUR-FU-10002554"/>
    <x v="0"/>
    <x v="5"/>
    <s v="Westinghouse Floor Lamp with Metal Mesh Shade, Black"/>
    <x v="1157"/>
    <x v="7"/>
    <n v="0"/>
    <n v="5.5176999999999996"/>
    <x v="4"/>
    <n v="23.99"/>
    <n v="23"/>
  </r>
  <r>
    <n v="4510"/>
    <s v="CA-2017-167003"/>
    <d v="2017-05-23T00:00:00"/>
    <d v="2017-05-29T00:00:00"/>
    <s v="Standard Class"/>
    <s v="VS-21820"/>
    <s v="Vivek Sundaresam"/>
    <x v="0"/>
    <x v="0"/>
    <x v="1"/>
    <x v="1"/>
    <n v="90036"/>
    <x v="1"/>
    <s v="FUR-TA-10001520"/>
    <x v="0"/>
    <x v="3"/>
    <s v="Lesro Sheffield Collection Coffee Table, End Table, Center Table, Corner Table"/>
    <x v="2422"/>
    <x v="1"/>
    <n v="0.2"/>
    <n v="-6.4233000000000002"/>
    <x v="5"/>
    <n v="513.86400000000003"/>
    <n v="-3.75"/>
  </r>
  <r>
    <n v="4511"/>
    <s v="CA-2016-119935"/>
    <d v="2016-11-10T00:00:00"/>
    <d v="2016-11-14T00:00:00"/>
    <s v="Standard Class"/>
    <s v="KM-16225"/>
    <s v="Kalyca Meade"/>
    <x v="1"/>
    <x v="0"/>
    <x v="24"/>
    <x v="25"/>
    <n v="65807"/>
    <x v="2"/>
    <s v="FUR-FU-10001085"/>
    <x v="0"/>
    <x v="5"/>
    <s v="3M Polarizing Light Filter Sleeves"/>
    <x v="3313"/>
    <x v="0"/>
    <n v="0"/>
    <n v="17.158000000000001"/>
    <x v="0"/>
    <n v="74.599999999999994"/>
    <n v="46.000000000000007"/>
  </r>
  <r>
    <n v="4512"/>
    <s v="CA-2016-119935"/>
    <d v="2016-11-10T00:00:00"/>
    <d v="2016-11-14T00:00:00"/>
    <s v="Standard Class"/>
    <s v="KM-16225"/>
    <s v="Kalyca Meade"/>
    <x v="1"/>
    <x v="0"/>
    <x v="24"/>
    <x v="25"/>
    <n v="65807"/>
    <x v="2"/>
    <s v="OFF-BI-10001597"/>
    <x v="1"/>
    <x v="8"/>
    <s v="Wilson Jones Ledger-Size, Piano-Hinge Binder, 2&quot;, Blue"/>
    <x v="3314"/>
    <x v="0"/>
    <n v="0"/>
    <n v="39.340800000000002"/>
    <x v="0"/>
    <n v="163.92"/>
    <n v="48.000000000000007"/>
  </r>
  <r>
    <n v="4513"/>
    <s v="CA-2016-118969"/>
    <d v="2016-10-02T00:00:00"/>
    <d v="2016-10-03T00:00:00"/>
    <s v="First Class"/>
    <s v="LP-17095"/>
    <s v="Liz Preis"/>
    <x v="0"/>
    <x v="0"/>
    <x v="42"/>
    <x v="16"/>
    <n v="85023"/>
    <x v="1"/>
    <s v="OFF-BI-10002429"/>
    <x v="1"/>
    <x v="8"/>
    <s v="Premier Elliptical Ring Binder, Black"/>
    <x v="3315"/>
    <x v="5"/>
    <n v="0.7"/>
    <n v="-40.180799999999998"/>
    <x v="2"/>
    <n v="328.75200000000001"/>
    <n v="-73.333333333333329"/>
  </r>
  <r>
    <n v="4514"/>
    <s v="CA-2016-145240"/>
    <d v="2016-09-06T00:00:00"/>
    <d v="2016-09-08T00:00:00"/>
    <s v="First Class"/>
    <s v="BG-11740"/>
    <s v="Bruce Geld"/>
    <x v="0"/>
    <x v="0"/>
    <x v="12"/>
    <x v="5"/>
    <n v="77070"/>
    <x v="2"/>
    <s v="OFF-ST-10001590"/>
    <x v="1"/>
    <x v="4"/>
    <s v="Tenex Personal Project File with Scoop Front Design, Black"/>
    <x v="3316"/>
    <x v="7"/>
    <n v="0.2"/>
    <n v="0.80879999999999996"/>
    <x v="8"/>
    <n v="10.784000000000001"/>
    <n v="7.5"/>
  </r>
  <r>
    <n v="4515"/>
    <s v="CA-2016-120873"/>
    <d v="2016-10-27T00:00:00"/>
    <d v="2016-11-01T00:00:00"/>
    <s v="Second Class"/>
    <s v="BW-11200"/>
    <s v="Ben Wallace"/>
    <x v="0"/>
    <x v="0"/>
    <x v="409"/>
    <x v="17"/>
    <n v="23666"/>
    <x v="0"/>
    <s v="FUR-CH-10000847"/>
    <x v="0"/>
    <x v="1"/>
    <s v="Global Executive Mid-Back Manager's Chair"/>
    <x v="3317"/>
    <x v="7"/>
    <n v="0"/>
    <n v="75.654799999999994"/>
    <x v="2"/>
    <n v="290.98"/>
    <n v="25.999999999999996"/>
  </r>
  <r>
    <n v="4516"/>
    <s v="US-2017-111920"/>
    <d v="2017-10-22T00:00:00"/>
    <d v="2017-10-26T00:00:00"/>
    <s v="Standard Class"/>
    <s v="PS-18970"/>
    <s v="Paul Stevenson"/>
    <x v="2"/>
    <x v="0"/>
    <x v="251"/>
    <x v="26"/>
    <n v="74133"/>
    <x v="2"/>
    <s v="OFF-AR-10003179"/>
    <x v="1"/>
    <x v="6"/>
    <s v="Dixon Ticonderoga Core-Lock Colored Pencils"/>
    <x v="2900"/>
    <x v="4"/>
    <n v="0"/>
    <n v="12.0252"/>
    <x v="2"/>
    <n v="145.76"/>
    <n v="33"/>
  </r>
  <r>
    <n v="4517"/>
    <s v="US-2016-128678"/>
    <d v="2016-09-15T00:00:00"/>
    <d v="2016-09-20T00:00:00"/>
    <s v="Standard Class"/>
    <s v="RB-19570"/>
    <s v="Rob Beeghly"/>
    <x v="0"/>
    <x v="0"/>
    <x v="4"/>
    <x v="4"/>
    <n v="98105"/>
    <x v="1"/>
    <s v="OFF-PA-10000807"/>
    <x v="1"/>
    <x v="10"/>
    <s v="TOPS &quot;Important Message&quot; Pads, Canary, 4-1/4 x 5-1/2, 50 Sheets per Pad"/>
    <x v="1567"/>
    <x v="2"/>
    <n v="0"/>
    <n v="10.058"/>
    <x v="8"/>
    <n v="107"/>
    <n v="47"/>
  </r>
  <r>
    <n v="4518"/>
    <s v="US-2016-128678"/>
    <d v="2016-09-15T00:00:00"/>
    <d v="2016-09-20T00:00:00"/>
    <s v="Standard Class"/>
    <s v="RB-19570"/>
    <s v="Rob Beeghly"/>
    <x v="0"/>
    <x v="0"/>
    <x v="4"/>
    <x v="4"/>
    <n v="98105"/>
    <x v="1"/>
    <s v="OFF-BI-10002103"/>
    <x v="1"/>
    <x v="8"/>
    <s v="Cardinal Slant-D Ring Binder, Heavy Gauge Vinyl"/>
    <x v="3318"/>
    <x v="3"/>
    <n v="0.2"/>
    <n v="15.815799999999999"/>
    <x v="8"/>
    <n v="340.64800000000002"/>
    <n v="32.499999999999993"/>
  </r>
  <r>
    <n v="4519"/>
    <s v="CA-2016-101385"/>
    <d v="2016-09-25T00:00:00"/>
    <d v="2016-10-01T00:00:00"/>
    <s v="Standard Class"/>
    <s v="JW-16075"/>
    <s v="Julia West"/>
    <x v="0"/>
    <x v="0"/>
    <x v="8"/>
    <x v="1"/>
    <n v="94109"/>
    <x v="1"/>
    <s v="OFF-AR-10004441"/>
    <x v="1"/>
    <x v="6"/>
    <s v="BIC Brite Liner Highlighters"/>
    <x v="3319"/>
    <x v="4"/>
    <n v="0"/>
    <n v="6.9551999999999996"/>
    <x v="8"/>
    <n v="66.239999999999995"/>
    <n v="42"/>
  </r>
  <r>
    <n v="4520"/>
    <s v="CA-2017-107167"/>
    <d v="2017-06-10T00:00:00"/>
    <d v="2017-06-14T00:00:00"/>
    <s v="Standard Class"/>
    <s v="ND-18460"/>
    <s v="Neil Ducich"/>
    <x v="1"/>
    <x v="0"/>
    <x v="108"/>
    <x v="2"/>
    <n v="32216"/>
    <x v="0"/>
    <s v="OFF-ST-10003805"/>
    <x v="1"/>
    <x v="4"/>
    <s v="24 Capacity Maxi Data Binder Racks, Pearl"/>
    <x v="3320"/>
    <x v="8"/>
    <n v="0.2"/>
    <n v="84.22"/>
    <x v="1"/>
    <n v="10780.16"/>
    <n v="6.25"/>
  </r>
  <r>
    <n v="4521"/>
    <s v="CA-2014-109491"/>
    <d v="2014-02-20T00:00:00"/>
    <d v="2014-02-26T00:00:00"/>
    <s v="Standard Class"/>
    <s v="LC-16930"/>
    <s v="Linda Cazamias"/>
    <x v="1"/>
    <x v="0"/>
    <x v="102"/>
    <x v="14"/>
    <n v="47374"/>
    <x v="2"/>
    <s v="TEC-AC-10001284"/>
    <x v="2"/>
    <x v="11"/>
    <s v="Enermax Briskie RF Wireless Keyboard and Mouse Combo"/>
    <x v="1030"/>
    <x v="1"/>
    <n v="0"/>
    <n v="22.4316"/>
    <x v="11"/>
    <n v="186.93"/>
    <n v="36"/>
  </r>
  <r>
    <n v="4522"/>
    <s v="CA-2014-109491"/>
    <d v="2014-02-20T00:00:00"/>
    <d v="2014-02-26T00:00:00"/>
    <s v="Standard Class"/>
    <s v="LC-16930"/>
    <s v="Linda Cazamias"/>
    <x v="1"/>
    <x v="0"/>
    <x v="102"/>
    <x v="14"/>
    <n v="47374"/>
    <x v="2"/>
    <s v="FUR-FU-10000221"/>
    <x v="0"/>
    <x v="5"/>
    <s v="Master Caster Door Stop, Brown"/>
    <x v="2308"/>
    <x v="4"/>
    <n v="0"/>
    <n v="6.9088000000000003"/>
    <x v="11"/>
    <n v="81.28"/>
    <n v="34"/>
  </r>
  <r>
    <n v="4523"/>
    <s v="CA-2017-105445"/>
    <d v="2017-02-20T00:00:00"/>
    <d v="2017-02-25T00:00:00"/>
    <s v="Second Class"/>
    <s v="BP-11095"/>
    <s v="Bart Pistole"/>
    <x v="1"/>
    <x v="0"/>
    <x v="103"/>
    <x v="22"/>
    <n v="80027"/>
    <x v="1"/>
    <s v="OFF-FA-10001229"/>
    <x v="1"/>
    <x v="13"/>
    <s v="Staples"/>
    <x v="3321"/>
    <x v="1"/>
    <n v="0.2"/>
    <n v="3.0653999999999999"/>
    <x v="11"/>
    <n v="28.295999999999999"/>
    <n v="32.499999999999993"/>
  </r>
  <r>
    <n v="4524"/>
    <s v="CA-2014-107454"/>
    <d v="2014-11-02T00:00:00"/>
    <d v="2014-11-06T00:00:00"/>
    <s v="Standard Class"/>
    <s v="RD-19720"/>
    <s v="Roger Demir"/>
    <x v="0"/>
    <x v="0"/>
    <x v="20"/>
    <x v="15"/>
    <n v="10024"/>
    <x v="3"/>
    <s v="OFF-LA-10001569"/>
    <x v="1"/>
    <x v="2"/>
    <s v="Avery 499"/>
    <x v="1950"/>
    <x v="3"/>
    <n v="0"/>
    <n v="16.035599999999999"/>
    <x v="0"/>
    <n v="244.01999999999998"/>
    <n v="46"/>
  </r>
  <r>
    <n v="4525"/>
    <s v="CA-2014-107454"/>
    <d v="2014-11-02T00:00:00"/>
    <d v="2014-11-06T00:00:00"/>
    <s v="Standard Class"/>
    <s v="RD-19720"/>
    <s v="Roger Demir"/>
    <x v="0"/>
    <x v="0"/>
    <x v="20"/>
    <x v="15"/>
    <n v="10024"/>
    <x v="3"/>
    <s v="FUR-FU-10004018"/>
    <x v="0"/>
    <x v="5"/>
    <s v="Tensor Computer Mounted Lamp"/>
    <x v="3322"/>
    <x v="5"/>
    <n v="0"/>
    <n v="24.1218"/>
    <x v="0"/>
    <n v="536.04"/>
    <n v="27"/>
  </r>
  <r>
    <n v="4526"/>
    <s v="US-2017-105046"/>
    <d v="2017-07-17T00:00:00"/>
    <d v="2017-07-23T00:00:00"/>
    <s v="Standard Class"/>
    <s v="BE-11335"/>
    <s v="Bill Eplett"/>
    <x v="2"/>
    <x v="0"/>
    <x v="410"/>
    <x v="15"/>
    <n v="13440"/>
    <x v="3"/>
    <s v="TEC-PH-10004536"/>
    <x v="2"/>
    <x v="7"/>
    <s v="Avaya 5420 Digital phone"/>
    <x v="3323"/>
    <x v="0"/>
    <n v="0"/>
    <n v="67.495000000000005"/>
    <x v="7"/>
    <n v="539.96"/>
    <n v="25"/>
  </r>
  <r>
    <n v="4527"/>
    <s v="US-2017-105046"/>
    <d v="2017-07-17T00:00:00"/>
    <d v="2017-07-23T00:00:00"/>
    <s v="Standard Class"/>
    <s v="BE-11335"/>
    <s v="Bill Eplett"/>
    <x v="2"/>
    <x v="0"/>
    <x v="410"/>
    <x v="15"/>
    <n v="13440"/>
    <x v="3"/>
    <s v="OFF-PA-10004353"/>
    <x v="1"/>
    <x v="10"/>
    <s v="Southworth 25% Cotton Premium Laser Paper and Envelopes"/>
    <x v="3324"/>
    <x v="2"/>
    <n v="0"/>
    <n v="47.951999999999998"/>
    <x v="7"/>
    <n v="499.5"/>
    <n v="48"/>
  </r>
  <r>
    <n v="4528"/>
    <s v="US-2017-105046"/>
    <d v="2017-07-17T00:00:00"/>
    <d v="2017-07-23T00:00:00"/>
    <s v="Standard Class"/>
    <s v="BE-11335"/>
    <s v="Bill Eplett"/>
    <x v="2"/>
    <x v="0"/>
    <x v="410"/>
    <x v="15"/>
    <n v="13440"/>
    <x v="3"/>
    <s v="FUR-FU-10004848"/>
    <x v="0"/>
    <x v="5"/>
    <s v="DAX Solid Wood Frames"/>
    <x v="3325"/>
    <x v="4"/>
    <n v="0"/>
    <n v="14.4596"/>
    <x v="7"/>
    <n v="156.32"/>
    <n v="37"/>
  </r>
  <r>
    <n v="4529"/>
    <s v="CA-2017-152856"/>
    <d v="2017-09-08T00:00:00"/>
    <d v="2017-09-10T00:00:00"/>
    <s v="Second Class"/>
    <s v="RS-19765"/>
    <s v="Roland Schwarz"/>
    <x v="1"/>
    <x v="0"/>
    <x v="292"/>
    <x v="24"/>
    <n v="43302"/>
    <x v="3"/>
    <s v="TEC-AC-10004864"/>
    <x v="2"/>
    <x v="11"/>
    <s v="Memorex Micro Travel Drive 32 GB"/>
    <x v="3326"/>
    <x v="4"/>
    <n v="0.2"/>
    <n v="33.589199999999998"/>
    <x v="8"/>
    <n v="467.32799999999997"/>
    <n v="28.749999999999996"/>
  </r>
  <r>
    <n v="4530"/>
    <s v="CA-2016-134691"/>
    <d v="2016-11-14T00:00:00"/>
    <d v="2016-11-18T00:00:00"/>
    <s v="Standard Class"/>
    <s v="KC-16540"/>
    <s v="Kelly Collister"/>
    <x v="0"/>
    <x v="0"/>
    <x v="12"/>
    <x v="5"/>
    <n v="77041"/>
    <x v="2"/>
    <s v="OFF-BI-10002393"/>
    <x v="1"/>
    <x v="8"/>
    <s v="Binder Posts"/>
    <x v="3327"/>
    <x v="0"/>
    <n v="0.8"/>
    <n v="-3.9032"/>
    <x v="0"/>
    <n v="4.5919999999999996"/>
    <n v="-170.00000000000003"/>
  </r>
  <r>
    <n v="4531"/>
    <s v="CA-2016-118759"/>
    <d v="2016-11-14T00:00:00"/>
    <d v="2016-11-17T00:00:00"/>
    <s v="First Class"/>
    <s v="MB-17305"/>
    <s v="Maria Bertelson"/>
    <x v="0"/>
    <x v="0"/>
    <x v="20"/>
    <x v="15"/>
    <n v="10009"/>
    <x v="3"/>
    <s v="FUR-CH-10002335"/>
    <x v="0"/>
    <x v="1"/>
    <s v="Hon GuestStacker Chair"/>
    <x v="1247"/>
    <x v="0"/>
    <n v="0.1"/>
    <n v="72.534400000000005"/>
    <x v="0"/>
    <n v="816.01199999999994"/>
    <n v="17.777777777777782"/>
  </r>
  <r>
    <n v="4532"/>
    <s v="CA-2016-118759"/>
    <d v="2016-11-14T00:00:00"/>
    <d v="2016-11-17T00:00:00"/>
    <s v="First Class"/>
    <s v="MB-17305"/>
    <s v="Maria Bertelson"/>
    <x v="0"/>
    <x v="0"/>
    <x v="20"/>
    <x v="15"/>
    <n v="10009"/>
    <x v="3"/>
    <s v="OFF-ST-10001590"/>
    <x v="1"/>
    <x v="4"/>
    <s v="Tenex Personal Project File with Scoop Front Design, Black"/>
    <x v="3328"/>
    <x v="1"/>
    <n v="0"/>
    <n v="10.5144"/>
    <x v="0"/>
    <n v="121.32"/>
    <n v="26"/>
  </r>
  <r>
    <n v="4533"/>
    <s v="CA-2014-140403"/>
    <d v="2014-10-10T00:00:00"/>
    <d v="2014-10-10T00:00:00"/>
    <s v="Same Day"/>
    <s v="TN-21040"/>
    <s v="Tanja Norvell"/>
    <x v="2"/>
    <x v="0"/>
    <x v="286"/>
    <x v="1"/>
    <n v="95336"/>
    <x v="1"/>
    <s v="FUR-CH-10002774"/>
    <x v="0"/>
    <x v="1"/>
    <s v="Global Deluxe Stacking Chair, Gray"/>
    <x v="1888"/>
    <x v="1"/>
    <n v="0.2"/>
    <n v="13.7646"/>
    <x v="2"/>
    <n v="367.05600000000004"/>
    <n v="11.249999999999998"/>
  </r>
  <r>
    <n v="4534"/>
    <s v="CA-2014-140403"/>
    <d v="2014-10-10T00:00:00"/>
    <d v="2014-10-10T00:00:00"/>
    <s v="Same Day"/>
    <s v="TN-21040"/>
    <s v="Tanja Norvell"/>
    <x v="2"/>
    <x v="0"/>
    <x v="286"/>
    <x v="1"/>
    <n v="95336"/>
    <x v="1"/>
    <s v="OFF-EN-10001219"/>
    <x v="1"/>
    <x v="12"/>
    <s v="#10- 4 1/8&quot; x 9 1/2&quot; Security-Tint Envelopes"/>
    <x v="764"/>
    <x v="0"/>
    <n v="0"/>
    <n v="7.4871999999999996"/>
    <x v="2"/>
    <n v="30.56"/>
    <n v="49"/>
  </r>
  <r>
    <n v="4535"/>
    <s v="CA-2015-163104"/>
    <d v="2015-03-19T00:00:00"/>
    <d v="2015-03-26T00:00:00"/>
    <s v="Standard Class"/>
    <s v="MC-18130"/>
    <s v="Mike Caudle"/>
    <x v="1"/>
    <x v="0"/>
    <x v="1"/>
    <x v="1"/>
    <n v="90004"/>
    <x v="1"/>
    <s v="OFF-PA-10001947"/>
    <x v="1"/>
    <x v="10"/>
    <s v="Xerox 1974"/>
    <x v="489"/>
    <x v="0"/>
    <n v="0"/>
    <n v="5.8604000000000003"/>
    <x v="10"/>
    <n v="23.92"/>
    <n v="49"/>
  </r>
  <r>
    <n v="4536"/>
    <s v="CA-2017-138464"/>
    <d v="2017-07-08T00:00:00"/>
    <d v="2017-07-12T00:00:00"/>
    <s v="Standard Class"/>
    <s v="VF-21715"/>
    <s v="Vicky Freymann"/>
    <x v="2"/>
    <x v="0"/>
    <x v="4"/>
    <x v="4"/>
    <n v="98115"/>
    <x v="1"/>
    <s v="FUR-FU-10003142"/>
    <x v="0"/>
    <x v="5"/>
    <s v="Master Big Foot Doorstop, Beige"/>
    <x v="3329"/>
    <x v="1"/>
    <n v="0"/>
    <n v="4.9104000000000001"/>
    <x v="7"/>
    <n v="47.519999999999996"/>
    <n v="31"/>
  </r>
  <r>
    <n v="4537"/>
    <s v="CA-2017-138464"/>
    <d v="2017-07-08T00:00:00"/>
    <d v="2017-07-12T00:00:00"/>
    <s v="Standard Class"/>
    <s v="VF-21715"/>
    <s v="Vicky Freymann"/>
    <x v="2"/>
    <x v="0"/>
    <x v="4"/>
    <x v="4"/>
    <n v="98115"/>
    <x v="1"/>
    <s v="OFF-BI-10001543"/>
    <x v="1"/>
    <x v="8"/>
    <s v="GBC VeloBinder Manual Binding System"/>
    <x v="1779"/>
    <x v="1"/>
    <n v="0.2"/>
    <n v="30.2316"/>
    <x v="7"/>
    <n v="259.12800000000004"/>
    <n v="35"/>
  </r>
  <r>
    <n v="4538"/>
    <s v="CA-2017-138464"/>
    <d v="2017-07-08T00:00:00"/>
    <d v="2017-07-12T00:00:00"/>
    <s v="Standard Class"/>
    <s v="VF-21715"/>
    <s v="Vicky Freymann"/>
    <x v="2"/>
    <x v="0"/>
    <x v="4"/>
    <x v="4"/>
    <n v="98115"/>
    <x v="1"/>
    <s v="OFF-AR-10003560"/>
    <x v="1"/>
    <x v="6"/>
    <s v="Zebra Zazzle Fluorescent Highlighters"/>
    <x v="2556"/>
    <x v="1"/>
    <n v="0"/>
    <n v="6.2016"/>
    <x v="7"/>
    <n v="54.72"/>
    <n v="34"/>
  </r>
  <r>
    <n v="4539"/>
    <s v="CA-2017-138464"/>
    <d v="2017-07-08T00:00:00"/>
    <d v="2017-07-12T00:00:00"/>
    <s v="Standard Class"/>
    <s v="VF-21715"/>
    <s v="Vicky Freymann"/>
    <x v="2"/>
    <x v="0"/>
    <x v="4"/>
    <x v="4"/>
    <n v="98115"/>
    <x v="1"/>
    <s v="OFF-AR-10004757"/>
    <x v="1"/>
    <x v="6"/>
    <s v="Crayola Colored Pencils"/>
    <x v="1317"/>
    <x v="4"/>
    <n v="0"/>
    <n v="4.3296000000000001"/>
    <x v="7"/>
    <n v="52.48"/>
    <n v="33"/>
  </r>
  <r>
    <n v="4540"/>
    <s v="CA-2015-104129"/>
    <d v="2015-02-27T00:00:00"/>
    <d v="2015-03-02T00:00:00"/>
    <s v="Standard Class"/>
    <s v="ES-14080"/>
    <s v="Erin Smith"/>
    <x v="1"/>
    <x v="0"/>
    <x v="205"/>
    <x v="34"/>
    <n v="2908"/>
    <x v="3"/>
    <s v="TEC-PH-10003800"/>
    <x v="2"/>
    <x v="7"/>
    <s v="i.Sound Portable Power - 8000 mAh"/>
    <x v="2746"/>
    <x v="0"/>
    <n v="0"/>
    <n v="1.0598000000000001"/>
    <x v="11"/>
    <n v="211.96"/>
    <n v="1"/>
  </r>
  <r>
    <n v="4541"/>
    <s v="CA-2015-104129"/>
    <d v="2015-02-27T00:00:00"/>
    <d v="2015-03-02T00:00:00"/>
    <s v="Standard Class"/>
    <s v="ES-14080"/>
    <s v="Erin Smith"/>
    <x v="1"/>
    <x v="0"/>
    <x v="205"/>
    <x v="34"/>
    <n v="2908"/>
    <x v="3"/>
    <s v="FUR-TA-10004152"/>
    <x v="0"/>
    <x v="3"/>
    <s v="Barricks 18&quot; x 48&quot; Non-Folding Utility Table with Bottom Storage Shelf"/>
    <x v="3330"/>
    <x v="3"/>
    <n v="0.3"/>
    <n v="-28.224"/>
    <x v="11"/>
    <n v="3457.44"/>
    <n v="-5.7142857142857144"/>
  </r>
  <r>
    <n v="4542"/>
    <s v="US-2017-132206"/>
    <d v="2017-06-16T00:00:00"/>
    <d v="2017-06-21T00:00:00"/>
    <s v="Standard Class"/>
    <s v="MK-17905"/>
    <s v="Michael Kennedy"/>
    <x v="1"/>
    <x v="0"/>
    <x v="22"/>
    <x v="10"/>
    <n v="60653"/>
    <x v="2"/>
    <s v="OFF-BI-10000756"/>
    <x v="1"/>
    <x v="8"/>
    <s v="Storex DuraTech Recycled Plastic Frosted Binders"/>
    <x v="3331"/>
    <x v="3"/>
    <n v="0.8"/>
    <n v="-8.9039999999999999"/>
    <x v="1"/>
    <n v="41.552"/>
    <n v="-150"/>
  </r>
  <r>
    <n v="4543"/>
    <s v="CA-2017-113474"/>
    <d v="2017-03-30T00:00:00"/>
    <d v="2017-03-31T00:00:00"/>
    <s v="First Class"/>
    <s v="TM-21490"/>
    <s v="Tony Molinari"/>
    <x v="0"/>
    <x v="0"/>
    <x v="268"/>
    <x v="26"/>
    <n v="73120"/>
    <x v="2"/>
    <s v="OFF-EN-10004206"/>
    <x v="1"/>
    <x v="12"/>
    <s v="Multimedia Mailers"/>
    <x v="3332"/>
    <x v="0"/>
    <n v="0"/>
    <n v="149.8956"/>
    <x v="10"/>
    <n v="651.72"/>
    <n v="46"/>
  </r>
  <r>
    <n v="4544"/>
    <s v="CA-2015-126557"/>
    <d v="2015-07-12T00:00:00"/>
    <d v="2015-07-17T00:00:00"/>
    <s v="Second Class"/>
    <s v="RL-19615"/>
    <s v="Rob Lucas"/>
    <x v="0"/>
    <x v="0"/>
    <x v="22"/>
    <x v="10"/>
    <n v="60610"/>
    <x v="2"/>
    <s v="FUR-CH-10004477"/>
    <x v="0"/>
    <x v="1"/>
    <s v="Global Push Button Manager's Chair, Indigo"/>
    <x v="1600"/>
    <x v="6"/>
    <n v="0.3"/>
    <n v="-5.4801000000000002"/>
    <x v="7"/>
    <n v="3452.4630000000002"/>
    <n v="-1.4285714285714286"/>
  </r>
  <r>
    <n v="4545"/>
    <s v="CA-2015-126557"/>
    <d v="2015-07-12T00:00:00"/>
    <d v="2015-07-17T00:00:00"/>
    <s v="Second Class"/>
    <s v="RL-19615"/>
    <s v="Rob Lucas"/>
    <x v="0"/>
    <x v="0"/>
    <x v="22"/>
    <x v="10"/>
    <n v="60610"/>
    <x v="2"/>
    <s v="TEC-PH-10003505"/>
    <x v="2"/>
    <x v="7"/>
    <s v="Geemarc AmpliPOWER60"/>
    <x v="1467"/>
    <x v="0"/>
    <n v="0.2"/>
    <n v="16.704000000000001"/>
    <x v="7"/>
    <n v="296.95999999999998"/>
    <n v="11.250000000000002"/>
  </r>
  <r>
    <n v="4546"/>
    <s v="CA-2015-126557"/>
    <d v="2015-07-12T00:00:00"/>
    <d v="2015-07-17T00:00:00"/>
    <s v="Second Class"/>
    <s v="RL-19615"/>
    <s v="Rob Lucas"/>
    <x v="0"/>
    <x v="0"/>
    <x v="22"/>
    <x v="10"/>
    <n v="60610"/>
    <x v="2"/>
    <s v="TEC-PH-10000526"/>
    <x v="2"/>
    <x v="7"/>
    <s v="Vtech CS6719"/>
    <x v="3333"/>
    <x v="3"/>
    <n v="0.2"/>
    <n v="53.754399999999997"/>
    <x v="7"/>
    <n v="3762.808"/>
    <n v="10"/>
  </r>
  <r>
    <n v="4547"/>
    <s v="CA-2015-126557"/>
    <d v="2015-07-12T00:00:00"/>
    <d v="2015-07-17T00:00:00"/>
    <s v="Second Class"/>
    <s v="RL-19615"/>
    <s v="Rob Lucas"/>
    <x v="0"/>
    <x v="0"/>
    <x v="22"/>
    <x v="10"/>
    <n v="60610"/>
    <x v="2"/>
    <s v="OFF-BI-10003314"/>
    <x v="1"/>
    <x v="8"/>
    <s v="Tuff Stuff Recycled Round Ring Binders"/>
    <x v="3334"/>
    <x v="0"/>
    <n v="0.8"/>
    <n v="-2.9883999999999999"/>
    <x v="7"/>
    <n v="3.8559999999999999"/>
    <n v="-155"/>
  </r>
  <r>
    <n v="4548"/>
    <s v="CA-2015-126557"/>
    <d v="2015-07-12T00:00:00"/>
    <d v="2015-07-17T00:00:00"/>
    <s v="Second Class"/>
    <s v="RL-19615"/>
    <s v="Rob Lucas"/>
    <x v="0"/>
    <x v="0"/>
    <x v="22"/>
    <x v="10"/>
    <n v="60610"/>
    <x v="2"/>
    <s v="OFF-AR-10003190"/>
    <x v="1"/>
    <x v="6"/>
    <s v="Newell 32"/>
    <x v="2721"/>
    <x v="1"/>
    <n v="0.2"/>
    <n v="0.69120000000000004"/>
    <x v="7"/>
    <n v="20.736000000000001"/>
    <n v="10"/>
  </r>
  <r>
    <n v="4549"/>
    <s v="CA-2015-126557"/>
    <d v="2015-07-12T00:00:00"/>
    <d v="2015-07-17T00:00:00"/>
    <s v="Second Class"/>
    <s v="RL-19615"/>
    <s v="Rob Lucas"/>
    <x v="0"/>
    <x v="0"/>
    <x v="22"/>
    <x v="10"/>
    <n v="60610"/>
    <x v="2"/>
    <s v="FUR-FU-10001861"/>
    <x v="0"/>
    <x v="5"/>
    <s v="Floodlight Indoor Halogen Bulbs, 1 Bulb per Pack, 60 Watts"/>
    <x v="3335"/>
    <x v="7"/>
    <n v="0.6"/>
    <n v="-2.1339999999999999"/>
    <x v="7"/>
    <n v="7.76"/>
    <n v="-27.499999999999996"/>
  </r>
  <r>
    <n v="4550"/>
    <s v="CA-2015-126557"/>
    <d v="2015-07-12T00:00:00"/>
    <d v="2015-07-17T00:00:00"/>
    <s v="Second Class"/>
    <s v="RL-19615"/>
    <s v="Rob Lucas"/>
    <x v="0"/>
    <x v="0"/>
    <x v="22"/>
    <x v="10"/>
    <n v="60610"/>
    <x v="2"/>
    <s v="TEC-PH-10003963"/>
    <x v="2"/>
    <x v="7"/>
    <s v="GE 2-Jack Phone Line Splitter"/>
    <x v="3336"/>
    <x v="4"/>
    <n v="0.2"/>
    <n v="49.437600000000003"/>
    <x v="7"/>
    <n v="2636.672"/>
    <n v="7.5000000000000009"/>
  </r>
  <r>
    <n v="4551"/>
    <s v="US-2017-107636"/>
    <d v="2017-04-30T00:00:00"/>
    <d v="2017-05-02T00:00:00"/>
    <s v="First Class"/>
    <s v="NM-18520"/>
    <s v="Neoma Murray"/>
    <x v="0"/>
    <x v="0"/>
    <x v="91"/>
    <x v="29"/>
    <n v="6040"/>
    <x v="3"/>
    <s v="OFF-LA-10003388"/>
    <x v="1"/>
    <x v="2"/>
    <s v="Avery 5"/>
    <x v="1755"/>
    <x v="0"/>
    <n v="0"/>
    <n v="2.8224"/>
    <x v="3"/>
    <n v="11.52"/>
    <n v="49.000000000000007"/>
  </r>
  <r>
    <n v="4552"/>
    <s v="US-2014-165862"/>
    <d v="2014-07-13T00:00:00"/>
    <d v="2014-07-17T00:00:00"/>
    <s v="Standard Class"/>
    <s v="GK-14620"/>
    <s v="Grace Kelly"/>
    <x v="1"/>
    <x v="0"/>
    <x v="1"/>
    <x v="1"/>
    <n v="90049"/>
    <x v="1"/>
    <s v="FUR-TA-10002855"/>
    <x v="0"/>
    <x v="3"/>
    <s v="Bevis Round Conference Table Top &amp; Single Column Base"/>
    <x v="3337"/>
    <x v="1"/>
    <n v="0.2"/>
    <n v="4.3902000000000001"/>
    <x v="7"/>
    <n v="1053.6480000000001"/>
    <n v="1.25"/>
  </r>
  <r>
    <n v="4553"/>
    <s v="US-2014-106334"/>
    <d v="2014-12-27T00:00:00"/>
    <d v="2015-01-02T00:00:00"/>
    <s v="Standard Class"/>
    <s v="JF-15490"/>
    <s v="Jeremy Farry"/>
    <x v="0"/>
    <x v="0"/>
    <x v="8"/>
    <x v="1"/>
    <n v="94122"/>
    <x v="1"/>
    <s v="FUR-CH-10004886"/>
    <x v="0"/>
    <x v="1"/>
    <s v="Bevis Steel Folding Chairs"/>
    <x v="2145"/>
    <x v="1"/>
    <n v="0.2"/>
    <n v="23.027999999999999"/>
    <x v="4"/>
    <n v="690.84"/>
    <n v="10"/>
  </r>
  <r>
    <n v="4554"/>
    <s v="US-2014-106334"/>
    <d v="2014-12-27T00:00:00"/>
    <d v="2015-01-02T00:00:00"/>
    <s v="Standard Class"/>
    <s v="JF-15490"/>
    <s v="Jeremy Farry"/>
    <x v="0"/>
    <x v="0"/>
    <x v="8"/>
    <x v="1"/>
    <n v="94122"/>
    <x v="1"/>
    <s v="OFF-PA-10003657"/>
    <x v="1"/>
    <x v="10"/>
    <s v="Xerox 1927"/>
    <x v="1371"/>
    <x v="1"/>
    <n v="0"/>
    <n v="5.7779999999999996"/>
    <x v="4"/>
    <n v="38.519999999999996"/>
    <n v="44.999999999999993"/>
  </r>
  <r>
    <n v="4555"/>
    <s v="CA-2016-101448"/>
    <d v="2016-02-27T00:00:00"/>
    <d v="2016-03-01T00:00:00"/>
    <s v="Second Class"/>
    <s v="EB-13930"/>
    <s v="Eric Barreto"/>
    <x v="0"/>
    <x v="0"/>
    <x v="411"/>
    <x v="6"/>
    <n v="54601"/>
    <x v="2"/>
    <s v="OFF-BI-10004738"/>
    <x v="1"/>
    <x v="8"/>
    <s v="Flexible Leather- Look Classic Collection Ring Binder"/>
    <x v="3338"/>
    <x v="1"/>
    <n v="0"/>
    <n v="28.41"/>
    <x v="11"/>
    <n v="170.46"/>
    <n v="50"/>
  </r>
  <r>
    <n v="4556"/>
    <s v="CA-2015-130218"/>
    <d v="2015-03-23T00:00:00"/>
    <d v="2015-03-26T00:00:00"/>
    <s v="First Class"/>
    <s v="SG-20470"/>
    <s v="Sheri Gordon"/>
    <x v="0"/>
    <x v="0"/>
    <x v="159"/>
    <x v="20"/>
    <n v="29501"/>
    <x v="0"/>
    <s v="OFF-FA-10003112"/>
    <x v="1"/>
    <x v="13"/>
    <s v="Staples"/>
    <x v="610"/>
    <x v="4"/>
    <n v="0"/>
    <n v="14.202"/>
    <x v="10"/>
    <n v="126.24"/>
    <n v="45"/>
  </r>
  <r>
    <n v="4557"/>
    <s v="CA-2015-130218"/>
    <d v="2015-03-23T00:00:00"/>
    <d v="2015-03-26T00:00:00"/>
    <s v="First Class"/>
    <s v="SG-20470"/>
    <s v="Sheri Gordon"/>
    <x v="0"/>
    <x v="0"/>
    <x v="159"/>
    <x v="20"/>
    <n v="29501"/>
    <x v="0"/>
    <s v="OFF-ST-10002486"/>
    <x v="1"/>
    <x v="4"/>
    <s v="Eldon Shelf Savers Cubes and Bins"/>
    <x v="3289"/>
    <x v="4"/>
    <n v="0"/>
    <n v="0.55840000000000001"/>
    <x v="10"/>
    <n v="111.68"/>
    <n v="2"/>
  </r>
  <r>
    <n v="4558"/>
    <s v="US-2017-117331"/>
    <d v="2017-10-21T00:00:00"/>
    <d v="2017-10-28T00:00:00"/>
    <s v="Standard Class"/>
    <s v="ND-18370"/>
    <s v="Natalie DeCherney"/>
    <x v="0"/>
    <x v="0"/>
    <x v="220"/>
    <x v="16"/>
    <n v="85301"/>
    <x v="1"/>
    <s v="OFF-BI-10003984"/>
    <x v="1"/>
    <x v="8"/>
    <s v="Lock-Up Easel 'Spel-Binder'"/>
    <x v="3339"/>
    <x v="7"/>
    <n v="0.7"/>
    <n v="-6.5618999999999996"/>
    <x v="2"/>
    <n v="8.5589999999999993"/>
    <n v="-76.666666666666671"/>
  </r>
  <r>
    <n v="4559"/>
    <s v="CA-2014-127383"/>
    <d v="2014-12-31T00:00:00"/>
    <d v="2015-01-05T00:00:00"/>
    <s v="Standard Class"/>
    <s v="CM-11815"/>
    <s v="Candace McMahon"/>
    <x v="1"/>
    <x v="0"/>
    <x v="236"/>
    <x v="5"/>
    <n v="79907"/>
    <x v="2"/>
    <s v="OFF-EN-10004773"/>
    <x v="1"/>
    <x v="12"/>
    <s v="Staple envelope"/>
    <x v="1967"/>
    <x v="0"/>
    <n v="0.2"/>
    <n v="17.968399999999999"/>
    <x v="4"/>
    <n v="99.135999999999996"/>
    <n v="36.25"/>
  </r>
  <r>
    <n v="4560"/>
    <s v="CA-2014-110219"/>
    <d v="2014-05-05T00:00:00"/>
    <d v="2014-05-08T00:00:00"/>
    <s v="First Class"/>
    <s v="EB-13870"/>
    <s v="Emily Burns"/>
    <x v="0"/>
    <x v="0"/>
    <x v="52"/>
    <x v="5"/>
    <n v="78207"/>
    <x v="2"/>
    <s v="FUR-CH-10001146"/>
    <x v="0"/>
    <x v="1"/>
    <s v="Global Value Mid-Back Manager's Chair, Gray"/>
    <x v="3340"/>
    <x v="1"/>
    <n v="0.3"/>
    <n v="-9.1334999999999997"/>
    <x v="5"/>
    <n v="383.60699999999997"/>
    <n v="-7.1428571428571423"/>
  </r>
  <r>
    <n v="4561"/>
    <s v="CA-2015-118871"/>
    <d v="2015-12-04T00:00:00"/>
    <d v="2015-12-09T00:00:00"/>
    <s v="Second Class"/>
    <s v="HM-14860"/>
    <s v="Harry Marie"/>
    <x v="1"/>
    <x v="0"/>
    <x v="1"/>
    <x v="1"/>
    <n v="90049"/>
    <x v="1"/>
    <s v="OFF-EN-10003296"/>
    <x v="1"/>
    <x v="12"/>
    <s v="Tyvek Side-Opening Peel &amp; Seel Expanding Envelopes"/>
    <x v="3341"/>
    <x v="1"/>
    <n v="0"/>
    <n v="122.148"/>
    <x v="4"/>
    <n v="814.31999999999994"/>
    <n v="45"/>
  </r>
  <r>
    <n v="4562"/>
    <s v="CA-2015-118871"/>
    <d v="2015-12-04T00:00:00"/>
    <d v="2015-12-09T00:00:00"/>
    <s v="Second Class"/>
    <s v="HM-14860"/>
    <s v="Harry Marie"/>
    <x v="1"/>
    <x v="0"/>
    <x v="1"/>
    <x v="1"/>
    <n v="90049"/>
    <x v="1"/>
    <s v="TEC-PH-10000193"/>
    <x v="2"/>
    <x v="7"/>
    <s v="Jensen SMPS-640 - speaker phone"/>
    <x v="3342"/>
    <x v="1"/>
    <n v="0.2"/>
    <n v="8.2764000000000006"/>
    <x v="4"/>
    <n v="331.05600000000004"/>
    <n v="7.5"/>
  </r>
  <r>
    <n v="4563"/>
    <s v="CA-2015-118871"/>
    <d v="2015-12-04T00:00:00"/>
    <d v="2015-12-09T00:00:00"/>
    <s v="Second Class"/>
    <s v="HM-14860"/>
    <s v="Harry Marie"/>
    <x v="1"/>
    <x v="0"/>
    <x v="1"/>
    <x v="1"/>
    <n v="90049"/>
    <x v="1"/>
    <s v="FUR-FU-10002111"/>
    <x v="0"/>
    <x v="5"/>
    <s v="Master Caster Door Stop, Large Brown"/>
    <x v="3343"/>
    <x v="2"/>
    <n v="0"/>
    <n v="13.832000000000001"/>
    <x v="4"/>
    <n v="182"/>
    <n v="38.000000000000007"/>
  </r>
  <r>
    <n v="4564"/>
    <s v="CA-2017-129490"/>
    <d v="2017-09-26T00:00:00"/>
    <d v="2017-09-30T00:00:00"/>
    <s v="Standard Class"/>
    <s v="SJ-20125"/>
    <s v="Sanjit Jacobs"/>
    <x v="2"/>
    <x v="0"/>
    <x v="388"/>
    <x v="2"/>
    <n v="33023"/>
    <x v="0"/>
    <s v="FUR-CH-10003298"/>
    <x v="0"/>
    <x v="1"/>
    <s v="Office Star - Contemporary Task Swivel chair with Loop Arms, Charcoal"/>
    <x v="3344"/>
    <x v="4"/>
    <n v="0.2"/>
    <n v="-57.6312"/>
    <x v="8"/>
    <n v="1676.5440000000001"/>
    <n v="-13.749999999999998"/>
  </r>
  <r>
    <n v="4565"/>
    <s v="CA-2014-101175"/>
    <d v="2014-12-09T00:00:00"/>
    <d v="2014-12-14T00:00:00"/>
    <s v="Standard Class"/>
    <s v="DM-12955"/>
    <s v="Dario Medina"/>
    <x v="1"/>
    <x v="0"/>
    <x v="123"/>
    <x v="16"/>
    <n v="85204"/>
    <x v="1"/>
    <s v="OFF-ST-10004950"/>
    <x v="1"/>
    <x v="4"/>
    <s v="Acco Perma 3000 Stacking Storage Drawers"/>
    <x v="989"/>
    <x v="5"/>
    <n v="0.2"/>
    <n v="-1.2587999999999999"/>
    <x v="4"/>
    <n v="604.22399999999993"/>
    <n v="-1.25"/>
  </r>
  <r>
    <n v="4566"/>
    <s v="US-2017-149510"/>
    <d v="2017-12-03T00:00:00"/>
    <d v="2017-12-10T00:00:00"/>
    <s v="Standard Class"/>
    <s v="MC-17575"/>
    <s v="Matt Collins"/>
    <x v="0"/>
    <x v="0"/>
    <x v="115"/>
    <x v="3"/>
    <n v="28314"/>
    <x v="0"/>
    <s v="OFF-AP-10002350"/>
    <x v="1"/>
    <x v="9"/>
    <s v="Belkin F9H710-06 7 Outlet SurgeMaster Surge Protector"/>
    <x v="954"/>
    <x v="1"/>
    <n v="0.2"/>
    <n v="4.5216000000000003"/>
    <x v="4"/>
    <n v="135.648"/>
    <n v="10"/>
  </r>
  <r>
    <n v="4567"/>
    <s v="US-2017-149510"/>
    <d v="2017-12-03T00:00:00"/>
    <d v="2017-12-10T00:00:00"/>
    <s v="Standard Class"/>
    <s v="MC-17575"/>
    <s v="Matt Collins"/>
    <x v="0"/>
    <x v="0"/>
    <x v="115"/>
    <x v="3"/>
    <n v="28314"/>
    <x v="0"/>
    <s v="OFF-BI-10004233"/>
    <x v="1"/>
    <x v="8"/>
    <s v="GBC Pre-Punched Binding Paper, Plastic, White, 8-1/2&quot; x 11&quot;"/>
    <x v="3345"/>
    <x v="5"/>
    <n v="0.7"/>
    <n v="-21.1068"/>
    <x v="4"/>
    <n v="172.69200000000001"/>
    <n v="-73.333333333333329"/>
  </r>
  <r>
    <n v="4568"/>
    <s v="US-2017-149510"/>
    <d v="2017-12-03T00:00:00"/>
    <d v="2017-12-10T00:00:00"/>
    <s v="Standard Class"/>
    <s v="MC-17575"/>
    <s v="Matt Collins"/>
    <x v="0"/>
    <x v="0"/>
    <x v="115"/>
    <x v="3"/>
    <n v="28314"/>
    <x v="0"/>
    <s v="OFF-PA-10001892"/>
    <x v="1"/>
    <x v="10"/>
    <s v="Rediform Wirebound &quot;Phone Memo&quot; Message Book, 11 x 5-3/4"/>
    <x v="667"/>
    <x v="4"/>
    <n v="0.2"/>
    <n v="8.8623999999999992"/>
    <x v="4"/>
    <n v="97.792000000000002"/>
    <n v="36.249999999999993"/>
  </r>
  <r>
    <n v="4569"/>
    <s v="CA-2015-111990"/>
    <d v="2015-11-08T00:00:00"/>
    <d v="2015-11-13T00:00:00"/>
    <s v="Standard Class"/>
    <s v="DB-13660"/>
    <s v="Duane Benoit"/>
    <x v="0"/>
    <x v="0"/>
    <x v="12"/>
    <x v="5"/>
    <n v="77095"/>
    <x v="2"/>
    <s v="OFF-BI-10003291"/>
    <x v="1"/>
    <x v="8"/>
    <s v="Wilson Jones Leather-Like Binders with DublLock Round Rings"/>
    <x v="3173"/>
    <x v="5"/>
    <n v="0.8"/>
    <n v="-17.285399999999999"/>
    <x v="0"/>
    <n v="62.856000000000009"/>
    <n v="-164.99999999999997"/>
  </r>
  <r>
    <n v="4570"/>
    <s v="CA-2014-169460"/>
    <d v="2014-04-19T00:00:00"/>
    <d v="2014-04-21T00:00:00"/>
    <s v="Second Class"/>
    <s v="NF-18595"/>
    <s v="Nicole Fjeld"/>
    <x v="2"/>
    <x v="0"/>
    <x v="49"/>
    <x v="1"/>
    <n v="95123"/>
    <x v="1"/>
    <s v="FUR-FU-10004017"/>
    <x v="0"/>
    <x v="5"/>
    <s v="Executive Impressions 13&quot; Chairman Wall Clock"/>
    <x v="2922"/>
    <x v="1"/>
    <n v="0"/>
    <n v="26.649000000000001"/>
    <x v="3"/>
    <n v="228.42000000000002"/>
    <n v="35"/>
  </r>
  <r>
    <n v="4571"/>
    <s v="US-2015-152128"/>
    <d v="2015-05-25T00:00:00"/>
    <d v="2015-05-27T00:00:00"/>
    <s v="Second Class"/>
    <s v="NM-18445"/>
    <s v="Nathan Mautz"/>
    <x v="2"/>
    <x v="0"/>
    <x v="391"/>
    <x v="41"/>
    <n v="67212"/>
    <x v="2"/>
    <s v="OFF-AR-10002445"/>
    <x v="1"/>
    <x v="6"/>
    <s v="SANFORD Major Accent Highlighters"/>
    <x v="3259"/>
    <x v="1"/>
    <n v="0"/>
    <n v="8.0711999999999993"/>
    <x v="5"/>
    <n v="63.72"/>
    <n v="38"/>
  </r>
  <r>
    <n v="4572"/>
    <s v="US-2015-152128"/>
    <d v="2015-05-25T00:00:00"/>
    <d v="2015-05-27T00:00:00"/>
    <s v="Second Class"/>
    <s v="NM-18445"/>
    <s v="Nathan Mautz"/>
    <x v="2"/>
    <x v="0"/>
    <x v="391"/>
    <x v="41"/>
    <n v="67212"/>
    <x v="2"/>
    <s v="OFF-BI-10001718"/>
    <x v="1"/>
    <x v="8"/>
    <s v="GBC DocuBind P50 Personal Binding Machine"/>
    <x v="3346"/>
    <x v="0"/>
    <n v="0"/>
    <n v="60.141199999999998"/>
    <x v="5"/>
    <n v="255.92"/>
    <n v="47"/>
  </r>
  <r>
    <n v="4573"/>
    <s v="CA-2017-126662"/>
    <d v="2017-07-17T00:00:00"/>
    <d v="2017-07-21T00:00:00"/>
    <s v="Standard Class"/>
    <s v="AB-10255"/>
    <s v="Alejandro Ballentine"/>
    <x v="2"/>
    <x v="0"/>
    <x v="1"/>
    <x v="1"/>
    <n v="90036"/>
    <x v="1"/>
    <s v="TEC-CO-10004202"/>
    <x v="2"/>
    <x v="16"/>
    <s v="Brother DCP1000 Digital 3 in 1 Multifunction Machine"/>
    <x v="1973"/>
    <x v="0"/>
    <n v="0.2"/>
    <n v="89.997"/>
    <x v="7"/>
    <n v="959.96799999999996"/>
    <n v="18.75"/>
  </r>
  <r>
    <n v="4574"/>
    <s v="CA-2016-139395"/>
    <d v="2016-12-12T00:00:00"/>
    <d v="2016-12-18T00:00:00"/>
    <s v="Standard Class"/>
    <s v="MG-17650"/>
    <s v="Matthew Grinstein"/>
    <x v="2"/>
    <x v="0"/>
    <x v="25"/>
    <x v="12"/>
    <n v="49201"/>
    <x v="2"/>
    <s v="TEC-PH-10002103"/>
    <x v="2"/>
    <x v="7"/>
    <s v="Jabra SPEAK 410"/>
    <x v="2782"/>
    <x v="3"/>
    <n v="0"/>
    <n v="184.22040000000001"/>
    <x v="4"/>
    <n v="4605.5099999999993"/>
    <n v="28.000000000000004"/>
  </r>
  <r>
    <n v="4575"/>
    <s v="CA-2016-139395"/>
    <d v="2016-12-12T00:00:00"/>
    <d v="2016-12-18T00:00:00"/>
    <s v="Standard Class"/>
    <s v="MG-17650"/>
    <s v="Matthew Grinstein"/>
    <x v="2"/>
    <x v="0"/>
    <x v="25"/>
    <x v="12"/>
    <n v="49201"/>
    <x v="2"/>
    <s v="FUR-FU-10003724"/>
    <x v="0"/>
    <x v="5"/>
    <s v="Westinghouse Clip-On Gooseneck Lamps"/>
    <x v="3347"/>
    <x v="4"/>
    <n v="0"/>
    <n v="8.7048000000000005"/>
    <x v="4"/>
    <n v="133.91999999999999"/>
    <n v="26.000000000000007"/>
  </r>
  <r>
    <n v="4576"/>
    <s v="CA-2016-139395"/>
    <d v="2016-12-12T00:00:00"/>
    <d v="2016-12-18T00:00:00"/>
    <s v="Standard Class"/>
    <s v="MG-17650"/>
    <s v="Matthew Grinstein"/>
    <x v="2"/>
    <x v="0"/>
    <x v="25"/>
    <x v="12"/>
    <n v="49201"/>
    <x v="2"/>
    <s v="OFF-AR-10003732"/>
    <x v="1"/>
    <x v="6"/>
    <s v="Newell 333"/>
    <x v="2213"/>
    <x v="2"/>
    <n v="0"/>
    <n v="3.6139999999999999"/>
    <x v="4"/>
    <n v="69.5"/>
    <n v="26"/>
  </r>
  <r>
    <n v="4577"/>
    <s v="CA-2016-139395"/>
    <d v="2016-12-12T00:00:00"/>
    <d v="2016-12-18T00:00:00"/>
    <s v="Standard Class"/>
    <s v="MG-17650"/>
    <s v="Matthew Grinstein"/>
    <x v="2"/>
    <x v="0"/>
    <x v="25"/>
    <x v="12"/>
    <n v="49201"/>
    <x v="2"/>
    <s v="OFF-ST-10000885"/>
    <x v="1"/>
    <x v="4"/>
    <s v="Fellowes Desktop Hanging File Manager"/>
    <x v="3348"/>
    <x v="0"/>
    <n v="0"/>
    <n v="6.7149999999999999"/>
    <x v="4"/>
    <n v="53.72"/>
    <n v="25"/>
  </r>
  <r>
    <n v="4578"/>
    <s v="US-2014-121734"/>
    <d v="2014-04-11T00:00:00"/>
    <d v="2014-04-16T00:00:00"/>
    <s v="Standard Class"/>
    <s v="SE-20110"/>
    <s v="Sanjit Engle"/>
    <x v="0"/>
    <x v="0"/>
    <x v="412"/>
    <x v="45"/>
    <n v="83501"/>
    <x v="1"/>
    <s v="OFF-BI-10004817"/>
    <x v="1"/>
    <x v="8"/>
    <s v="GBC Personal VeloBind Strips"/>
    <x v="2057"/>
    <x v="7"/>
    <n v="0.2"/>
    <n v="3.3544"/>
    <x v="3"/>
    <n v="9.5839999999999996"/>
    <n v="35"/>
  </r>
  <r>
    <n v="4579"/>
    <s v="CA-2015-110947"/>
    <d v="2015-06-09T00:00:00"/>
    <d v="2015-06-15T00:00:00"/>
    <s v="Standard Class"/>
    <s v="AG-10765"/>
    <s v="Anthony Garverick"/>
    <x v="2"/>
    <x v="0"/>
    <x v="409"/>
    <x v="17"/>
    <n v="23666"/>
    <x v="0"/>
    <s v="OFF-BI-10001670"/>
    <x v="1"/>
    <x v="8"/>
    <s v="Vinyl Sectional Post Binders"/>
    <x v="3349"/>
    <x v="1"/>
    <n v="0"/>
    <n v="56.55"/>
    <x v="1"/>
    <n v="339.29999999999995"/>
    <n v="50"/>
  </r>
  <r>
    <n v="4580"/>
    <s v="US-2014-150126"/>
    <d v="2014-07-27T00:00:00"/>
    <d v="2014-08-02T00:00:00"/>
    <s v="Standard Class"/>
    <s v="AS-10045"/>
    <s v="Aaron Smayling"/>
    <x v="1"/>
    <x v="0"/>
    <x v="20"/>
    <x v="15"/>
    <n v="10035"/>
    <x v="3"/>
    <s v="OFF-PA-10002709"/>
    <x v="1"/>
    <x v="10"/>
    <s v="Xerox 1956"/>
    <x v="3350"/>
    <x v="10"/>
    <n v="0"/>
    <n v="32.232199999999999"/>
    <x v="7"/>
    <n v="723.58"/>
    <n v="49"/>
  </r>
  <r>
    <n v="4581"/>
    <s v="CA-2015-164427"/>
    <d v="2015-07-31T00:00:00"/>
    <d v="2015-08-06T00:00:00"/>
    <s v="Standard Class"/>
    <s v="AR-10405"/>
    <s v="Allen Rosenblatt"/>
    <x v="1"/>
    <x v="0"/>
    <x v="413"/>
    <x v="35"/>
    <n v="39401"/>
    <x v="0"/>
    <s v="TEC-AC-10004469"/>
    <x v="2"/>
    <x v="11"/>
    <s v="Microsoft Sculpt Comfort Mouse"/>
    <x v="3351"/>
    <x v="5"/>
    <n v="0"/>
    <n v="105.468"/>
    <x v="7"/>
    <n v="1438.1999999999998"/>
    <n v="44.000000000000007"/>
  </r>
  <r>
    <n v="4582"/>
    <s v="CA-2016-120250"/>
    <d v="2016-09-19T00:00:00"/>
    <d v="2016-09-22T00:00:00"/>
    <s v="First Class"/>
    <s v="AP-10720"/>
    <s v="Anne Pryor"/>
    <x v="2"/>
    <x v="0"/>
    <x v="10"/>
    <x v="9"/>
    <n v="19140"/>
    <x v="3"/>
    <s v="FUR-FU-10003424"/>
    <x v="0"/>
    <x v="5"/>
    <s v="Nu-Dell Oak Frame"/>
    <x v="3352"/>
    <x v="1"/>
    <n v="0.2"/>
    <n v="3.8448000000000002"/>
    <x v="8"/>
    <n v="76.896000000000001"/>
    <n v="15"/>
  </r>
  <r>
    <n v="4583"/>
    <s v="CA-2016-121993"/>
    <d v="2016-06-10T00:00:00"/>
    <d v="2016-06-12T00:00:00"/>
    <s v="First Class"/>
    <s v="JB-16000"/>
    <s v="Joy Bell-"/>
    <x v="0"/>
    <x v="0"/>
    <x v="10"/>
    <x v="9"/>
    <n v="19140"/>
    <x v="3"/>
    <s v="OFF-LA-10003720"/>
    <x v="1"/>
    <x v="2"/>
    <s v="Avery 487"/>
    <x v="3353"/>
    <x v="8"/>
    <n v="0.2"/>
    <n v="7.9703999999999997"/>
    <x v="1"/>
    <n v="188.928"/>
    <n v="33.75"/>
  </r>
  <r>
    <n v="4584"/>
    <s v="US-2016-100405"/>
    <d v="2016-08-26T00:00:00"/>
    <d v="2016-08-28T00:00:00"/>
    <s v="Second Class"/>
    <s v="TS-21430"/>
    <s v="Tom Stivers"/>
    <x v="1"/>
    <x v="0"/>
    <x v="1"/>
    <x v="1"/>
    <n v="90045"/>
    <x v="1"/>
    <s v="OFF-AR-10000390"/>
    <x v="1"/>
    <x v="6"/>
    <s v="Newell Chalk Holder"/>
    <x v="338"/>
    <x v="0"/>
    <n v="0"/>
    <n v="3.7995999999999999"/>
    <x v="6"/>
    <n v="16.52"/>
    <n v="46"/>
  </r>
  <r>
    <n v="4585"/>
    <s v="US-2017-163790"/>
    <d v="2017-11-02T00:00:00"/>
    <d v="2017-11-04T00:00:00"/>
    <s v="Second Class"/>
    <s v="NL-18310"/>
    <s v="Nancy Lomonaco"/>
    <x v="2"/>
    <x v="0"/>
    <x v="414"/>
    <x v="1"/>
    <n v="94526"/>
    <x v="1"/>
    <s v="OFF-EN-10001335"/>
    <x v="1"/>
    <x v="12"/>
    <s v="White Business Envelopes with Contemporary Seam, Recycled White Business Envelopes"/>
    <x v="3354"/>
    <x v="3"/>
    <n v="0"/>
    <n v="38.29"/>
    <x v="0"/>
    <n v="536.05999999999995"/>
    <n v="50"/>
  </r>
  <r>
    <n v="4586"/>
    <s v="US-2017-163790"/>
    <d v="2017-11-02T00:00:00"/>
    <d v="2017-11-04T00:00:00"/>
    <s v="Second Class"/>
    <s v="NL-18310"/>
    <s v="Nancy Lomonaco"/>
    <x v="2"/>
    <x v="0"/>
    <x v="414"/>
    <x v="1"/>
    <n v="94526"/>
    <x v="1"/>
    <s v="OFF-AR-10003469"/>
    <x v="1"/>
    <x v="6"/>
    <s v="Nontoxic Chalk"/>
    <x v="3355"/>
    <x v="2"/>
    <n v="0"/>
    <n v="4.2240000000000002"/>
    <x v="0"/>
    <n v="44"/>
    <n v="48"/>
  </r>
  <r>
    <n v="4587"/>
    <s v="US-2017-163790"/>
    <d v="2017-11-02T00:00:00"/>
    <d v="2017-11-04T00:00:00"/>
    <s v="Second Class"/>
    <s v="NL-18310"/>
    <s v="Nancy Lomonaco"/>
    <x v="2"/>
    <x v="0"/>
    <x v="414"/>
    <x v="1"/>
    <n v="94526"/>
    <x v="1"/>
    <s v="OFF-BI-10003718"/>
    <x v="1"/>
    <x v="8"/>
    <s v="GBC Therma-A-Bind 250T Electric Binding System"/>
    <x v="3356"/>
    <x v="5"/>
    <n v="0.2"/>
    <n v="206.6232"/>
    <x v="0"/>
    <n v="3542.1120000000001"/>
    <n v="35"/>
  </r>
  <r>
    <n v="4588"/>
    <s v="US-2017-163790"/>
    <d v="2017-11-02T00:00:00"/>
    <d v="2017-11-04T00:00:00"/>
    <s v="Second Class"/>
    <s v="NL-18310"/>
    <s v="Nancy Lomonaco"/>
    <x v="2"/>
    <x v="0"/>
    <x v="414"/>
    <x v="1"/>
    <n v="94526"/>
    <x v="1"/>
    <s v="OFF-FA-10004838"/>
    <x v="1"/>
    <x v="13"/>
    <s v="Super Bands, 12/Pack"/>
    <x v="2228"/>
    <x v="1"/>
    <n v="0"/>
    <n v="0.16739999999999999"/>
    <x v="0"/>
    <n v="16.740000000000002"/>
    <n v="3"/>
  </r>
  <r>
    <n v="4589"/>
    <s v="US-2017-163790"/>
    <d v="2017-11-02T00:00:00"/>
    <d v="2017-11-04T00:00:00"/>
    <s v="Second Class"/>
    <s v="NL-18310"/>
    <s v="Nancy Lomonaco"/>
    <x v="2"/>
    <x v="0"/>
    <x v="414"/>
    <x v="1"/>
    <n v="94526"/>
    <x v="1"/>
    <s v="FUR-FU-10002508"/>
    <x v="0"/>
    <x v="5"/>
    <s v="Document Clip Frames"/>
    <x v="3357"/>
    <x v="1"/>
    <n v="0"/>
    <n v="10.5084"/>
    <x v="0"/>
    <n v="75.06"/>
    <n v="42"/>
  </r>
  <r>
    <n v="4590"/>
    <s v="US-2017-163790"/>
    <d v="2017-11-02T00:00:00"/>
    <d v="2017-11-04T00:00:00"/>
    <s v="Second Class"/>
    <s v="NL-18310"/>
    <s v="Nancy Lomonaco"/>
    <x v="2"/>
    <x v="0"/>
    <x v="414"/>
    <x v="1"/>
    <n v="94526"/>
    <x v="1"/>
    <s v="OFF-ST-10001511"/>
    <x v="1"/>
    <x v="4"/>
    <s v="Space Solutions Commercial Steel Shelving"/>
    <x v="3358"/>
    <x v="3"/>
    <n v="0"/>
    <n v="22.627500000000001"/>
    <x v="0"/>
    <n v="3167.85"/>
    <n v="5"/>
  </r>
  <r>
    <n v="4591"/>
    <s v="CA-2016-129868"/>
    <d v="2016-12-26T00:00:00"/>
    <d v="2016-12-31T00:00:00"/>
    <s v="Standard Class"/>
    <s v="MC-18130"/>
    <s v="Mike Caudle"/>
    <x v="1"/>
    <x v="0"/>
    <x v="1"/>
    <x v="1"/>
    <n v="90004"/>
    <x v="1"/>
    <s v="OFF-SU-10000952"/>
    <x v="1"/>
    <x v="14"/>
    <s v="Fiskars Home &amp; Office Scissors"/>
    <x v="2720"/>
    <x v="0"/>
    <n v="0"/>
    <n v="4.9728000000000003"/>
    <x v="4"/>
    <n v="35.520000000000003"/>
    <n v="27.999999999999996"/>
  </r>
  <r>
    <n v="4592"/>
    <s v="CA-2016-129868"/>
    <d v="2016-12-26T00:00:00"/>
    <d v="2016-12-31T00:00:00"/>
    <s v="Standard Class"/>
    <s v="MC-18130"/>
    <s v="Mike Caudle"/>
    <x v="1"/>
    <x v="0"/>
    <x v="1"/>
    <x v="1"/>
    <n v="90004"/>
    <x v="1"/>
    <s v="TEC-PH-10002275"/>
    <x v="2"/>
    <x v="7"/>
    <s v="Mitel 5320 IP Phone VoIP phone"/>
    <x v="3081"/>
    <x v="0"/>
    <n v="0.2"/>
    <n v="30.238399999999999"/>
    <x v="4"/>
    <n v="604.76800000000003"/>
    <n v="10"/>
  </r>
  <r>
    <n v="4593"/>
    <s v="CA-2016-129868"/>
    <d v="2016-12-26T00:00:00"/>
    <d v="2016-12-31T00:00:00"/>
    <s v="Standard Class"/>
    <s v="MC-18130"/>
    <s v="Mike Caudle"/>
    <x v="1"/>
    <x v="0"/>
    <x v="1"/>
    <x v="1"/>
    <n v="90004"/>
    <x v="1"/>
    <s v="FUR-CH-10003535"/>
    <x v="0"/>
    <x v="1"/>
    <s v="Global Armless Task Chair, Royal Blue"/>
    <x v="1741"/>
    <x v="1"/>
    <n v="0.2"/>
    <n v="-5.4882"/>
    <x v="4"/>
    <n v="439.05600000000004"/>
    <n v="-3.75"/>
  </r>
  <r>
    <n v="4594"/>
    <s v="CA-2016-129868"/>
    <d v="2016-12-26T00:00:00"/>
    <d v="2016-12-31T00:00:00"/>
    <s v="Standard Class"/>
    <s v="MC-18130"/>
    <s v="Mike Caudle"/>
    <x v="1"/>
    <x v="0"/>
    <x v="1"/>
    <x v="1"/>
    <n v="90004"/>
    <x v="1"/>
    <s v="OFF-AP-10004052"/>
    <x v="1"/>
    <x v="9"/>
    <s v="Hoover Replacement Belts For Soft Guard &amp; Commercial Ltweight Upright Vacs, 2/Pk"/>
    <x v="2263"/>
    <x v="0"/>
    <n v="0"/>
    <n v="2.0539999999999998"/>
    <x v="4"/>
    <n v="15.8"/>
    <n v="25.999999999999996"/>
  </r>
  <r>
    <n v="4595"/>
    <s v="CA-2016-129868"/>
    <d v="2016-12-26T00:00:00"/>
    <d v="2016-12-31T00:00:00"/>
    <s v="Standard Class"/>
    <s v="MC-18130"/>
    <s v="Mike Caudle"/>
    <x v="1"/>
    <x v="0"/>
    <x v="1"/>
    <x v="1"/>
    <n v="90004"/>
    <x v="1"/>
    <s v="FUR-TA-10003473"/>
    <x v="0"/>
    <x v="3"/>
    <s v="Bretford Rectangular Conference Table Tops"/>
    <x v="3359"/>
    <x v="1"/>
    <n v="0.2"/>
    <n v="33.851700000000001"/>
    <x v="4"/>
    <n v="2708.136"/>
    <n v="3.75"/>
  </r>
  <r>
    <n v="4596"/>
    <s v="CA-2016-129868"/>
    <d v="2016-12-26T00:00:00"/>
    <d v="2016-12-31T00:00:00"/>
    <s v="Standard Class"/>
    <s v="MC-18130"/>
    <s v="Mike Caudle"/>
    <x v="1"/>
    <x v="0"/>
    <x v="1"/>
    <x v="1"/>
    <n v="90004"/>
    <x v="1"/>
    <s v="OFF-AR-10001897"/>
    <x v="1"/>
    <x v="6"/>
    <s v="Model L Table or Wall-Mount Pencil Sharpener"/>
    <x v="3360"/>
    <x v="1"/>
    <n v="0"/>
    <n v="15.111599999999999"/>
    <x v="4"/>
    <n v="161.91"/>
    <n v="27.999999999999996"/>
  </r>
  <r>
    <n v="4597"/>
    <s v="CA-2016-140564"/>
    <d v="2016-12-05T00:00:00"/>
    <d v="2016-12-10T00:00:00"/>
    <s v="Second Class"/>
    <s v="TC-21475"/>
    <s v="Tony Chapman"/>
    <x v="2"/>
    <x v="0"/>
    <x v="176"/>
    <x v="40"/>
    <n v="20016"/>
    <x v="3"/>
    <s v="OFF-AR-10000034"/>
    <x v="1"/>
    <x v="6"/>
    <s v="BIC Brite Liner Grip Highlighters, Assorted, 5/Pack"/>
    <x v="3361"/>
    <x v="8"/>
    <n v="0"/>
    <n v="13.2288"/>
    <x v="4"/>
    <n v="271.36"/>
    <n v="38.999999999999993"/>
  </r>
  <r>
    <n v="4598"/>
    <s v="US-2017-169502"/>
    <d v="2017-08-28T00:00:00"/>
    <d v="2017-09-01T00:00:00"/>
    <s v="Standard Class"/>
    <s v="MG-17650"/>
    <s v="Matthew Grinstein"/>
    <x v="2"/>
    <x v="0"/>
    <x v="158"/>
    <x v="6"/>
    <n v="53209"/>
    <x v="2"/>
    <s v="OFF-SU-10004115"/>
    <x v="1"/>
    <x v="14"/>
    <s v="Acme Stainless Steel Office Snips"/>
    <x v="3362"/>
    <x v="1"/>
    <n v="0"/>
    <n v="5.8887"/>
    <x v="6"/>
    <n v="65.429999999999993"/>
    <n v="27"/>
  </r>
  <r>
    <n v="4599"/>
    <s v="US-2017-169502"/>
    <d v="2017-08-28T00:00:00"/>
    <d v="2017-09-01T00:00:00"/>
    <s v="Standard Class"/>
    <s v="MG-17650"/>
    <s v="Matthew Grinstein"/>
    <x v="2"/>
    <x v="0"/>
    <x v="158"/>
    <x v="6"/>
    <n v="53209"/>
    <x v="2"/>
    <s v="OFF-AP-10001947"/>
    <x v="1"/>
    <x v="9"/>
    <s v="Acco 6 Outlet Guardian Premium Plus Surge Suppressor"/>
    <x v="3363"/>
    <x v="2"/>
    <n v="0"/>
    <n v="26.564"/>
    <x v="6"/>
    <n v="458"/>
    <n v="29.000000000000004"/>
  </r>
  <r>
    <n v="4600"/>
    <s v="CA-2015-146948"/>
    <d v="2015-07-16T00:00:00"/>
    <d v="2015-07-20T00:00:00"/>
    <s v="Standard Class"/>
    <s v="MG-17890"/>
    <s v="Michael Granlund"/>
    <x v="2"/>
    <x v="0"/>
    <x v="248"/>
    <x v="39"/>
    <n v="21215"/>
    <x v="3"/>
    <s v="FUR-CH-10004853"/>
    <x v="0"/>
    <x v="1"/>
    <s v="Global Manager's Adjustable Task Chair, Storm"/>
    <x v="3364"/>
    <x v="7"/>
    <n v="0"/>
    <n v="43.784199999999998"/>
    <x v="7"/>
    <n v="150.97999999999999"/>
    <n v="29.000000000000004"/>
  </r>
  <r>
    <n v="4601"/>
    <s v="CA-2015-146948"/>
    <d v="2015-07-16T00:00:00"/>
    <d v="2015-07-20T00:00:00"/>
    <s v="Standard Class"/>
    <s v="MG-17890"/>
    <s v="Michael Granlund"/>
    <x v="2"/>
    <x v="0"/>
    <x v="248"/>
    <x v="39"/>
    <n v="21215"/>
    <x v="3"/>
    <s v="OFF-EN-10000483"/>
    <x v="1"/>
    <x v="12"/>
    <s v="White Envelopes, White Envelopes with Clear Poly Window"/>
    <x v="3365"/>
    <x v="6"/>
    <n v="0"/>
    <n v="63.134999999999998"/>
    <x v="7"/>
    <n v="1235.25"/>
    <n v="46"/>
  </r>
  <r>
    <n v="4602"/>
    <s v="CA-2015-146948"/>
    <d v="2015-07-16T00:00:00"/>
    <d v="2015-07-20T00:00:00"/>
    <s v="Standard Class"/>
    <s v="MG-17890"/>
    <s v="Michael Granlund"/>
    <x v="2"/>
    <x v="0"/>
    <x v="248"/>
    <x v="39"/>
    <n v="21215"/>
    <x v="3"/>
    <s v="OFF-FA-10001332"/>
    <x v="1"/>
    <x v="13"/>
    <s v="Acco Banker's Clasps, 5 3/4&quot;-Long"/>
    <x v="132"/>
    <x v="4"/>
    <n v="0"/>
    <n v="5.4143999999999997"/>
    <x v="7"/>
    <n v="46.08"/>
    <n v="47"/>
  </r>
  <r>
    <n v="4603"/>
    <s v="US-2015-113327"/>
    <d v="2015-05-26T00:00:00"/>
    <d v="2015-05-29T00:00:00"/>
    <s v="Second Class"/>
    <s v="BF-11170"/>
    <s v="Ben Ferrer"/>
    <x v="2"/>
    <x v="0"/>
    <x v="108"/>
    <x v="3"/>
    <n v="28540"/>
    <x v="0"/>
    <s v="OFF-PA-10003790"/>
    <x v="1"/>
    <x v="10"/>
    <s v="Xerox 1991"/>
    <x v="3366"/>
    <x v="7"/>
    <n v="0.2"/>
    <n v="5.9383999999999997"/>
    <x v="5"/>
    <n v="18.271999999999998"/>
    <n v="32.5"/>
  </r>
  <r>
    <n v="4604"/>
    <s v="US-2015-113327"/>
    <d v="2015-05-26T00:00:00"/>
    <d v="2015-05-29T00:00:00"/>
    <s v="Second Class"/>
    <s v="BF-11170"/>
    <s v="Ben Ferrer"/>
    <x v="2"/>
    <x v="0"/>
    <x v="108"/>
    <x v="3"/>
    <n v="28540"/>
    <x v="0"/>
    <s v="OFF-PA-10003134"/>
    <x v="1"/>
    <x v="10"/>
    <s v="Xerox 1937"/>
    <x v="3367"/>
    <x v="4"/>
    <n v="0.2"/>
    <n v="53.8048"/>
    <x v="5"/>
    <n v="614.91200000000003"/>
    <n v="35"/>
  </r>
  <r>
    <n v="4605"/>
    <s v="US-2015-113327"/>
    <d v="2015-05-26T00:00:00"/>
    <d v="2015-05-29T00:00:00"/>
    <s v="Second Class"/>
    <s v="BF-11170"/>
    <s v="Ben Ferrer"/>
    <x v="2"/>
    <x v="0"/>
    <x v="108"/>
    <x v="3"/>
    <n v="28540"/>
    <x v="0"/>
    <s v="OFF-EN-10004459"/>
    <x v="1"/>
    <x v="12"/>
    <s v="Security-Tint Envelopes"/>
    <x v="2059"/>
    <x v="0"/>
    <n v="0.2"/>
    <n v="4.4311999999999996"/>
    <x v="5"/>
    <n v="24.448"/>
    <n v="36.249999999999993"/>
  </r>
  <r>
    <n v="4606"/>
    <s v="US-2015-113327"/>
    <d v="2015-05-26T00:00:00"/>
    <d v="2015-05-29T00:00:00"/>
    <s v="Second Class"/>
    <s v="BF-11170"/>
    <s v="Ben Ferrer"/>
    <x v="2"/>
    <x v="0"/>
    <x v="108"/>
    <x v="3"/>
    <n v="28540"/>
    <x v="0"/>
    <s v="TEC-AC-10003628"/>
    <x v="2"/>
    <x v="11"/>
    <s v="Logitech 910-002974 M325 Wireless Mouse for Web Scrolling"/>
    <x v="3368"/>
    <x v="3"/>
    <n v="0.2"/>
    <n v="50.383200000000002"/>
    <x v="5"/>
    <n v="1175.6079999999999"/>
    <n v="30.000000000000004"/>
  </r>
  <r>
    <n v="4607"/>
    <s v="CA-2015-135020"/>
    <d v="2015-05-28T00:00:00"/>
    <d v="2015-06-02T00:00:00"/>
    <s v="Standard Class"/>
    <s v="MS-17770"/>
    <s v="Maxwell Schwartz"/>
    <x v="0"/>
    <x v="0"/>
    <x v="30"/>
    <x v="15"/>
    <n v="14609"/>
    <x v="3"/>
    <s v="TEC-PH-10004093"/>
    <x v="2"/>
    <x v="7"/>
    <s v="Panasonic Kx-TS550"/>
    <x v="3369"/>
    <x v="7"/>
    <n v="0"/>
    <n v="13.3371"/>
    <x v="5"/>
    <n v="45.99"/>
    <n v="28.999999999999996"/>
  </r>
  <r>
    <n v="4608"/>
    <s v="CA-2015-135020"/>
    <d v="2015-05-28T00:00:00"/>
    <d v="2015-06-02T00:00:00"/>
    <s v="Standard Class"/>
    <s v="MS-17770"/>
    <s v="Maxwell Schwartz"/>
    <x v="0"/>
    <x v="0"/>
    <x v="30"/>
    <x v="15"/>
    <n v="14609"/>
    <x v="3"/>
    <s v="OFF-ST-10001490"/>
    <x v="1"/>
    <x v="4"/>
    <s v="Hot File 7-Pocket, Floor Stand"/>
    <x v="3370"/>
    <x v="1"/>
    <n v="0"/>
    <n v="160.62299999999999"/>
    <x v="5"/>
    <n v="1606.23"/>
    <n v="30"/>
  </r>
  <r>
    <n v="4609"/>
    <s v="CA-2015-135020"/>
    <d v="2015-05-28T00:00:00"/>
    <d v="2015-06-02T00:00:00"/>
    <s v="Standard Class"/>
    <s v="MS-17770"/>
    <s v="Maxwell Schwartz"/>
    <x v="0"/>
    <x v="0"/>
    <x v="30"/>
    <x v="15"/>
    <n v="14609"/>
    <x v="3"/>
    <s v="OFF-BI-10000605"/>
    <x v="1"/>
    <x v="8"/>
    <s v="Acco Pressboard Covers with Storage Hooks, 9 1/2&quot; x 11&quot;, Executive Red"/>
    <x v="855"/>
    <x v="0"/>
    <n v="0.2"/>
    <n v="2.0573999999999999"/>
    <x v="5"/>
    <n v="12.192"/>
    <n v="33.75"/>
  </r>
  <r>
    <n v="4610"/>
    <s v="CA-2015-135020"/>
    <d v="2015-05-28T00:00:00"/>
    <d v="2015-06-02T00:00:00"/>
    <s v="Standard Class"/>
    <s v="MS-17770"/>
    <s v="Maxwell Schwartz"/>
    <x v="0"/>
    <x v="0"/>
    <x v="30"/>
    <x v="15"/>
    <n v="14609"/>
    <x v="3"/>
    <s v="OFF-PA-10004255"/>
    <x v="1"/>
    <x v="10"/>
    <s v="Xerox 219"/>
    <x v="1544"/>
    <x v="3"/>
    <n v="0"/>
    <n v="21.7728"/>
    <x v="5"/>
    <n v="317.52"/>
    <n v="48"/>
  </r>
  <r>
    <n v="4611"/>
    <s v="US-2017-141852"/>
    <d v="2017-11-09T00:00:00"/>
    <d v="2017-11-14T00:00:00"/>
    <s v="Standard Class"/>
    <s v="JE-15745"/>
    <s v="Joel Eaton"/>
    <x v="0"/>
    <x v="0"/>
    <x v="147"/>
    <x v="1"/>
    <n v="92054"/>
    <x v="1"/>
    <s v="FUR-FU-10000023"/>
    <x v="0"/>
    <x v="5"/>
    <s v="Eldon Wave Desk Accessories"/>
    <x v="346"/>
    <x v="8"/>
    <n v="0"/>
    <n v="20.732800000000001"/>
    <x v="0"/>
    <n v="376.96"/>
    <n v="44.000000000000007"/>
  </r>
  <r>
    <n v="4612"/>
    <s v="CA-2016-109407"/>
    <d v="2016-01-24T00:00:00"/>
    <d v="2016-01-26T00:00:00"/>
    <s v="Second Class"/>
    <s v="HG-14965"/>
    <s v="Henry Goldwyn"/>
    <x v="1"/>
    <x v="0"/>
    <x v="200"/>
    <x v="35"/>
    <n v="39503"/>
    <x v="0"/>
    <s v="OFF-BI-10000285"/>
    <x v="1"/>
    <x v="8"/>
    <s v="XtraLife ClearVue Slant-D Ring Binders by Cardinal"/>
    <x v="3371"/>
    <x v="4"/>
    <n v="0"/>
    <n v="15.68"/>
    <x v="9"/>
    <n v="125.44"/>
    <n v="50"/>
  </r>
  <r>
    <n v="4613"/>
    <s v="US-2017-165953"/>
    <d v="2016-12-31T00:00:00"/>
    <d v="2017-01-06T00:00:00"/>
    <s v="Standard Class"/>
    <s v="EP-13915"/>
    <s v="Emily Phan"/>
    <x v="0"/>
    <x v="0"/>
    <x v="108"/>
    <x v="2"/>
    <n v="32216"/>
    <x v="0"/>
    <s v="OFF-AR-10000588"/>
    <x v="1"/>
    <x v="6"/>
    <s v="Newell 345"/>
    <x v="1634"/>
    <x v="1"/>
    <n v="0.2"/>
    <n v="3.5712000000000002"/>
    <x v="4"/>
    <n v="142.84800000000001"/>
    <n v="7.5"/>
  </r>
  <r>
    <n v="4614"/>
    <s v="US-2017-165953"/>
    <d v="2016-12-31T00:00:00"/>
    <d v="2017-01-06T00:00:00"/>
    <s v="Standard Class"/>
    <s v="EP-13915"/>
    <s v="Emily Phan"/>
    <x v="0"/>
    <x v="0"/>
    <x v="108"/>
    <x v="2"/>
    <n v="32216"/>
    <x v="0"/>
    <s v="OFF-PA-10002250"/>
    <x v="1"/>
    <x v="10"/>
    <s v="Things To Do Today Pad"/>
    <x v="3372"/>
    <x v="2"/>
    <n v="0.2"/>
    <n v="8.218"/>
    <x v="4"/>
    <n v="117.4"/>
    <n v="35"/>
  </r>
  <r>
    <n v="4615"/>
    <s v="CA-2016-144540"/>
    <d v="2016-09-05T00:00:00"/>
    <d v="2016-09-10T00:00:00"/>
    <s v="Standard Class"/>
    <s v="GH-14410"/>
    <s v="Gary Hansen"/>
    <x v="2"/>
    <x v="0"/>
    <x v="12"/>
    <x v="5"/>
    <n v="77070"/>
    <x v="2"/>
    <s v="OFF-AP-10002457"/>
    <x v="1"/>
    <x v="9"/>
    <s v="Eureka The Boss Plus 12-Amp Hard Box Upright Vacuum, Red"/>
    <x v="3373"/>
    <x v="1"/>
    <n v="0.8"/>
    <n v="-166.39349999999999"/>
    <x v="8"/>
    <n v="188.37"/>
    <n v="-265"/>
  </r>
  <r>
    <n v="4616"/>
    <s v="CA-2016-144540"/>
    <d v="2016-09-05T00:00:00"/>
    <d v="2016-09-10T00:00:00"/>
    <s v="Standard Class"/>
    <s v="GH-14410"/>
    <s v="Gary Hansen"/>
    <x v="2"/>
    <x v="0"/>
    <x v="12"/>
    <x v="5"/>
    <n v="77070"/>
    <x v="2"/>
    <s v="OFF-FA-10002763"/>
    <x v="1"/>
    <x v="13"/>
    <s v="Advantus Map Pennant Flags and Round Head Tacks"/>
    <x v="2634"/>
    <x v="6"/>
    <n v="0.2"/>
    <n v="4.266"/>
    <x v="8"/>
    <n v="255.96"/>
    <n v="15"/>
  </r>
  <r>
    <n v="4617"/>
    <s v="CA-2015-159863"/>
    <d v="2015-09-04T00:00:00"/>
    <d v="2015-09-07T00:00:00"/>
    <s v="Second Class"/>
    <s v="DS-13180"/>
    <s v="David Smith"/>
    <x v="1"/>
    <x v="0"/>
    <x v="12"/>
    <x v="5"/>
    <n v="77095"/>
    <x v="2"/>
    <s v="TEC-AC-10000109"/>
    <x v="2"/>
    <x v="11"/>
    <s v="Sony Micro Vault Click 16 GB USB 2.0 Flash Drive"/>
    <x v="3374"/>
    <x v="1"/>
    <n v="0.2"/>
    <n v="6.7187999999999999"/>
    <x v="8"/>
    <n v="403.12800000000004"/>
    <n v="5"/>
  </r>
  <r>
    <n v="4618"/>
    <s v="CA-2015-117800"/>
    <d v="2015-09-21T00:00:00"/>
    <d v="2015-09-26T00:00:00"/>
    <s v="Standard Class"/>
    <s v="TH-21550"/>
    <s v="Tracy Hopkins"/>
    <x v="2"/>
    <x v="0"/>
    <x v="231"/>
    <x v="31"/>
    <n v="2149"/>
    <x v="3"/>
    <s v="TEC-PH-10002415"/>
    <x v="2"/>
    <x v="7"/>
    <s v="Polycom VoiceStation 500 Conference phone"/>
    <x v="3375"/>
    <x v="0"/>
    <n v="0"/>
    <n v="147.47499999999999"/>
    <x v="8"/>
    <n v="1179.8"/>
    <n v="25"/>
  </r>
  <r>
    <n v="4619"/>
    <s v="CA-2015-117800"/>
    <d v="2015-09-21T00:00:00"/>
    <d v="2015-09-26T00:00:00"/>
    <s v="Standard Class"/>
    <s v="TH-21550"/>
    <s v="Tracy Hopkins"/>
    <x v="2"/>
    <x v="0"/>
    <x v="231"/>
    <x v="31"/>
    <n v="2149"/>
    <x v="3"/>
    <s v="FUR-CH-10000785"/>
    <x v="0"/>
    <x v="1"/>
    <s v="Global Ergonomic Managers Chair"/>
    <x v="3036"/>
    <x v="1"/>
    <n v="0"/>
    <n v="141.1644"/>
    <x v="8"/>
    <n v="1628.8200000000002"/>
    <n v="25.999999999999996"/>
  </r>
  <r>
    <n v="4620"/>
    <s v="CA-2017-145219"/>
    <d v="2017-12-24T00:00:00"/>
    <d v="2017-12-25T00:00:00"/>
    <s v="First Class"/>
    <s v="RM-19675"/>
    <s v="Robert Marley"/>
    <x v="2"/>
    <x v="0"/>
    <x v="1"/>
    <x v="1"/>
    <n v="90049"/>
    <x v="1"/>
    <s v="TEC-CO-10001449"/>
    <x v="2"/>
    <x v="16"/>
    <s v="Hewlett Packard LaserJet 3310 Copier"/>
    <x v="3376"/>
    <x v="5"/>
    <n v="0.2"/>
    <n v="1007.9832"/>
    <x v="4"/>
    <n v="17279.712"/>
    <n v="35"/>
  </r>
  <r>
    <n v="4621"/>
    <s v="CA-2017-145219"/>
    <d v="2017-12-24T00:00:00"/>
    <d v="2017-12-25T00:00:00"/>
    <s v="First Class"/>
    <s v="RM-19675"/>
    <s v="Robert Marley"/>
    <x v="2"/>
    <x v="0"/>
    <x v="1"/>
    <x v="1"/>
    <n v="90049"/>
    <x v="1"/>
    <s v="OFF-BI-10001670"/>
    <x v="1"/>
    <x v="8"/>
    <s v="Vinyl Sectional Post Binders"/>
    <x v="3377"/>
    <x v="1"/>
    <n v="0.2"/>
    <n v="33.93"/>
    <x v="4"/>
    <n v="271.44"/>
    <n v="37.5"/>
  </r>
  <r>
    <n v="4622"/>
    <s v="CA-2015-161214"/>
    <d v="2015-10-05T00:00:00"/>
    <d v="2015-10-08T00:00:00"/>
    <s v="Second Class"/>
    <s v="SF-20965"/>
    <s v="Sylvia Foulston"/>
    <x v="1"/>
    <x v="0"/>
    <x v="40"/>
    <x v="13"/>
    <n v="19805"/>
    <x v="3"/>
    <s v="OFF-ST-10001328"/>
    <x v="1"/>
    <x v="4"/>
    <s v="Personal Filing Tote with Lid, Black/Gray"/>
    <x v="3378"/>
    <x v="2"/>
    <n v="0"/>
    <n v="21.713999999999999"/>
    <x v="2"/>
    <n v="387.75"/>
    <n v="27.999999999999996"/>
  </r>
  <r>
    <n v="4623"/>
    <s v="CA-2017-147228"/>
    <d v="2017-09-09T00:00:00"/>
    <d v="2017-09-14T00:00:00"/>
    <s v="Standard Class"/>
    <s v="SO-20335"/>
    <s v="Sean O'Donnell"/>
    <x v="0"/>
    <x v="0"/>
    <x v="29"/>
    <x v="18"/>
    <n v="38401"/>
    <x v="0"/>
    <s v="OFF-SU-10001225"/>
    <x v="1"/>
    <x v="14"/>
    <s v="Staple remover"/>
    <x v="3379"/>
    <x v="1"/>
    <n v="0.2"/>
    <n v="-1.9872000000000001"/>
    <x v="8"/>
    <n v="26.496000000000002"/>
    <n v="-22.499999999999996"/>
  </r>
  <r>
    <n v="4624"/>
    <s v="CA-2017-147228"/>
    <d v="2017-09-09T00:00:00"/>
    <d v="2017-09-14T00:00:00"/>
    <s v="Standard Class"/>
    <s v="SO-20335"/>
    <s v="Sean O'Donnell"/>
    <x v="0"/>
    <x v="0"/>
    <x v="29"/>
    <x v="18"/>
    <n v="38401"/>
    <x v="0"/>
    <s v="OFF-PA-10000357"/>
    <x v="1"/>
    <x v="10"/>
    <s v="Xerox 1888"/>
    <x v="3380"/>
    <x v="4"/>
    <n v="0.2"/>
    <n v="62.137599999999999"/>
    <x v="8"/>
    <n v="710.14400000000001"/>
    <n v="35"/>
  </r>
  <r>
    <n v="4625"/>
    <s v="CA-2017-147228"/>
    <d v="2017-09-09T00:00:00"/>
    <d v="2017-09-14T00:00:00"/>
    <s v="Standard Class"/>
    <s v="SO-20335"/>
    <s v="Sean O'Donnell"/>
    <x v="0"/>
    <x v="0"/>
    <x v="29"/>
    <x v="18"/>
    <n v="38401"/>
    <x v="0"/>
    <s v="OFF-ST-10000046"/>
    <x v="1"/>
    <x v="4"/>
    <s v="Fellowes Super Stor/Drawer Files"/>
    <x v="3381"/>
    <x v="0"/>
    <n v="0.2"/>
    <n v="-3.2309999999999999"/>
    <x v="8"/>
    <n v="516.96"/>
    <n v="-1.25"/>
  </r>
  <r>
    <n v="4626"/>
    <s v="CA-2017-147228"/>
    <d v="2017-09-09T00:00:00"/>
    <d v="2017-09-14T00:00:00"/>
    <s v="Standard Class"/>
    <s v="SO-20335"/>
    <s v="Sean O'Donnell"/>
    <x v="0"/>
    <x v="0"/>
    <x v="29"/>
    <x v="18"/>
    <n v="38401"/>
    <x v="0"/>
    <s v="FUR-FU-10000023"/>
    <x v="0"/>
    <x v="5"/>
    <s v="Eldon Wave Desk Accessories"/>
    <x v="2127"/>
    <x v="1"/>
    <n v="0.2"/>
    <n v="4.2408000000000001"/>
    <x v="8"/>
    <n v="42.408000000000001"/>
    <n v="30.000000000000004"/>
  </r>
  <r>
    <n v="4627"/>
    <s v="CA-2016-101336"/>
    <d v="2016-11-13T00:00:00"/>
    <d v="2016-11-18T00:00:00"/>
    <s v="Standard Class"/>
    <s v="CK-12760"/>
    <s v="Cyma Kinney"/>
    <x v="1"/>
    <x v="0"/>
    <x v="20"/>
    <x v="15"/>
    <n v="10011"/>
    <x v="3"/>
    <s v="OFF-ST-10003455"/>
    <x v="1"/>
    <x v="4"/>
    <s v="Tenex File Box, Personal Filing Tote with Lid, Black"/>
    <x v="3378"/>
    <x v="2"/>
    <n v="0"/>
    <n v="20.163"/>
    <x v="0"/>
    <n v="387.75"/>
    <n v="26"/>
  </r>
  <r>
    <n v="4628"/>
    <s v="CA-2016-101336"/>
    <d v="2016-11-13T00:00:00"/>
    <d v="2016-11-18T00:00:00"/>
    <s v="Standard Class"/>
    <s v="CK-12760"/>
    <s v="Cyma Kinney"/>
    <x v="1"/>
    <x v="0"/>
    <x v="20"/>
    <x v="15"/>
    <n v="10011"/>
    <x v="3"/>
    <s v="OFF-ST-10000876"/>
    <x v="1"/>
    <x v="4"/>
    <s v="Eldon Simplefile Box Office"/>
    <x v="3382"/>
    <x v="0"/>
    <n v="0"/>
    <n v="6.9664000000000001"/>
    <x v="0"/>
    <n v="49.76"/>
    <n v="28.000000000000004"/>
  </r>
  <r>
    <n v="4629"/>
    <s v="CA-2016-101336"/>
    <d v="2016-11-13T00:00:00"/>
    <d v="2016-11-18T00:00:00"/>
    <s v="Standard Class"/>
    <s v="CK-12760"/>
    <s v="Cyma Kinney"/>
    <x v="1"/>
    <x v="0"/>
    <x v="20"/>
    <x v="15"/>
    <n v="10011"/>
    <x v="3"/>
    <s v="OFF-AR-10003582"/>
    <x v="1"/>
    <x v="6"/>
    <s v="Boston Electric Pencil Sharpener, Model 1818, Charcoal Black"/>
    <x v="3383"/>
    <x v="2"/>
    <n v="0"/>
    <n v="39.409999999999997"/>
    <x v="0"/>
    <n v="703.75"/>
    <n v="27.999999999999996"/>
  </r>
  <r>
    <n v="4630"/>
    <s v="CA-2016-101336"/>
    <d v="2016-11-13T00:00:00"/>
    <d v="2016-11-18T00:00:00"/>
    <s v="Standard Class"/>
    <s v="CK-12760"/>
    <s v="Cyma Kinney"/>
    <x v="1"/>
    <x v="0"/>
    <x v="20"/>
    <x v="15"/>
    <n v="10011"/>
    <x v="3"/>
    <s v="OFF-ST-10004258"/>
    <x v="1"/>
    <x v="4"/>
    <s v="Portable Personal File Box"/>
    <x v="898"/>
    <x v="1"/>
    <n v="0"/>
    <n v="9.8901000000000003"/>
    <x v="0"/>
    <n v="109.89000000000001"/>
    <n v="27"/>
  </r>
  <r>
    <n v="4631"/>
    <s v="US-2015-126235"/>
    <d v="2015-10-15T00:00:00"/>
    <d v="2015-10-15T00:00:00"/>
    <s v="Same Day"/>
    <s v="GA-14725"/>
    <s v="Guy Armstrong"/>
    <x v="0"/>
    <x v="0"/>
    <x v="340"/>
    <x v="12"/>
    <n v="48858"/>
    <x v="2"/>
    <s v="FUR-FU-10000719"/>
    <x v="0"/>
    <x v="5"/>
    <s v="DAX Cubicle Frames, 8-1/2 x 11"/>
    <x v="1790"/>
    <x v="0"/>
    <n v="0"/>
    <n v="6.1703999999999999"/>
    <x v="2"/>
    <n v="34.28"/>
    <n v="36"/>
  </r>
  <r>
    <n v="4632"/>
    <s v="CA-2017-168396"/>
    <d v="2017-08-03T00:00:00"/>
    <d v="2017-08-08T00:00:00"/>
    <s v="Second Class"/>
    <s v="BD-11725"/>
    <s v="Bruce Degenhardt"/>
    <x v="0"/>
    <x v="0"/>
    <x v="8"/>
    <x v="1"/>
    <n v="94122"/>
    <x v="1"/>
    <s v="OFF-LA-10001297"/>
    <x v="1"/>
    <x v="2"/>
    <s v="Avery 473"/>
    <x v="2616"/>
    <x v="2"/>
    <n v="0"/>
    <n v="24.84"/>
    <x v="6"/>
    <n v="258.75"/>
    <n v="48"/>
  </r>
  <r>
    <n v="4633"/>
    <s v="CA-2017-168396"/>
    <d v="2017-08-03T00:00:00"/>
    <d v="2017-08-08T00:00:00"/>
    <s v="Second Class"/>
    <s v="BD-11725"/>
    <s v="Bruce Degenhardt"/>
    <x v="0"/>
    <x v="0"/>
    <x v="8"/>
    <x v="1"/>
    <n v="94122"/>
    <x v="1"/>
    <s v="FUR-FU-10000723"/>
    <x v="0"/>
    <x v="5"/>
    <s v="Deflect-o EconoMat Studded, No Bevel Mat for Low Pile Carpeting"/>
    <x v="3384"/>
    <x v="1"/>
    <n v="0"/>
    <n v="11.1564"/>
    <x v="6"/>
    <n v="371.88"/>
    <n v="9"/>
  </r>
  <r>
    <n v="4634"/>
    <s v="CA-2015-130456"/>
    <d v="2015-08-21T00:00:00"/>
    <d v="2015-08-26T00:00:00"/>
    <s v="Standard Class"/>
    <s v="DS-13180"/>
    <s v="David Smith"/>
    <x v="1"/>
    <x v="0"/>
    <x v="8"/>
    <x v="1"/>
    <n v="94122"/>
    <x v="1"/>
    <s v="FUR-BO-10003893"/>
    <x v="0"/>
    <x v="0"/>
    <s v="Sauder Camden County Collection Library"/>
    <x v="3385"/>
    <x v="5"/>
    <n v="0.15"/>
    <n v="34.494"/>
    <x v="6"/>
    <n v="3518.3879999999999"/>
    <n v="5.8823529411764701"/>
  </r>
  <r>
    <n v="4635"/>
    <s v="CA-2015-130456"/>
    <d v="2015-08-21T00:00:00"/>
    <d v="2015-08-26T00:00:00"/>
    <s v="Standard Class"/>
    <s v="DS-13180"/>
    <s v="David Smith"/>
    <x v="1"/>
    <x v="0"/>
    <x v="8"/>
    <x v="1"/>
    <n v="94122"/>
    <x v="1"/>
    <s v="OFF-ST-10000736"/>
    <x v="1"/>
    <x v="4"/>
    <s v="Carina Double Wide Media Storage Towers in Natural &amp; Black"/>
    <x v="1225"/>
    <x v="7"/>
    <n v="0"/>
    <n v="3.2391999999999999"/>
    <x v="6"/>
    <n v="80.98"/>
    <n v="3.9999999999999996"/>
  </r>
  <r>
    <n v="4636"/>
    <s v="CA-2017-116288"/>
    <d v="2017-03-12T00:00:00"/>
    <d v="2017-03-17T00:00:00"/>
    <s v="Standard Class"/>
    <s v="BS-11380"/>
    <s v="Bill Stewart"/>
    <x v="1"/>
    <x v="0"/>
    <x v="8"/>
    <x v="1"/>
    <n v="94122"/>
    <x v="1"/>
    <s v="OFF-ST-10000736"/>
    <x v="1"/>
    <x v="4"/>
    <s v="Carina Double Wide Media Storage Towers in Natural &amp; Black"/>
    <x v="420"/>
    <x v="1"/>
    <n v="0"/>
    <n v="9.7175999999999991"/>
    <x v="10"/>
    <n v="728.81999999999994"/>
    <n v="3.9999999999999996"/>
  </r>
  <r>
    <n v="4637"/>
    <s v="CA-2017-168228"/>
    <d v="2017-04-27T00:00:00"/>
    <d v="2017-04-29T00:00:00"/>
    <s v="First Class"/>
    <s v="AP-10915"/>
    <s v="Arthur Prichep"/>
    <x v="0"/>
    <x v="0"/>
    <x v="1"/>
    <x v="1"/>
    <n v="90045"/>
    <x v="1"/>
    <s v="OFF-AR-10003373"/>
    <x v="1"/>
    <x v="6"/>
    <s v="Boston School Pro Electric Pencil Sharpener, 1670"/>
    <x v="1832"/>
    <x v="4"/>
    <n v="0"/>
    <n v="33.458399999999997"/>
    <x v="3"/>
    <n v="495.68"/>
    <n v="26.999999999999996"/>
  </r>
  <r>
    <n v="4638"/>
    <s v="CA-2017-168228"/>
    <d v="2017-04-27T00:00:00"/>
    <d v="2017-04-29T00:00:00"/>
    <s v="First Class"/>
    <s v="AP-10915"/>
    <s v="Arthur Prichep"/>
    <x v="0"/>
    <x v="0"/>
    <x v="1"/>
    <x v="1"/>
    <n v="90045"/>
    <x v="1"/>
    <s v="OFF-AR-10000390"/>
    <x v="1"/>
    <x v="6"/>
    <s v="Newell Chalk Holder"/>
    <x v="708"/>
    <x v="1"/>
    <n v="0"/>
    <n v="5.6993999999999998"/>
    <x v="3"/>
    <n v="37.17"/>
    <n v="46"/>
  </r>
  <r>
    <n v="4639"/>
    <s v="CA-2017-168228"/>
    <d v="2017-04-27T00:00:00"/>
    <d v="2017-04-29T00:00:00"/>
    <s v="First Class"/>
    <s v="AP-10915"/>
    <s v="Arthur Prichep"/>
    <x v="0"/>
    <x v="0"/>
    <x v="1"/>
    <x v="1"/>
    <n v="90045"/>
    <x v="1"/>
    <s v="OFF-AR-10001725"/>
    <x v="1"/>
    <x v="6"/>
    <s v="Boston Home &amp; Office Model 2000 Electric Pencil Sharpeners"/>
    <x v="2812"/>
    <x v="0"/>
    <n v="0"/>
    <n v="12.298"/>
    <x v="3"/>
    <n v="94.6"/>
    <n v="26"/>
  </r>
  <r>
    <n v="4640"/>
    <s v="CA-2016-102162"/>
    <d v="2016-09-11T00:00:00"/>
    <d v="2016-09-16T00:00:00"/>
    <s v="Standard Class"/>
    <s v="JF-15565"/>
    <s v="Jill Fjeld"/>
    <x v="0"/>
    <x v="0"/>
    <x v="311"/>
    <x v="17"/>
    <n v="23602"/>
    <x v="0"/>
    <s v="TEC-CO-10001943"/>
    <x v="2"/>
    <x v="16"/>
    <s v="Canon PC-428 Personal Copier"/>
    <x v="3386"/>
    <x v="8"/>
    <n v="0"/>
    <n v="751.9624"/>
    <x v="8"/>
    <n v="12799.36"/>
    <n v="47"/>
  </r>
  <r>
    <n v="4641"/>
    <s v="CA-2016-102162"/>
    <d v="2016-09-11T00:00:00"/>
    <d v="2016-09-16T00:00:00"/>
    <s v="Standard Class"/>
    <s v="JF-15565"/>
    <s v="Jill Fjeld"/>
    <x v="0"/>
    <x v="0"/>
    <x v="311"/>
    <x v="17"/>
    <n v="23602"/>
    <x v="0"/>
    <s v="OFF-EN-10002312"/>
    <x v="1"/>
    <x v="12"/>
    <s v="#10 Self-Seal White Envelopes"/>
    <x v="3387"/>
    <x v="7"/>
    <n v="0"/>
    <n v="5.4340999999999999"/>
    <x v="8"/>
    <n v="11.09"/>
    <n v="49"/>
  </r>
  <r>
    <n v="4642"/>
    <s v="CA-2017-130141"/>
    <d v="2017-10-22T00:00:00"/>
    <d v="2017-10-24T00:00:00"/>
    <s v="Second Class"/>
    <s v="HA-14905"/>
    <s v="Helen Abelman"/>
    <x v="0"/>
    <x v="0"/>
    <x v="299"/>
    <x v="22"/>
    <n v="80525"/>
    <x v="1"/>
    <s v="OFF-BI-10000831"/>
    <x v="1"/>
    <x v="8"/>
    <s v="Storex Flexible Poly Binders with Double Pockets"/>
    <x v="754"/>
    <x v="4"/>
    <n v="0.7"/>
    <n v="-2.5344000000000002"/>
    <x v="2"/>
    <n v="12.672000000000001"/>
    <n v="-80"/>
  </r>
  <r>
    <n v="4643"/>
    <s v="CA-2017-130141"/>
    <d v="2017-10-22T00:00:00"/>
    <d v="2017-10-24T00:00:00"/>
    <s v="Second Class"/>
    <s v="HA-14905"/>
    <s v="Helen Abelman"/>
    <x v="0"/>
    <x v="0"/>
    <x v="299"/>
    <x v="22"/>
    <n v="80525"/>
    <x v="1"/>
    <s v="FUR-CH-10000749"/>
    <x v="0"/>
    <x v="1"/>
    <s v="Office Star - Ergonomic Mid Back Chair with 2-Way Adjustable Arms"/>
    <x v="1077"/>
    <x v="4"/>
    <n v="0.2"/>
    <n v="-28.956800000000001"/>
    <x v="2"/>
    <n v="2316.5439999999999"/>
    <n v="-5"/>
  </r>
  <r>
    <n v="4644"/>
    <s v="CA-2015-147501"/>
    <d v="2015-08-02T00:00:00"/>
    <d v="2015-08-06T00:00:00"/>
    <s v="Standard Class"/>
    <s v="Co-12640"/>
    <s v="Corey-Lock"/>
    <x v="0"/>
    <x v="0"/>
    <x v="4"/>
    <x v="4"/>
    <n v="98105"/>
    <x v="1"/>
    <s v="OFF-BI-10002003"/>
    <x v="1"/>
    <x v="8"/>
    <s v="Ibico Presentation Index for Binding Systems"/>
    <x v="2850"/>
    <x v="0"/>
    <n v="0.2"/>
    <n v="2.1492"/>
    <x v="6"/>
    <n v="12.736000000000001"/>
    <n v="33.75"/>
  </r>
  <r>
    <n v="4645"/>
    <s v="CA-2015-147501"/>
    <d v="2015-08-02T00:00:00"/>
    <d v="2015-08-06T00:00:00"/>
    <s v="Standard Class"/>
    <s v="Co-12640"/>
    <s v="Corey-Lock"/>
    <x v="0"/>
    <x v="0"/>
    <x v="4"/>
    <x v="4"/>
    <n v="98105"/>
    <x v="1"/>
    <s v="TEC-MA-10001972"/>
    <x v="2"/>
    <x v="15"/>
    <s v="Okidata C331dn Printer"/>
    <x v="2666"/>
    <x v="0"/>
    <n v="0.2"/>
    <n v="41.88"/>
    <x v="6"/>
    <n v="1116.8"/>
    <n v="7.5000000000000009"/>
  </r>
  <r>
    <n v="4646"/>
    <s v="CA-2016-143910"/>
    <d v="2016-08-12T00:00:00"/>
    <d v="2016-08-16T00:00:00"/>
    <s v="Standard Class"/>
    <s v="BC-11125"/>
    <s v="Becky Castell"/>
    <x v="2"/>
    <x v="0"/>
    <x v="20"/>
    <x v="15"/>
    <n v="10011"/>
    <x v="3"/>
    <s v="FUR-CH-10000225"/>
    <x v="0"/>
    <x v="1"/>
    <s v="Global Geo Office Task Chair, Gray"/>
    <x v="3388"/>
    <x v="0"/>
    <n v="0.1"/>
    <n v="-8.0980000000000008"/>
    <x v="6"/>
    <n v="291.52800000000002"/>
    <n v="-5.5555555555555562"/>
  </r>
  <r>
    <n v="4647"/>
    <s v="CA-2014-146885"/>
    <d v="2014-05-30T00:00:00"/>
    <d v="2014-06-05T00:00:00"/>
    <s v="Standard Class"/>
    <s v="EB-13840"/>
    <s v="Ellis Ballard"/>
    <x v="1"/>
    <x v="0"/>
    <x v="102"/>
    <x v="17"/>
    <n v="23223"/>
    <x v="0"/>
    <s v="OFF-PA-10001622"/>
    <x v="1"/>
    <x v="10"/>
    <s v="Ampad Poly Cover Wirebound Steno Book, 6&quot; x 9&quot; Assorted Colors, Gregg Ruled"/>
    <x v="3389"/>
    <x v="1"/>
    <n v="0"/>
    <n v="6.1289999999999996"/>
    <x v="5"/>
    <n v="40.86"/>
    <n v="45"/>
  </r>
  <r>
    <n v="4648"/>
    <s v="CA-2016-139556"/>
    <d v="2016-04-26T00:00:00"/>
    <d v="2016-05-01T00:00:00"/>
    <s v="Standard Class"/>
    <s v="DB-13360"/>
    <s v="Dennis Bolton"/>
    <x v="2"/>
    <x v="0"/>
    <x v="20"/>
    <x v="15"/>
    <n v="10009"/>
    <x v="3"/>
    <s v="FUR-CH-10004983"/>
    <x v="0"/>
    <x v="1"/>
    <s v="Office Star - Mid Back Dual function Ergonomic High Back Chair with 2-Way Adjustable Arms"/>
    <x v="3390"/>
    <x v="1"/>
    <n v="0.1"/>
    <n v="62.782200000000003"/>
    <x v="3"/>
    <n v="1303.9380000000001"/>
    <n v="14.444444444444446"/>
  </r>
  <r>
    <n v="4649"/>
    <s v="CA-2017-129357"/>
    <d v="2017-05-14T00:00:00"/>
    <d v="2017-05-19T00:00:00"/>
    <s v="Standard Class"/>
    <s v="KB-16585"/>
    <s v="Ken Black"/>
    <x v="1"/>
    <x v="0"/>
    <x v="4"/>
    <x v="4"/>
    <n v="98103"/>
    <x v="1"/>
    <s v="OFF-PA-10003228"/>
    <x v="1"/>
    <x v="10"/>
    <s v="Xerox 1917"/>
    <x v="3391"/>
    <x v="6"/>
    <n v="0"/>
    <n v="206.88929999999999"/>
    <x v="5"/>
    <n v="3961.71"/>
    <n v="47"/>
  </r>
  <r>
    <n v="4650"/>
    <s v="CA-2017-129357"/>
    <d v="2017-05-14T00:00:00"/>
    <d v="2017-05-19T00:00:00"/>
    <s v="Standard Class"/>
    <s v="KB-16585"/>
    <s v="Ken Black"/>
    <x v="1"/>
    <x v="0"/>
    <x v="4"/>
    <x v="4"/>
    <n v="98103"/>
    <x v="1"/>
    <s v="OFF-SU-10004498"/>
    <x v="1"/>
    <x v="14"/>
    <s v="Martin-Yale Premier Letter Opener"/>
    <x v="3392"/>
    <x v="2"/>
    <n v="0"/>
    <n v="1.9319999999999999"/>
    <x v="5"/>
    <n v="322"/>
    <n v="2.9999999999999996"/>
  </r>
  <r>
    <n v="4651"/>
    <s v="CA-2017-150987"/>
    <d v="2017-04-08T00:00:00"/>
    <d v="2017-04-12T00:00:00"/>
    <s v="Standard Class"/>
    <s v="AH-10120"/>
    <s v="Adrian Hane"/>
    <x v="2"/>
    <x v="0"/>
    <x v="8"/>
    <x v="1"/>
    <n v="94110"/>
    <x v="1"/>
    <s v="OFF-PA-10001878"/>
    <x v="1"/>
    <x v="10"/>
    <s v="Xerox 1891"/>
    <x v="1644"/>
    <x v="2"/>
    <n v="0"/>
    <n v="114.9385"/>
    <x v="3"/>
    <n v="1222.75"/>
    <n v="47"/>
  </r>
  <r>
    <n v="4652"/>
    <s v="CA-2017-150987"/>
    <d v="2017-04-08T00:00:00"/>
    <d v="2017-04-12T00:00:00"/>
    <s v="Standard Class"/>
    <s v="AH-10120"/>
    <s v="Adrian Hane"/>
    <x v="2"/>
    <x v="0"/>
    <x v="8"/>
    <x v="1"/>
    <n v="94110"/>
    <x v="1"/>
    <s v="OFF-PA-10002923"/>
    <x v="1"/>
    <x v="10"/>
    <s v="Xerox 1942"/>
    <x v="3393"/>
    <x v="4"/>
    <n v="0"/>
    <n v="97.88"/>
    <x v="3"/>
    <n v="783.04"/>
    <n v="50"/>
  </r>
  <r>
    <n v="4653"/>
    <s v="CA-2017-132647"/>
    <d v="2017-02-17T00:00:00"/>
    <d v="2017-02-23T00:00:00"/>
    <s v="Standard Class"/>
    <s v="GH-14410"/>
    <s v="Gary Hansen"/>
    <x v="2"/>
    <x v="0"/>
    <x v="275"/>
    <x v="30"/>
    <n v="8861"/>
    <x v="3"/>
    <s v="OFF-PA-10001838"/>
    <x v="1"/>
    <x v="10"/>
    <s v="Adams Telephone Message Book W/Dividers/Space For Phone Numbers, 5 1/4&quot;X8 1/2&quot;, 300/Messages"/>
    <x v="2660"/>
    <x v="0"/>
    <n v="0"/>
    <n v="5.7624000000000004"/>
    <x v="11"/>
    <n v="23.52"/>
    <n v="49.000000000000007"/>
  </r>
  <r>
    <n v="4654"/>
    <s v="CA-2017-132647"/>
    <d v="2017-02-17T00:00:00"/>
    <d v="2017-02-23T00:00:00"/>
    <s v="Standard Class"/>
    <s v="GH-14410"/>
    <s v="Gary Hansen"/>
    <x v="2"/>
    <x v="0"/>
    <x v="275"/>
    <x v="30"/>
    <n v="8861"/>
    <x v="3"/>
    <s v="OFF-ST-10003123"/>
    <x v="1"/>
    <x v="4"/>
    <s v="Fellowes Bases and Tops For Staxonsteel/High-Stak Systems"/>
    <x v="3394"/>
    <x v="2"/>
    <n v="0"/>
    <n v="39.948"/>
    <x v="11"/>
    <n v="832.25"/>
    <n v="24.000000000000004"/>
  </r>
  <r>
    <n v="4655"/>
    <s v="CA-2017-159107"/>
    <d v="2017-06-24T00:00:00"/>
    <d v="2017-06-26T00:00:00"/>
    <s v="Second Class"/>
    <s v="KT-16480"/>
    <s v="Kean Thornton"/>
    <x v="0"/>
    <x v="0"/>
    <x v="8"/>
    <x v="1"/>
    <n v="94110"/>
    <x v="1"/>
    <s v="OFF-FA-10001332"/>
    <x v="1"/>
    <x v="13"/>
    <s v="Acco Banker's Clasps, 5 3/4&quot;-Long"/>
    <x v="704"/>
    <x v="7"/>
    <n v="0"/>
    <n v="1.3535999999999999"/>
    <x v="1"/>
    <n v="2.88"/>
    <n v="47"/>
  </r>
  <r>
    <n v="4656"/>
    <s v="CA-2014-160738"/>
    <d v="2014-05-05T00:00:00"/>
    <d v="2014-05-10T00:00:00"/>
    <s v="Standard Class"/>
    <s v="KH-16330"/>
    <s v="Katharine Harms"/>
    <x v="1"/>
    <x v="0"/>
    <x v="210"/>
    <x v="10"/>
    <n v="61032"/>
    <x v="2"/>
    <s v="OFF-ST-10003442"/>
    <x v="1"/>
    <x v="4"/>
    <s v="Eldon Portable Mobile Manager"/>
    <x v="3395"/>
    <x v="0"/>
    <n v="0.2"/>
    <n v="3.9592000000000001"/>
    <x v="5"/>
    <n v="90.495999999999995"/>
    <n v="8.75"/>
  </r>
  <r>
    <n v="4657"/>
    <s v="CA-2015-112130"/>
    <d v="2015-05-03T00:00:00"/>
    <d v="2015-05-07T00:00:00"/>
    <s v="Standard Class"/>
    <s v="SV-20785"/>
    <s v="Stewart Visinsky"/>
    <x v="0"/>
    <x v="0"/>
    <x v="10"/>
    <x v="9"/>
    <n v="19140"/>
    <x v="3"/>
    <s v="OFF-AR-10001468"/>
    <x v="1"/>
    <x v="6"/>
    <s v="Sanford Prismacolor Professional Thick Lead Art Pencils, 36-Color Set"/>
    <x v="3396"/>
    <x v="0"/>
    <n v="0.2"/>
    <n v="14.2272"/>
    <x v="5"/>
    <n v="119.80800000000001"/>
    <n v="23.75"/>
  </r>
  <r>
    <n v="4658"/>
    <s v="CA-2015-112130"/>
    <d v="2015-05-03T00:00:00"/>
    <d v="2015-05-07T00:00:00"/>
    <s v="Standard Class"/>
    <s v="SV-20785"/>
    <s v="Stewart Visinsky"/>
    <x v="0"/>
    <x v="0"/>
    <x v="10"/>
    <x v="9"/>
    <n v="19140"/>
    <x v="3"/>
    <s v="OFF-AP-10003266"/>
    <x v="1"/>
    <x v="9"/>
    <s v="Holmes Replacement Filter for HEPA Air Cleaner, Large Room"/>
    <x v="769"/>
    <x v="0"/>
    <n v="0.2"/>
    <n v="6.5164"/>
    <x v="5"/>
    <n v="47.392000000000003"/>
    <n v="27.499999999999996"/>
  </r>
  <r>
    <n v="4659"/>
    <s v="CA-2015-112130"/>
    <d v="2015-05-03T00:00:00"/>
    <d v="2015-05-07T00:00:00"/>
    <s v="Standard Class"/>
    <s v="SV-20785"/>
    <s v="Stewart Visinsky"/>
    <x v="0"/>
    <x v="0"/>
    <x v="10"/>
    <x v="9"/>
    <n v="19140"/>
    <x v="3"/>
    <s v="OFF-PA-10002230"/>
    <x v="1"/>
    <x v="10"/>
    <s v="Xerox 1897"/>
    <x v="885"/>
    <x v="0"/>
    <n v="0.2"/>
    <n v="2.8883999999999999"/>
    <x v="5"/>
    <n v="15.936"/>
    <n v="36.25"/>
  </r>
  <r>
    <n v="4660"/>
    <s v="CA-2015-112130"/>
    <d v="2015-05-03T00:00:00"/>
    <d v="2015-05-07T00:00:00"/>
    <s v="Standard Class"/>
    <s v="SV-20785"/>
    <s v="Stewart Visinsky"/>
    <x v="0"/>
    <x v="0"/>
    <x v="10"/>
    <x v="9"/>
    <n v="19140"/>
    <x v="3"/>
    <s v="OFF-AP-10003622"/>
    <x v="1"/>
    <x v="9"/>
    <s v="Bravo II Megaboss 12-Amp Hard Body Upright, Replacement Belts, 2 Belts per Pack"/>
    <x v="3397"/>
    <x v="3"/>
    <n v="0.2"/>
    <n v="2.0474999999999999"/>
    <x v="5"/>
    <n v="127.39999999999999"/>
    <n v="11.25"/>
  </r>
  <r>
    <n v="4661"/>
    <s v="CA-2015-112130"/>
    <d v="2015-05-03T00:00:00"/>
    <d v="2015-05-07T00:00:00"/>
    <s v="Standard Class"/>
    <s v="SV-20785"/>
    <s v="Stewart Visinsky"/>
    <x v="0"/>
    <x v="0"/>
    <x v="10"/>
    <x v="9"/>
    <n v="19140"/>
    <x v="3"/>
    <s v="TEC-AC-10001542"/>
    <x v="2"/>
    <x v="11"/>
    <s v="SanDisk Cruzer 16 GB USB Flash Drive"/>
    <x v="288"/>
    <x v="1"/>
    <n v="0.2"/>
    <n v="-0.34439999999999998"/>
    <x v="5"/>
    <n v="82.656000000000006"/>
    <n v="-1.25"/>
  </r>
  <r>
    <n v="4662"/>
    <s v="CA-2015-112130"/>
    <d v="2015-05-03T00:00:00"/>
    <d v="2015-05-07T00:00:00"/>
    <s v="Standard Class"/>
    <s v="SV-20785"/>
    <s v="Stewart Visinsky"/>
    <x v="0"/>
    <x v="0"/>
    <x v="10"/>
    <x v="9"/>
    <n v="19140"/>
    <x v="3"/>
    <s v="FUR-CH-10002965"/>
    <x v="0"/>
    <x v="1"/>
    <s v="Global Leather Highback Executive Chair with Pneumatic Height Adjustment, Black"/>
    <x v="2749"/>
    <x v="5"/>
    <n v="0.3"/>
    <n v="-36.176400000000001"/>
    <x v="5"/>
    <n v="5064.6959999999999"/>
    <n v="-4.2857142857142856"/>
  </r>
  <r>
    <n v="4663"/>
    <s v="CA-2015-112130"/>
    <d v="2015-05-03T00:00:00"/>
    <d v="2015-05-07T00:00:00"/>
    <s v="Standard Class"/>
    <s v="SV-20785"/>
    <s v="Stewart Visinsky"/>
    <x v="0"/>
    <x v="0"/>
    <x v="10"/>
    <x v="9"/>
    <n v="19140"/>
    <x v="3"/>
    <s v="OFF-ST-10000563"/>
    <x v="1"/>
    <x v="4"/>
    <s v="Fellowes Bankers Box Stor/Drawer Steel Plus"/>
    <x v="3398"/>
    <x v="1"/>
    <n v="0.2"/>
    <n v="-9.5939999999999994"/>
    <x v="5"/>
    <n v="230.25599999999997"/>
    <n v="-12.5"/>
  </r>
  <r>
    <n v="4664"/>
    <s v="CA-2016-111409"/>
    <d v="2016-09-18T00:00:00"/>
    <d v="2016-09-22T00:00:00"/>
    <s v="Standard Class"/>
    <s v="PO-18850"/>
    <s v="Patrick O'Brill"/>
    <x v="0"/>
    <x v="0"/>
    <x v="108"/>
    <x v="2"/>
    <n v="32216"/>
    <x v="0"/>
    <s v="OFF-LA-10002787"/>
    <x v="1"/>
    <x v="2"/>
    <s v="Avery 480"/>
    <x v="3399"/>
    <x v="7"/>
    <n v="0.2"/>
    <n v="1.05"/>
    <x v="8"/>
    <n v="3"/>
    <n v="35"/>
  </r>
  <r>
    <n v="4665"/>
    <s v="CA-2016-116232"/>
    <d v="2016-09-22T00:00:00"/>
    <d v="2016-09-26T00:00:00"/>
    <s v="Standard Class"/>
    <s v="AC-10450"/>
    <s v="Amy Cox"/>
    <x v="0"/>
    <x v="0"/>
    <x v="95"/>
    <x v="2"/>
    <n v="33024"/>
    <x v="0"/>
    <s v="OFF-BI-10004022"/>
    <x v="1"/>
    <x v="8"/>
    <s v="Acco Suede Grain Vinyl Round Ring Binder"/>
    <x v="3400"/>
    <x v="6"/>
    <n v="0.7"/>
    <n v="-6.0048000000000004"/>
    <x v="8"/>
    <n v="67.554000000000002"/>
    <n v="-80"/>
  </r>
  <r>
    <n v="4666"/>
    <s v="CA-2016-116232"/>
    <d v="2016-09-22T00:00:00"/>
    <d v="2016-09-26T00:00:00"/>
    <s v="Standard Class"/>
    <s v="AC-10450"/>
    <s v="Amy Cox"/>
    <x v="0"/>
    <x v="0"/>
    <x v="95"/>
    <x v="2"/>
    <n v="33024"/>
    <x v="0"/>
    <s v="OFF-LA-10001158"/>
    <x v="1"/>
    <x v="2"/>
    <s v="Avery Address/Shipping Labels for Typewriters, 4&quot; x 2&quot;"/>
    <x v="3319"/>
    <x v="0"/>
    <n v="0.2"/>
    <n v="5.7960000000000003"/>
    <x v="8"/>
    <n v="33.119999999999997"/>
    <n v="35"/>
  </r>
  <r>
    <n v="4667"/>
    <s v="CA-2016-116547"/>
    <d v="2016-01-10T00:00:00"/>
    <d v="2016-01-17T00:00:00"/>
    <s v="Standard Class"/>
    <s v="KB-16585"/>
    <s v="Ken Black"/>
    <x v="1"/>
    <x v="0"/>
    <x v="4"/>
    <x v="4"/>
    <n v="98115"/>
    <x v="1"/>
    <s v="FUR-FU-10000076"/>
    <x v="0"/>
    <x v="5"/>
    <s v="24-Hour Round Wall Clock"/>
    <x v="705"/>
    <x v="4"/>
    <n v="0"/>
    <n v="34.365600000000001"/>
    <x v="9"/>
    <n v="319.68"/>
    <n v="43"/>
  </r>
  <r>
    <n v="4668"/>
    <s v="CA-2016-116547"/>
    <d v="2016-01-10T00:00:00"/>
    <d v="2016-01-17T00:00:00"/>
    <s v="Standard Class"/>
    <s v="KB-16585"/>
    <s v="Ken Black"/>
    <x v="1"/>
    <x v="0"/>
    <x v="4"/>
    <x v="4"/>
    <n v="98115"/>
    <x v="1"/>
    <s v="TEC-AC-10002335"/>
    <x v="2"/>
    <x v="11"/>
    <s v="Logitech Media Keyboard K200"/>
    <x v="3401"/>
    <x v="0"/>
    <n v="0"/>
    <n v="13.296200000000001"/>
    <x v="9"/>
    <n v="139.96"/>
    <n v="19"/>
  </r>
  <r>
    <n v="4669"/>
    <s v="US-2017-133200"/>
    <d v="2017-05-06T00:00:00"/>
    <d v="2017-05-11T00:00:00"/>
    <s v="Standard Class"/>
    <s v="DB-13555"/>
    <s v="Dorothy Badders"/>
    <x v="1"/>
    <x v="0"/>
    <x v="5"/>
    <x v="5"/>
    <n v="76106"/>
    <x v="2"/>
    <s v="OFF-BI-10002827"/>
    <x v="1"/>
    <x v="8"/>
    <s v="Avery Durable Poly Binders"/>
    <x v="3402"/>
    <x v="12"/>
    <n v="0.8"/>
    <n v="-18.802"/>
    <x v="5"/>
    <n v="110.60000000000001"/>
    <n v="-170"/>
  </r>
  <r>
    <n v="4670"/>
    <s v="US-2017-133200"/>
    <d v="2017-05-06T00:00:00"/>
    <d v="2017-05-11T00:00:00"/>
    <s v="Standard Class"/>
    <s v="DB-13555"/>
    <s v="Dorothy Badders"/>
    <x v="1"/>
    <x v="0"/>
    <x v="5"/>
    <x v="5"/>
    <n v="76106"/>
    <x v="2"/>
    <s v="FUR-BO-10001601"/>
    <x v="0"/>
    <x v="0"/>
    <s v="Sauder Mission Library with Doors, Fruitwood Finish"/>
    <x v="3403"/>
    <x v="3"/>
    <n v="0.32"/>
    <n v="-119.1918"/>
    <x v="5"/>
    <n v="4364.2536"/>
    <n v="-19.117647058823533"/>
  </r>
  <r>
    <n v="4671"/>
    <s v="US-2017-133200"/>
    <d v="2017-05-06T00:00:00"/>
    <d v="2017-05-11T00:00:00"/>
    <s v="Standard Class"/>
    <s v="DB-13555"/>
    <s v="Dorothy Badders"/>
    <x v="1"/>
    <x v="0"/>
    <x v="5"/>
    <x v="5"/>
    <n v="76106"/>
    <x v="2"/>
    <s v="OFF-ST-10001932"/>
    <x v="1"/>
    <x v="4"/>
    <s v="Fellowes Staxonsteel Drawer Files"/>
    <x v="3404"/>
    <x v="2"/>
    <n v="0.2"/>
    <n v="-57.951000000000001"/>
    <x v="5"/>
    <n v="3863.3999999999996"/>
    <n v="-7.5000000000000009"/>
  </r>
  <r>
    <n v="4672"/>
    <s v="CA-2016-133550"/>
    <d v="2016-07-31T00:00:00"/>
    <d v="2016-08-06T00:00:00"/>
    <s v="Standard Class"/>
    <s v="KL-16645"/>
    <s v="Ken Lonsdale"/>
    <x v="0"/>
    <x v="0"/>
    <x v="66"/>
    <x v="12"/>
    <n v="48205"/>
    <x v="2"/>
    <s v="OFF-AP-10001005"/>
    <x v="1"/>
    <x v="9"/>
    <s v="Honeywell Quietcare HEPA Air Cleaner"/>
    <x v="3405"/>
    <x v="4"/>
    <n v="0.1"/>
    <n v="72.358000000000004"/>
    <x v="7"/>
    <n v="1132.56"/>
    <n v="25.555555555555561"/>
  </r>
  <r>
    <n v="4673"/>
    <s v="CA-2016-133550"/>
    <d v="2016-07-31T00:00:00"/>
    <d v="2016-08-06T00:00:00"/>
    <s v="Standard Class"/>
    <s v="KL-16645"/>
    <s v="Ken Lonsdale"/>
    <x v="0"/>
    <x v="0"/>
    <x v="66"/>
    <x v="12"/>
    <n v="48205"/>
    <x v="2"/>
    <s v="TEC-PH-10004042"/>
    <x v="2"/>
    <x v="7"/>
    <s v="ClearOne Communications CHAT 70 OC Speaker Phone"/>
    <x v="3406"/>
    <x v="4"/>
    <n v="0"/>
    <n v="165.34960000000001"/>
    <x v="7"/>
    <n v="2543.84"/>
    <n v="26"/>
  </r>
  <r>
    <n v="4674"/>
    <s v="CA-2016-133550"/>
    <d v="2016-07-31T00:00:00"/>
    <d v="2016-08-06T00:00:00"/>
    <s v="Standard Class"/>
    <s v="KL-16645"/>
    <s v="Ken Lonsdale"/>
    <x v="0"/>
    <x v="0"/>
    <x v="66"/>
    <x v="12"/>
    <n v="48205"/>
    <x v="2"/>
    <s v="TEC-PH-10001079"/>
    <x v="2"/>
    <x v="7"/>
    <s v="Polycom SoundPoint Pro SE-225 Corded phone"/>
    <x v="3407"/>
    <x v="7"/>
    <n v="0"/>
    <n v="33.3172"/>
    <x v="7"/>
    <n v="118.99"/>
    <n v="28.000000000000004"/>
  </r>
  <r>
    <n v="4675"/>
    <s v="CA-2016-133550"/>
    <d v="2016-07-31T00:00:00"/>
    <d v="2016-08-06T00:00:00"/>
    <s v="Standard Class"/>
    <s v="KL-16645"/>
    <s v="Ken Lonsdale"/>
    <x v="0"/>
    <x v="0"/>
    <x v="66"/>
    <x v="12"/>
    <n v="48205"/>
    <x v="2"/>
    <s v="FUR-FU-10002918"/>
    <x v="0"/>
    <x v="5"/>
    <s v="Eldon ClusterMat Chair Mat with Cordless Antistatic Protection"/>
    <x v="1042"/>
    <x v="1"/>
    <n v="0"/>
    <n v="30.023399999999999"/>
    <x v="7"/>
    <n v="818.81999999999994"/>
    <n v="11"/>
  </r>
  <r>
    <n v="4676"/>
    <s v="CA-2017-139416"/>
    <d v="2017-03-27T00:00:00"/>
    <d v="2017-03-29T00:00:00"/>
    <s v="Second Class"/>
    <s v="AG-10270"/>
    <s v="Alejandro Grove"/>
    <x v="0"/>
    <x v="0"/>
    <x v="10"/>
    <x v="9"/>
    <n v="19120"/>
    <x v="3"/>
    <s v="FUR-FU-10003832"/>
    <x v="0"/>
    <x v="5"/>
    <s v="Eldon Expressions Punched Metal &amp; Wood Desk Accessories, Black &amp; Cherry"/>
    <x v="1632"/>
    <x v="0"/>
    <n v="0.2"/>
    <n v="1.5007999999999999"/>
    <x v="10"/>
    <n v="30.015999999999998"/>
    <n v="10"/>
  </r>
  <r>
    <n v="4677"/>
    <s v="CA-2014-114510"/>
    <d v="2014-03-14T00:00:00"/>
    <d v="2014-03-19T00:00:00"/>
    <s v="Standard Class"/>
    <s v="JF-15295"/>
    <s v="Jason Fortune-"/>
    <x v="0"/>
    <x v="0"/>
    <x v="415"/>
    <x v="7"/>
    <n v="84321"/>
    <x v="1"/>
    <s v="OFF-BI-10001617"/>
    <x v="1"/>
    <x v="8"/>
    <s v="GBC Wire Binding Combs"/>
    <x v="3408"/>
    <x v="4"/>
    <n v="0.2"/>
    <n v="11.167199999999999"/>
    <x v="10"/>
    <n v="132.352"/>
    <n v="33.75"/>
  </r>
  <r>
    <n v="4678"/>
    <s v="CA-2014-114510"/>
    <d v="2014-03-14T00:00:00"/>
    <d v="2014-03-19T00:00:00"/>
    <s v="Standard Class"/>
    <s v="JF-15295"/>
    <s v="Jason Fortune-"/>
    <x v="0"/>
    <x v="0"/>
    <x v="415"/>
    <x v="7"/>
    <n v="84321"/>
    <x v="1"/>
    <s v="OFF-ST-10000736"/>
    <x v="1"/>
    <x v="4"/>
    <s v="Carina Double Wide Media Storage Towers in Natural &amp; Black"/>
    <x v="1225"/>
    <x v="7"/>
    <n v="0"/>
    <n v="3.2391999999999999"/>
    <x v="10"/>
    <n v="80.98"/>
    <n v="3.9999999999999996"/>
  </r>
  <r>
    <n v="4679"/>
    <s v="CA-2014-114510"/>
    <d v="2014-03-14T00:00:00"/>
    <d v="2014-03-19T00:00:00"/>
    <s v="Standard Class"/>
    <s v="JF-15295"/>
    <s v="Jason Fortune-"/>
    <x v="0"/>
    <x v="0"/>
    <x v="415"/>
    <x v="7"/>
    <n v="84321"/>
    <x v="1"/>
    <s v="TEC-AC-10004877"/>
    <x v="2"/>
    <x v="11"/>
    <s v="Imation 30456 USB Flash Drive 8GB"/>
    <x v="137"/>
    <x v="13"/>
    <n v="0"/>
    <n v="6.6239999999999997"/>
    <x v="10"/>
    <n v="993.59999999999991"/>
    <n v="8"/>
  </r>
  <r>
    <n v="4680"/>
    <s v="CA-2014-114510"/>
    <d v="2014-03-14T00:00:00"/>
    <d v="2014-03-19T00:00:00"/>
    <s v="Standard Class"/>
    <s v="JF-15295"/>
    <s v="Jason Fortune-"/>
    <x v="0"/>
    <x v="0"/>
    <x v="415"/>
    <x v="7"/>
    <n v="84321"/>
    <x v="1"/>
    <s v="OFF-ST-10003221"/>
    <x v="1"/>
    <x v="4"/>
    <s v="Staple magnet"/>
    <x v="788"/>
    <x v="0"/>
    <n v="0"/>
    <n v="5.7671999999999999"/>
    <x v="10"/>
    <n v="42.72"/>
    <n v="27"/>
  </r>
  <r>
    <n v="4681"/>
    <s v="CA-2014-114510"/>
    <d v="2014-03-14T00:00:00"/>
    <d v="2014-03-19T00:00:00"/>
    <s v="Standard Class"/>
    <s v="JF-15295"/>
    <s v="Jason Fortune-"/>
    <x v="0"/>
    <x v="0"/>
    <x v="415"/>
    <x v="7"/>
    <n v="84321"/>
    <x v="1"/>
    <s v="OFF-BI-10003007"/>
    <x v="1"/>
    <x v="8"/>
    <s v="Premium Transparent Presentation Covers, No Pattern/Clear, 8 1/2&quot; x 11&quot;"/>
    <x v="3409"/>
    <x v="0"/>
    <n v="0.2"/>
    <n v="20.165600000000001"/>
    <x v="10"/>
    <n v="124.096"/>
    <n v="32.5"/>
  </r>
  <r>
    <n v="4682"/>
    <s v="CA-2016-169215"/>
    <d v="2016-07-14T00:00:00"/>
    <d v="2016-07-18T00:00:00"/>
    <s v="Second Class"/>
    <s v="RE-19450"/>
    <s v="Richard Eichhorn"/>
    <x v="0"/>
    <x v="0"/>
    <x v="109"/>
    <x v="15"/>
    <n v="13021"/>
    <x v="3"/>
    <s v="OFF-FA-10000936"/>
    <x v="1"/>
    <x v="13"/>
    <s v="Acco Hot Clips Clips to Go"/>
    <x v="3410"/>
    <x v="6"/>
    <n v="0"/>
    <n v="13.3245"/>
    <x v="7"/>
    <n v="266.49"/>
    <n v="45"/>
  </r>
  <r>
    <n v="4683"/>
    <s v="CA-2016-127698"/>
    <d v="2016-12-01T00:00:00"/>
    <d v="2016-12-01T00:00:00"/>
    <s v="Same Day"/>
    <s v="MV-18190"/>
    <s v="Mike Vittorini"/>
    <x v="0"/>
    <x v="0"/>
    <x v="253"/>
    <x v="3"/>
    <n v="27604"/>
    <x v="0"/>
    <s v="TEC-PH-10003811"/>
    <x v="2"/>
    <x v="7"/>
    <s v="Jabra Supreme Plus Driver Edition Headset"/>
    <x v="3411"/>
    <x v="6"/>
    <n v="0.2"/>
    <n v="86.392799999999994"/>
    <x v="4"/>
    <n v="7775.3519999999999"/>
    <n v="10"/>
  </r>
  <r>
    <n v="4684"/>
    <s v="CA-2016-159912"/>
    <d v="2016-08-29T00:00:00"/>
    <d v="2016-09-03T00:00:00"/>
    <s v="Standard Class"/>
    <s v="GB-14530"/>
    <s v="George Bell"/>
    <x v="1"/>
    <x v="0"/>
    <x v="10"/>
    <x v="9"/>
    <n v="19120"/>
    <x v="3"/>
    <s v="FUR-TA-10004152"/>
    <x v="0"/>
    <x v="3"/>
    <s v="Barricks 18&quot; x 48&quot; Non-Folding Utility Table with Bottom Storage Shelf"/>
    <x v="3412"/>
    <x v="4"/>
    <n v="0.4"/>
    <n v="-56.448"/>
    <x v="6"/>
    <n v="967.68"/>
    <n v="-23.333333333333332"/>
  </r>
  <r>
    <n v="4685"/>
    <s v="CA-2016-159912"/>
    <d v="2016-08-29T00:00:00"/>
    <d v="2016-09-03T00:00:00"/>
    <s v="Standard Class"/>
    <s v="GB-14530"/>
    <s v="George Bell"/>
    <x v="1"/>
    <x v="0"/>
    <x v="10"/>
    <x v="9"/>
    <n v="19120"/>
    <x v="3"/>
    <s v="FUR-BO-10002853"/>
    <x v="0"/>
    <x v="0"/>
    <s v="O'Sullivan 5-Shelf Heavy-Duty Bookcases"/>
    <x v="3413"/>
    <x v="4"/>
    <n v="0.5"/>
    <n v="-81.94"/>
    <x v="6"/>
    <n v="655.52"/>
    <n v="-50"/>
  </r>
  <r>
    <n v="4686"/>
    <s v="CA-2016-159912"/>
    <d v="2016-08-29T00:00:00"/>
    <d v="2016-09-03T00:00:00"/>
    <s v="Standard Class"/>
    <s v="GB-14530"/>
    <s v="George Bell"/>
    <x v="1"/>
    <x v="0"/>
    <x v="10"/>
    <x v="9"/>
    <n v="19120"/>
    <x v="3"/>
    <s v="OFF-BI-10002071"/>
    <x v="1"/>
    <x v="8"/>
    <s v="Fellowes Black Plastic Comb Bindings"/>
    <x v="3414"/>
    <x v="0"/>
    <n v="0.7"/>
    <n v="-2.7888000000000002"/>
    <x v="6"/>
    <n v="6.9720000000000004"/>
    <n v="-80"/>
  </r>
  <r>
    <n v="4687"/>
    <s v="CA-2016-159912"/>
    <d v="2016-08-29T00:00:00"/>
    <d v="2016-09-03T00:00:00"/>
    <s v="Standard Class"/>
    <s v="GB-14530"/>
    <s v="George Bell"/>
    <x v="1"/>
    <x v="0"/>
    <x v="10"/>
    <x v="9"/>
    <n v="19120"/>
    <x v="3"/>
    <s v="OFF-FA-10000053"/>
    <x v="1"/>
    <x v="13"/>
    <s v="Revere Boxed Rubber Bands by Revere"/>
    <x v="1785"/>
    <x v="3"/>
    <n v="0.2"/>
    <n v="-2.3814000000000002"/>
    <x v="6"/>
    <n v="74.087999999999994"/>
    <n v="-22.500000000000004"/>
  </r>
  <r>
    <n v="4688"/>
    <s v="CA-2016-101987"/>
    <d v="2016-06-24T00:00:00"/>
    <d v="2016-06-30T00:00:00"/>
    <s v="Standard Class"/>
    <s v="HL-15040"/>
    <s v="Hunter Lopez"/>
    <x v="0"/>
    <x v="0"/>
    <x v="102"/>
    <x v="14"/>
    <n v="47374"/>
    <x v="2"/>
    <s v="TEC-PH-10001305"/>
    <x v="2"/>
    <x v="7"/>
    <s v="Panasonic KX TS208W Corded phone"/>
    <x v="3415"/>
    <x v="6"/>
    <n v="0"/>
    <n v="123.45480000000001"/>
    <x v="1"/>
    <n v="3968.19"/>
    <n v="27.999999999999996"/>
  </r>
  <r>
    <n v="4689"/>
    <s v="US-2017-154851"/>
    <d v="2017-03-30T00:00:00"/>
    <d v="2017-04-03T00:00:00"/>
    <s v="Standard Class"/>
    <s v="BP-11155"/>
    <s v="Becky Pak"/>
    <x v="0"/>
    <x v="0"/>
    <x v="152"/>
    <x v="9"/>
    <n v="17602"/>
    <x v="3"/>
    <s v="OFF-BI-10001525"/>
    <x v="1"/>
    <x v="8"/>
    <s v="Acco Pressboard Covers with Storage Hooks, 14 7/8&quot; x 11&quot;, Executive Red"/>
    <x v="3416"/>
    <x v="2"/>
    <n v="0.7"/>
    <n v="-4.7625000000000002"/>
    <x v="10"/>
    <n v="28.574999999999999"/>
    <n v="-83.333333333333343"/>
  </r>
  <r>
    <n v="4690"/>
    <s v="CA-2014-138681"/>
    <d v="2014-12-20T00:00:00"/>
    <d v="2014-12-22T00:00:00"/>
    <s v="First Class"/>
    <s v="CT-11995"/>
    <s v="Carol Triggs"/>
    <x v="0"/>
    <x v="0"/>
    <x v="93"/>
    <x v="16"/>
    <n v="85705"/>
    <x v="1"/>
    <s v="FUR-FU-10001876"/>
    <x v="0"/>
    <x v="5"/>
    <s v="Computer Room Manger, 14&quot;"/>
    <x v="3417"/>
    <x v="0"/>
    <n v="0.2"/>
    <n v="10.393599999999999"/>
    <x v="4"/>
    <n v="103.93600000000001"/>
    <n v="20"/>
  </r>
  <r>
    <n v="4691"/>
    <s v="CA-2014-138681"/>
    <d v="2014-12-20T00:00:00"/>
    <d v="2014-12-22T00:00:00"/>
    <s v="First Class"/>
    <s v="CT-11995"/>
    <s v="Carol Triggs"/>
    <x v="0"/>
    <x v="0"/>
    <x v="93"/>
    <x v="16"/>
    <n v="85705"/>
    <x v="1"/>
    <s v="TEC-AC-10003628"/>
    <x v="2"/>
    <x v="11"/>
    <s v="Logitech 910-002974 M325 Wireless Mouse for Web Scrolling"/>
    <x v="973"/>
    <x v="1"/>
    <n v="0.2"/>
    <n v="21.5928"/>
    <x v="4"/>
    <n v="215.928"/>
    <n v="30"/>
  </r>
  <r>
    <n v="4692"/>
    <s v="CA-2014-138681"/>
    <d v="2014-12-20T00:00:00"/>
    <d v="2014-12-22T00:00:00"/>
    <s v="First Class"/>
    <s v="CT-11995"/>
    <s v="Carol Triggs"/>
    <x v="0"/>
    <x v="0"/>
    <x v="93"/>
    <x v="16"/>
    <n v="85705"/>
    <x v="1"/>
    <s v="FUR-CH-10004860"/>
    <x v="0"/>
    <x v="1"/>
    <s v="Global Low Back Tilter Chair"/>
    <x v="2463"/>
    <x v="1"/>
    <n v="0.2"/>
    <n v="-42.4116"/>
    <x v="4"/>
    <n v="727.05600000000004"/>
    <n v="-17.5"/>
  </r>
  <r>
    <n v="4693"/>
    <s v="CA-2014-138681"/>
    <d v="2014-12-20T00:00:00"/>
    <d v="2014-12-22T00:00:00"/>
    <s v="First Class"/>
    <s v="CT-11995"/>
    <s v="Carol Triggs"/>
    <x v="0"/>
    <x v="0"/>
    <x v="93"/>
    <x v="16"/>
    <n v="85705"/>
    <x v="1"/>
    <s v="OFF-PA-10000357"/>
    <x v="1"/>
    <x v="10"/>
    <s v="Xerox 1888"/>
    <x v="1765"/>
    <x v="2"/>
    <n v="0.2"/>
    <n v="77.671999999999997"/>
    <x v="4"/>
    <n v="1109.5999999999999"/>
    <n v="35"/>
  </r>
  <r>
    <n v="4694"/>
    <s v="CA-2014-138681"/>
    <d v="2014-12-20T00:00:00"/>
    <d v="2014-12-22T00:00:00"/>
    <s v="First Class"/>
    <s v="CT-11995"/>
    <s v="Carol Triggs"/>
    <x v="0"/>
    <x v="0"/>
    <x v="93"/>
    <x v="16"/>
    <n v="85705"/>
    <x v="1"/>
    <s v="OFF-PA-10003270"/>
    <x v="1"/>
    <x v="10"/>
    <s v="Xerox 1954"/>
    <x v="578"/>
    <x v="0"/>
    <n v="0.2"/>
    <n v="2.64"/>
    <x v="4"/>
    <n v="16.896000000000001"/>
    <n v="31.25"/>
  </r>
  <r>
    <n v="4695"/>
    <s v="US-2015-138121"/>
    <d v="2015-12-17T00:00:00"/>
    <d v="2015-12-17T00:00:00"/>
    <s v="Same Day"/>
    <s v="JL-15835"/>
    <s v="John Lee"/>
    <x v="0"/>
    <x v="0"/>
    <x v="66"/>
    <x v="12"/>
    <n v="48205"/>
    <x v="2"/>
    <s v="OFF-BI-10000320"/>
    <x v="1"/>
    <x v="8"/>
    <s v="GBC Plastic Binding Combs"/>
    <x v="3418"/>
    <x v="4"/>
    <n v="0"/>
    <n v="14.4648"/>
    <x v="4"/>
    <n v="118.08"/>
    <n v="49"/>
  </r>
  <r>
    <n v="4696"/>
    <s v="US-2015-138121"/>
    <d v="2015-12-17T00:00:00"/>
    <d v="2015-12-17T00:00:00"/>
    <s v="Same Day"/>
    <s v="JL-15835"/>
    <s v="John Lee"/>
    <x v="0"/>
    <x v="0"/>
    <x v="66"/>
    <x v="12"/>
    <n v="48205"/>
    <x v="2"/>
    <s v="FUR-CH-10003846"/>
    <x v="0"/>
    <x v="1"/>
    <s v="Hon Valutask Swivel Chairs"/>
    <x v="3271"/>
    <x v="1"/>
    <n v="0"/>
    <n v="48.470399999999998"/>
    <x v="4"/>
    <n v="908.81999999999994"/>
    <n v="16"/>
  </r>
  <r>
    <n v="4697"/>
    <s v="US-2015-138121"/>
    <d v="2015-12-17T00:00:00"/>
    <d v="2015-12-17T00:00:00"/>
    <s v="Same Day"/>
    <s v="JL-15835"/>
    <s v="John Lee"/>
    <x v="0"/>
    <x v="0"/>
    <x v="66"/>
    <x v="12"/>
    <n v="48205"/>
    <x v="2"/>
    <s v="FUR-CH-10004875"/>
    <x v="0"/>
    <x v="1"/>
    <s v="Harbour Creations 67200 Series Stacking Chairs"/>
    <x v="3419"/>
    <x v="0"/>
    <n v="0"/>
    <n v="38.437199999999997"/>
    <x v="4"/>
    <n v="284.72000000000003"/>
    <n v="26.999999999999996"/>
  </r>
  <r>
    <n v="4698"/>
    <s v="US-2015-138121"/>
    <d v="2015-12-17T00:00:00"/>
    <d v="2015-12-17T00:00:00"/>
    <s v="Same Day"/>
    <s v="JL-15835"/>
    <s v="John Lee"/>
    <x v="0"/>
    <x v="0"/>
    <x v="66"/>
    <x v="12"/>
    <n v="48205"/>
    <x v="2"/>
    <s v="FUR-CH-10003817"/>
    <x v="0"/>
    <x v="1"/>
    <s v="Global Value Steno Chair, Gray"/>
    <x v="3420"/>
    <x v="6"/>
    <n v="0"/>
    <n v="136.66499999999999"/>
    <x v="4"/>
    <n v="4919.9399999999996"/>
    <n v="25"/>
  </r>
  <r>
    <n v="4699"/>
    <s v="US-2015-138121"/>
    <d v="2015-12-17T00:00:00"/>
    <d v="2015-12-17T00:00:00"/>
    <s v="Same Day"/>
    <s v="JL-15835"/>
    <s v="John Lee"/>
    <x v="0"/>
    <x v="0"/>
    <x v="66"/>
    <x v="12"/>
    <n v="48205"/>
    <x v="2"/>
    <s v="FUR-FU-10002116"/>
    <x v="0"/>
    <x v="5"/>
    <s v="Tenex Carpeted, Granite-Look or Clear Contemporary Contour Shape Chair Mats"/>
    <x v="3421"/>
    <x v="1"/>
    <n v="0"/>
    <n v="14.8491"/>
    <x v="4"/>
    <n v="636.39"/>
    <n v="7.0000000000000009"/>
  </r>
  <r>
    <n v="4700"/>
    <s v="CA-2017-140298"/>
    <d v="2017-05-11T00:00:00"/>
    <d v="2017-05-17T00:00:00"/>
    <s v="Standard Class"/>
    <s v="JK-16120"/>
    <s v="Julie Kriz"/>
    <x v="2"/>
    <x v="0"/>
    <x v="89"/>
    <x v="5"/>
    <n v="78745"/>
    <x v="2"/>
    <s v="OFF-AR-10003481"/>
    <x v="1"/>
    <x v="6"/>
    <s v="Newell 348"/>
    <x v="791"/>
    <x v="0"/>
    <n v="0.2"/>
    <n v="0.59040000000000004"/>
    <x v="5"/>
    <n v="10.496"/>
    <n v="11.25"/>
  </r>
  <r>
    <n v="4701"/>
    <s v="CA-2017-140298"/>
    <d v="2017-05-11T00:00:00"/>
    <d v="2017-05-17T00:00:00"/>
    <s v="Standard Class"/>
    <s v="JK-16120"/>
    <s v="Julie Kriz"/>
    <x v="2"/>
    <x v="0"/>
    <x v="89"/>
    <x v="5"/>
    <n v="78745"/>
    <x v="2"/>
    <s v="OFF-ST-10004180"/>
    <x v="1"/>
    <x v="4"/>
    <s v="Safco Commercial Shelving"/>
    <x v="3422"/>
    <x v="0"/>
    <n v="0.2"/>
    <n v="-14.8832"/>
    <x v="5"/>
    <n v="148.83199999999999"/>
    <n v="-20"/>
  </r>
  <r>
    <n v="4702"/>
    <s v="CA-2017-140298"/>
    <d v="2017-05-11T00:00:00"/>
    <d v="2017-05-17T00:00:00"/>
    <s v="Standard Class"/>
    <s v="JK-16120"/>
    <s v="Julie Kriz"/>
    <x v="2"/>
    <x v="0"/>
    <x v="89"/>
    <x v="5"/>
    <n v="78745"/>
    <x v="2"/>
    <s v="OFF-PA-10003657"/>
    <x v="1"/>
    <x v="10"/>
    <s v="Xerox 1927"/>
    <x v="1297"/>
    <x v="0"/>
    <n v="0.2"/>
    <n v="2.14"/>
    <x v="5"/>
    <n v="13.696"/>
    <n v="31.25"/>
  </r>
  <r>
    <n v="4703"/>
    <s v="CA-2017-140298"/>
    <d v="2017-05-11T00:00:00"/>
    <d v="2017-05-17T00:00:00"/>
    <s v="Standard Class"/>
    <s v="JK-16120"/>
    <s v="Julie Kriz"/>
    <x v="2"/>
    <x v="0"/>
    <x v="89"/>
    <x v="5"/>
    <n v="78745"/>
    <x v="2"/>
    <s v="FUR-FU-10001967"/>
    <x v="0"/>
    <x v="5"/>
    <s v="Telescoping Adjustable Floor Lamp"/>
    <x v="3423"/>
    <x v="7"/>
    <n v="0.6"/>
    <n v="-6.9965000000000002"/>
    <x v="5"/>
    <n v="7.9960000000000004"/>
    <n v="-87.5"/>
  </r>
  <r>
    <n v="4704"/>
    <s v="CA-2016-166240"/>
    <d v="2016-06-24T00:00:00"/>
    <d v="2016-06-28T00:00:00"/>
    <s v="Standard Class"/>
    <s v="DH-13075"/>
    <s v="Dave Hallsten"/>
    <x v="1"/>
    <x v="0"/>
    <x v="12"/>
    <x v="5"/>
    <n v="77095"/>
    <x v="2"/>
    <s v="OFF-AP-10002082"/>
    <x v="1"/>
    <x v="9"/>
    <s v="Holmes HEPA Air Purifier"/>
    <x v="3424"/>
    <x v="0"/>
    <n v="0.8"/>
    <n v="-19.602"/>
    <x v="1"/>
    <n v="17.423999999999999"/>
    <n v="-225"/>
  </r>
  <r>
    <n v="4705"/>
    <s v="CA-2016-158435"/>
    <d v="2016-05-17T00:00:00"/>
    <d v="2016-05-18T00:00:00"/>
    <s v="First Class"/>
    <s v="AG-10900"/>
    <s v="Arthur Gainer"/>
    <x v="0"/>
    <x v="0"/>
    <x v="416"/>
    <x v="29"/>
    <n v="6708"/>
    <x v="3"/>
    <s v="OFF-SU-10000381"/>
    <x v="1"/>
    <x v="14"/>
    <s v="Acme Forged Steel Scissors with Black Enamel Handles"/>
    <x v="3425"/>
    <x v="3"/>
    <n v="0"/>
    <n v="18.8993"/>
    <x v="5"/>
    <n v="456.19"/>
    <n v="28.999999999999996"/>
  </r>
  <r>
    <n v="4706"/>
    <s v="CA-2016-158435"/>
    <d v="2016-05-17T00:00:00"/>
    <d v="2016-05-18T00:00:00"/>
    <s v="First Class"/>
    <s v="AG-10900"/>
    <s v="Arthur Gainer"/>
    <x v="0"/>
    <x v="0"/>
    <x v="416"/>
    <x v="29"/>
    <n v="6708"/>
    <x v="3"/>
    <s v="OFF-LA-10002475"/>
    <x v="1"/>
    <x v="2"/>
    <s v="Avery 519"/>
    <x v="2"/>
    <x v="0"/>
    <n v="0"/>
    <n v="6.8714000000000004"/>
    <x v="5"/>
    <n v="29.24"/>
    <n v="47"/>
  </r>
  <r>
    <n v="4707"/>
    <s v="CA-2016-158435"/>
    <d v="2016-05-17T00:00:00"/>
    <d v="2016-05-18T00:00:00"/>
    <s v="First Class"/>
    <s v="AG-10900"/>
    <s v="Arthur Gainer"/>
    <x v="0"/>
    <x v="0"/>
    <x v="416"/>
    <x v="29"/>
    <n v="6708"/>
    <x v="3"/>
    <s v="FUR-FU-10003975"/>
    <x v="0"/>
    <x v="5"/>
    <s v="Eldon Advantage Chair Mats for Low to Medium Pile Carpets"/>
    <x v="3426"/>
    <x v="4"/>
    <n v="0"/>
    <n v="17.324000000000002"/>
    <x v="5"/>
    <n v="692.96"/>
    <n v="10"/>
  </r>
  <r>
    <n v="4708"/>
    <s v="CA-2017-138149"/>
    <d v="2017-06-29T00:00:00"/>
    <d v="2017-06-30T00:00:00"/>
    <s v="First Class"/>
    <s v="WB-21850"/>
    <s v="William Brown"/>
    <x v="0"/>
    <x v="0"/>
    <x v="1"/>
    <x v="1"/>
    <n v="90049"/>
    <x v="1"/>
    <s v="OFF-BI-10003091"/>
    <x v="1"/>
    <x v="8"/>
    <s v="GBC DocuBind TL200 Manual Binding Machine"/>
    <x v="1630"/>
    <x v="2"/>
    <n v="0.2"/>
    <n v="302.37299999999999"/>
    <x v="1"/>
    <n v="4479.5999999999995"/>
    <n v="33.75"/>
  </r>
  <r>
    <n v="4709"/>
    <s v="CA-2017-138149"/>
    <d v="2017-06-29T00:00:00"/>
    <d v="2017-06-30T00:00:00"/>
    <s v="First Class"/>
    <s v="WB-21850"/>
    <s v="William Brown"/>
    <x v="0"/>
    <x v="0"/>
    <x v="1"/>
    <x v="1"/>
    <n v="90049"/>
    <x v="1"/>
    <s v="OFF-ST-10002974"/>
    <x v="1"/>
    <x v="4"/>
    <s v="Trav-L-File Heavy-Duty Shuttle II, Black"/>
    <x v="3427"/>
    <x v="1"/>
    <n v="0"/>
    <n v="39.213000000000001"/>
    <x v="1"/>
    <n v="392.13"/>
    <n v="30"/>
  </r>
  <r>
    <n v="4710"/>
    <s v="CA-2017-138149"/>
    <d v="2017-06-29T00:00:00"/>
    <d v="2017-06-30T00:00:00"/>
    <s v="First Class"/>
    <s v="WB-21850"/>
    <s v="William Brown"/>
    <x v="0"/>
    <x v="0"/>
    <x v="1"/>
    <x v="1"/>
    <n v="90049"/>
    <x v="1"/>
    <s v="OFF-AR-10000255"/>
    <x v="1"/>
    <x v="6"/>
    <s v="Newell 328"/>
    <x v="2582"/>
    <x v="0"/>
    <n v="0"/>
    <n v="3.0367999999999999"/>
    <x v="1"/>
    <n v="23.36"/>
    <n v="26"/>
  </r>
  <r>
    <n v="4711"/>
    <s v="CA-2017-138149"/>
    <d v="2017-06-29T00:00:00"/>
    <d v="2017-06-30T00:00:00"/>
    <s v="First Class"/>
    <s v="WB-21850"/>
    <s v="William Brown"/>
    <x v="0"/>
    <x v="0"/>
    <x v="1"/>
    <x v="1"/>
    <n v="90049"/>
    <x v="1"/>
    <s v="TEC-AC-10001284"/>
    <x v="2"/>
    <x v="11"/>
    <s v="Enermax Briskie RF Wireless Keyboard and Mouse Combo"/>
    <x v="1030"/>
    <x v="1"/>
    <n v="0"/>
    <n v="22.4316"/>
    <x v="1"/>
    <n v="186.93"/>
    <n v="36"/>
  </r>
  <r>
    <n v="4712"/>
    <s v="CA-2014-112403"/>
    <d v="2014-03-31T00:00:00"/>
    <d v="2014-03-31T00:00:00"/>
    <s v="Same Day"/>
    <s v="JO-15280"/>
    <s v="Jas O'Carroll"/>
    <x v="0"/>
    <x v="0"/>
    <x v="10"/>
    <x v="9"/>
    <n v="19120"/>
    <x v="3"/>
    <s v="OFF-BI-10003529"/>
    <x v="1"/>
    <x v="8"/>
    <s v="Avery Round Ring Poly Binders"/>
    <x v="3428"/>
    <x v="7"/>
    <n v="0.7"/>
    <n v="-0.59640000000000004"/>
    <x v="10"/>
    <n v="0.85199999999999998"/>
    <n v="-70"/>
  </r>
  <r>
    <n v="4713"/>
    <s v="CA-2014-108273"/>
    <d v="2014-12-16T00:00:00"/>
    <d v="2014-12-21T00:00:00"/>
    <s v="Standard Class"/>
    <s v="EJ-13720"/>
    <s v="Ed Jacobs"/>
    <x v="0"/>
    <x v="0"/>
    <x v="114"/>
    <x v="5"/>
    <n v="77340"/>
    <x v="2"/>
    <s v="OFF-PA-10000029"/>
    <x v="1"/>
    <x v="10"/>
    <s v="Xerox 224"/>
    <x v="1566"/>
    <x v="3"/>
    <n v="0.2"/>
    <n v="12.700799999999999"/>
    <x v="4"/>
    <n v="254.01599999999996"/>
    <n v="35"/>
  </r>
  <r>
    <n v="4714"/>
    <s v="CA-2014-108273"/>
    <d v="2014-12-16T00:00:00"/>
    <d v="2014-12-21T00:00:00"/>
    <s v="Standard Class"/>
    <s v="EJ-13720"/>
    <s v="Ed Jacobs"/>
    <x v="0"/>
    <x v="0"/>
    <x v="114"/>
    <x v="5"/>
    <n v="77340"/>
    <x v="2"/>
    <s v="FUR-FU-10002116"/>
    <x v="0"/>
    <x v="5"/>
    <s v="Tenex Carpeted, Granite-Look or Clear Contemporary Contour Shape Chair Mats"/>
    <x v="3429"/>
    <x v="0"/>
    <n v="0.6"/>
    <n v="-74.952600000000004"/>
    <x v="4"/>
    <n v="113.136"/>
    <n v="-132.50000000000003"/>
  </r>
  <r>
    <n v="4715"/>
    <s v="CA-2017-121643"/>
    <d v="2017-05-18T00:00:00"/>
    <d v="2017-05-20T00:00:00"/>
    <s v="First Class"/>
    <s v="AB-10105"/>
    <s v="Adrian Barton"/>
    <x v="0"/>
    <x v="0"/>
    <x v="32"/>
    <x v="21"/>
    <n v="97206"/>
    <x v="1"/>
    <s v="TEC-PH-10002200"/>
    <x v="2"/>
    <x v="7"/>
    <s v="Aastra 6757i CT Wireless VoIP phone"/>
    <x v="3430"/>
    <x v="0"/>
    <n v="0.2"/>
    <n v="38.779200000000003"/>
    <x v="5"/>
    <n v="689.40800000000002"/>
    <n v="11.25"/>
  </r>
  <r>
    <n v="4716"/>
    <s v="US-2015-122910"/>
    <d v="2015-05-12T00:00:00"/>
    <d v="2015-05-16T00:00:00"/>
    <s v="Standard Class"/>
    <s v="LT-16765"/>
    <s v="Larry Tron"/>
    <x v="0"/>
    <x v="0"/>
    <x v="103"/>
    <x v="22"/>
    <n v="80027"/>
    <x v="1"/>
    <s v="TEC-PH-10000441"/>
    <x v="2"/>
    <x v="7"/>
    <s v="VTech DS6151"/>
    <x v="1212"/>
    <x v="0"/>
    <n v="0.2"/>
    <n v="20.1584"/>
    <x v="5"/>
    <n v="403.16800000000001"/>
    <n v="10"/>
  </r>
  <r>
    <n v="4717"/>
    <s v="CA-2017-143126"/>
    <d v="2017-12-03T00:00:00"/>
    <d v="2017-12-07T00:00:00"/>
    <s v="Second Class"/>
    <s v="CM-12655"/>
    <s v="Corinna Mitchell"/>
    <x v="2"/>
    <x v="0"/>
    <x v="4"/>
    <x v="4"/>
    <n v="98115"/>
    <x v="1"/>
    <s v="FUR-TA-10002958"/>
    <x v="0"/>
    <x v="3"/>
    <s v="Bevis Oval Conference Table, Walnut"/>
    <x v="3431"/>
    <x v="0"/>
    <n v="0"/>
    <n v="88.733199999999997"/>
    <x v="4"/>
    <n v="1043.92"/>
    <n v="17"/>
  </r>
  <r>
    <n v="4718"/>
    <s v="CA-2015-129042"/>
    <d v="2015-12-12T00:00:00"/>
    <d v="2015-12-17T00:00:00"/>
    <s v="Standard Class"/>
    <s v="EM-13960"/>
    <s v="Eric Murdock"/>
    <x v="0"/>
    <x v="0"/>
    <x v="248"/>
    <x v="39"/>
    <n v="21215"/>
    <x v="3"/>
    <s v="OFF-AR-10001662"/>
    <x v="1"/>
    <x v="6"/>
    <s v="Rogers Handheld Barrel Pencil Sharpener"/>
    <x v="3432"/>
    <x v="1"/>
    <n v="0"/>
    <n v="2.2193999999999998"/>
    <x v="4"/>
    <n v="24.660000000000004"/>
    <n v="26.999999999999996"/>
  </r>
  <r>
    <n v="4719"/>
    <s v="CA-2015-109736"/>
    <d v="2015-10-10T00:00:00"/>
    <d v="2015-10-11T00:00:00"/>
    <s v="First Class"/>
    <s v="DJ-13420"/>
    <s v="Denny Joy"/>
    <x v="1"/>
    <x v="0"/>
    <x v="8"/>
    <x v="1"/>
    <n v="94109"/>
    <x v="1"/>
    <s v="OFF-PA-10004101"/>
    <x v="1"/>
    <x v="10"/>
    <s v="Xerox 1894"/>
    <x v="1544"/>
    <x v="3"/>
    <n v="0"/>
    <n v="21.7728"/>
    <x v="2"/>
    <n v="317.52"/>
    <n v="48"/>
  </r>
  <r>
    <n v="4720"/>
    <s v="CA-2015-142601"/>
    <d v="2015-04-18T00:00:00"/>
    <d v="2015-04-20T00:00:00"/>
    <s v="Second Class"/>
    <s v="DE-13255"/>
    <s v="Deanra Eno"/>
    <x v="2"/>
    <x v="0"/>
    <x v="1"/>
    <x v="1"/>
    <n v="90004"/>
    <x v="1"/>
    <s v="OFF-ST-10002756"/>
    <x v="1"/>
    <x v="4"/>
    <s v="Tennsco Stur-D-Stor Boltless Shelving, 5 Shelves, 24&quot; Deep, Sand"/>
    <x v="3433"/>
    <x v="3"/>
    <n v="0"/>
    <n v="9.4717000000000002"/>
    <x v="3"/>
    <n v="6630.19"/>
    <n v="1"/>
  </r>
  <r>
    <n v="4721"/>
    <s v="CA-2015-142601"/>
    <d v="2015-04-18T00:00:00"/>
    <d v="2015-04-20T00:00:00"/>
    <s v="Second Class"/>
    <s v="DE-13255"/>
    <s v="Deanra Eno"/>
    <x v="2"/>
    <x v="0"/>
    <x v="1"/>
    <x v="1"/>
    <n v="90004"/>
    <x v="1"/>
    <s v="OFF-PA-10000483"/>
    <x v="1"/>
    <x v="10"/>
    <s v="Xerox 19"/>
    <x v="1156"/>
    <x v="0"/>
    <n v="0"/>
    <n v="27.882000000000001"/>
    <x v="3"/>
    <n v="123.92"/>
    <n v="45"/>
  </r>
  <r>
    <n v="4722"/>
    <s v="CA-2014-106229"/>
    <d v="2014-06-07T00:00:00"/>
    <d v="2014-06-11T00:00:00"/>
    <s v="Second Class"/>
    <s v="NR-18550"/>
    <s v="Nick Radford"/>
    <x v="0"/>
    <x v="0"/>
    <x v="34"/>
    <x v="10"/>
    <n v="60505"/>
    <x v="2"/>
    <s v="FUR-TA-10002041"/>
    <x v="0"/>
    <x v="3"/>
    <s v="Bevis Round Conference Table Top, X-Base"/>
    <x v="3434"/>
    <x v="1"/>
    <n v="0.5"/>
    <n v="-209.76929999999999"/>
    <x v="1"/>
    <n v="806.80500000000006"/>
    <n v="-77.999999999999986"/>
  </r>
  <r>
    <n v="4723"/>
    <s v="US-2017-135230"/>
    <d v="2017-09-01T00:00:00"/>
    <d v="2017-09-07T00:00:00"/>
    <s v="Standard Class"/>
    <s v="CK-12325"/>
    <s v="Christine Kargatis"/>
    <x v="2"/>
    <x v="0"/>
    <x v="4"/>
    <x v="4"/>
    <n v="98103"/>
    <x v="1"/>
    <s v="OFF-AR-10001166"/>
    <x v="1"/>
    <x v="6"/>
    <s v="Staples in misc. colors"/>
    <x v="3435"/>
    <x v="7"/>
    <n v="0"/>
    <n v="2.9561999999999999"/>
    <x v="8"/>
    <n v="7.58"/>
    <n v="39"/>
  </r>
  <r>
    <n v="4724"/>
    <s v="CA-2016-159653"/>
    <d v="2016-05-22T00:00:00"/>
    <d v="2016-05-22T00:00:00"/>
    <s v="Same Day"/>
    <s v="JF-15490"/>
    <s v="Jeremy Farry"/>
    <x v="0"/>
    <x v="0"/>
    <x v="417"/>
    <x v="32"/>
    <n v="30605"/>
    <x v="0"/>
    <s v="OFF-LA-10004345"/>
    <x v="1"/>
    <x v="2"/>
    <s v="Avery 493"/>
    <x v="1646"/>
    <x v="1"/>
    <n v="0"/>
    <n v="7.2176999999999998"/>
    <x v="5"/>
    <n v="44.19"/>
    <n v="49"/>
  </r>
  <r>
    <n v="4725"/>
    <s v="CA-2016-131968"/>
    <d v="2016-11-11T00:00:00"/>
    <d v="2016-11-15T00:00:00"/>
    <s v="Standard Class"/>
    <s v="LB-16795"/>
    <s v="Laurel Beltran"/>
    <x v="2"/>
    <x v="0"/>
    <x v="264"/>
    <x v="2"/>
    <n v="32712"/>
    <x v="0"/>
    <s v="OFF-BI-10002852"/>
    <x v="1"/>
    <x v="8"/>
    <s v="Ibico Standard Transparent Covers"/>
    <x v="3436"/>
    <x v="0"/>
    <n v="0.7"/>
    <n v="-6.9215999999999998"/>
    <x v="0"/>
    <n v="19.776"/>
    <n v="-70"/>
  </r>
  <r>
    <n v="4726"/>
    <s v="CA-2016-131968"/>
    <d v="2016-11-11T00:00:00"/>
    <d v="2016-11-15T00:00:00"/>
    <s v="Standard Class"/>
    <s v="LB-16795"/>
    <s v="Laurel Beltran"/>
    <x v="2"/>
    <x v="0"/>
    <x v="264"/>
    <x v="2"/>
    <n v="32712"/>
    <x v="0"/>
    <s v="OFF-AP-10001058"/>
    <x v="1"/>
    <x v="9"/>
    <s v="Sanyo 2.5 Cubic Foot Mid-Size Office Refrigerators"/>
    <x v="3437"/>
    <x v="1"/>
    <n v="0.2"/>
    <n v="50.3658"/>
    <x v="0"/>
    <n v="2014.6320000000001"/>
    <n v="7.5"/>
  </r>
  <r>
    <n v="4727"/>
    <s v="CA-2014-119151"/>
    <d v="2014-11-25T00:00:00"/>
    <d v="2014-11-29T00:00:00"/>
    <s v="Second Class"/>
    <s v="MP-18175"/>
    <s v="Mike Pelletier"/>
    <x v="2"/>
    <x v="0"/>
    <x v="20"/>
    <x v="15"/>
    <n v="10009"/>
    <x v="3"/>
    <s v="OFF-ST-10003470"/>
    <x v="1"/>
    <x v="4"/>
    <s v="Tennsco Snap-Together Open Shelving Units, Starter Sets and Add-On Units"/>
    <x v="2068"/>
    <x v="4"/>
    <n v="0"/>
    <n v="55.896000000000001"/>
    <x v="0"/>
    <n v="4471.68"/>
    <n v="5"/>
  </r>
  <r>
    <n v="4728"/>
    <s v="CA-2014-119151"/>
    <d v="2014-11-25T00:00:00"/>
    <d v="2014-11-29T00:00:00"/>
    <s v="Second Class"/>
    <s v="MP-18175"/>
    <s v="Mike Pelletier"/>
    <x v="2"/>
    <x v="0"/>
    <x v="20"/>
    <x v="15"/>
    <n v="10009"/>
    <x v="3"/>
    <s v="FUR-BO-10003159"/>
    <x v="0"/>
    <x v="0"/>
    <s v="Sauder Camden County Collection Libraries, Planked Cherry Finish"/>
    <x v="3438"/>
    <x v="1"/>
    <n v="0.2"/>
    <n v="-37.943399999999997"/>
    <x v="0"/>
    <n v="827.85599999999999"/>
    <n v="-13.749999999999998"/>
  </r>
  <r>
    <n v="4729"/>
    <s v="CA-2014-123323"/>
    <d v="2014-11-07T00:00:00"/>
    <d v="2014-11-12T00:00:00"/>
    <s v="Standard Class"/>
    <s v="LH-16900"/>
    <s v="Lena Hernandez"/>
    <x v="0"/>
    <x v="0"/>
    <x v="8"/>
    <x v="1"/>
    <n v="94110"/>
    <x v="1"/>
    <s v="OFF-BI-10003684"/>
    <x v="1"/>
    <x v="8"/>
    <s v="Wilson Jones Legal Size Ring Binders"/>
    <x v="3439"/>
    <x v="3"/>
    <n v="0.2"/>
    <n v="46.179000000000002"/>
    <x v="0"/>
    <n v="862.00800000000004"/>
    <n v="37.5"/>
  </r>
  <r>
    <n v="4730"/>
    <s v="CA-2016-124681"/>
    <d v="2016-07-18T00:00:00"/>
    <d v="2016-07-23T00:00:00"/>
    <s v="Second Class"/>
    <s v="SV-20935"/>
    <s v="Susan Vittorini"/>
    <x v="0"/>
    <x v="0"/>
    <x v="61"/>
    <x v="5"/>
    <n v="75217"/>
    <x v="2"/>
    <s v="TEC-AC-10000487"/>
    <x v="2"/>
    <x v="11"/>
    <s v="SanDisk Cruzer 4 GB USB Flash Drive"/>
    <x v="3440"/>
    <x v="1"/>
    <n v="0.2"/>
    <n v="3.3098999999999998"/>
    <x v="7"/>
    <n v="46.728000000000002"/>
    <n v="21.25"/>
  </r>
  <r>
    <n v="4731"/>
    <s v="US-2015-103996"/>
    <d v="2015-03-29T00:00:00"/>
    <d v="2015-03-31T00:00:00"/>
    <s v="Second Class"/>
    <s v="RB-19435"/>
    <s v="Richard Bierner"/>
    <x v="0"/>
    <x v="0"/>
    <x v="70"/>
    <x v="1"/>
    <n v="92105"/>
    <x v="1"/>
    <s v="OFF-PA-10001736"/>
    <x v="1"/>
    <x v="10"/>
    <s v="Xerox 1880"/>
    <x v="3441"/>
    <x v="5"/>
    <n v="0"/>
    <n v="99.940799999999996"/>
    <x v="10"/>
    <n v="1275.8399999999999"/>
    <n v="47"/>
  </r>
  <r>
    <n v="4732"/>
    <s v="US-2015-103996"/>
    <d v="2015-03-29T00:00:00"/>
    <d v="2015-03-31T00:00:00"/>
    <s v="Second Class"/>
    <s v="RB-19435"/>
    <s v="Richard Bierner"/>
    <x v="0"/>
    <x v="0"/>
    <x v="70"/>
    <x v="1"/>
    <n v="92105"/>
    <x v="1"/>
    <s v="OFF-PA-10001609"/>
    <x v="1"/>
    <x v="10"/>
    <s v="Tops Wirebound Message Log Books"/>
    <x v="3442"/>
    <x v="1"/>
    <n v="0"/>
    <n v="4.5401999999999996"/>
    <x v="10"/>
    <n v="29.61"/>
    <n v="46"/>
  </r>
  <r>
    <n v="4733"/>
    <s v="US-2015-103996"/>
    <d v="2015-03-29T00:00:00"/>
    <d v="2015-03-31T00:00:00"/>
    <s v="Second Class"/>
    <s v="RB-19435"/>
    <s v="Richard Bierner"/>
    <x v="0"/>
    <x v="0"/>
    <x v="70"/>
    <x v="1"/>
    <n v="92105"/>
    <x v="1"/>
    <s v="TEC-AC-10003116"/>
    <x v="2"/>
    <x v="11"/>
    <s v="Memorex Froggy Flash Drive 8 GB"/>
    <x v="3443"/>
    <x v="1"/>
    <n v="0"/>
    <n v="20.767499999999998"/>
    <x v="10"/>
    <n v="159.75"/>
    <n v="38.999999999999993"/>
  </r>
  <r>
    <n v="4734"/>
    <s v="US-2015-103996"/>
    <d v="2015-03-29T00:00:00"/>
    <d v="2015-03-31T00:00:00"/>
    <s v="Second Class"/>
    <s v="RB-19435"/>
    <s v="Richard Bierner"/>
    <x v="0"/>
    <x v="0"/>
    <x v="70"/>
    <x v="1"/>
    <n v="92105"/>
    <x v="1"/>
    <s v="FUR-FU-10004586"/>
    <x v="0"/>
    <x v="5"/>
    <s v="G.E. Longer-Life Indoor Recessed Floodlight Bulbs"/>
    <x v="544"/>
    <x v="1"/>
    <n v="0"/>
    <n v="9.5616000000000003"/>
    <x v="10"/>
    <n v="59.760000000000005"/>
    <n v="48"/>
  </r>
  <r>
    <n v="4735"/>
    <s v="CA-2016-120530"/>
    <d v="2016-04-07T00:00:00"/>
    <d v="2016-04-12T00:00:00"/>
    <s v="Standard Class"/>
    <s v="Dl-13600"/>
    <s v="Dorris liebe"/>
    <x v="1"/>
    <x v="0"/>
    <x v="20"/>
    <x v="15"/>
    <n v="10035"/>
    <x v="3"/>
    <s v="FUR-CH-10000454"/>
    <x v="0"/>
    <x v="1"/>
    <s v="Hon Deluxe Fabric Upholstered Stacking Chairs, Rounded Back"/>
    <x v="3444"/>
    <x v="1"/>
    <n v="0.1"/>
    <n v="146.38800000000001"/>
    <x v="3"/>
    <n v="1976.2379999999998"/>
    <n v="22.222222222222225"/>
  </r>
  <r>
    <n v="4736"/>
    <s v="CA-2015-155054"/>
    <d v="2015-06-13T00:00:00"/>
    <d v="2015-06-19T00:00:00"/>
    <s v="Standard Class"/>
    <s v="PS-19045"/>
    <s v="Penelope Sewall"/>
    <x v="2"/>
    <x v="0"/>
    <x v="412"/>
    <x v="43"/>
    <n v="4240"/>
    <x v="3"/>
    <s v="OFF-BI-10004970"/>
    <x v="1"/>
    <x v="8"/>
    <s v="ACCOHIDE 3-Ring Binder, Blue, 1&quot;"/>
    <x v="338"/>
    <x v="0"/>
    <n v="0"/>
    <n v="3.8822000000000001"/>
    <x v="1"/>
    <n v="16.52"/>
    <n v="47"/>
  </r>
  <r>
    <n v="4737"/>
    <s v="CA-2015-155054"/>
    <d v="2015-06-13T00:00:00"/>
    <d v="2015-06-19T00:00:00"/>
    <s v="Standard Class"/>
    <s v="PS-19045"/>
    <s v="Penelope Sewall"/>
    <x v="2"/>
    <x v="0"/>
    <x v="412"/>
    <x v="43"/>
    <n v="4240"/>
    <x v="3"/>
    <s v="OFF-BI-10002824"/>
    <x v="1"/>
    <x v="8"/>
    <s v="Recycled Easel Ring Binders"/>
    <x v="3445"/>
    <x v="0"/>
    <n v="0"/>
    <n v="13.428000000000001"/>
    <x v="1"/>
    <n v="59.68"/>
    <n v="45"/>
  </r>
  <r>
    <n v="4738"/>
    <s v="CA-2015-155054"/>
    <d v="2015-06-13T00:00:00"/>
    <d v="2015-06-19T00:00:00"/>
    <s v="Standard Class"/>
    <s v="PS-19045"/>
    <s v="Penelope Sewall"/>
    <x v="2"/>
    <x v="0"/>
    <x v="412"/>
    <x v="43"/>
    <n v="4240"/>
    <x v="3"/>
    <s v="TEC-AC-10003657"/>
    <x v="2"/>
    <x v="11"/>
    <s v="Lenovo 17-Key USB Numeric Keypad"/>
    <x v="3446"/>
    <x v="0"/>
    <n v="0"/>
    <n v="14.9556"/>
    <x v="1"/>
    <n v="135.96"/>
    <n v="22"/>
  </r>
  <r>
    <n v="4739"/>
    <s v="CA-2015-105725"/>
    <d v="2015-02-18T00:00:00"/>
    <d v="2015-02-24T00:00:00"/>
    <s v="Standard Class"/>
    <s v="GT-14755"/>
    <s v="Guy Thornton"/>
    <x v="0"/>
    <x v="0"/>
    <x v="85"/>
    <x v="1"/>
    <n v="90805"/>
    <x v="1"/>
    <s v="OFF-LA-10003510"/>
    <x v="1"/>
    <x v="2"/>
    <s v="Avery 4027 File Folder Labels for Dot Matrix Printers, 5000 Labels per Box, White"/>
    <x v="3447"/>
    <x v="0"/>
    <n v="0"/>
    <n v="28.087599999999998"/>
    <x v="11"/>
    <n v="122.12"/>
    <n v="46"/>
  </r>
  <r>
    <n v="4740"/>
    <s v="CA-2015-105725"/>
    <d v="2015-02-18T00:00:00"/>
    <d v="2015-02-24T00:00:00"/>
    <s v="Standard Class"/>
    <s v="GT-14755"/>
    <s v="Guy Thornton"/>
    <x v="0"/>
    <x v="0"/>
    <x v="85"/>
    <x v="1"/>
    <n v="90805"/>
    <x v="1"/>
    <s v="FUR-TA-10001676"/>
    <x v="0"/>
    <x v="3"/>
    <s v="Hon 61000 Series Interactive Training Tables"/>
    <x v="3448"/>
    <x v="7"/>
    <n v="0.2"/>
    <n v="-0.88859999999999995"/>
    <x v="11"/>
    <n v="35.543999999999997"/>
    <n v="-2.5"/>
  </r>
  <r>
    <n v="4741"/>
    <s v="CA-2017-164364"/>
    <d v="2017-11-12T00:00:00"/>
    <d v="2017-11-16T00:00:00"/>
    <s v="Standard Class"/>
    <s v="CS-12355"/>
    <s v="Christine Sundaresam"/>
    <x v="0"/>
    <x v="0"/>
    <x v="4"/>
    <x v="4"/>
    <n v="98115"/>
    <x v="1"/>
    <s v="OFF-LA-10004853"/>
    <x v="1"/>
    <x v="2"/>
    <s v="Avery 483"/>
    <x v="739"/>
    <x v="0"/>
    <n v="0"/>
    <n v="4.5815999999999999"/>
    <x v="0"/>
    <n v="19.920000000000002"/>
    <n v="46"/>
  </r>
  <r>
    <n v="4742"/>
    <s v="CA-2017-164364"/>
    <d v="2017-11-12T00:00:00"/>
    <d v="2017-11-16T00:00:00"/>
    <s v="Standard Class"/>
    <s v="CS-12355"/>
    <s v="Christine Sundaresam"/>
    <x v="0"/>
    <x v="0"/>
    <x v="4"/>
    <x v="4"/>
    <n v="98115"/>
    <x v="1"/>
    <s v="OFF-AR-10000315"/>
    <x v="1"/>
    <x v="6"/>
    <s v="Dixon Ticonderoga Maple Cedar Pencil, #2"/>
    <x v="3214"/>
    <x v="1"/>
    <n v="0"/>
    <n v="2.3025000000000002"/>
    <x v="0"/>
    <n v="27.630000000000003"/>
    <n v="25"/>
  </r>
  <r>
    <n v="4743"/>
    <s v="CA-2017-164364"/>
    <d v="2017-11-12T00:00:00"/>
    <d v="2017-11-16T00:00:00"/>
    <s v="Standard Class"/>
    <s v="CS-12355"/>
    <s v="Christine Sundaresam"/>
    <x v="0"/>
    <x v="0"/>
    <x v="4"/>
    <x v="4"/>
    <n v="98115"/>
    <x v="1"/>
    <s v="OFF-SU-10000381"/>
    <x v="1"/>
    <x v="14"/>
    <s v="Acme Forged Steel Scissors with Black Enamel Handles"/>
    <x v="1048"/>
    <x v="1"/>
    <n v="0"/>
    <n v="8.0997000000000003"/>
    <x v="0"/>
    <n v="83.789999999999992"/>
    <n v="29.000000000000004"/>
  </r>
  <r>
    <n v="4744"/>
    <s v="CA-2017-168123"/>
    <d v="2017-03-05T00:00:00"/>
    <d v="2017-03-05T00:00:00"/>
    <s v="Same Day"/>
    <s v="JD-16060"/>
    <s v="Julia Dunbar"/>
    <x v="0"/>
    <x v="0"/>
    <x v="30"/>
    <x v="11"/>
    <n v="55901"/>
    <x v="2"/>
    <s v="OFF-FA-10002763"/>
    <x v="1"/>
    <x v="13"/>
    <s v="Advantus Map Pennant Flags and Round Head Tacks"/>
    <x v="2263"/>
    <x v="0"/>
    <n v="0"/>
    <n v="2.528"/>
    <x v="10"/>
    <n v="15.8"/>
    <n v="32"/>
  </r>
  <r>
    <n v="4745"/>
    <s v="CA-2017-168123"/>
    <d v="2017-03-05T00:00:00"/>
    <d v="2017-03-05T00:00:00"/>
    <s v="Same Day"/>
    <s v="JD-16060"/>
    <s v="Julia Dunbar"/>
    <x v="0"/>
    <x v="0"/>
    <x v="30"/>
    <x v="11"/>
    <n v="55901"/>
    <x v="2"/>
    <s v="OFF-ST-10000877"/>
    <x v="1"/>
    <x v="4"/>
    <s v="Recycled Steel Personal File for Standard File Folders"/>
    <x v="3449"/>
    <x v="4"/>
    <n v="0"/>
    <n v="57.501600000000003"/>
    <x v="10"/>
    <n v="884.64"/>
    <n v="26"/>
  </r>
  <r>
    <n v="4746"/>
    <s v="CA-2017-168123"/>
    <d v="2017-03-05T00:00:00"/>
    <d v="2017-03-05T00:00:00"/>
    <s v="Same Day"/>
    <s v="JD-16060"/>
    <s v="Julia Dunbar"/>
    <x v="0"/>
    <x v="0"/>
    <x v="30"/>
    <x v="11"/>
    <n v="55901"/>
    <x v="2"/>
    <s v="OFF-BI-10001071"/>
    <x v="1"/>
    <x v="8"/>
    <s v="GBC ProClick Punch Binding System"/>
    <x v="3346"/>
    <x v="0"/>
    <n v="0"/>
    <n v="62.700400000000002"/>
    <x v="10"/>
    <n v="255.92"/>
    <n v="49.000000000000007"/>
  </r>
  <r>
    <n v="4747"/>
    <s v="CA-2017-168123"/>
    <d v="2017-03-05T00:00:00"/>
    <d v="2017-03-05T00:00:00"/>
    <s v="Same Day"/>
    <s v="JD-16060"/>
    <s v="Julia Dunbar"/>
    <x v="0"/>
    <x v="0"/>
    <x v="30"/>
    <x v="11"/>
    <n v="55901"/>
    <x v="2"/>
    <s v="OFF-BI-10001097"/>
    <x v="1"/>
    <x v="8"/>
    <s v="Avery Hole Reinforcements"/>
    <x v="3450"/>
    <x v="1"/>
    <n v="0"/>
    <n v="9.1580999999999992"/>
    <x v="10"/>
    <n v="56.070000000000007"/>
    <n v="48.999999999999993"/>
  </r>
  <r>
    <n v="4748"/>
    <s v="CA-2016-120005"/>
    <d v="2016-03-03T00:00:00"/>
    <d v="2016-03-03T00:00:00"/>
    <s v="Same Day"/>
    <s v="TS-21160"/>
    <s v="Theresa Swint"/>
    <x v="1"/>
    <x v="0"/>
    <x v="8"/>
    <x v="1"/>
    <n v="94110"/>
    <x v="1"/>
    <s v="OFF-SU-10004782"/>
    <x v="1"/>
    <x v="14"/>
    <s v="Elite 5&quot; Scissors"/>
    <x v="3451"/>
    <x v="1"/>
    <n v="0"/>
    <n v="7.6050000000000004"/>
    <x v="10"/>
    <n v="76.050000000000011"/>
    <n v="30"/>
  </r>
  <r>
    <n v="4749"/>
    <s v="CA-2016-120005"/>
    <d v="2016-03-03T00:00:00"/>
    <d v="2016-03-03T00:00:00"/>
    <s v="Same Day"/>
    <s v="TS-21160"/>
    <s v="Theresa Swint"/>
    <x v="1"/>
    <x v="0"/>
    <x v="8"/>
    <x v="1"/>
    <n v="94110"/>
    <x v="1"/>
    <s v="FUR-FU-10000672"/>
    <x v="0"/>
    <x v="5"/>
    <s v="Executive Impressions 10&quot; Spectator Wall Clock"/>
    <x v="2629"/>
    <x v="1"/>
    <n v="0"/>
    <n v="11.995200000000001"/>
    <x v="10"/>
    <n v="105.84"/>
    <n v="34"/>
  </r>
  <r>
    <n v="4750"/>
    <s v="CA-2016-123526"/>
    <d v="2016-12-24T00:00:00"/>
    <d v="2016-12-25T00:00:00"/>
    <s v="First Class"/>
    <s v="BV-11245"/>
    <s v="Benjamin Venier"/>
    <x v="1"/>
    <x v="0"/>
    <x v="4"/>
    <x v="4"/>
    <n v="98103"/>
    <x v="1"/>
    <s v="OFF-PA-10002986"/>
    <x v="1"/>
    <x v="10"/>
    <s v="Xerox 1898"/>
    <x v="653"/>
    <x v="2"/>
    <n v="0"/>
    <n v="16.032"/>
    <x v="4"/>
    <n v="167"/>
    <n v="48.000000000000007"/>
  </r>
  <r>
    <n v="4751"/>
    <s v="CA-2016-127649"/>
    <d v="2016-10-07T00:00:00"/>
    <d v="2016-10-09T00:00:00"/>
    <s v="First Class"/>
    <s v="DL-13495"/>
    <s v="Dionis Lloyd"/>
    <x v="1"/>
    <x v="0"/>
    <x v="258"/>
    <x v="4"/>
    <n v="99207"/>
    <x v="1"/>
    <s v="TEC-MA-10001972"/>
    <x v="2"/>
    <x v="15"/>
    <s v="Okidata C331dn Printer"/>
    <x v="2471"/>
    <x v="1"/>
    <n v="0.2"/>
    <n v="62.82"/>
    <x v="2"/>
    <n v="2512.8000000000002"/>
    <n v="7.5"/>
  </r>
  <r>
    <n v="4752"/>
    <s v="CA-2016-159989"/>
    <d v="2016-12-09T00:00:00"/>
    <d v="2016-12-13T00:00:00"/>
    <s v="Standard Class"/>
    <s v="EB-13870"/>
    <s v="Emily Burns"/>
    <x v="0"/>
    <x v="0"/>
    <x v="47"/>
    <x v="18"/>
    <n v="37064"/>
    <x v="0"/>
    <s v="TEC-PH-10000169"/>
    <x v="2"/>
    <x v="7"/>
    <s v="ARKON Windshield Dashboard Air Vent Car Mount Holder"/>
    <x v="1374"/>
    <x v="1"/>
    <n v="0.2"/>
    <n v="-9.1530000000000005"/>
    <x v="4"/>
    <n v="122.03999999999999"/>
    <n v="-22.5"/>
  </r>
  <r>
    <n v="4753"/>
    <s v="CA-2017-103499"/>
    <d v="2017-11-20T00:00:00"/>
    <d v="2017-11-24T00:00:00"/>
    <s v="Standard Class"/>
    <s v="ES-14020"/>
    <s v="Erica Smith"/>
    <x v="0"/>
    <x v="0"/>
    <x v="25"/>
    <x v="18"/>
    <n v="38301"/>
    <x v="0"/>
    <s v="FUR-CH-10001482"/>
    <x v="0"/>
    <x v="1"/>
    <s v="Office Star - Mesh Screen back chair with Vinyl seat"/>
    <x v="3452"/>
    <x v="0"/>
    <n v="0.2"/>
    <n v="-23.5764"/>
    <x v="0"/>
    <n v="419.13600000000002"/>
    <n v="-11.249999999999998"/>
  </r>
  <r>
    <n v="4754"/>
    <s v="US-2015-167220"/>
    <d v="2015-12-12T00:00:00"/>
    <d v="2015-12-16T00:00:00"/>
    <s v="Standard Class"/>
    <s v="JB-15925"/>
    <s v="Joni Blumstein"/>
    <x v="0"/>
    <x v="0"/>
    <x v="89"/>
    <x v="5"/>
    <n v="78745"/>
    <x v="2"/>
    <s v="TEC-AC-10002018"/>
    <x v="2"/>
    <x v="11"/>
    <s v="AmazonBasics 3-Button USB Wired Mouse"/>
    <x v="4"/>
    <x v="4"/>
    <n v="0.2"/>
    <n v="6.4307999999999996"/>
    <x v="4"/>
    <n v="89.471999999999994"/>
    <n v="28.749999999999996"/>
  </r>
  <r>
    <n v="4755"/>
    <s v="CA-2017-126354"/>
    <d v="2017-02-03T00:00:00"/>
    <d v="2017-02-08T00:00:00"/>
    <s v="Standard Class"/>
    <s v="SC-20380"/>
    <s v="Shahid Collister"/>
    <x v="0"/>
    <x v="0"/>
    <x v="95"/>
    <x v="2"/>
    <n v="33024"/>
    <x v="0"/>
    <s v="OFF-BI-10000301"/>
    <x v="1"/>
    <x v="8"/>
    <s v="GBC Instant Report Kit"/>
    <x v="2350"/>
    <x v="0"/>
    <n v="0.7"/>
    <n v="-2.5880000000000001"/>
    <x v="11"/>
    <n v="7.7640000000000002"/>
    <n v="-66.666666666666657"/>
  </r>
  <r>
    <n v="4756"/>
    <s v="CA-2017-126354"/>
    <d v="2017-02-03T00:00:00"/>
    <d v="2017-02-08T00:00:00"/>
    <s v="Standard Class"/>
    <s v="SC-20380"/>
    <s v="Shahid Collister"/>
    <x v="0"/>
    <x v="0"/>
    <x v="95"/>
    <x v="2"/>
    <n v="33024"/>
    <x v="0"/>
    <s v="OFF-PA-10004381"/>
    <x v="1"/>
    <x v="10"/>
    <s v="14-7/8 x 11 Blue Bar Computer Printout Paper"/>
    <x v="905"/>
    <x v="1"/>
    <n v="0.2"/>
    <n v="40.3536"/>
    <x v="11"/>
    <n v="345.88800000000003"/>
    <n v="35"/>
  </r>
  <r>
    <n v="4757"/>
    <s v="CA-2017-169817"/>
    <d v="2017-09-21T00:00:00"/>
    <d v="2017-09-25T00:00:00"/>
    <s v="Standard Class"/>
    <s v="EB-13870"/>
    <s v="Emily Burns"/>
    <x v="0"/>
    <x v="0"/>
    <x v="10"/>
    <x v="9"/>
    <n v="19143"/>
    <x v="3"/>
    <s v="OFF-BI-10004141"/>
    <x v="1"/>
    <x v="8"/>
    <s v="Insertable Tab Indexes For Data Binders"/>
    <x v="3453"/>
    <x v="0"/>
    <n v="0.7"/>
    <n v="-1.5264"/>
    <x v="8"/>
    <n v="3.8159999999999998"/>
    <n v="-80"/>
  </r>
  <r>
    <n v="4758"/>
    <s v="US-2017-144582"/>
    <d v="2017-04-30T00:00:00"/>
    <d v="2017-05-05T00:00:00"/>
    <s v="Standard Class"/>
    <s v="TC-21475"/>
    <s v="Tony Chapman"/>
    <x v="2"/>
    <x v="0"/>
    <x v="414"/>
    <x v="10"/>
    <n v="61832"/>
    <x v="2"/>
    <s v="OFF-BI-10001575"/>
    <x v="1"/>
    <x v="8"/>
    <s v="GBC Linen Binding Covers"/>
    <x v="3454"/>
    <x v="3"/>
    <n v="0.8"/>
    <n v="-69.395200000000003"/>
    <x v="3"/>
    <n v="303.60399999999998"/>
    <n v="-160"/>
  </r>
  <r>
    <n v="4759"/>
    <s v="CA-2014-121573"/>
    <d v="2014-11-03T00:00:00"/>
    <d v="2014-11-07T00:00:00"/>
    <s v="Standard Class"/>
    <s v="SG-20605"/>
    <s v="Speros Goranitis"/>
    <x v="0"/>
    <x v="0"/>
    <x v="20"/>
    <x v="15"/>
    <n v="10009"/>
    <x v="3"/>
    <s v="TEC-PH-10000984"/>
    <x v="2"/>
    <x v="7"/>
    <s v="Panasonic KX-TG9471B"/>
    <x v="2243"/>
    <x v="4"/>
    <n v="0"/>
    <n v="219.50880000000001"/>
    <x v="0"/>
    <n v="3135.84"/>
    <n v="27.999999999999996"/>
  </r>
  <r>
    <n v="4760"/>
    <s v="CA-2014-121573"/>
    <d v="2014-11-03T00:00:00"/>
    <d v="2014-11-07T00:00:00"/>
    <s v="Standard Class"/>
    <s v="SG-20605"/>
    <s v="Speros Goranitis"/>
    <x v="0"/>
    <x v="0"/>
    <x v="20"/>
    <x v="15"/>
    <n v="10009"/>
    <x v="3"/>
    <s v="OFF-BI-10000666"/>
    <x v="1"/>
    <x v="8"/>
    <s v="Surelock Post Binders"/>
    <x v="780"/>
    <x v="0"/>
    <n v="0.2"/>
    <n v="18.335999999999999"/>
    <x v="0"/>
    <n v="97.792000000000002"/>
    <n v="37.499999999999993"/>
  </r>
  <r>
    <n v="4761"/>
    <s v="CA-2014-121573"/>
    <d v="2014-11-03T00:00:00"/>
    <d v="2014-11-07T00:00:00"/>
    <s v="Standard Class"/>
    <s v="SG-20605"/>
    <s v="Speros Goranitis"/>
    <x v="0"/>
    <x v="0"/>
    <x v="20"/>
    <x v="15"/>
    <n v="10009"/>
    <x v="3"/>
    <s v="OFF-BI-10003712"/>
    <x v="1"/>
    <x v="8"/>
    <s v="Acco Pressboard Covers with Storage Hooks, 14 7/8&quot; x 11&quot;, Light Blue"/>
    <x v="3455"/>
    <x v="0"/>
    <n v="0.2"/>
    <n v="2.8477999999999999"/>
    <x v="0"/>
    <n v="15.712"/>
    <n v="36.25"/>
  </r>
  <r>
    <n v="4762"/>
    <s v="CA-2016-117660"/>
    <d v="2016-12-30T00:00:00"/>
    <d v="2017-01-04T00:00:00"/>
    <s v="Standard Class"/>
    <s v="BM-11785"/>
    <s v="Bryan Mills"/>
    <x v="0"/>
    <x v="0"/>
    <x v="38"/>
    <x v="24"/>
    <n v="43229"/>
    <x v="3"/>
    <s v="OFF-LA-10003720"/>
    <x v="1"/>
    <x v="2"/>
    <s v="Avery 487"/>
    <x v="2144"/>
    <x v="0"/>
    <n v="0.2"/>
    <n v="1.9925999999999999"/>
    <x v="4"/>
    <n v="11.808"/>
    <n v="33.75"/>
  </r>
  <r>
    <n v="4763"/>
    <s v="CA-2016-117660"/>
    <d v="2016-12-30T00:00:00"/>
    <d v="2017-01-04T00:00:00"/>
    <s v="Standard Class"/>
    <s v="BM-11785"/>
    <s v="Bryan Mills"/>
    <x v="0"/>
    <x v="0"/>
    <x v="38"/>
    <x v="24"/>
    <n v="43229"/>
    <x v="3"/>
    <s v="OFF-SU-10001664"/>
    <x v="1"/>
    <x v="14"/>
    <s v="Acme Office Executive Series Stainless Steel Trimmers"/>
    <x v="3456"/>
    <x v="0"/>
    <n v="0.2"/>
    <n v="1.0284"/>
    <x v="4"/>
    <n v="27.423999999999999"/>
    <n v="7.5"/>
  </r>
  <r>
    <n v="4764"/>
    <s v="CA-2014-112851"/>
    <d v="2014-09-17T00:00:00"/>
    <d v="2014-09-21T00:00:00"/>
    <s v="Standard Class"/>
    <s v="NR-18550"/>
    <s v="Nick Radford"/>
    <x v="0"/>
    <x v="0"/>
    <x v="374"/>
    <x v="1"/>
    <n v="91911"/>
    <x v="1"/>
    <s v="OFF-EN-10001453"/>
    <x v="1"/>
    <x v="12"/>
    <s v="Tyvek Interoffice Envelopes, 9 1/2&quot; x 12 1/2&quot;, 100/Box"/>
    <x v="1091"/>
    <x v="1"/>
    <n v="0"/>
    <n v="85.981800000000007"/>
    <x v="8"/>
    <n v="548.81999999999994"/>
    <n v="47"/>
  </r>
  <r>
    <n v="4765"/>
    <s v="CA-2017-123701"/>
    <d v="2017-11-24T00:00:00"/>
    <d v="2017-11-27T00:00:00"/>
    <s v="First Class"/>
    <s v="PG-18820"/>
    <s v="Patrick Gardner"/>
    <x v="0"/>
    <x v="0"/>
    <x v="8"/>
    <x v="1"/>
    <n v="94110"/>
    <x v="1"/>
    <s v="OFF-AR-10001860"/>
    <x v="1"/>
    <x v="6"/>
    <s v="BIC Liqua Brite Liner"/>
    <x v="3457"/>
    <x v="4"/>
    <n v="0"/>
    <n v="9.9936000000000007"/>
    <x v="0"/>
    <n v="111.04"/>
    <n v="36"/>
  </r>
  <r>
    <n v="4766"/>
    <s v="CA-2015-118227"/>
    <d v="2015-04-24T00:00:00"/>
    <d v="2015-04-28T00:00:00"/>
    <s v="Standard Class"/>
    <s v="DB-13270"/>
    <s v="Deborah Brumfield"/>
    <x v="2"/>
    <x v="0"/>
    <x v="20"/>
    <x v="15"/>
    <n v="10009"/>
    <x v="3"/>
    <s v="OFF-AR-10001044"/>
    <x v="1"/>
    <x v="6"/>
    <s v="BOSTON Ranger #55 Pencil Sharpener, Black"/>
    <x v="2416"/>
    <x v="7"/>
    <n v="0"/>
    <n v="7.5370999999999997"/>
    <x v="3"/>
    <n v="25.99"/>
    <n v="28.999999999999996"/>
  </r>
  <r>
    <n v="4767"/>
    <s v="CA-2015-123155"/>
    <d v="2015-03-09T00:00:00"/>
    <d v="2015-03-12T00:00:00"/>
    <s v="First Class"/>
    <s v="NS-18640"/>
    <s v="Noel Staavos"/>
    <x v="1"/>
    <x v="0"/>
    <x v="52"/>
    <x v="5"/>
    <n v="78207"/>
    <x v="2"/>
    <s v="TEC-AC-10002473"/>
    <x v="2"/>
    <x v="11"/>
    <s v="Maxell 4.7GB DVD-R"/>
    <x v="3458"/>
    <x v="2"/>
    <n v="0.2"/>
    <n v="29.798999999999999"/>
    <x v="10"/>
    <n v="567.6"/>
    <n v="26.25"/>
  </r>
  <r>
    <n v="4768"/>
    <s v="CA-2015-123155"/>
    <d v="2015-03-09T00:00:00"/>
    <d v="2015-03-12T00:00:00"/>
    <s v="First Class"/>
    <s v="NS-18640"/>
    <s v="Noel Staavos"/>
    <x v="1"/>
    <x v="0"/>
    <x v="52"/>
    <x v="5"/>
    <n v="78207"/>
    <x v="2"/>
    <s v="TEC-PH-10001809"/>
    <x v="2"/>
    <x v="7"/>
    <s v="Panasonic KX T7736-B Digital phone"/>
    <x v="3459"/>
    <x v="1"/>
    <n v="0.2"/>
    <n v="22.4925"/>
    <x v="10"/>
    <n v="1079.6399999999999"/>
    <n v="6.25"/>
  </r>
  <r>
    <n v="4769"/>
    <s v="CA-2017-158883"/>
    <d v="2017-06-02T00:00:00"/>
    <d v="2017-06-03T00:00:00"/>
    <s v="Same Day"/>
    <s v="CS-11860"/>
    <s v="Cari Schnelling"/>
    <x v="0"/>
    <x v="0"/>
    <x v="108"/>
    <x v="3"/>
    <n v="28540"/>
    <x v="0"/>
    <s v="OFF-PA-10004733"/>
    <x v="1"/>
    <x v="10"/>
    <s v="Things To Do Today Spiral Book"/>
    <x v="863"/>
    <x v="4"/>
    <n v="0.2"/>
    <n v="9.1872000000000007"/>
    <x v="1"/>
    <n v="101.376"/>
    <n v="36.25"/>
  </r>
  <r>
    <n v="4770"/>
    <s v="US-2016-114888"/>
    <d v="2016-09-19T00:00:00"/>
    <d v="2016-09-24T00:00:00"/>
    <s v="Second Class"/>
    <s v="CC-12430"/>
    <s v="Chuck Clark"/>
    <x v="2"/>
    <x v="0"/>
    <x v="8"/>
    <x v="1"/>
    <n v="94109"/>
    <x v="1"/>
    <s v="OFF-BI-10003355"/>
    <x v="1"/>
    <x v="8"/>
    <s v="Cardinal Holdit Business Card Pockets"/>
    <x v="1627"/>
    <x v="1"/>
    <n v="0.2"/>
    <n v="4.1832000000000003"/>
    <x v="8"/>
    <n v="35.856000000000002"/>
    <n v="35"/>
  </r>
  <r>
    <n v="4771"/>
    <s v="US-2016-114888"/>
    <d v="2016-09-19T00:00:00"/>
    <d v="2016-09-24T00:00:00"/>
    <s v="Second Class"/>
    <s v="CC-12430"/>
    <s v="Chuck Clark"/>
    <x v="2"/>
    <x v="0"/>
    <x v="8"/>
    <x v="1"/>
    <n v="94109"/>
    <x v="1"/>
    <s v="OFF-SU-10001212"/>
    <x v="1"/>
    <x v="14"/>
    <s v="Kleencut Forged Office Shears by Acme United Corporation"/>
    <x v="869"/>
    <x v="1"/>
    <n v="0"/>
    <n v="1.8720000000000001"/>
    <x v="8"/>
    <n v="18.72"/>
    <n v="30"/>
  </r>
  <r>
    <n v="4772"/>
    <s v="US-2014-167262"/>
    <d v="2014-10-31T00:00:00"/>
    <d v="2014-11-03T00:00:00"/>
    <s v="Second Class"/>
    <s v="AC-10450"/>
    <s v="Amy Cox"/>
    <x v="0"/>
    <x v="0"/>
    <x v="418"/>
    <x v="16"/>
    <n v="85323"/>
    <x v="1"/>
    <s v="TEC-PH-10000486"/>
    <x v="2"/>
    <x v="7"/>
    <s v="Plantronics HL10 Handset Lifter"/>
    <x v="3460"/>
    <x v="8"/>
    <n v="0.2"/>
    <n v="83.512799999999999"/>
    <x v="2"/>
    <n v="5938.6880000000001"/>
    <n v="11.25"/>
  </r>
  <r>
    <n v="4773"/>
    <s v="CA-2017-119746"/>
    <d v="2017-11-23T00:00:00"/>
    <d v="2017-11-27T00:00:00"/>
    <s v="Standard Class"/>
    <s v="CM-12385"/>
    <s v="Christopher Martinez"/>
    <x v="0"/>
    <x v="0"/>
    <x v="22"/>
    <x v="10"/>
    <n v="60610"/>
    <x v="2"/>
    <s v="FUR-FU-10004909"/>
    <x v="0"/>
    <x v="5"/>
    <s v="Contemporary Wood/Metal Frame"/>
    <x v="3461"/>
    <x v="7"/>
    <n v="0.6"/>
    <n v="-4.04"/>
    <x v="0"/>
    <n v="6.4640000000000004"/>
    <n v="-62.5"/>
  </r>
  <r>
    <n v="4774"/>
    <s v="CA-2017-119746"/>
    <d v="2017-11-23T00:00:00"/>
    <d v="2017-11-27T00:00:00"/>
    <s v="Standard Class"/>
    <s v="CM-12385"/>
    <s v="Christopher Martinez"/>
    <x v="0"/>
    <x v="0"/>
    <x v="22"/>
    <x v="10"/>
    <n v="60610"/>
    <x v="2"/>
    <s v="OFF-LA-10001613"/>
    <x v="1"/>
    <x v="2"/>
    <s v="Avery File Folder Labels"/>
    <x v="132"/>
    <x v="2"/>
    <n v="0.2"/>
    <n v="4.1760000000000002"/>
    <x v="0"/>
    <n v="57.599999999999994"/>
    <n v="36.250000000000007"/>
  </r>
  <r>
    <n v="4775"/>
    <s v="CA-2017-119746"/>
    <d v="2017-11-23T00:00:00"/>
    <d v="2017-11-27T00:00:00"/>
    <s v="Standard Class"/>
    <s v="CM-12385"/>
    <s v="Christopher Martinez"/>
    <x v="0"/>
    <x v="0"/>
    <x v="22"/>
    <x v="10"/>
    <n v="60610"/>
    <x v="2"/>
    <s v="TEC-PH-10004447"/>
    <x v="2"/>
    <x v="7"/>
    <s v="Toshiba IPT2010-SD IP Telephone"/>
    <x v="2643"/>
    <x v="0"/>
    <n v="0.2"/>
    <n v="16.678799999999999"/>
    <x v="0"/>
    <n v="444.76799999999997"/>
    <n v="7.5"/>
  </r>
  <r>
    <n v="4776"/>
    <s v="CA-2017-108091"/>
    <d v="2017-11-16T00:00:00"/>
    <d v="2017-11-21T00:00:00"/>
    <s v="Standard Class"/>
    <s v="EK-13795"/>
    <s v="Eileen Kiefer"/>
    <x v="2"/>
    <x v="0"/>
    <x v="194"/>
    <x v="1"/>
    <n v="92025"/>
    <x v="1"/>
    <s v="OFF-AR-10000255"/>
    <x v="1"/>
    <x v="6"/>
    <s v="Newell 328"/>
    <x v="368"/>
    <x v="4"/>
    <n v="0"/>
    <n v="6.0735999999999999"/>
    <x v="0"/>
    <n v="93.44"/>
    <n v="26"/>
  </r>
  <r>
    <n v="4777"/>
    <s v="CA-2016-101630"/>
    <d v="2016-02-19T00:00:00"/>
    <d v="2016-02-23T00:00:00"/>
    <s v="Second Class"/>
    <s v="CK-12760"/>
    <s v="Cyma Kinney"/>
    <x v="1"/>
    <x v="0"/>
    <x v="85"/>
    <x v="15"/>
    <n v="11561"/>
    <x v="3"/>
    <s v="OFF-LA-10004425"/>
    <x v="1"/>
    <x v="2"/>
    <s v="Staple-on labels"/>
    <x v="1298"/>
    <x v="1"/>
    <n v="0"/>
    <n v="4.0749000000000004"/>
    <x v="11"/>
    <n v="26.009999999999998"/>
    <n v="47"/>
  </r>
  <r>
    <n v="4778"/>
    <s v="CA-2016-101630"/>
    <d v="2016-02-19T00:00:00"/>
    <d v="2016-02-23T00:00:00"/>
    <s v="Second Class"/>
    <s v="CK-12760"/>
    <s v="Cyma Kinney"/>
    <x v="1"/>
    <x v="0"/>
    <x v="85"/>
    <x v="15"/>
    <n v="11561"/>
    <x v="3"/>
    <s v="OFF-SU-10001664"/>
    <x v="1"/>
    <x v="14"/>
    <s v="Acme Office Executive Series Stainless Steel Trimmers"/>
    <x v="3462"/>
    <x v="1"/>
    <n v="0"/>
    <n v="6.6845999999999997"/>
    <x v="11"/>
    <n v="77.13"/>
    <n v="25.999999999999996"/>
  </r>
  <r>
    <n v="4779"/>
    <s v="CA-2017-132346"/>
    <d v="2017-11-07T00:00:00"/>
    <d v="2017-11-11T00:00:00"/>
    <s v="Standard Class"/>
    <s v="PK-19075"/>
    <s v="Pete Kriz"/>
    <x v="0"/>
    <x v="0"/>
    <x v="46"/>
    <x v="13"/>
    <n v="19711"/>
    <x v="3"/>
    <s v="OFF-AP-10000696"/>
    <x v="1"/>
    <x v="9"/>
    <s v="Holmes Odor Grabber"/>
    <x v="3463"/>
    <x v="3"/>
    <n v="0"/>
    <n v="33.310200000000002"/>
    <x v="0"/>
    <n v="706.57999999999993"/>
    <n v="33"/>
  </r>
  <r>
    <n v="4780"/>
    <s v="CA-2014-150301"/>
    <d v="2014-07-08T00:00:00"/>
    <d v="2014-07-10T00:00:00"/>
    <s v="First Class"/>
    <s v="MH-18025"/>
    <s v="Michelle Huthwaite"/>
    <x v="0"/>
    <x v="0"/>
    <x v="198"/>
    <x v="15"/>
    <n v="14215"/>
    <x v="3"/>
    <s v="FUR-CH-10002647"/>
    <x v="0"/>
    <x v="1"/>
    <s v="Situations Contoured Folding Chairs, 4/Set"/>
    <x v="3464"/>
    <x v="7"/>
    <n v="0.1"/>
    <n v="10.647"/>
    <x v="7"/>
    <n v="63.881999999999998"/>
    <n v="16.666666666666668"/>
  </r>
  <r>
    <n v="4781"/>
    <s v="CA-2014-159310"/>
    <d v="2014-11-07T00:00:00"/>
    <d v="2014-11-12T00:00:00"/>
    <s v="Standard Class"/>
    <s v="SC-20725"/>
    <s v="Steven Cartwright"/>
    <x v="0"/>
    <x v="0"/>
    <x v="12"/>
    <x v="5"/>
    <n v="77070"/>
    <x v="2"/>
    <s v="FUR-CH-10002758"/>
    <x v="0"/>
    <x v="1"/>
    <s v="Hon Deluxe Fabric Upholstered Stacking Chairs, Squared Back"/>
    <x v="3465"/>
    <x v="4"/>
    <n v="0.3"/>
    <n v="0"/>
    <x v="0"/>
    <n v="2732.576"/>
    <n v="0"/>
  </r>
  <r>
    <n v="4782"/>
    <s v="CA-2014-159310"/>
    <d v="2014-11-07T00:00:00"/>
    <d v="2014-11-12T00:00:00"/>
    <s v="Standard Class"/>
    <s v="SC-20725"/>
    <s v="Steven Cartwright"/>
    <x v="0"/>
    <x v="0"/>
    <x v="12"/>
    <x v="5"/>
    <n v="77070"/>
    <x v="2"/>
    <s v="OFF-BI-10000201"/>
    <x v="1"/>
    <x v="8"/>
    <s v="Avery Triangle Shaped Sheet Lifters, Black, 2/Pack"/>
    <x v="3466"/>
    <x v="1"/>
    <n v="0.8"/>
    <n v="-2.214"/>
    <x v="0"/>
    <n v="4.4279999999999999"/>
    <n v="-150"/>
  </r>
  <r>
    <n v="4783"/>
    <s v="CA-2014-159310"/>
    <d v="2014-11-07T00:00:00"/>
    <d v="2014-11-12T00:00:00"/>
    <s v="Standard Class"/>
    <s v="SC-20725"/>
    <s v="Steven Cartwright"/>
    <x v="0"/>
    <x v="0"/>
    <x v="12"/>
    <x v="5"/>
    <n v="77070"/>
    <x v="2"/>
    <s v="OFF-SU-10004115"/>
    <x v="1"/>
    <x v="14"/>
    <s v="Acme Stainless Steel Office Snips"/>
    <x v="3467"/>
    <x v="3"/>
    <n v="0.2"/>
    <n v="3.5623"/>
    <x v="0"/>
    <n v="284.98400000000004"/>
    <n v="8.75"/>
  </r>
  <r>
    <n v="4784"/>
    <s v="US-2017-147984"/>
    <d v="2017-01-28T00:00:00"/>
    <d v="2017-02-01T00:00:00"/>
    <s v="Standard Class"/>
    <s v="GB-14575"/>
    <s v="Giulietta Baptist"/>
    <x v="0"/>
    <x v="0"/>
    <x v="391"/>
    <x v="41"/>
    <n v="67212"/>
    <x v="2"/>
    <s v="OFF-PA-10000806"/>
    <x v="1"/>
    <x v="10"/>
    <s v="Xerox 1934"/>
    <x v="999"/>
    <x v="2"/>
    <n v="0"/>
    <n v="137.15100000000001"/>
    <x v="9"/>
    <n v="1399.5"/>
    <n v="49.000000000000007"/>
  </r>
  <r>
    <n v="4785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OFF-AR-10001473"/>
    <x v="1"/>
    <x v="6"/>
    <s v="Newell 313"/>
    <x v="1317"/>
    <x v="2"/>
    <n v="0.2"/>
    <n v="1.1479999999999999"/>
    <x v="4"/>
    <n v="65.599999999999994"/>
    <n v="8.75"/>
  </r>
  <r>
    <n v="4786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FUR-BO-10003450"/>
    <x v="0"/>
    <x v="0"/>
    <s v="Bush Westfield Collection Bookcases, Dark Cherry Finish"/>
    <x v="3468"/>
    <x v="4"/>
    <n v="0.7"/>
    <n v="-143.79040000000001"/>
    <x v="4"/>
    <n v="278.30399999999997"/>
    <n v="-206.66666666666669"/>
  </r>
  <r>
    <n v="4787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OFF-AR-10001545"/>
    <x v="1"/>
    <x v="6"/>
    <s v="Newell 326"/>
    <x v="1700"/>
    <x v="1"/>
    <n v="0.2"/>
    <n v="0.47520000000000001"/>
    <x v="4"/>
    <n v="12.672000000000001"/>
    <n v="11.25"/>
  </r>
  <r>
    <n v="4788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TEC-AC-10004396"/>
    <x v="2"/>
    <x v="11"/>
    <s v="Logitech Keyboard K120"/>
    <x v="3469"/>
    <x v="4"/>
    <n v="0.2"/>
    <n v="-6.5339999999999998"/>
    <x v="4"/>
    <n v="232.32"/>
    <n v="-11.25"/>
  </r>
  <r>
    <n v="4789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FUR-FU-10002456"/>
    <x v="0"/>
    <x v="5"/>
    <s v="Master Caster Door Stop, Large Neon Orange"/>
    <x v="3470"/>
    <x v="6"/>
    <n v="0.2"/>
    <n v="15.069599999999999"/>
    <x v="4"/>
    <n v="471.74399999999997"/>
    <n v="28.750000000000004"/>
  </r>
  <r>
    <n v="4790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FUR-FU-10001473"/>
    <x v="0"/>
    <x v="5"/>
    <s v="DAX Wood Document Frame"/>
    <x v="3471"/>
    <x v="2"/>
    <n v="0.2"/>
    <n v="10.984"/>
    <x v="4"/>
    <n v="274.60000000000002"/>
    <n v="20"/>
  </r>
  <r>
    <n v="4791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FUR-TA-10000849"/>
    <x v="0"/>
    <x v="3"/>
    <s v="Bevis Rectangular Conference Tables"/>
    <x v="3472"/>
    <x v="2"/>
    <n v="0.5"/>
    <n v="-248.166"/>
    <x v="4"/>
    <n v="1824.75"/>
    <n v="-68"/>
  </r>
  <r>
    <n v="4792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OFF-PA-10001166"/>
    <x v="1"/>
    <x v="10"/>
    <s v="Xerox 1932"/>
    <x v="629"/>
    <x v="1"/>
    <n v="0.2"/>
    <n v="28.706399999999999"/>
    <x v="4"/>
    <n v="255.16800000000001"/>
    <n v="33.75"/>
  </r>
  <r>
    <n v="4793"/>
    <s v="CA-2015-104346"/>
    <d v="2015-12-11T00:00:00"/>
    <d v="2015-12-16T00:00:00"/>
    <s v="Standard Class"/>
    <s v="IM-15070"/>
    <s v="Irene Maddox"/>
    <x v="0"/>
    <x v="0"/>
    <x v="77"/>
    <x v="22"/>
    <n v="80906"/>
    <x v="1"/>
    <s v="OFF-PA-10003256"/>
    <x v="1"/>
    <x v="10"/>
    <s v="Avery Personal Creations Heavyweight Cards"/>
    <x v="3473"/>
    <x v="1"/>
    <n v="0.2"/>
    <n v="9.6936"/>
    <x v="4"/>
    <n v="83.088000000000008"/>
    <n v="35"/>
  </r>
  <r>
    <n v="4794"/>
    <s v="US-2015-141684"/>
    <d v="2015-06-29T00:00:00"/>
    <d v="2015-07-04T00:00:00"/>
    <s v="Standard Class"/>
    <s v="MM-18055"/>
    <s v="Michelle Moray"/>
    <x v="0"/>
    <x v="0"/>
    <x v="20"/>
    <x v="15"/>
    <n v="10011"/>
    <x v="3"/>
    <s v="OFF-PA-10002870"/>
    <x v="1"/>
    <x v="10"/>
    <s v="Ampad Phone Message Book, Recycled, 400 Message Capacity, 5 ¾” x 11”"/>
    <x v="1589"/>
    <x v="4"/>
    <n v="0"/>
    <n v="11.231999999999999"/>
    <x v="1"/>
    <n v="99.84"/>
    <n v="44.999999999999993"/>
  </r>
  <r>
    <n v="4795"/>
    <s v="CA-2015-144722"/>
    <d v="2015-03-16T00:00:00"/>
    <d v="2015-03-23T00:00:00"/>
    <s v="Standard Class"/>
    <s v="MF-18250"/>
    <s v="Monica Federle"/>
    <x v="1"/>
    <x v="0"/>
    <x v="1"/>
    <x v="1"/>
    <n v="90036"/>
    <x v="1"/>
    <s v="FUR-FU-10001215"/>
    <x v="0"/>
    <x v="5"/>
    <s v="Howard Miller 11-1/2&quot; Diameter Brentwood Wall Clock"/>
    <x v="3474"/>
    <x v="7"/>
    <n v="0"/>
    <n v="18.114599999999999"/>
    <x v="10"/>
    <n v="43.13"/>
    <n v="42"/>
  </r>
  <r>
    <n v="4796"/>
    <s v="CA-2015-120516"/>
    <d v="2015-08-13T00:00:00"/>
    <d v="2015-08-17T00:00:00"/>
    <s v="Standard Class"/>
    <s v="CK-12595"/>
    <s v="Clytie Kelty"/>
    <x v="0"/>
    <x v="0"/>
    <x v="419"/>
    <x v="32"/>
    <n v="30062"/>
    <x v="0"/>
    <s v="OFF-BI-10004187"/>
    <x v="1"/>
    <x v="8"/>
    <s v="3-ring staple pack"/>
    <x v="713"/>
    <x v="1"/>
    <n v="0"/>
    <n v="2.7071999999999998"/>
    <x v="6"/>
    <n v="16.919999999999998"/>
    <n v="48"/>
  </r>
  <r>
    <n v="4797"/>
    <s v="US-2016-148901"/>
    <d v="2016-05-14T00:00:00"/>
    <d v="2016-05-19T00:00:00"/>
    <s v="Standard Class"/>
    <s v="MK-17905"/>
    <s v="Michael Kennedy"/>
    <x v="1"/>
    <x v="0"/>
    <x v="108"/>
    <x v="2"/>
    <n v="32216"/>
    <x v="0"/>
    <s v="OFF-BI-10001718"/>
    <x v="1"/>
    <x v="8"/>
    <s v="GBC DocuBind P50 Personal Binding Machine"/>
    <x v="3475"/>
    <x v="1"/>
    <n v="0.7"/>
    <n v="-44.1462"/>
    <x v="5"/>
    <n v="172.74600000000001"/>
    <n v="-76.666666666666657"/>
  </r>
  <r>
    <n v="4798"/>
    <s v="US-2016-148901"/>
    <d v="2016-05-14T00:00:00"/>
    <d v="2016-05-19T00:00:00"/>
    <s v="Standard Class"/>
    <s v="MK-17905"/>
    <s v="Michael Kennedy"/>
    <x v="1"/>
    <x v="0"/>
    <x v="108"/>
    <x v="2"/>
    <n v="32216"/>
    <x v="0"/>
    <s v="OFF-PA-10004983"/>
    <x v="1"/>
    <x v="10"/>
    <s v="Xerox 23"/>
    <x v="276"/>
    <x v="5"/>
    <n v="0.2"/>
    <n v="10.8864"/>
    <x v="5"/>
    <n v="186.624"/>
    <n v="35"/>
  </r>
  <r>
    <n v="4799"/>
    <s v="US-2016-148901"/>
    <d v="2016-05-14T00:00:00"/>
    <d v="2016-05-19T00:00:00"/>
    <s v="Standard Class"/>
    <s v="MK-17905"/>
    <s v="Michael Kennedy"/>
    <x v="1"/>
    <x v="0"/>
    <x v="108"/>
    <x v="2"/>
    <n v="32216"/>
    <x v="0"/>
    <s v="FUR-FU-10002396"/>
    <x v="0"/>
    <x v="5"/>
    <s v="DAX Copper Panel Document Frame, 5 x 7 Size"/>
    <x v="3476"/>
    <x v="1"/>
    <n v="0.2"/>
    <n v="8.3027999999999995"/>
    <x v="5"/>
    <n v="90.575999999999993"/>
    <n v="27.499999999999996"/>
  </r>
  <r>
    <n v="4800"/>
    <s v="US-2016-148901"/>
    <d v="2016-05-14T00:00:00"/>
    <d v="2016-05-19T00:00:00"/>
    <s v="Standard Class"/>
    <s v="MK-17905"/>
    <s v="Michael Kennedy"/>
    <x v="1"/>
    <x v="0"/>
    <x v="108"/>
    <x v="2"/>
    <n v="32216"/>
    <x v="0"/>
    <s v="TEC-PH-10003988"/>
    <x v="2"/>
    <x v="7"/>
    <s v="LF Elite 3D Dazzle Designer Hard Case Cover, Lf Stylus Pen and Wiper For Apple Iphone 5c Mini Lite"/>
    <x v="3477"/>
    <x v="2"/>
    <n v="0.2"/>
    <n v="4.3600000000000003"/>
    <x v="5"/>
    <n v="218"/>
    <n v="10"/>
  </r>
  <r>
    <n v="4801"/>
    <s v="US-2016-148901"/>
    <d v="2016-05-14T00:00:00"/>
    <d v="2016-05-19T00:00:00"/>
    <s v="Standard Class"/>
    <s v="MK-17905"/>
    <s v="Michael Kennedy"/>
    <x v="1"/>
    <x v="0"/>
    <x v="108"/>
    <x v="2"/>
    <n v="32216"/>
    <x v="0"/>
    <s v="OFF-AR-10002467"/>
    <x v="1"/>
    <x v="6"/>
    <s v="Dixon Ticonderoga Pencils"/>
    <x v="408"/>
    <x v="0"/>
    <n v="0.2"/>
    <n v="0.41720000000000002"/>
    <x v="5"/>
    <n v="9.5359999999999996"/>
    <n v="8.75"/>
  </r>
  <r>
    <n v="4802"/>
    <s v="US-2016-148901"/>
    <d v="2016-05-14T00:00:00"/>
    <d v="2016-05-19T00:00:00"/>
    <s v="Standard Class"/>
    <s v="MK-17905"/>
    <s v="Michael Kennedy"/>
    <x v="1"/>
    <x v="0"/>
    <x v="108"/>
    <x v="2"/>
    <n v="32216"/>
    <x v="0"/>
    <s v="OFF-BI-10004002"/>
    <x v="1"/>
    <x v="8"/>
    <s v="Wilson Jones International Size A4 Ring Binders"/>
    <x v="3478"/>
    <x v="0"/>
    <n v="0.7"/>
    <n v="-7.6120000000000001"/>
    <x v="5"/>
    <n v="20.76"/>
    <n v="-73.333333333333329"/>
  </r>
  <r>
    <n v="4803"/>
    <s v="US-2016-148901"/>
    <d v="2016-05-14T00:00:00"/>
    <d v="2016-05-19T00:00:00"/>
    <s v="Standard Class"/>
    <s v="MK-17905"/>
    <s v="Michael Kennedy"/>
    <x v="1"/>
    <x v="0"/>
    <x v="108"/>
    <x v="2"/>
    <n v="32216"/>
    <x v="0"/>
    <s v="OFF-BI-10002309"/>
    <x v="1"/>
    <x v="8"/>
    <s v="Avery Heavy-Duty EZD  Binder With Locking Rings"/>
    <x v="2513"/>
    <x v="8"/>
    <n v="0.7"/>
    <n v="-9.8208000000000002"/>
    <x v="5"/>
    <n v="107.136"/>
    <n v="-73.333333333333343"/>
  </r>
  <r>
    <n v="4804"/>
    <s v="CA-2017-136364"/>
    <d v="2017-07-13T00:00:00"/>
    <d v="2017-07-17T00:00:00"/>
    <s v="Second Class"/>
    <s v="MH-17455"/>
    <s v="Mark Hamilton"/>
    <x v="0"/>
    <x v="0"/>
    <x v="10"/>
    <x v="9"/>
    <n v="19140"/>
    <x v="3"/>
    <s v="TEC-PH-10003885"/>
    <x v="2"/>
    <x v="7"/>
    <s v="Cisco SPA508G"/>
    <x v="3479"/>
    <x v="7"/>
    <n v="0.4"/>
    <n v="-7.2588999999999997"/>
    <x v="7"/>
    <n v="39.594000000000001"/>
    <n v="-18.333333333333332"/>
  </r>
  <r>
    <n v="4805"/>
    <s v="CA-2017-136364"/>
    <d v="2017-07-13T00:00:00"/>
    <d v="2017-07-17T00:00:00"/>
    <s v="Second Class"/>
    <s v="MH-17455"/>
    <s v="Mark Hamilton"/>
    <x v="0"/>
    <x v="0"/>
    <x v="10"/>
    <x v="9"/>
    <n v="19140"/>
    <x v="3"/>
    <s v="FUR-FU-10002501"/>
    <x v="0"/>
    <x v="5"/>
    <s v="Nu-Dell Executive Frame"/>
    <x v="3480"/>
    <x v="6"/>
    <n v="0.2"/>
    <n v="19.339200000000002"/>
    <x v="7"/>
    <n v="819.072"/>
    <n v="21.250000000000004"/>
  </r>
  <r>
    <n v="4806"/>
    <s v="CA-2015-137708"/>
    <d v="2015-11-22T00:00:00"/>
    <d v="2015-11-25T00:00:00"/>
    <s v="Second Class"/>
    <s v="NG-18430"/>
    <s v="Nathan Gelder"/>
    <x v="0"/>
    <x v="0"/>
    <x v="1"/>
    <x v="1"/>
    <n v="90008"/>
    <x v="1"/>
    <s v="OFF-PA-10000176"/>
    <x v="1"/>
    <x v="10"/>
    <s v="Xerox 1887"/>
    <x v="2428"/>
    <x v="0"/>
    <n v="0"/>
    <n v="18.211200000000002"/>
    <x v="0"/>
    <n v="75.88"/>
    <n v="48.000000000000007"/>
  </r>
  <r>
    <n v="4807"/>
    <s v="CA-2015-137708"/>
    <d v="2015-11-22T00:00:00"/>
    <d v="2015-11-25T00:00:00"/>
    <s v="Second Class"/>
    <s v="NG-18430"/>
    <s v="Nathan Gelder"/>
    <x v="0"/>
    <x v="0"/>
    <x v="1"/>
    <x v="1"/>
    <n v="90008"/>
    <x v="1"/>
    <s v="OFF-PA-10000327"/>
    <x v="1"/>
    <x v="10"/>
    <s v="Xerox 1971"/>
    <x v="3481"/>
    <x v="12"/>
    <n v="0"/>
    <n v="19.260000000000002"/>
    <x v="0"/>
    <n v="428"/>
    <n v="45.000000000000007"/>
  </r>
  <r>
    <n v="4808"/>
    <s v="CA-2015-137708"/>
    <d v="2015-11-22T00:00:00"/>
    <d v="2015-11-25T00:00:00"/>
    <s v="Second Class"/>
    <s v="NG-18430"/>
    <s v="Nathan Gelder"/>
    <x v="0"/>
    <x v="0"/>
    <x v="1"/>
    <x v="1"/>
    <n v="90008"/>
    <x v="1"/>
    <s v="OFF-ST-10004634"/>
    <x v="1"/>
    <x v="4"/>
    <s v="Personal Folder Holder, Ebony"/>
    <x v="683"/>
    <x v="1"/>
    <n v="0"/>
    <n v="10.089"/>
    <x v="0"/>
    <n v="100.89000000000001"/>
    <n v="30"/>
  </r>
  <r>
    <n v="4809"/>
    <s v="CA-2014-149055"/>
    <d v="2014-11-23T00:00:00"/>
    <d v="2014-11-28T00:00:00"/>
    <s v="Standard Class"/>
    <s v="PB-19210"/>
    <s v="Phillip Breyer"/>
    <x v="1"/>
    <x v="0"/>
    <x v="10"/>
    <x v="9"/>
    <n v="19134"/>
    <x v="3"/>
    <s v="OFF-EN-10003040"/>
    <x v="1"/>
    <x v="12"/>
    <s v="Quality Park Security Envelopes"/>
    <x v="3482"/>
    <x v="1"/>
    <n v="0.2"/>
    <n v="21.197700000000001"/>
    <x v="0"/>
    <n v="188.42400000000001"/>
    <n v="33.75"/>
  </r>
  <r>
    <n v="4810"/>
    <s v="CA-2015-151589"/>
    <d v="2015-12-27T00:00:00"/>
    <d v="2015-12-30T00:00:00"/>
    <s v="First Class"/>
    <s v="RE-19450"/>
    <s v="Richard Eichhorn"/>
    <x v="0"/>
    <x v="0"/>
    <x v="342"/>
    <x v="6"/>
    <n v="54703"/>
    <x v="2"/>
    <s v="OFF-PA-10003228"/>
    <x v="1"/>
    <x v="10"/>
    <s v="Xerox 1917"/>
    <x v="3483"/>
    <x v="4"/>
    <n v="0"/>
    <n v="91.950800000000001"/>
    <x v="4"/>
    <n v="782.56"/>
    <n v="47"/>
  </r>
  <r>
    <n v="4811"/>
    <s v="CA-2015-151589"/>
    <d v="2015-12-27T00:00:00"/>
    <d v="2015-12-30T00:00:00"/>
    <s v="First Class"/>
    <s v="RE-19450"/>
    <s v="Richard Eichhorn"/>
    <x v="0"/>
    <x v="0"/>
    <x v="342"/>
    <x v="6"/>
    <n v="54703"/>
    <x v="2"/>
    <s v="TEC-PH-10004345"/>
    <x v="2"/>
    <x v="7"/>
    <s v="Cisco SPA 502G IP Phone"/>
    <x v="3484"/>
    <x v="0"/>
    <n v="0"/>
    <n v="71.97"/>
    <x v="4"/>
    <n v="479.8"/>
    <n v="30"/>
  </r>
  <r>
    <n v="4812"/>
    <s v="CA-2016-121370"/>
    <d v="2016-11-14T00:00:00"/>
    <d v="2016-11-19T00:00:00"/>
    <s v="Second Class"/>
    <s v="EB-14110"/>
    <s v="Eugene Barchas"/>
    <x v="0"/>
    <x v="0"/>
    <x v="10"/>
    <x v="9"/>
    <n v="19134"/>
    <x v="3"/>
    <s v="FUR-CH-10000785"/>
    <x v="0"/>
    <x v="1"/>
    <s v="Global Ergonomic Managers Chair"/>
    <x v="3485"/>
    <x v="1"/>
    <n v="0.3"/>
    <n v="-21.717600000000001"/>
    <x v="0"/>
    <n v="1140.174"/>
    <n v="-5.7142857142857144"/>
  </r>
  <r>
    <n v="4813"/>
    <s v="CA-2016-121370"/>
    <d v="2016-11-14T00:00:00"/>
    <d v="2016-11-19T00:00:00"/>
    <s v="Second Class"/>
    <s v="EB-14110"/>
    <s v="Eugene Barchas"/>
    <x v="0"/>
    <x v="0"/>
    <x v="10"/>
    <x v="9"/>
    <n v="19134"/>
    <x v="3"/>
    <s v="TEC-CO-10004115"/>
    <x v="2"/>
    <x v="16"/>
    <s v="Sharp AL-1530CS Digital Copier"/>
    <x v="384"/>
    <x v="4"/>
    <n v="0.4"/>
    <n v="179.99639999999999"/>
    <x v="0"/>
    <n v="4799.9040000000005"/>
    <n v="15"/>
  </r>
  <r>
    <n v="4814"/>
    <s v="CA-2016-121370"/>
    <d v="2016-11-14T00:00:00"/>
    <d v="2016-11-19T00:00:00"/>
    <s v="Second Class"/>
    <s v="EB-14110"/>
    <s v="Eugene Barchas"/>
    <x v="0"/>
    <x v="0"/>
    <x v="10"/>
    <x v="9"/>
    <n v="19134"/>
    <x v="3"/>
    <s v="FUR-FU-10002813"/>
    <x v="0"/>
    <x v="5"/>
    <s v="DAX Contemporary Wood Frame with Silver Metal Mat, Desktop, 11 x 14 Size"/>
    <x v="3486"/>
    <x v="1"/>
    <n v="0.2"/>
    <n v="9.7151999999999994"/>
    <x v="0"/>
    <n v="145.72800000000001"/>
    <n v="20"/>
  </r>
  <r>
    <n v="4815"/>
    <s v="CA-2016-111696"/>
    <d v="2016-05-08T00:00:00"/>
    <d v="2016-05-10T00:00:00"/>
    <s v="First Class"/>
    <s v="TB-21625"/>
    <s v="Trudy Brown"/>
    <x v="0"/>
    <x v="0"/>
    <x v="1"/>
    <x v="1"/>
    <n v="90004"/>
    <x v="1"/>
    <s v="OFF-PA-10002751"/>
    <x v="1"/>
    <x v="10"/>
    <s v="Xerox 1920"/>
    <x v="1444"/>
    <x v="1"/>
    <n v="0"/>
    <n v="8.0730000000000004"/>
    <x v="5"/>
    <n v="53.820000000000007"/>
    <n v="45"/>
  </r>
  <r>
    <n v="4816"/>
    <s v="CA-2014-139598"/>
    <d v="2014-12-26T00:00:00"/>
    <d v="2014-12-31T00:00:00"/>
    <s v="Standard Class"/>
    <s v="MG-17695"/>
    <s v="Maureen Gnade"/>
    <x v="0"/>
    <x v="0"/>
    <x v="10"/>
    <x v="9"/>
    <n v="19134"/>
    <x v="3"/>
    <s v="OFF-PA-10004569"/>
    <x v="1"/>
    <x v="10"/>
    <s v="Wirebound Message Books, Two 4 1/4&quot; x 5&quot; Forms per Page"/>
    <x v="3487"/>
    <x v="1"/>
    <n v="0.2"/>
    <n v="6.1641000000000004"/>
    <x v="4"/>
    <n v="54.792000000000002"/>
    <n v="33.75"/>
  </r>
  <r>
    <n v="4817"/>
    <s v="CA-2014-139598"/>
    <d v="2014-12-26T00:00:00"/>
    <d v="2014-12-31T00:00:00"/>
    <s v="Standard Class"/>
    <s v="MG-17695"/>
    <s v="Maureen Gnade"/>
    <x v="0"/>
    <x v="0"/>
    <x v="10"/>
    <x v="9"/>
    <n v="19134"/>
    <x v="3"/>
    <s v="OFF-AP-10002998"/>
    <x v="1"/>
    <x v="9"/>
    <s v="Holmes 99% HEPA Air Purifier"/>
    <x v="3488"/>
    <x v="0"/>
    <n v="0.2"/>
    <n v="5.6315999999999997"/>
    <x v="4"/>
    <n v="69.311999999999998"/>
    <n v="16.25"/>
  </r>
  <r>
    <n v="4818"/>
    <s v="CA-2014-139598"/>
    <d v="2014-12-26T00:00:00"/>
    <d v="2014-12-31T00:00:00"/>
    <s v="Standard Class"/>
    <s v="MG-17695"/>
    <s v="Maureen Gnade"/>
    <x v="0"/>
    <x v="0"/>
    <x v="10"/>
    <x v="9"/>
    <n v="19134"/>
    <x v="3"/>
    <s v="OFF-AP-10003287"/>
    <x v="1"/>
    <x v="9"/>
    <s v="Tripp Lite TLP810NET Broadband Surge for Modem/Fax"/>
    <x v="3489"/>
    <x v="0"/>
    <n v="0.2"/>
    <n v="8.1552000000000007"/>
    <x v="4"/>
    <n v="163.10400000000001"/>
    <n v="10"/>
  </r>
  <r>
    <n v="4819"/>
    <s v="CA-2014-139598"/>
    <d v="2014-12-26T00:00:00"/>
    <d v="2014-12-31T00:00:00"/>
    <s v="Standard Class"/>
    <s v="MG-17695"/>
    <s v="Maureen Gnade"/>
    <x v="0"/>
    <x v="0"/>
    <x v="10"/>
    <x v="9"/>
    <n v="19134"/>
    <x v="3"/>
    <s v="OFF-ST-10001370"/>
    <x v="1"/>
    <x v="4"/>
    <s v="Sensible Storage WireTech Storage Systems"/>
    <x v="3490"/>
    <x v="4"/>
    <n v="0.2"/>
    <n v="-42.588000000000001"/>
    <x v="4"/>
    <n v="908.54399999999998"/>
    <n v="-18.75"/>
  </r>
  <r>
    <n v="4820"/>
    <s v="CA-2017-117436"/>
    <d v="2017-06-08T00:00:00"/>
    <d v="2017-06-14T00:00:00"/>
    <s v="Standard Class"/>
    <s v="LW-17125"/>
    <s v="Liz Willingham"/>
    <x v="0"/>
    <x v="0"/>
    <x v="165"/>
    <x v="29"/>
    <n v="6360"/>
    <x v="3"/>
    <s v="OFF-BI-10004040"/>
    <x v="1"/>
    <x v="8"/>
    <s v="Wilson Jones Impact Binders"/>
    <x v="3491"/>
    <x v="0"/>
    <n v="0"/>
    <n v="5.0763999999999996"/>
    <x v="1"/>
    <n v="20.72"/>
    <n v="49"/>
  </r>
  <r>
    <n v="4821"/>
    <s v="CA-2015-140025"/>
    <d v="2015-04-07T00:00:00"/>
    <d v="2015-04-11T00:00:00"/>
    <s v="Standard Class"/>
    <s v="PF-19120"/>
    <s v="Peter Fuller"/>
    <x v="0"/>
    <x v="0"/>
    <x v="52"/>
    <x v="5"/>
    <n v="78207"/>
    <x v="2"/>
    <s v="OFF-AP-10002651"/>
    <x v="1"/>
    <x v="9"/>
    <s v="Hoover Upright Vacuum With Dirt Cup"/>
    <x v="3492"/>
    <x v="8"/>
    <n v="0.8"/>
    <n v="-1181.2824000000001"/>
    <x v="3"/>
    <n v="3705.9839999999999"/>
    <n v="-255.00000000000003"/>
  </r>
  <r>
    <n v="4822"/>
    <s v="CA-2015-140025"/>
    <d v="2015-04-07T00:00:00"/>
    <d v="2015-04-11T00:00:00"/>
    <s v="Standard Class"/>
    <s v="PF-19120"/>
    <s v="Peter Fuller"/>
    <x v="0"/>
    <x v="0"/>
    <x v="52"/>
    <x v="5"/>
    <n v="78207"/>
    <x v="2"/>
    <s v="TEC-AC-10002402"/>
    <x v="2"/>
    <x v="11"/>
    <s v="Razer Kraken PRO Over Ear PC and Music Headset"/>
    <x v="3050"/>
    <x v="5"/>
    <n v="0.2"/>
    <n v="47.994"/>
    <x v="3"/>
    <n v="2303.712"/>
    <n v="12.5"/>
  </r>
  <r>
    <n v="4823"/>
    <s v="CA-2016-134222"/>
    <d v="2016-07-10T00:00:00"/>
    <d v="2016-07-11T00:00:00"/>
    <s v="Same Day"/>
    <s v="NZ-18565"/>
    <s v="Nick Zandusky"/>
    <x v="2"/>
    <x v="0"/>
    <x v="420"/>
    <x v="16"/>
    <n v="85364"/>
    <x v="1"/>
    <s v="OFF-BI-10001658"/>
    <x v="1"/>
    <x v="8"/>
    <s v="GBC Standard Therm-A-Bind Covers"/>
    <x v="3493"/>
    <x v="5"/>
    <n v="0.7"/>
    <n v="-35.884799999999998"/>
    <x v="7"/>
    <n v="269.13600000000002"/>
    <n v="-80"/>
  </r>
  <r>
    <n v="4824"/>
    <s v="CA-2016-140018"/>
    <d v="2016-11-21T00:00:00"/>
    <d v="2016-11-26T00:00:00"/>
    <s v="Standard Class"/>
    <s v="CK-12205"/>
    <s v="Chloris Kastensmidt"/>
    <x v="0"/>
    <x v="0"/>
    <x v="38"/>
    <x v="24"/>
    <n v="43229"/>
    <x v="3"/>
    <s v="TEC-MA-10000752"/>
    <x v="2"/>
    <x v="15"/>
    <s v="Texas Instrument TI-15 Fraction Calculator"/>
    <x v="3494"/>
    <x v="3"/>
    <n v="0.7"/>
    <n v="-24.276"/>
    <x v="0"/>
    <n v="212.41499999999999"/>
    <n v="-80"/>
  </r>
  <r>
    <n v="4825"/>
    <s v="CA-2016-140018"/>
    <d v="2016-11-21T00:00:00"/>
    <d v="2016-11-26T00:00:00"/>
    <s v="Standard Class"/>
    <s v="CK-12205"/>
    <s v="Chloris Kastensmidt"/>
    <x v="0"/>
    <x v="0"/>
    <x v="38"/>
    <x v="24"/>
    <n v="43229"/>
    <x v="3"/>
    <s v="FUR-CH-10003817"/>
    <x v="0"/>
    <x v="1"/>
    <s v="Global Value Steno Chair, Gray"/>
    <x v="3495"/>
    <x v="1"/>
    <n v="0.3"/>
    <n v="-9.1110000000000007"/>
    <x v="0"/>
    <n v="382.66200000000003"/>
    <n v="-7.1428571428571441"/>
  </r>
  <r>
    <n v="4826"/>
    <s v="CA-2016-140018"/>
    <d v="2016-11-21T00:00:00"/>
    <d v="2016-11-26T00:00:00"/>
    <s v="Standard Class"/>
    <s v="CK-12205"/>
    <s v="Chloris Kastensmidt"/>
    <x v="0"/>
    <x v="0"/>
    <x v="38"/>
    <x v="24"/>
    <n v="43229"/>
    <x v="3"/>
    <s v="FUR-FU-10001876"/>
    <x v="0"/>
    <x v="5"/>
    <s v="Computer Room Manger, 14&quot;"/>
    <x v="2486"/>
    <x v="1"/>
    <n v="0.2"/>
    <n v="15.590400000000001"/>
    <x v="0"/>
    <n v="233.85599999999999"/>
    <n v="20"/>
  </r>
  <r>
    <n v="4827"/>
    <s v="US-2017-136707"/>
    <d v="2017-11-12T00:00:00"/>
    <d v="2017-11-15T00:00:00"/>
    <s v="First Class"/>
    <s v="JE-15610"/>
    <s v="Jim Epp"/>
    <x v="1"/>
    <x v="0"/>
    <x v="1"/>
    <x v="1"/>
    <n v="90036"/>
    <x v="1"/>
    <s v="OFF-BI-10003460"/>
    <x v="1"/>
    <x v="8"/>
    <s v="Acco 3-Hole Punch"/>
    <x v="260"/>
    <x v="4"/>
    <n v="0.2"/>
    <n v="4.9055999999999997"/>
    <x v="0"/>
    <n v="56.064"/>
    <n v="35"/>
  </r>
  <r>
    <n v="4828"/>
    <s v="CA-2014-152562"/>
    <d v="2014-11-01T00:00:00"/>
    <d v="2014-11-08T00:00:00"/>
    <s v="Standard Class"/>
    <s v="JO-15145"/>
    <s v="Jack O'Briant"/>
    <x v="1"/>
    <x v="0"/>
    <x v="102"/>
    <x v="0"/>
    <n v="40475"/>
    <x v="0"/>
    <s v="OFF-ST-10000464"/>
    <x v="1"/>
    <x v="4"/>
    <s v="Multi-Use Personal File Cart and Caster Set, Three Stacking Bins"/>
    <x v="2803"/>
    <x v="0"/>
    <n v="0"/>
    <n v="19.465599999999998"/>
    <x v="0"/>
    <n v="139.04"/>
    <n v="27.999999999999996"/>
  </r>
  <r>
    <n v="4829"/>
    <s v="CA-2014-152562"/>
    <d v="2014-11-01T00:00:00"/>
    <d v="2014-11-08T00:00:00"/>
    <s v="Standard Class"/>
    <s v="JO-15145"/>
    <s v="Jack O'Briant"/>
    <x v="1"/>
    <x v="0"/>
    <x v="102"/>
    <x v="0"/>
    <n v="40475"/>
    <x v="0"/>
    <s v="OFF-AR-10001919"/>
    <x v="1"/>
    <x v="6"/>
    <s v="OIC #2 Pencils, Medium Soft"/>
    <x v="713"/>
    <x v="1"/>
    <n v="0"/>
    <n v="1.6355999999999999"/>
    <x v="0"/>
    <n v="16.919999999999998"/>
    <n v="28.999999999999996"/>
  </r>
  <r>
    <n v="4830"/>
    <s v="CA-2016-152408"/>
    <d v="2016-05-15T00:00:00"/>
    <d v="2016-05-21T00:00:00"/>
    <s v="Standard Class"/>
    <s v="TT-21220"/>
    <s v="Thomas Thornton"/>
    <x v="0"/>
    <x v="0"/>
    <x v="20"/>
    <x v="15"/>
    <n v="10035"/>
    <x v="3"/>
    <s v="OFF-BI-10002393"/>
    <x v="1"/>
    <x v="8"/>
    <s v="Binder Posts"/>
    <x v="2638"/>
    <x v="1"/>
    <n v="0.2"/>
    <n v="4.4771999999999998"/>
    <x v="5"/>
    <n v="41.328000000000003"/>
    <n v="32.5"/>
  </r>
  <r>
    <n v="4831"/>
    <s v="CA-2014-120278"/>
    <d v="2014-11-07T00:00:00"/>
    <d v="2014-11-12T00:00:00"/>
    <s v="Standard Class"/>
    <s v="MS-17365"/>
    <s v="Maribeth Schnelling"/>
    <x v="0"/>
    <x v="0"/>
    <x v="421"/>
    <x v="6"/>
    <n v="54401"/>
    <x v="2"/>
    <s v="OFF-AP-10001293"/>
    <x v="1"/>
    <x v="9"/>
    <s v="Belkin 8 Outlet Surge Protector"/>
    <x v="3496"/>
    <x v="5"/>
    <n v="0"/>
    <n v="68.846400000000003"/>
    <x v="0"/>
    <n v="1475.28"/>
    <n v="28.000000000000004"/>
  </r>
  <r>
    <n v="4832"/>
    <s v="CA-2014-120278"/>
    <d v="2014-11-07T00:00:00"/>
    <d v="2014-11-12T00:00:00"/>
    <s v="Standard Class"/>
    <s v="MS-17365"/>
    <s v="Maribeth Schnelling"/>
    <x v="0"/>
    <x v="0"/>
    <x v="421"/>
    <x v="6"/>
    <n v="54401"/>
    <x v="2"/>
    <s v="OFF-ST-10004258"/>
    <x v="1"/>
    <x v="4"/>
    <s v="Portable Personal File Box"/>
    <x v="898"/>
    <x v="1"/>
    <n v="0"/>
    <n v="9.8901000000000003"/>
    <x v="0"/>
    <n v="109.89000000000001"/>
    <n v="27"/>
  </r>
  <r>
    <n v="4833"/>
    <s v="CA-2014-120278"/>
    <d v="2014-11-07T00:00:00"/>
    <d v="2014-11-12T00:00:00"/>
    <s v="Standard Class"/>
    <s v="MS-17365"/>
    <s v="Maribeth Schnelling"/>
    <x v="0"/>
    <x v="0"/>
    <x v="421"/>
    <x v="6"/>
    <n v="54401"/>
    <x v="2"/>
    <s v="OFF-ST-10002214"/>
    <x v="1"/>
    <x v="4"/>
    <s v="X-Rack File for Hanging Folders"/>
    <x v="2383"/>
    <x v="0"/>
    <n v="0"/>
    <n v="5.8708"/>
    <x v="0"/>
    <n v="45.16"/>
    <n v="26"/>
  </r>
  <r>
    <n v="4834"/>
    <s v="CA-2014-120278"/>
    <d v="2014-11-07T00:00:00"/>
    <d v="2014-11-12T00:00:00"/>
    <s v="Standard Class"/>
    <s v="MS-17365"/>
    <s v="Maribeth Schnelling"/>
    <x v="0"/>
    <x v="0"/>
    <x v="421"/>
    <x v="6"/>
    <n v="54401"/>
    <x v="2"/>
    <s v="OFF-BI-10004970"/>
    <x v="1"/>
    <x v="8"/>
    <s v="ACCOHIDE 3-Ring Binder, Blue, 1&quot;"/>
    <x v="708"/>
    <x v="1"/>
    <n v="0"/>
    <n v="5.8232999999999997"/>
    <x v="0"/>
    <n v="37.17"/>
    <n v="47"/>
  </r>
  <r>
    <n v="4835"/>
    <s v="CA-2017-167661"/>
    <d v="2017-10-05T00:00:00"/>
    <d v="2017-10-10T00:00:00"/>
    <s v="Standard Class"/>
    <s v="MP-18175"/>
    <s v="Mike Pelletier"/>
    <x v="2"/>
    <x v="0"/>
    <x v="8"/>
    <x v="1"/>
    <n v="94110"/>
    <x v="1"/>
    <s v="OFF-BI-10002571"/>
    <x v="1"/>
    <x v="8"/>
    <s v="Avery Framed View Binder, EZD Ring (Locking), Navy, 1 1/2&quot;"/>
    <x v="3009"/>
    <x v="2"/>
    <n v="0.2"/>
    <n v="13.473000000000001"/>
    <x v="2"/>
    <n v="199.60000000000002"/>
    <n v="33.75"/>
  </r>
  <r>
    <n v="4836"/>
    <s v="CA-2017-167661"/>
    <d v="2017-10-05T00:00:00"/>
    <d v="2017-10-10T00:00:00"/>
    <s v="Standard Class"/>
    <s v="MP-18175"/>
    <s v="Mike Pelletier"/>
    <x v="2"/>
    <x v="0"/>
    <x v="8"/>
    <x v="1"/>
    <n v="94110"/>
    <x v="1"/>
    <s v="OFF-PA-10002581"/>
    <x v="1"/>
    <x v="10"/>
    <s v="Xerox 1951"/>
    <x v="1156"/>
    <x v="0"/>
    <n v="0"/>
    <n v="27.882000000000001"/>
    <x v="2"/>
    <n v="123.92"/>
    <n v="45"/>
  </r>
  <r>
    <n v="4837"/>
    <s v="CA-2017-167661"/>
    <d v="2017-10-05T00:00:00"/>
    <d v="2017-10-10T00:00:00"/>
    <s v="Standard Class"/>
    <s v="MP-18175"/>
    <s v="Mike Pelletier"/>
    <x v="2"/>
    <x v="0"/>
    <x v="8"/>
    <x v="1"/>
    <n v="94110"/>
    <x v="1"/>
    <s v="OFF-BI-10001097"/>
    <x v="1"/>
    <x v="8"/>
    <s v="Avery Hole Reinforcements"/>
    <x v="950"/>
    <x v="4"/>
    <n v="0.2"/>
    <n v="7.2267999999999999"/>
    <x v="2"/>
    <n v="79.744"/>
    <n v="36.25"/>
  </r>
  <r>
    <n v="4838"/>
    <s v="CA-2017-106831"/>
    <d v="2017-06-01T00:00:00"/>
    <d v="2017-06-03T00:00:00"/>
    <s v="First Class"/>
    <s v="FH-14350"/>
    <s v="Fred Harton"/>
    <x v="0"/>
    <x v="0"/>
    <x v="65"/>
    <x v="24"/>
    <n v="43017"/>
    <x v="3"/>
    <s v="OFF-BI-10003429"/>
    <x v="1"/>
    <x v="8"/>
    <s v="Cardinal HOLDit! Binder Insert Strips,Extra Strips"/>
    <x v="3497"/>
    <x v="0"/>
    <n v="0.7"/>
    <n v="-2.6585999999999999"/>
    <x v="1"/>
    <n v="7.5960000000000001"/>
    <n v="-70"/>
  </r>
  <r>
    <n v="4839"/>
    <s v="CA-2017-106831"/>
    <d v="2017-06-01T00:00:00"/>
    <d v="2017-06-03T00:00:00"/>
    <s v="First Class"/>
    <s v="FH-14350"/>
    <s v="Fred Harton"/>
    <x v="0"/>
    <x v="0"/>
    <x v="65"/>
    <x v="24"/>
    <n v="43017"/>
    <x v="3"/>
    <s v="OFF-PA-10000682"/>
    <x v="1"/>
    <x v="10"/>
    <s v="Xerox 1924"/>
    <x v="3498"/>
    <x v="5"/>
    <n v="0.2"/>
    <n v="10.0572"/>
    <x v="1"/>
    <n v="166.464"/>
    <n v="36.25"/>
  </r>
  <r>
    <n v="4840"/>
    <s v="CA-2017-106831"/>
    <d v="2017-06-01T00:00:00"/>
    <d v="2017-06-03T00:00:00"/>
    <s v="First Class"/>
    <s v="FH-14350"/>
    <s v="Fred Harton"/>
    <x v="0"/>
    <x v="0"/>
    <x v="65"/>
    <x v="24"/>
    <n v="43017"/>
    <x v="3"/>
    <s v="TEC-PH-10001700"/>
    <x v="2"/>
    <x v="7"/>
    <s v="Panasonic KX-TG6844B Expandable Digital Cordless Telephone"/>
    <x v="3097"/>
    <x v="4"/>
    <n v="0.4"/>
    <n v="-34.314799999999998"/>
    <x v="1"/>
    <n v="633.50400000000002"/>
    <n v="-21.666666666666664"/>
  </r>
  <r>
    <n v="4841"/>
    <s v="CA-2017-154123"/>
    <d v="2017-11-20T00:00:00"/>
    <d v="2017-11-25T00:00:00"/>
    <s v="Standard Class"/>
    <s v="SC-20050"/>
    <s v="Sample Company A"/>
    <x v="2"/>
    <x v="0"/>
    <x v="0"/>
    <x v="0"/>
    <n v="42420"/>
    <x v="0"/>
    <s v="FUR-FU-10000629"/>
    <x v="0"/>
    <x v="5"/>
    <s v="9-3/4 Diameter Round Wall Clock"/>
    <x v="3499"/>
    <x v="0"/>
    <n v="0"/>
    <n v="11.583600000000001"/>
    <x v="0"/>
    <n v="55.16"/>
    <n v="42.000000000000007"/>
  </r>
  <r>
    <n v="4842"/>
    <s v="CA-2016-136049"/>
    <d v="2016-12-23T00:00:00"/>
    <d v="2016-12-28T00:00:00"/>
    <s v="Standard Class"/>
    <s v="NM-18520"/>
    <s v="Neoma Murray"/>
    <x v="0"/>
    <x v="0"/>
    <x v="256"/>
    <x v="24"/>
    <n v="43402"/>
    <x v="3"/>
    <s v="OFF-BI-10001267"/>
    <x v="1"/>
    <x v="8"/>
    <s v="Universal Recycled Hanging Pressboard Report Binders, Letter Size"/>
    <x v="3500"/>
    <x v="1"/>
    <n v="0.7"/>
    <n v="-4.0721999999999996"/>
    <x v="4"/>
    <n v="16.658999999999999"/>
    <n v="-73.333333333333329"/>
  </r>
  <r>
    <n v="4843"/>
    <s v="CA-2017-118402"/>
    <d v="2017-09-29T00:00:00"/>
    <d v="2017-10-04T00:00:00"/>
    <s v="Standard Class"/>
    <s v="JO-15280"/>
    <s v="Jas O'Carroll"/>
    <x v="0"/>
    <x v="0"/>
    <x v="26"/>
    <x v="18"/>
    <n v="38109"/>
    <x v="0"/>
    <s v="OFF-ST-10001418"/>
    <x v="1"/>
    <x v="4"/>
    <s v="Carina Media Storage Towers in Natural &amp; Black"/>
    <x v="3501"/>
    <x v="2"/>
    <n v="0.2"/>
    <n v="-54.881999999999998"/>
    <x v="8"/>
    <n v="1219.5999999999999"/>
    <n v="-22.5"/>
  </r>
  <r>
    <n v="4844"/>
    <s v="US-2016-139388"/>
    <d v="2016-11-07T00:00:00"/>
    <d v="2016-11-09T00:00:00"/>
    <s v="First Class"/>
    <s v="CC-12475"/>
    <s v="Cindy Chapman"/>
    <x v="0"/>
    <x v="0"/>
    <x v="80"/>
    <x v="30"/>
    <n v="8701"/>
    <x v="3"/>
    <s v="OFF-FA-10004968"/>
    <x v="1"/>
    <x v="13"/>
    <s v="Rubber Band Ball"/>
    <x v="3502"/>
    <x v="4"/>
    <n v="0"/>
    <n v="0.29920000000000002"/>
    <x v="0"/>
    <n v="59.84"/>
    <n v="2"/>
  </r>
  <r>
    <n v="4845"/>
    <s v="US-2014-128685"/>
    <d v="2014-04-04T00:00:00"/>
    <d v="2014-04-05T00:00:00"/>
    <s v="First Class"/>
    <s v="MZ-17515"/>
    <s v="Mary Zewe"/>
    <x v="1"/>
    <x v="0"/>
    <x v="1"/>
    <x v="1"/>
    <n v="90008"/>
    <x v="1"/>
    <s v="OFF-BI-10004140"/>
    <x v="1"/>
    <x v="8"/>
    <s v="Avery Non-Stick Binders"/>
    <x v="1576"/>
    <x v="0"/>
    <n v="0.2"/>
    <n v="2.2450000000000001"/>
    <x v="3"/>
    <n v="14.368"/>
    <n v="31.25"/>
  </r>
  <r>
    <n v="4846"/>
    <s v="CA-2015-124044"/>
    <d v="2015-07-23T00:00:00"/>
    <d v="2015-07-26T00:00:00"/>
    <s v="Second Class"/>
    <s v="MS-17830"/>
    <s v="Melanie Seite"/>
    <x v="0"/>
    <x v="0"/>
    <x v="30"/>
    <x v="15"/>
    <n v="14609"/>
    <x v="3"/>
    <s v="OFF-BI-10003460"/>
    <x v="1"/>
    <x v="8"/>
    <s v="Acco 3-Hole Punch"/>
    <x v="3503"/>
    <x v="1"/>
    <n v="0.2"/>
    <n v="3.6791999999999998"/>
    <x v="7"/>
    <n v="31.536000000000001"/>
    <n v="35"/>
  </r>
  <r>
    <n v="4847"/>
    <s v="CA-2014-164469"/>
    <d v="2014-06-25T00:00:00"/>
    <d v="2014-06-27T00:00:00"/>
    <s v="Second Class"/>
    <s v="GK-14620"/>
    <s v="Grace Kelly"/>
    <x v="1"/>
    <x v="0"/>
    <x v="127"/>
    <x v="21"/>
    <n v="97301"/>
    <x v="1"/>
    <s v="TEC-PH-10002115"/>
    <x v="2"/>
    <x v="7"/>
    <s v="Plantronics 81402"/>
    <x v="1259"/>
    <x v="2"/>
    <n v="0.2"/>
    <n v="19.797000000000001"/>
    <x v="1"/>
    <n v="1319.8"/>
    <n v="7.5000000000000009"/>
  </r>
  <r>
    <n v="4848"/>
    <s v="CA-2014-164469"/>
    <d v="2014-06-25T00:00:00"/>
    <d v="2014-06-27T00:00:00"/>
    <s v="Second Class"/>
    <s v="GK-14620"/>
    <s v="Grace Kelly"/>
    <x v="1"/>
    <x v="0"/>
    <x v="127"/>
    <x v="21"/>
    <n v="97301"/>
    <x v="1"/>
    <s v="OFF-AR-10003478"/>
    <x v="1"/>
    <x v="6"/>
    <s v="Avery Hi-Liter EverBold Pen Style Fluorescent Highlighters, 4/Pack"/>
    <x v="3504"/>
    <x v="10"/>
    <n v="0.2"/>
    <n v="17.908000000000001"/>
    <x v="1"/>
    <n v="787.952"/>
    <n v="25"/>
  </r>
  <r>
    <n v="4849"/>
    <s v="CA-2014-164469"/>
    <d v="2014-06-25T00:00:00"/>
    <d v="2014-06-27T00:00:00"/>
    <s v="Second Class"/>
    <s v="GK-14620"/>
    <s v="Grace Kelly"/>
    <x v="1"/>
    <x v="0"/>
    <x v="127"/>
    <x v="21"/>
    <n v="97301"/>
    <x v="1"/>
    <s v="OFF-AR-10000475"/>
    <x v="1"/>
    <x v="6"/>
    <s v="Hunt BOSTON Vista Battery-Operated Pencil Sharpener, Black"/>
    <x v="1719"/>
    <x v="7"/>
    <n v="0.2"/>
    <n v="0.81620000000000004"/>
    <x v="1"/>
    <n v="9.3279999999999994"/>
    <n v="8.75"/>
  </r>
  <r>
    <n v="4850"/>
    <s v="CA-2014-107818"/>
    <d v="2014-09-08T00:00:00"/>
    <d v="2014-09-14T00:00:00"/>
    <s v="Standard Class"/>
    <s v="MC-17275"/>
    <s v="Marc Crier"/>
    <x v="0"/>
    <x v="0"/>
    <x v="422"/>
    <x v="4"/>
    <n v="99301"/>
    <x v="1"/>
    <s v="OFF-AR-10003045"/>
    <x v="1"/>
    <x v="6"/>
    <s v="Prang Colored Pencils"/>
    <x v="486"/>
    <x v="0"/>
    <n v="0"/>
    <n v="2.6459999999999999"/>
    <x v="8"/>
    <n v="11.76"/>
    <n v="45"/>
  </r>
  <r>
    <n v="4851"/>
    <s v="CA-2014-107818"/>
    <d v="2014-09-08T00:00:00"/>
    <d v="2014-09-14T00:00:00"/>
    <s v="Standard Class"/>
    <s v="MC-17275"/>
    <s v="Marc Crier"/>
    <x v="0"/>
    <x v="0"/>
    <x v="422"/>
    <x v="4"/>
    <n v="99301"/>
    <x v="1"/>
    <s v="FUR-CH-10000454"/>
    <x v="0"/>
    <x v="1"/>
    <s v="Hon Deluxe Fabric Upholstered Stacking Chairs, Rounded Back"/>
    <x v="3505"/>
    <x v="2"/>
    <n v="0.2"/>
    <n v="121.99"/>
    <x v="8"/>
    <n v="4879.5999999999995"/>
    <n v="12.5"/>
  </r>
  <r>
    <n v="4852"/>
    <s v="CA-2014-107818"/>
    <d v="2014-09-08T00:00:00"/>
    <d v="2014-09-14T00:00:00"/>
    <s v="Standard Class"/>
    <s v="MC-17275"/>
    <s v="Marc Crier"/>
    <x v="0"/>
    <x v="0"/>
    <x v="422"/>
    <x v="4"/>
    <n v="99301"/>
    <x v="1"/>
    <s v="OFF-AR-10000380"/>
    <x v="1"/>
    <x v="6"/>
    <s v="Hunt PowerHouse Electric Pencil Sharpener, Blue"/>
    <x v="3506"/>
    <x v="8"/>
    <n v="0"/>
    <n v="91.152000000000001"/>
    <x v="8"/>
    <n v="2430.7199999999998"/>
    <n v="30.000000000000004"/>
  </r>
  <r>
    <n v="4853"/>
    <s v="CA-2014-107818"/>
    <d v="2014-09-08T00:00:00"/>
    <d v="2014-09-14T00:00:00"/>
    <s v="Standard Class"/>
    <s v="MC-17275"/>
    <s v="Marc Crier"/>
    <x v="0"/>
    <x v="0"/>
    <x v="422"/>
    <x v="4"/>
    <n v="99301"/>
    <x v="1"/>
    <s v="OFF-ST-10000736"/>
    <x v="1"/>
    <x v="4"/>
    <s v="Carina Double Wide Media Storage Towers in Natural &amp; Black"/>
    <x v="1056"/>
    <x v="5"/>
    <n v="0"/>
    <n v="19.435199999999998"/>
    <x v="8"/>
    <n v="2915.2799999999997"/>
    <n v="3.9999999999999996"/>
  </r>
  <r>
    <n v="4854"/>
    <s v="CA-2014-113320"/>
    <d v="2014-12-12T00:00:00"/>
    <d v="2014-12-15T00:00:00"/>
    <s v="Second Class"/>
    <s v="LH-17155"/>
    <s v="Logan Haushalter"/>
    <x v="0"/>
    <x v="0"/>
    <x v="182"/>
    <x v="1"/>
    <n v="94601"/>
    <x v="1"/>
    <s v="FUR-FU-10004270"/>
    <x v="0"/>
    <x v="5"/>
    <s v="Eldon Image Series Desk Accessories, Burgundy"/>
    <x v="3507"/>
    <x v="1"/>
    <n v="0"/>
    <n v="4.5144000000000002"/>
    <x v="4"/>
    <n v="37.619999999999997"/>
    <n v="36.000000000000007"/>
  </r>
  <r>
    <n v="4855"/>
    <s v="CA-2014-113320"/>
    <d v="2014-12-12T00:00:00"/>
    <d v="2014-12-15T00:00:00"/>
    <s v="Second Class"/>
    <s v="LH-17155"/>
    <s v="Logan Haushalter"/>
    <x v="0"/>
    <x v="0"/>
    <x v="182"/>
    <x v="1"/>
    <n v="94601"/>
    <x v="1"/>
    <s v="OFF-ST-10000617"/>
    <x v="1"/>
    <x v="4"/>
    <s v="Woodgrain Magazine Files by Perma"/>
    <x v="3010"/>
    <x v="1"/>
    <n v="0"/>
    <n v="0.62580000000000002"/>
    <x v="4"/>
    <n v="26.82"/>
    <n v="7.0000000000000009"/>
  </r>
  <r>
    <n v="4856"/>
    <s v="CA-2014-113320"/>
    <d v="2014-12-12T00:00:00"/>
    <d v="2014-12-15T00:00:00"/>
    <s v="Second Class"/>
    <s v="LH-17155"/>
    <s v="Logan Haushalter"/>
    <x v="0"/>
    <x v="0"/>
    <x v="182"/>
    <x v="1"/>
    <n v="94601"/>
    <x v="1"/>
    <s v="FUR-FU-10001706"/>
    <x v="0"/>
    <x v="5"/>
    <s v="Longer-Life Soft White Bulbs"/>
    <x v="354"/>
    <x v="1"/>
    <n v="0"/>
    <n v="4.4352"/>
    <x v="4"/>
    <n v="27.72"/>
    <n v="48"/>
  </r>
  <r>
    <n v="4857"/>
    <s v="CA-2015-137526"/>
    <d v="2015-01-13T00:00:00"/>
    <d v="2015-01-17T00:00:00"/>
    <s v="Standard Class"/>
    <s v="PB-19150"/>
    <s v="Philip Brown"/>
    <x v="0"/>
    <x v="0"/>
    <x v="1"/>
    <x v="1"/>
    <n v="90004"/>
    <x v="1"/>
    <s v="OFF-BI-10003364"/>
    <x v="1"/>
    <x v="8"/>
    <s v="Binding Machine Supplies"/>
    <x v="817"/>
    <x v="1"/>
    <n v="0.2"/>
    <n v="24.502800000000001"/>
    <x v="9"/>
    <n v="210.024"/>
    <n v="35"/>
  </r>
  <r>
    <n v="4858"/>
    <s v="CA-2015-137526"/>
    <d v="2015-01-13T00:00:00"/>
    <d v="2015-01-17T00:00:00"/>
    <s v="Standard Class"/>
    <s v="PB-19150"/>
    <s v="Philip Brown"/>
    <x v="0"/>
    <x v="0"/>
    <x v="1"/>
    <x v="1"/>
    <n v="90004"/>
    <x v="1"/>
    <s v="FUR-FU-10001861"/>
    <x v="0"/>
    <x v="5"/>
    <s v="Floodlight Indoor Halogen Bulbs, 1 Bulb per Pack, 60 Watts"/>
    <x v="291"/>
    <x v="4"/>
    <n v="0"/>
    <n v="38.024000000000001"/>
    <x v="9"/>
    <n v="310.39999999999998"/>
    <n v="49.000000000000007"/>
  </r>
  <r>
    <n v="4859"/>
    <s v="CA-2015-137526"/>
    <d v="2015-01-13T00:00:00"/>
    <d v="2015-01-17T00:00:00"/>
    <s v="Standard Class"/>
    <s v="PB-19150"/>
    <s v="Philip Brown"/>
    <x v="0"/>
    <x v="0"/>
    <x v="1"/>
    <x v="1"/>
    <n v="90004"/>
    <x v="1"/>
    <s v="FUR-FU-10004845"/>
    <x v="0"/>
    <x v="5"/>
    <s v="Deflect-o EconoMat Nonstudded, No Bevel Mat"/>
    <x v="3508"/>
    <x v="6"/>
    <n v="0"/>
    <n v="92.97"/>
    <x v="9"/>
    <n v="4183.6500000000005"/>
    <n v="20"/>
  </r>
  <r>
    <n v="4860"/>
    <s v="CA-2017-136063"/>
    <d v="2017-12-15T00:00:00"/>
    <d v="2017-12-19T00:00:00"/>
    <s v="Standard Class"/>
    <s v="SS-20140"/>
    <s v="Saphhira Shifley"/>
    <x v="1"/>
    <x v="0"/>
    <x v="423"/>
    <x v="10"/>
    <n v="60302"/>
    <x v="2"/>
    <s v="OFF-AR-10000823"/>
    <x v="1"/>
    <x v="6"/>
    <s v="Newell 307"/>
    <x v="1315"/>
    <x v="3"/>
    <n v="0.2"/>
    <n v="1.0192000000000001"/>
    <x v="4"/>
    <n v="71.343999999999994"/>
    <n v="10"/>
  </r>
  <r>
    <n v="4861"/>
    <s v="CA-2016-101546"/>
    <d v="2016-12-18T00:00:00"/>
    <d v="2016-12-24T00:00:00"/>
    <s v="Standard Class"/>
    <s v="GK-14620"/>
    <s v="Grace Kelly"/>
    <x v="1"/>
    <x v="0"/>
    <x v="73"/>
    <x v="30"/>
    <n v="7960"/>
    <x v="3"/>
    <s v="OFF-BI-10001359"/>
    <x v="1"/>
    <x v="8"/>
    <s v="GBC DocuBind TL300 Electric Binding System"/>
    <x v="1612"/>
    <x v="0"/>
    <n v="0"/>
    <n v="843.17060000000004"/>
    <x v="4"/>
    <n v="3587.96"/>
    <n v="47"/>
  </r>
  <r>
    <n v="4862"/>
    <s v="CA-2014-138940"/>
    <d v="2014-04-11T00:00:00"/>
    <d v="2014-04-16T00:00:00"/>
    <s v="Second Class"/>
    <s v="GM-14455"/>
    <s v="Gary Mitchum"/>
    <x v="2"/>
    <x v="0"/>
    <x v="89"/>
    <x v="5"/>
    <n v="78745"/>
    <x v="2"/>
    <s v="TEC-PH-10001835"/>
    <x v="2"/>
    <x v="7"/>
    <s v="Jawbone JAMBOX Wireless Bluetooth Speaker"/>
    <x v="3509"/>
    <x v="5"/>
    <n v="0.2"/>
    <n v="265.42320000000001"/>
    <x v="3"/>
    <n v="4550.1120000000001"/>
    <n v="35"/>
  </r>
  <r>
    <n v="4863"/>
    <s v="CA-2016-125164"/>
    <d v="2016-11-10T00:00:00"/>
    <d v="2016-11-14T00:00:00"/>
    <s v="Standard Class"/>
    <s v="SH-19975"/>
    <s v="Sally Hughsby"/>
    <x v="1"/>
    <x v="0"/>
    <x v="20"/>
    <x v="15"/>
    <n v="10011"/>
    <x v="3"/>
    <s v="OFF-BI-10001191"/>
    <x v="1"/>
    <x v="8"/>
    <s v="Canvas Sectional Post Binders"/>
    <x v="3510"/>
    <x v="7"/>
    <n v="0.2"/>
    <n v="7.3834"/>
    <x v="0"/>
    <n v="20.367999999999999"/>
    <n v="36.250000000000007"/>
  </r>
  <r>
    <n v="4864"/>
    <s v="CA-2016-125164"/>
    <d v="2016-11-10T00:00:00"/>
    <d v="2016-11-14T00:00:00"/>
    <s v="Standard Class"/>
    <s v="SH-19975"/>
    <s v="Sally Hughsby"/>
    <x v="1"/>
    <x v="0"/>
    <x v="20"/>
    <x v="15"/>
    <n v="10011"/>
    <x v="3"/>
    <s v="OFF-BI-10003982"/>
    <x v="1"/>
    <x v="8"/>
    <s v="Wilson Jones Century Plastic Molded Ring Binders"/>
    <x v="3511"/>
    <x v="1"/>
    <n v="0.2"/>
    <n v="16.823699999999999"/>
    <x v="0"/>
    <n v="149.54399999999998"/>
    <n v="33.75"/>
  </r>
  <r>
    <n v="4865"/>
    <s v="CA-2017-163531"/>
    <d v="2017-06-26T00:00:00"/>
    <d v="2017-06-30T00:00:00"/>
    <s v="Standard Class"/>
    <s v="SC-20725"/>
    <s v="Steven Cartwright"/>
    <x v="0"/>
    <x v="0"/>
    <x v="20"/>
    <x v="15"/>
    <n v="10024"/>
    <x v="3"/>
    <s v="TEC-PH-10001425"/>
    <x v="2"/>
    <x v="7"/>
    <s v="Mophie Juice Pack Helium for iPhone"/>
    <x v="758"/>
    <x v="1"/>
    <n v="0"/>
    <n v="67.191599999999994"/>
    <x v="1"/>
    <n v="719.91"/>
    <n v="27.999999999999996"/>
  </r>
  <r>
    <n v="4866"/>
    <s v="CA-2017-122490"/>
    <d v="2017-11-13T00:00:00"/>
    <d v="2017-11-18T00:00:00"/>
    <s v="Standard Class"/>
    <s v="TT-21070"/>
    <s v="Ted Trevino"/>
    <x v="0"/>
    <x v="0"/>
    <x v="4"/>
    <x v="4"/>
    <n v="98103"/>
    <x v="1"/>
    <s v="FUR-CH-10001215"/>
    <x v="0"/>
    <x v="1"/>
    <s v="Global Troy Executive Leather Low-Back Tilter"/>
    <x v="3512"/>
    <x v="5"/>
    <n v="0.2"/>
    <n v="150.29400000000001"/>
    <x v="0"/>
    <n v="14428.224000000002"/>
    <n v="6.25"/>
  </r>
  <r>
    <n v="4867"/>
    <s v="CA-2017-122490"/>
    <d v="2017-11-13T00:00:00"/>
    <d v="2017-11-18T00:00:00"/>
    <s v="Standard Class"/>
    <s v="TT-21070"/>
    <s v="Ted Trevino"/>
    <x v="0"/>
    <x v="0"/>
    <x v="4"/>
    <x v="4"/>
    <n v="98103"/>
    <x v="1"/>
    <s v="OFF-BI-10001718"/>
    <x v="1"/>
    <x v="8"/>
    <s v="GBC DocuBind P50 Personal Binding Machine"/>
    <x v="3513"/>
    <x v="10"/>
    <n v="0.2"/>
    <n v="190.0206"/>
    <x v="0"/>
    <n v="6193.2640000000001"/>
    <n v="33.75"/>
  </r>
  <r>
    <n v="4868"/>
    <s v="CA-2017-122490"/>
    <d v="2017-11-13T00:00:00"/>
    <d v="2017-11-18T00:00:00"/>
    <s v="Standard Class"/>
    <s v="TT-21070"/>
    <s v="Ted Trevino"/>
    <x v="0"/>
    <x v="0"/>
    <x v="4"/>
    <x v="4"/>
    <n v="98103"/>
    <x v="1"/>
    <s v="OFF-ST-10000991"/>
    <x v="1"/>
    <x v="4"/>
    <s v="Space Solutions HD Industrial Steel Shelving."/>
    <x v="3129"/>
    <x v="1"/>
    <n v="0"/>
    <n v="10.347300000000001"/>
    <x v="0"/>
    <n v="1034.73"/>
    <n v="3"/>
  </r>
  <r>
    <n v="4869"/>
    <s v="CA-2017-122490"/>
    <d v="2017-11-13T00:00:00"/>
    <d v="2017-11-18T00:00:00"/>
    <s v="Standard Class"/>
    <s v="TT-21070"/>
    <s v="Ted Trevino"/>
    <x v="0"/>
    <x v="0"/>
    <x v="4"/>
    <x v="4"/>
    <n v="98103"/>
    <x v="1"/>
    <s v="OFF-LA-10001613"/>
    <x v="1"/>
    <x v="2"/>
    <s v="Avery File Folder Labels"/>
    <x v="874"/>
    <x v="1"/>
    <n v="0"/>
    <n v="4.2336"/>
    <x v="0"/>
    <n v="25.92"/>
    <n v="49"/>
  </r>
  <r>
    <n v="4870"/>
    <s v="CA-2017-131366"/>
    <d v="2017-11-24T00:00:00"/>
    <d v="2017-11-29T00:00:00"/>
    <s v="Standard Class"/>
    <s v="SC-20440"/>
    <s v="Shaun Chance"/>
    <x v="1"/>
    <x v="0"/>
    <x v="152"/>
    <x v="9"/>
    <n v="17602"/>
    <x v="3"/>
    <s v="TEC-PH-10003437"/>
    <x v="2"/>
    <x v="7"/>
    <s v="Blue Parrot B250XT Professional Grade Wireless Bluetooth Headset with"/>
    <x v="3514"/>
    <x v="0"/>
    <n v="0.4"/>
    <n v="-14.997999999999999"/>
    <x v="0"/>
    <n v="179.976"/>
    <n v="-16.666666666666664"/>
  </r>
  <r>
    <n v="4871"/>
    <s v="CA-2017-131366"/>
    <d v="2017-11-24T00:00:00"/>
    <d v="2017-11-29T00:00:00"/>
    <s v="Standard Class"/>
    <s v="SC-20440"/>
    <s v="Shaun Chance"/>
    <x v="1"/>
    <x v="0"/>
    <x v="152"/>
    <x v="9"/>
    <n v="17602"/>
    <x v="3"/>
    <s v="OFF-PA-10000675"/>
    <x v="1"/>
    <x v="10"/>
    <s v="Xerox 1919"/>
    <x v="2299"/>
    <x v="3"/>
    <n v="0.2"/>
    <n v="83.209699999999998"/>
    <x v="0"/>
    <n v="1606.808"/>
    <n v="36.25"/>
  </r>
  <r>
    <n v="4872"/>
    <s v="CA-2017-164042"/>
    <d v="2017-05-23T00:00:00"/>
    <d v="2017-05-27T00:00:00"/>
    <s v="Standard Class"/>
    <s v="KL-16645"/>
    <s v="Ken Lonsdale"/>
    <x v="0"/>
    <x v="0"/>
    <x v="12"/>
    <x v="5"/>
    <n v="77095"/>
    <x v="2"/>
    <s v="OFF-FA-10000840"/>
    <x v="1"/>
    <x v="13"/>
    <s v="OIC Thumb-Tacks"/>
    <x v="3515"/>
    <x v="0"/>
    <n v="0.2"/>
    <n v="0.61560000000000004"/>
    <x v="5"/>
    <n v="3.6480000000000001"/>
    <n v="33.75"/>
  </r>
  <r>
    <n v="4873"/>
    <s v="CA-2017-164042"/>
    <d v="2017-05-23T00:00:00"/>
    <d v="2017-05-27T00:00:00"/>
    <s v="Standard Class"/>
    <s v="KL-16645"/>
    <s v="Ken Lonsdale"/>
    <x v="0"/>
    <x v="0"/>
    <x v="12"/>
    <x v="5"/>
    <n v="77095"/>
    <x v="2"/>
    <s v="OFF-AP-10001947"/>
    <x v="1"/>
    <x v="9"/>
    <s v="Acco 6 Outlet Guardian Premium Plus Surge Suppressor"/>
    <x v="3516"/>
    <x v="2"/>
    <n v="0.8"/>
    <n v="-46.716000000000001"/>
    <x v="5"/>
    <n v="91.6"/>
    <n v="-254.99999999999997"/>
  </r>
  <r>
    <n v="4874"/>
    <s v="CA-2017-164042"/>
    <d v="2017-05-23T00:00:00"/>
    <d v="2017-05-27T00:00:00"/>
    <s v="Standard Class"/>
    <s v="KL-16645"/>
    <s v="Ken Lonsdale"/>
    <x v="0"/>
    <x v="0"/>
    <x v="12"/>
    <x v="5"/>
    <n v="77095"/>
    <x v="2"/>
    <s v="OFF-ST-10002301"/>
    <x v="1"/>
    <x v="4"/>
    <s v="Tennsco Commercial Shelving"/>
    <x v="3517"/>
    <x v="1"/>
    <n v="0.2"/>
    <n v="-11.5938"/>
    <x v="5"/>
    <n v="146.44800000000001"/>
    <n v="-23.75"/>
  </r>
  <r>
    <n v="4875"/>
    <s v="CA-2017-164042"/>
    <d v="2017-05-23T00:00:00"/>
    <d v="2017-05-27T00:00:00"/>
    <s v="Standard Class"/>
    <s v="KL-16645"/>
    <s v="Ken Lonsdale"/>
    <x v="0"/>
    <x v="0"/>
    <x v="12"/>
    <x v="5"/>
    <n v="77095"/>
    <x v="2"/>
    <s v="OFF-BI-10001922"/>
    <x v="1"/>
    <x v="8"/>
    <s v="Storex Dura Pro Binders"/>
    <x v="1452"/>
    <x v="7"/>
    <n v="0.8"/>
    <n v="-1.9601999999999999"/>
    <x v="5"/>
    <n v="1.1879999999999999"/>
    <n v="-165"/>
  </r>
  <r>
    <n v="4876"/>
    <s v="CA-2014-132864"/>
    <d v="2014-12-02T00:00:00"/>
    <d v="2014-12-07T00:00:00"/>
    <s v="Standard Class"/>
    <s v="KN-16390"/>
    <s v="Katherine Nockton"/>
    <x v="1"/>
    <x v="0"/>
    <x v="38"/>
    <x v="24"/>
    <n v="43229"/>
    <x v="3"/>
    <s v="TEC-AC-10001267"/>
    <x v="2"/>
    <x v="11"/>
    <s v="Imation 32GB Pocket Pro USB 3.0 Flash Drive - 32 GB - Black - 1 P ..."/>
    <x v="596"/>
    <x v="2"/>
    <n v="0.2"/>
    <n v="29.95"/>
    <x v="4"/>
    <n v="599"/>
    <n v="25"/>
  </r>
  <r>
    <n v="4877"/>
    <s v="US-2014-155817"/>
    <d v="2014-10-03T00:00:00"/>
    <d v="2014-10-09T00:00:00"/>
    <s v="Standard Class"/>
    <s v="SL-20155"/>
    <s v="Sara Luxemburg"/>
    <x v="2"/>
    <x v="0"/>
    <x v="28"/>
    <x v="3"/>
    <n v="27707"/>
    <x v="0"/>
    <s v="OFF-ST-10000532"/>
    <x v="1"/>
    <x v="4"/>
    <s v="Advantus Rolling Drawer Organizers"/>
    <x v="3518"/>
    <x v="0"/>
    <n v="0.2"/>
    <n v="4.6176000000000004"/>
    <x v="2"/>
    <n v="123.136"/>
    <n v="7.5000000000000009"/>
  </r>
  <r>
    <n v="4878"/>
    <s v="US-2014-155817"/>
    <d v="2014-10-03T00:00:00"/>
    <d v="2014-10-09T00:00:00"/>
    <s v="Standard Class"/>
    <s v="SL-20155"/>
    <s v="Sara Luxemburg"/>
    <x v="2"/>
    <x v="0"/>
    <x v="28"/>
    <x v="3"/>
    <n v="27707"/>
    <x v="0"/>
    <s v="OFF-AR-10002335"/>
    <x v="1"/>
    <x v="6"/>
    <s v="DIXON Oriole Pencils"/>
    <x v="3519"/>
    <x v="1"/>
    <n v="0.2"/>
    <n v="0.46439999999999998"/>
    <x v="2"/>
    <n v="18.576000000000001"/>
    <n v="7.5"/>
  </r>
  <r>
    <n v="4879"/>
    <s v="US-2016-131891"/>
    <d v="2016-07-29T00:00:00"/>
    <d v="2016-07-31T00:00:00"/>
    <s v="First Class"/>
    <s v="PW-19240"/>
    <s v="Pierre Wener"/>
    <x v="0"/>
    <x v="0"/>
    <x v="424"/>
    <x v="2"/>
    <n v="32503"/>
    <x v="0"/>
    <s v="OFF-BI-10000201"/>
    <x v="1"/>
    <x v="8"/>
    <s v="Avery Triangle Shaped Sheet Lifters, Black, 2/Pack"/>
    <x v="3520"/>
    <x v="1"/>
    <n v="0.7"/>
    <n v="-1.476"/>
    <x v="7"/>
    <n v="6.6419999999999995"/>
    <n v="-66.666666666666657"/>
  </r>
  <r>
    <n v="4880"/>
    <s v="CA-2017-143567"/>
    <d v="2017-11-02T00:00:00"/>
    <d v="2017-11-05T00:00:00"/>
    <s v="Second Class"/>
    <s v="TB-21175"/>
    <s v="Thomas Boland"/>
    <x v="1"/>
    <x v="0"/>
    <x v="0"/>
    <x v="0"/>
    <n v="42420"/>
    <x v="0"/>
    <s v="OFF-EN-10004846"/>
    <x v="1"/>
    <x v="12"/>
    <s v="Letter or Legal Size Expandable Poly String Tie Envelopes"/>
    <x v="3521"/>
    <x v="0"/>
    <n v="0"/>
    <n v="2.6067999999999998"/>
    <x v="0"/>
    <n v="10.64"/>
    <n v="48.999999999999993"/>
  </r>
  <r>
    <n v="4881"/>
    <s v="CA-2017-143567"/>
    <d v="2017-11-02T00:00:00"/>
    <d v="2017-11-05T00:00:00"/>
    <s v="Second Class"/>
    <s v="TB-21175"/>
    <s v="Thomas Boland"/>
    <x v="1"/>
    <x v="0"/>
    <x v="0"/>
    <x v="0"/>
    <n v="42420"/>
    <x v="0"/>
    <s v="FUR-CH-10000454"/>
    <x v="0"/>
    <x v="1"/>
    <s v="Hon Deluxe Fabric Upholstered Stacking Chairs, Rounded Back"/>
    <x v="3505"/>
    <x v="4"/>
    <n v="0"/>
    <n v="292.77600000000001"/>
    <x v="0"/>
    <n v="3903.68"/>
    <n v="30.000000000000004"/>
  </r>
  <r>
    <n v="4882"/>
    <s v="CA-2017-143567"/>
    <d v="2017-11-02T00:00:00"/>
    <d v="2017-11-05T00:00:00"/>
    <s v="Second Class"/>
    <s v="TB-21175"/>
    <s v="Thomas Boland"/>
    <x v="1"/>
    <x v="0"/>
    <x v="0"/>
    <x v="0"/>
    <n v="42420"/>
    <x v="0"/>
    <s v="TEC-AC-10004145"/>
    <x v="2"/>
    <x v="11"/>
    <s v="Logitech diNovo Edge Keyboard"/>
    <x v="3522"/>
    <x v="6"/>
    <n v="0"/>
    <n v="517.47929999999997"/>
    <x v="0"/>
    <n v="20249.189999999999"/>
    <n v="23"/>
  </r>
  <r>
    <n v="4883"/>
    <s v="CA-2017-143567"/>
    <d v="2017-11-02T00:00:00"/>
    <d v="2017-11-05T00:00:00"/>
    <s v="Second Class"/>
    <s v="TB-21175"/>
    <s v="Thomas Boland"/>
    <x v="1"/>
    <x v="0"/>
    <x v="0"/>
    <x v="0"/>
    <n v="42420"/>
    <x v="0"/>
    <s v="OFF-ST-10001580"/>
    <x v="1"/>
    <x v="4"/>
    <s v="Super Decoflex Portable Personal File"/>
    <x v="3523"/>
    <x v="4"/>
    <n v="0"/>
    <n v="16.7776"/>
    <x v="0"/>
    <n v="239.68"/>
    <n v="27.999999999999996"/>
  </r>
  <r>
    <n v="4884"/>
    <s v="CA-2017-104080"/>
    <d v="2017-03-08T00:00:00"/>
    <d v="2017-03-15T00:00:00"/>
    <s v="Standard Class"/>
    <s v="AH-10210"/>
    <s v="Alan Hwang"/>
    <x v="0"/>
    <x v="0"/>
    <x v="125"/>
    <x v="1"/>
    <n v="92804"/>
    <x v="1"/>
    <s v="OFF-BI-10003876"/>
    <x v="1"/>
    <x v="8"/>
    <s v="Green Canvas Binder for 8-1/2&quot; x 14&quot; Sheets"/>
    <x v="3524"/>
    <x v="2"/>
    <n v="0.2"/>
    <n v="64.2"/>
    <x v="10"/>
    <n v="856"/>
    <n v="37.500000000000007"/>
  </r>
  <r>
    <n v="4885"/>
    <s v="CA-2017-104080"/>
    <d v="2017-03-08T00:00:00"/>
    <d v="2017-03-15T00:00:00"/>
    <s v="Standard Class"/>
    <s v="AH-10210"/>
    <s v="Alan Hwang"/>
    <x v="0"/>
    <x v="0"/>
    <x v="125"/>
    <x v="1"/>
    <n v="92804"/>
    <x v="1"/>
    <s v="OFF-AR-10001972"/>
    <x v="1"/>
    <x v="6"/>
    <s v="Newell 323"/>
    <x v="3525"/>
    <x v="0"/>
    <n v="0"/>
    <n v="0.87360000000000004"/>
    <x v="10"/>
    <n v="6.72"/>
    <n v="26"/>
  </r>
  <r>
    <n v="4886"/>
    <s v="CA-2014-151379"/>
    <d v="2014-12-16T00:00:00"/>
    <d v="2014-12-20T00:00:00"/>
    <s v="Standard Class"/>
    <s v="SC-20695"/>
    <s v="Steve Chapman"/>
    <x v="1"/>
    <x v="0"/>
    <x v="66"/>
    <x v="12"/>
    <n v="48227"/>
    <x v="2"/>
    <s v="OFF-PA-10000595"/>
    <x v="1"/>
    <x v="10"/>
    <s v="Xerox 1929"/>
    <x v="1147"/>
    <x v="2"/>
    <n v="0"/>
    <n v="52.531999999999996"/>
    <x v="4"/>
    <n v="571"/>
    <n v="46"/>
  </r>
  <r>
    <n v="4887"/>
    <s v="CA-2016-163167"/>
    <d v="2016-11-28T00:00:00"/>
    <d v="2016-12-01T00:00:00"/>
    <s v="Second Class"/>
    <s v="RF-19345"/>
    <s v="Randy Ferguson"/>
    <x v="1"/>
    <x v="0"/>
    <x v="419"/>
    <x v="32"/>
    <n v="30062"/>
    <x v="0"/>
    <s v="FUR-CH-10004477"/>
    <x v="0"/>
    <x v="1"/>
    <s v="Global Push Button Manager's Chair, Indigo"/>
    <x v="3526"/>
    <x v="1"/>
    <n v="0"/>
    <n v="52.974299999999999"/>
    <x v="0"/>
    <n v="548.01"/>
    <n v="29.000000000000004"/>
  </r>
  <r>
    <n v="4888"/>
    <s v="CA-2016-163167"/>
    <d v="2016-11-28T00:00:00"/>
    <d v="2016-12-01T00:00:00"/>
    <s v="Second Class"/>
    <s v="RF-19345"/>
    <s v="Randy Ferguson"/>
    <x v="1"/>
    <x v="0"/>
    <x v="419"/>
    <x v="32"/>
    <n v="30062"/>
    <x v="0"/>
    <s v="TEC-AC-10003441"/>
    <x v="2"/>
    <x v="11"/>
    <s v="Kingston Digital DataTraveler 32GB USB 2.0"/>
    <x v="3527"/>
    <x v="5"/>
    <n v="0"/>
    <n v="6.1020000000000003"/>
    <x v="0"/>
    <n v="610.20000000000005"/>
    <n v="6.0000000000000009"/>
  </r>
  <r>
    <n v="4889"/>
    <s v="CA-2016-163167"/>
    <d v="2016-11-28T00:00:00"/>
    <d v="2016-12-01T00:00:00"/>
    <s v="Second Class"/>
    <s v="RF-19345"/>
    <s v="Randy Ferguson"/>
    <x v="1"/>
    <x v="0"/>
    <x v="419"/>
    <x v="32"/>
    <n v="30062"/>
    <x v="0"/>
    <s v="OFF-ST-10004459"/>
    <x v="1"/>
    <x v="4"/>
    <s v="Tennsco Single-Tier Lockers"/>
    <x v="490"/>
    <x v="1"/>
    <n v="0"/>
    <n v="56.301000000000002"/>
    <x v="0"/>
    <n v="3378.06"/>
    <n v="5"/>
  </r>
  <r>
    <n v="4890"/>
    <s v="CA-2016-163167"/>
    <d v="2016-11-28T00:00:00"/>
    <d v="2016-12-01T00:00:00"/>
    <s v="Second Class"/>
    <s v="RF-19345"/>
    <s v="Randy Ferguson"/>
    <x v="1"/>
    <x v="0"/>
    <x v="419"/>
    <x v="32"/>
    <n v="30062"/>
    <x v="0"/>
    <s v="OFF-ST-10003805"/>
    <x v="1"/>
    <x v="4"/>
    <s v="24 Capacity Maxi Data Binder Racks, Pearl"/>
    <x v="3528"/>
    <x v="5"/>
    <n v="0"/>
    <n v="315.82499999999999"/>
    <x v="0"/>
    <n v="7579.7999999999993"/>
    <n v="25"/>
  </r>
  <r>
    <n v="4891"/>
    <s v="CA-2016-135776"/>
    <d v="2016-12-23T00:00:00"/>
    <d v="2016-12-30T00:00:00"/>
    <s v="Standard Class"/>
    <s v="EH-13765"/>
    <s v="Edward Hooks"/>
    <x v="1"/>
    <x v="0"/>
    <x v="4"/>
    <x v="4"/>
    <n v="98103"/>
    <x v="1"/>
    <s v="OFF-AR-10001246"/>
    <x v="1"/>
    <x v="6"/>
    <s v="Newell 317"/>
    <x v="138"/>
    <x v="1"/>
    <n v="0"/>
    <n v="2.5577999999999999"/>
    <x v="4"/>
    <n v="26.46"/>
    <n v="28.999999999999996"/>
  </r>
  <r>
    <n v="4892"/>
    <s v="CA-2016-135776"/>
    <d v="2016-12-23T00:00:00"/>
    <d v="2016-12-30T00:00:00"/>
    <s v="Standard Class"/>
    <s v="EH-13765"/>
    <s v="Edward Hooks"/>
    <x v="1"/>
    <x v="0"/>
    <x v="4"/>
    <x v="4"/>
    <n v="98103"/>
    <x v="1"/>
    <s v="OFF-PA-10001295"/>
    <x v="1"/>
    <x v="10"/>
    <s v="Computer Printout Paper with Letter-Trim Perforations"/>
    <x v="2428"/>
    <x v="0"/>
    <n v="0"/>
    <n v="18.211200000000002"/>
    <x v="4"/>
    <n v="75.88"/>
    <n v="48.000000000000007"/>
  </r>
  <r>
    <n v="4893"/>
    <s v="CA-2016-135776"/>
    <d v="2016-12-23T00:00:00"/>
    <d v="2016-12-30T00:00:00"/>
    <s v="Standard Class"/>
    <s v="EH-13765"/>
    <s v="Edward Hooks"/>
    <x v="1"/>
    <x v="0"/>
    <x v="4"/>
    <x v="4"/>
    <n v="98103"/>
    <x v="1"/>
    <s v="OFF-AR-10001231"/>
    <x v="1"/>
    <x v="6"/>
    <s v="Sanford EarthWrite Recycled Pencils, Medium Soft, #2"/>
    <x v="3529"/>
    <x v="0"/>
    <n v="0"/>
    <n v="1.1759999999999999"/>
    <x v="4"/>
    <n v="8.4"/>
    <n v="27.999999999999996"/>
  </r>
  <r>
    <n v="4894"/>
    <s v="CA-2016-135776"/>
    <d v="2016-12-23T00:00:00"/>
    <d v="2016-12-30T00:00:00"/>
    <s v="Standard Class"/>
    <s v="EH-13765"/>
    <s v="Edward Hooks"/>
    <x v="1"/>
    <x v="0"/>
    <x v="4"/>
    <x v="4"/>
    <n v="98103"/>
    <x v="1"/>
    <s v="OFF-ST-10002743"/>
    <x v="1"/>
    <x v="4"/>
    <s v="SAFCO Boltless Steel Shelving"/>
    <x v="3530"/>
    <x v="0"/>
    <n v="0"/>
    <n v="2.2728000000000002"/>
    <x v="4"/>
    <n v="454.56"/>
    <n v="1"/>
  </r>
  <r>
    <n v="4895"/>
    <s v="CA-2016-135776"/>
    <d v="2016-12-23T00:00:00"/>
    <d v="2016-12-30T00:00:00"/>
    <s v="Standard Class"/>
    <s v="EH-13765"/>
    <s v="Edward Hooks"/>
    <x v="1"/>
    <x v="0"/>
    <x v="4"/>
    <x v="4"/>
    <n v="98103"/>
    <x v="1"/>
    <s v="OFF-PA-10004327"/>
    <x v="1"/>
    <x v="10"/>
    <s v="Xerox 1911"/>
    <x v="3531"/>
    <x v="7"/>
    <n v="0"/>
    <n v="22.992000000000001"/>
    <x v="4"/>
    <n v="47.9"/>
    <n v="48.000000000000007"/>
  </r>
  <r>
    <n v="4896"/>
    <s v="CA-2016-135776"/>
    <d v="2016-12-23T00:00:00"/>
    <d v="2016-12-30T00:00:00"/>
    <s v="Standard Class"/>
    <s v="EH-13765"/>
    <s v="Edward Hooks"/>
    <x v="1"/>
    <x v="0"/>
    <x v="4"/>
    <x v="4"/>
    <n v="98103"/>
    <x v="1"/>
    <s v="OFF-EN-10004773"/>
    <x v="1"/>
    <x v="12"/>
    <s v="Staple envelope"/>
    <x v="1156"/>
    <x v="0"/>
    <n v="0"/>
    <n v="30.360399999999998"/>
    <x v="4"/>
    <n v="123.92"/>
    <n v="49"/>
  </r>
  <r>
    <n v="4897"/>
    <s v="CA-2016-135776"/>
    <d v="2016-12-23T00:00:00"/>
    <d v="2016-12-30T00:00:00"/>
    <s v="Standard Class"/>
    <s v="EH-13765"/>
    <s v="Edward Hooks"/>
    <x v="1"/>
    <x v="0"/>
    <x v="4"/>
    <x v="4"/>
    <n v="98103"/>
    <x v="1"/>
    <s v="OFF-ST-10003470"/>
    <x v="1"/>
    <x v="4"/>
    <s v="Tennsco Snap-Together Open Shelving Units, Starter Sets and Add-On Units"/>
    <x v="2068"/>
    <x v="4"/>
    <n v="0"/>
    <n v="55.896000000000001"/>
    <x v="4"/>
    <n v="4471.68"/>
    <n v="5"/>
  </r>
  <r>
    <n v="4898"/>
    <s v="US-2014-122021"/>
    <d v="2014-10-15T00:00:00"/>
    <d v="2014-10-17T00:00:00"/>
    <s v="First Class"/>
    <s v="AC-10660"/>
    <s v="Anna Chung"/>
    <x v="0"/>
    <x v="0"/>
    <x v="215"/>
    <x v="24"/>
    <n v="44134"/>
    <x v="3"/>
    <s v="FUR-CH-10003761"/>
    <x v="0"/>
    <x v="1"/>
    <s v="Global Italian Leather Office Chair"/>
    <x v="1699"/>
    <x v="0"/>
    <n v="0.3"/>
    <n v="-7.8587999999999996"/>
    <x v="2"/>
    <n v="366.74400000000003"/>
    <n v="-4.2857142857142847"/>
  </r>
  <r>
    <n v="4899"/>
    <s v="US-2014-122021"/>
    <d v="2014-10-15T00:00:00"/>
    <d v="2014-10-17T00:00:00"/>
    <s v="First Class"/>
    <s v="AC-10660"/>
    <s v="Anna Chung"/>
    <x v="0"/>
    <x v="0"/>
    <x v="215"/>
    <x v="24"/>
    <n v="44134"/>
    <x v="3"/>
    <s v="OFF-PA-10002230"/>
    <x v="1"/>
    <x v="10"/>
    <s v="Xerox 1897"/>
    <x v="885"/>
    <x v="0"/>
    <n v="0.2"/>
    <n v="2.8883999999999999"/>
    <x v="2"/>
    <n v="15.936"/>
    <n v="36.25"/>
  </r>
  <r>
    <n v="4900"/>
    <s v="CA-2016-130484"/>
    <d v="2016-08-22T00:00:00"/>
    <d v="2016-08-27T00:00:00"/>
    <s v="Standard Class"/>
    <s v="SG-20470"/>
    <s v="Sheri Gordon"/>
    <x v="0"/>
    <x v="0"/>
    <x v="345"/>
    <x v="21"/>
    <n v="97030"/>
    <x v="1"/>
    <s v="OFF-BI-10000088"/>
    <x v="1"/>
    <x v="8"/>
    <s v="GBC Imprintable Covers"/>
    <x v="3532"/>
    <x v="8"/>
    <n v="0.7"/>
    <n v="-18.446400000000001"/>
    <x v="6"/>
    <n v="210.816"/>
    <n v="-70"/>
  </r>
  <r>
    <n v="4901"/>
    <s v="CA-2017-120936"/>
    <d v="2017-12-17T00:00:00"/>
    <d v="2017-12-21T00:00:00"/>
    <s v="Standard Class"/>
    <s v="CA-12310"/>
    <s v="Christine Abelman"/>
    <x v="1"/>
    <x v="0"/>
    <x v="125"/>
    <x v="1"/>
    <n v="92804"/>
    <x v="1"/>
    <s v="OFF-ST-10001526"/>
    <x v="1"/>
    <x v="4"/>
    <s v="Iceberg Mobile Mega Data/Printer Cart "/>
    <x v="2246"/>
    <x v="4"/>
    <n v="0"/>
    <n v="125.14319999999999"/>
    <x v="4"/>
    <n v="1925.28"/>
    <n v="26"/>
  </r>
  <r>
    <n v="4902"/>
    <s v="CA-2017-120936"/>
    <d v="2017-12-17T00:00:00"/>
    <d v="2017-12-21T00:00:00"/>
    <s v="Standard Class"/>
    <s v="CA-12310"/>
    <s v="Christine Abelman"/>
    <x v="1"/>
    <x v="0"/>
    <x v="125"/>
    <x v="1"/>
    <n v="92804"/>
    <x v="1"/>
    <s v="OFF-SU-10002557"/>
    <x v="1"/>
    <x v="14"/>
    <s v="Fiskars Spring-Action Scissors"/>
    <x v="62"/>
    <x v="7"/>
    <n v="0"/>
    <n v="3.6347999999999998"/>
    <x v="4"/>
    <n v="13.98"/>
    <n v="25.999999999999996"/>
  </r>
  <r>
    <n v="4903"/>
    <s v="CA-2017-110884"/>
    <d v="2017-03-07T00:00:00"/>
    <d v="2017-03-12T00:00:00"/>
    <s v="Standard Class"/>
    <s v="SH-20395"/>
    <s v="Shahid Hopkins"/>
    <x v="0"/>
    <x v="0"/>
    <x v="20"/>
    <x v="15"/>
    <n v="10035"/>
    <x v="3"/>
    <s v="OFF-BI-10003669"/>
    <x v="1"/>
    <x v="8"/>
    <s v="3M Organizer Strips"/>
    <x v="233"/>
    <x v="5"/>
    <n v="0.2"/>
    <n v="9.0719999999999992"/>
    <x v="10"/>
    <n v="155.52000000000001"/>
    <n v="34.999999999999993"/>
  </r>
  <r>
    <n v="4904"/>
    <s v="CA-2017-110884"/>
    <d v="2017-03-07T00:00:00"/>
    <d v="2017-03-12T00:00:00"/>
    <s v="Standard Class"/>
    <s v="SH-20395"/>
    <s v="Shahid Hopkins"/>
    <x v="0"/>
    <x v="0"/>
    <x v="20"/>
    <x v="15"/>
    <n v="10035"/>
    <x v="3"/>
    <s v="OFF-LA-10003510"/>
    <x v="1"/>
    <x v="2"/>
    <s v="Avery 4027 File Folder Labels for Dot Matrix Printers, 5000 Labels per Box, White"/>
    <x v="3533"/>
    <x v="1"/>
    <n v="0"/>
    <n v="42.131399999999999"/>
    <x v="10"/>
    <n v="274.77"/>
    <n v="46"/>
  </r>
  <r>
    <n v="4905"/>
    <s v="US-2014-161613"/>
    <d v="2014-12-01T00:00:00"/>
    <d v="2014-12-03T00:00:00"/>
    <s v="Second Class"/>
    <s v="MC-17605"/>
    <s v="Matt Connell"/>
    <x v="1"/>
    <x v="0"/>
    <x v="12"/>
    <x v="5"/>
    <n v="77070"/>
    <x v="2"/>
    <s v="FUR-CH-10003746"/>
    <x v="0"/>
    <x v="1"/>
    <s v="Hon 4070 Series Pagoda Round Back Stacking Chairs"/>
    <x v="3534"/>
    <x v="1"/>
    <n v="0.3"/>
    <n v="-19.258800000000001"/>
    <x v="4"/>
    <n v="2022.174"/>
    <n v="-2.8571428571428572"/>
  </r>
  <r>
    <n v="4906"/>
    <s v="US-2014-146353"/>
    <d v="2014-10-14T00:00:00"/>
    <d v="2014-10-16T00:00:00"/>
    <s v="Second Class"/>
    <s v="JE-15610"/>
    <s v="Jim Epp"/>
    <x v="1"/>
    <x v="0"/>
    <x v="3"/>
    <x v="38"/>
    <n v="3301"/>
    <x v="3"/>
    <s v="OFF-BI-10003476"/>
    <x v="1"/>
    <x v="8"/>
    <s v="Avery Metallic Poly Binders"/>
    <x v="988"/>
    <x v="4"/>
    <n v="0"/>
    <n v="11.0016"/>
    <x v="2"/>
    <n v="91.68"/>
    <n v="48"/>
  </r>
  <r>
    <n v="4907"/>
    <s v="US-2014-146353"/>
    <d v="2014-10-14T00:00:00"/>
    <d v="2014-10-16T00:00:00"/>
    <s v="Second Class"/>
    <s v="JE-15610"/>
    <s v="Jim Epp"/>
    <x v="1"/>
    <x v="0"/>
    <x v="3"/>
    <x v="38"/>
    <n v="3301"/>
    <x v="3"/>
    <s v="OFF-ST-10001469"/>
    <x v="1"/>
    <x v="4"/>
    <s v="Fellowes Bankers Box Recycled Super Stor/Drawer"/>
    <x v="3535"/>
    <x v="2"/>
    <n v="0"/>
    <n v="16.193999999999999"/>
    <x v="2"/>
    <n v="1349.5"/>
    <n v="6.0000000000000009"/>
  </r>
  <r>
    <n v="4908"/>
    <s v="CA-2014-133809"/>
    <d v="2014-11-18T00:00:00"/>
    <d v="2014-11-23T00:00:00"/>
    <s v="Second Class"/>
    <s v="MS-17530"/>
    <s v="MaryBeth Skach"/>
    <x v="0"/>
    <x v="0"/>
    <x v="54"/>
    <x v="24"/>
    <n v="45014"/>
    <x v="3"/>
    <s v="OFF-BI-10001757"/>
    <x v="1"/>
    <x v="8"/>
    <s v="Pressboard Hanging Data Binders for Unburst Sheets"/>
    <x v="921"/>
    <x v="8"/>
    <n v="0.7"/>
    <n v="-8.6592000000000002"/>
    <x v="0"/>
    <n v="94.463999999999999"/>
    <n v="-73.333333333333343"/>
  </r>
  <r>
    <n v="4909"/>
    <s v="CA-2014-133809"/>
    <d v="2014-11-18T00:00:00"/>
    <d v="2014-11-23T00:00:00"/>
    <s v="Second Class"/>
    <s v="MS-17530"/>
    <s v="MaryBeth Skach"/>
    <x v="0"/>
    <x v="0"/>
    <x v="54"/>
    <x v="24"/>
    <n v="45014"/>
    <x v="3"/>
    <s v="TEC-PH-10004875"/>
    <x v="2"/>
    <x v="7"/>
    <s v="PNY Rapid USB Car Charger - Black"/>
    <x v="3536"/>
    <x v="0"/>
    <n v="0.4"/>
    <n v="-2.0773999999999999"/>
    <x v="0"/>
    <n v="19.175999999999998"/>
    <n v="-21.666666666666668"/>
  </r>
  <r>
    <n v="4910"/>
    <s v="CA-2017-127306"/>
    <d v="2017-01-14T00:00:00"/>
    <d v="2017-01-18T00:00:00"/>
    <s v="Standard Class"/>
    <s v="BH-11710"/>
    <s v="Brosina Hoffman"/>
    <x v="0"/>
    <x v="0"/>
    <x v="271"/>
    <x v="18"/>
    <n v="37604"/>
    <x v="0"/>
    <s v="OFF-EN-10001219"/>
    <x v="1"/>
    <x v="12"/>
    <s v="#10- 4 1/8&quot; x 9 1/2&quot; Security-Tint Envelopes"/>
    <x v="823"/>
    <x v="1"/>
    <n v="0.2"/>
    <n v="6.6467999999999998"/>
    <x v="9"/>
    <n v="55.007999999999996"/>
    <n v="36.250000000000007"/>
  </r>
  <r>
    <n v="4911"/>
    <s v="CA-2017-127306"/>
    <d v="2017-01-14T00:00:00"/>
    <d v="2017-01-18T00:00:00"/>
    <s v="Standard Class"/>
    <s v="BH-11710"/>
    <s v="Brosina Hoffman"/>
    <x v="0"/>
    <x v="0"/>
    <x v="271"/>
    <x v="18"/>
    <n v="37604"/>
    <x v="0"/>
    <s v="OFF-PA-10000019"/>
    <x v="1"/>
    <x v="10"/>
    <s v="Xerox 1931"/>
    <x v="1566"/>
    <x v="3"/>
    <n v="0.2"/>
    <n v="12.700799999999999"/>
    <x v="9"/>
    <n v="254.01599999999996"/>
    <n v="35"/>
  </r>
  <r>
    <n v="4912"/>
    <s v="CA-2017-127306"/>
    <d v="2017-01-14T00:00:00"/>
    <d v="2017-01-18T00:00:00"/>
    <s v="Standard Class"/>
    <s v="BH-11710"/>
    <s v="Brosina Hoffman"/>
    <x v="0"/>
    <x v="0"/>
    <x v="271"/>
    <x v="18"/>
    <n v="37604"/>
    <x v="0"/>
    <s v="TEC-PH-10001924"/>
    <x v="2"/>
    <x v="7"/>
    <s v="iHome FM Clock Radio with Lightning Dock"/>
    <x v="1752"/>
    <x v="0"/>
    <n v="0.2"/>
    <n v="6.9989999999999997"/>
    <x v="9"/>
    <n v="223.96799999999999"/>
    <n v="6.25"/>
  </r>
  <r>
    <n v="4913"/>
    <s v="CA-2017-127306"/>
    <d v="2017-01-14T00:00:00"/>
    <d v="2017-01-18T00:00:00"/>
    <s v="Standard Class"/>
    <s v="BH-11710"/>
    <s v="Brosina Hoffman"/>
    <x v="0"/>
    <x v="0"/>
    <x v="271"/>
    <x v="18"/>
    <n v="37604"/>
    <x v="0"/>
    <s v="OFF-BI-10002003"/>
    <x v="1"/>
    <x v="8"/>
    <s v="Ibico Presentation Index for Binding Systems"/>
    <x v="3537"/>
    <x v="2"/>
    <n v="0.7"/>
    <n v="-4.577"/>
    <x v="9"/>
    <n v="29.849999999999998"/>
    <n v="-76.666666666666671"/>
  </r>
  <r>
    <n v="4914"/>
    <s v="CA-2017-127306"/>
    <d v="2017-01-14T00:00:00"/>
    <d v="2017-01-18T00:00:00"/>
    <s v="Standard Class"/>
    <s v="BH-11710"/>
    <s v="Brosina Hoffman"/>
    <x v="0"/>
    <x v="0"/>
    <x v="271"/>
    <x v="18"/>
    <n v="37604"/>
    <x v="0"/>
    <s v="OFF-BI-10003727"/>
    <x v="1"/>
    <x v="8"/>
    <s v="Avery Durable Slant Ring Binders With Label Holder"/>
    <x v="3538"/>
    <x v="0"/>
    <n v="0.7"/>
    <n v="-1.8391999999999999"/>
    <x v="9"/>
    <n v="5.016"/>
    <n v="-73.333333333333329"/>
  </r>
  <r>
    <n v="4915"/>
    <s v="CA-2015-161830"/>
    <d v="2015-09-24T00:00:00"/>
    <d v="2015-09-26T00:00:00"/>
    <s v="Second Class"/>
    <s v="ME-17725"/>
    <s v="Max Engle"/>
    <x v="0"/>
    <x v="0"/>
    <x v="4"/>
    <x v="4"/>
    <n v="98105"/>
    <x v="1"/>
    <s v="OFF-AR-10004042"/>
    <x v="1"/>
    <x v="6"/>
    <s v="BOSTON Model 1800 Electric Pencil Sharpeners, Putty/Woodgrain"/>
    <x v="3539"/>
    <x v="0"/>
    <n v="0"/>
    <n v="10.4284"/>
    <x v="8"/>
    <n v="71.92"/>
    <n v="28.999999999999996"/>
  </r>
  <r>
    <n v="4916"/>
    <s v="CA-2015-161830"/>
    <d v="2015-09-24T00:00:00"/>
    <d v="2015-09-26T00:00:00"/>
    <s v="Second Class"/>
    <s v="ME-17725"/>
    <s v="Max Engle"/>
    <x v="0"/>
    <x v="0"/>
    <x v="4"/>
    <x v="4"/>
    <n v="98105"/>
    <x v="1"/>
    <s v="OFF-BI-10001097"/>
    <x v="1"/>
    <x v="8"/>
    <s v="Avery Hole Reinforcements"/>
    <x v="475"/>
    <x v="1"/>
    <n v="0.2"/>
    <n v="5.4200999999999997"/>
    <x v="8"/>
    <n v="44.856000000000002"/>
    <n v="36.25"/>
  </r>
  <r>
    <n v="4917"/>
    <s v="CA-2017-163125"/>
    <d v="2017-10-09T00:00:00"/>
    <d v="2017-10-11T00:00:00"/>
    <s v="Second Class"/>
    <s v="MB-17305"/>
    <s v="Maria Bertelson"/>
    <x v="0"/>
    <x v="0"/>
    <x v="425"/>
    <x v="5"/>
    <n v="77573"/>
    <x v="2"/>
    <s v="OFF-AR-10004344"/>
    <x v="1"/>
    <x v="6"/>
    <s v="Bulldog Vacuum Base Pencil Sharpener"/>
    <x v="3540"/>
    <x v="3"/>
    <n v="0.2"/>
    <n v="5.8750999999999998"/>
    <x v="2"/>
    <n v="470.00800000000004"/>
    <n v="8.75"/>
  </r>
  <r>
    <n v="4918"/>
    <s v="CA-2017-163125"/>
    <d v="2017-10-09T00:00:00"/>
    <d v="2017-10-11T00:00:00"/>
    <s v="Second Class"/>
    <s v="MB-17305"/>
    <s v="Maria Bertelson"/>
    <x v="0"/>
    <x v="0"/>
    <x v="425"/>
    <x v="5"/>
    <n v="77573"/>
    <x v="2"/>
    <s v="FUR-CH-10001802"/>
    <x v="0"/>
    <x v="1"/>
    <s v="Hon Every-Day Chair Series Swivel Task Chairs"/>
    <x v="277"/>
    <x v="1"/>
    <n v="0.3"/>
    <n v="-32.6646"/>
    <x v="2"/>
    <n v="762.17399999999998"/>
    <n v="-12.857142857142859"/>
  </r>
  <r>
    <n v="4919"/>
    <s v="CA-2016-160304"/>
    <d v="2016-01-02T00:00:00"/>
    <d v="2016-01-07T00:00:00"/>
    <s v="Standard Class"/>
    <s v="BM-11575"/>
    <s v="Brendan Murry"/>
    <x v="1"/>
    <x v="0"/>
    <x v="426"/>
    <x v="39"/>
    <n v="20877"/>
    <x v="3"/>
    <s v="FUR-BO-10004709"/>
    <x v="0"/>
    <x v="0"/>
    <s v="Bush Westfield Collection Bookcases, Medium Cherry Finish"/>
    <x v="2093"/>
    <x v="1"/>
    <n v="0"/>
    <n v="38.266800000000003"/>
    <x v="9"/>
    <n v="521.81999999999994"/>
    <n v="22.000000000000004"/>
  </r>
  <r>
    <n v="4920"/>
    <s v="CA-2016-160304"/>
    <d v="2016-01-02T00:00:00"/>
    <d v="2016-01-07T00:00:00"/>
    <s v="Standard Class"/>
    <s v="BM-11575"/>
    <s v="Brendan Murry"/>
    <x v="1"/>
    <x v="0"/>
    <x v="426"/>
    <x v="39"/>
    <n v="20877"/>
    <x v="3"/>
    <s v="TEC-PH-10000455"/>
    <x v="2"/>
    <x v="7"/>
    <s v="GE 30522EE2"/>
    <x v="3541"/>
    <x v="0"/>
    <n v="0"/>
    <n v="67.274199999999993"/>
    <x v="9"/>
    <n v="463.96"/>
    <n v="28.999999999999996"/>
  </r>
  <r>
    <n v="4921"/>
    <s v="CA-2017-101728"/>
    <d v="2017-08-19T00:00:00"/>
    <d v="2017-08-23T00:00:00"/>
    <s v="Standard Class"/>
    <s v="SC-20575"/>
    <s v="Sonia Cooley"/>
    <x v="0"/>
    <x v="0"/>
    <x v="22"/>
    <x v="10"/>
    <n v="60653"/>
    <x v="2"/>
    <s v="OFF-BI-10002393"/>
    <x v="1"/>
    <x v="8"/>
    <s v="Binder Posts"/>
    <x v="3327"/>
    <x v="0"/>
    <n v="0.8"/>
    <n v="-3.9032"/>
    <x v="6"/>
    <n v="4.5919999999999996"/>
    <n v="-170.00000000000003"/>
  </r>
  <r>
    <n v="4922"/>
    <s v="CA-2017-114055"/>
    <d v="2017-12-25T00:00:00"/>
    <d v="2017-12-29T00:00:00"/>
    <s v="Second Class"/>
    <s v="MH-18115"/>
    <s v="Mick Hernandez"/>
    <x v="2"/>
    <x v="0"/>
    <x v="114"/>
    <x v="19"/>
    <n v="35810"/>
    <x v="0"/>
    <s v="OFF-PA-10004381"/>
    <x v="1"/>
    <x v="10"/>
    <s v="14-7/8 x 11 Blue Bar Computer Printout Paper"/>
    <x v="3542"/>
    <x v="0"/>
    <n v="0"/>
    <n v="46.118400000000001"/>
    <x v="4"/>
    <n v="192.16"/>
    <n v="48.000000000000007"/>
  </r>
  <r>
    <n v="4923"/>
    <s v="CA-2017-114055"/>
    <d v="2017-12-25T00:00:00"/>
    <d v="2017-12-29T00:00:00"/>
    <s v="Second Class"/>
    <s v="MH-18115"/>
    <s v="Mick Hernandez"/>
    <x v="2"/>
    <x v="0"/>
    <x v="114"/>
    <x v="19"/>
    <n v="35810"/>
    <x v="0"/>
    <s v="OFF-FA-10003059"/>
    <x v="1"/>
    <x v="13"/>
    <s v="Assorted Color Push Pins"/>
    <x v="3543"/>
    <x v="0"/>
    <n v="0"/>
    <n v="1.1946000000000001"/>
    <x v="4"/>
    <n v="7.24"/>
    <n v="33"/>
  </r>
  <r>
    <n v="4924"/>
    <s v="CA-2017-114055"/>
    <d v="2017-12-25T00:00:00"/>
    <d v="2017-12-29T00:00:00"/>
    <s v="Second Class"/>
    <s v="MH-18115"/>
    <s v="Mick Hernandez"/>
    <x v="2"/>
    <x v="0"/>
    <x v="114"/>
    <x v="19"/>
    <n v="35810"/>
    <x v="0"/>
    <s v="OFF-PA-10000994"/>
    <x v="1"/>
    <x v="10"/>
    <s v="Xerox 1915"/>
    <x v="2651"/>
    <x v="5"/>
    <n v="0"/>
    <n v="301.96800000000002"/>
    <x v="4"/>
    <n v="3774.6000000000004"/>
    <n v="48.000000000000007"/>
  </r>
  <r>
    <n v="4925"/>
    <s v="CA-2017-114055"/>
    <d v="2017-12-25T00:00:00"/>
    <d v="2017-12-29T00:00:00"/>
    <s v="Second Class"/>
    <s v="MH-18115"/>
    <s v="Mick Hernandez"/>
    <x v="2"/>
    <x v="0"/>
    <x v="114"/>
    <x v="19"/>
    <n v="35810"/>
    <x v="0"/>
    <s v="TEC-PH-10002890"/>
    <x v="2"/>
    <x v="7"/>
    <s v="AT&amp;T 17929 Lendline Telephone"/>
    <x v="3377"/>
    <x v="0"/>
    <n v="0"/>
    <n v="23.524799999999999"/>
    <x v="4"/>
    <n v="180.96"/>
    <n v="25.999999999999996"/>
  </r>
  <r>
    <n v="4926"/>
    <s v="CA-2017-126438"/>
    <d v="2017-09-10T00:00:00"/>
    <d v="2017-09-13T00:00:00"/>
    <s v="First Class"/>
    <s v="AR-10345"/>
    <s v="Alex Russell"/>
    <x v="1"/>
    <x v="0"/>
    <x v="104"/>
    <x v="31"/>
    <n v="1841"/>
    <x v="3"/>
    <s v="OFF-AR-10003338"/>
    <x v="1"/>
    <x v="6"/>
    <s v="Eberhard Faber 3 1/2&quot; Golf Pencils"/>
    <x v="3544"/>
    <x v="0"/>
    <n v="0"/>
    <n v="3.72"/>
    <x v="8"/>
    <n v="29.76"/>
    <n v="25"/>
  </r>
  <r>
    <n v="4927"/>
    <s v="CA-2017-117653"/>
    <d v="2017-10-19T00:00:00"/>
    <d v="2017-10-23T00:00:00"/>
    <s v="Standard Class"/>
    <s v="MO-17500"/>
    <s v="Mary O'Rourke"/>
    <x v="0"/>
    <x v="0"/>
    <x v="22"/>
    <x v="10"/>
    <n v="60623"/>
    <x v="2"/>
    <s v="FUR-TA-10003008"/>
    <x v="0"/>
    <x v="3"/>
    <s v="Lesro Round Back Collection Coffee Table, End Table"/>
    <x v="3545"/>
    <x v="7"/>
    <n v="0.5"/>
    <n v="-67.543499999999995"/>
    <x v="2"/>
    <n v="91.275000000000006"/>
    <n v="-73.999999999999986"/>
  </r>
  <r>
    <n v="4928"/>
    <s v="CA-2017-143245"/>
    <d v="2017-12-01T00:00:00"/>
    <d v="2017-12-06T00:00:00"/>
    <s v="Standard Class"/>
    <s v="AD-10180"/>
    <s v="Alan Dominguez"/>
    <x v="2"/>
    <x v="0"/>
    <x v="54"/>
    <x v="29"/>
    <n v="6824"/>
    <x v="3"/>
    <s v="OFF-PA-10001972"/>
    <x v="1"/>
    <x v="10"/>
    <s v="Xerox 214"/>
    <x v="537"/>
    <x v="1"/>
    <n v="0"/>
    <n v="9.3312000000000008"/>
    <x v="4"/>
    <n v="58.320000000000007"/>
    <n v="48.000000000000007"/>
  </r>
  <r>
    <n v="4929"/>
    <s v="CA-2017-143245"/>
    <d v="2017-12-01T00:00:00"/>
    <d v="2017-12-06T00:00:00"/>
    <s v="Standard Class"/>
    <s v="AD-10180"/>
    <s v="Alan Dominguez"/>
    <x v="2"/>
    <x v="0"/>
    <x v="54"/>
    <x v="29"/>
    <n v="6824"/>
    <x v="3"/>
    <s v="FUR-CH-10000155"/>
    <x v="0"/>
    <x v="1"/>
    <s v="Global Comet Stacking Armless Chair"/>
    <x v="3546"/>
    <x v="1"/>
    <n v="0"/>
    <n v="251.202"/>
    <x v="4"/>
    <n v="2691.45"/>
    <n v="28.000000000000004"/>
  </r>
  <r>
    <n v="4930"/>
    <s v="US-2014-138828"/>
    <d v="2014-09-02T00:00:00"/>
    <d v="2014-09-03T00:00:00"/>
    <s v="First Class"/>
    <s v="KD-16345"/>
    <s v="Katherine Ducich"/>
    <x v="0"/>
    <x v="0"/>
    <x v="20"/>
    <x v="15"/>
    <n v="10009"/>
    <x v="3"/>
    <s v="OFF-AR-10000658"/>
    <x v="1"/>
    <x v="6"/>
    <s v="Newell 324"/>
    <x v="2444"/>
    <x v="2"/>
    <n v="0"/>
    <n v="16.170000000000002"/>
    <x v="8"/>
    <n v="288.75"/>
    <n v="28.000000000000004"/>
  </r>
  <r>
    <n v="4931"/>
    <s v="US-2014-138828"/>
    <d v="2014-09-02T00:00:00"/>
    <d v="2014-09-03T00:00:00"/>
    <s v="First Class"/>
    <s v="KD-16345"/>
    <s v="Katherine Ducich"/>
    <x v="0"/>
    <x v="0"/>
    <x v="20"/>
    <x v="15"/>
    <n v="10009"/>
    <x v="3"/>
    <s v="OFF-PA-10000349"/>
    <x v="1"/>
    <x v="10"/>
    <s v="Easy-staple paper"/>
    <x v="1801"/>
    <x v="1"/>
    <n v="0"/>
    <n v="7.0217999999999998"/>
    <x v="8"/>
    <n v="44.82"/>
    <n v="47"/>
  </r>
  <r>
    <n v="4932"/>
    <s v="CA-2017-143651"/>
    <d v="2017-03-25T00:00:00"/>
    <d v="2017-03-30T00:00:00"/>
    <s v="Standard Class"/>
    <s v="FM-14215"/>
    <s v="Filia McAdams"/>
    <x v="1"/>
    <x v="0"/>
    <x v="4"/>
    <x v="4"/>
    <n v="98103"/>
    <x v="1"/>
    <s v="OFF-AR-10001446"/>
    <x v="1"/>
    <x v="6"/>
    <s v="Newell 309"/>
    <x v="789"/>
    <x v="0"/>
    <n v="0"/>
    <n v="6.93"/>
    <x v="10"/>
    <n v="46.2"/>
    <n v="30"/>
  </r>
  <r>
    <n v="4933"/>
    <s v="CA-2015-106978"/>
    <d v="2015-09-28T00:00:00"/>
    <d v="2015-10-04T00:00:00"/>
    <s v="Standard Class"/>
    <s v="ZC-21910"/>
    <s v="Zuschuss Carroll"/>
    <x v="0"/>
    <x v="0"/>
    <x v="34"/>
    <x v="22"/>
    <n v="80013"/>
    <x v="1"/>
    <s v="OFF-EN-10004483"/>
    <x v="1"/>
    <x v="12"/>
    <s v="#10 White Business Envelopes,4 1/8 x 9 1/2"/>
    <x v="3547"/>
    <x v="7"/>
    <n v="0.2"/>
    <n v="4.2309000000000001"/>
    <x v="8"/>
    <n v="12.536"/>
    <n v="33.75"/>
  </r>
  <r>
    <n v="4934"/>
    <s v="CA-2015-106978"/>
    <d v="2015-09-28T00:00:00"/>
    <d v="2015-10-04T00:00:00"/>
    <s v="Standard Class"/>
    <s v="ZC-21910"/>
    <s v="Zuschuss Carroll"/>
    <x v="0"/>
    <x v="0"/>
    <x v="34"/>
    <x v="22"/>
    <n v="80013"/>
    <x v="1"/>
    <s v="OFF-BI-10002012"/>
    <x v="1"/>
    <x v="8"/>
    <s v="Wilson Jones Easy Flow II Sheet Lifters"/>
    <x v="879"/>
    <x v="0"/>
    <n v="0.7"/>
    <n v="-0.79200000000000004"/>
    <x v="8"/>
    <n v="2.16"/>
    <n v="-73.333333333333329"/>
  </r>
  <r>
    <n v="4935"/>
    <s v="CA-2015-106978"/>
    <d v="2015-09-28T00:00:00"/>
    <d v="2015-10-04T00:00:00"/>
    <s v="Standard Class"/>
    <s v="ZC-21910"/>
    <s v="Zuschuss Carroll"/>
    <x v="0"/>
    <x v="0"/>
    <x v="34"/>
    <x v="22"/>
    <n v="80013"/>
    <x v="1"/>
    <s v="OFF-FA-10003021"/>
    <x v="1"/>
    <x v="13"/>
    <s v="Staples"/>
    <x v="3548"/>
    <x v="1"/>
    <n v="0.2"/>
    <n v="0.84599999999999997"/>
    <x v="8"/>
    <n v="13.535999999999998"/>
    <n v="18.75"/>
  </r>
  <r>
    <n v="4936"/>
    <s v="CA-2015-155124"/>
    <d v="2015-03-15T00:00:00"/>
    <d v="2015-03-21T00:00:00"/>
    <s v="Standard Class"/>
    <s v="KS-16300"/>
    <s v="Karen Seio"/>
    <x v="1"/>
    <x v="0"/>
    <x v="427"/>
    <x v="7"/>
    <n v="84043"/>
    <x v="1"/>
    <s v="TEC-PH-10003356"/>
    <x v="2"/>
    <x v="7"/>
    <s v="SmartStand Mobile Device Holder, Assorted Colors"/>
    <x v="3549"/>
    <x v="1"/>
    <n v="0.2"/>
    <n v="1.6776"/>
    <x v="10"/>
    <n v="50.328000000000003"/>
    <n v="10"/>
  </r>
  <r>
    <n v="4937"/>
    <s v="CA-2017-150931"/>
    <d v="2017-01-06T00:00:00"/>
    <d v="2017-01-13T00:00:00"/>
    <s v="Standard Class"/>
    <s v="DP-13390"/>
    <s v="Dennis Pardue"/>
    <x v="2"/>
    <x v="0"/>
    <x v="428"/>
    <x v="19"/>
    <n v="35401"/>
    <x v="0"/>
    <s v="OFF-BI-10004728"/>
    <x v="1"/>
    <x v="8"/>
    <s v="Wilson Jones Turn Tabs Binder Tool for Ring Binders"/>
    <x v="3550"/>
    <x v="3"/>
    <n v="0"/>
    <n v="15.5204"/>
    <x v="9"/>
    <n v="236.18"/>
    <n v="46"/>
  </r>
  <r>
    <n v="4938"/>
    <s v="CA-2014-157147"/>
    <d v="2014-01-13T00:00:00"/>
    <d v="2014-01-18T00:00:00"/>
    <s v="Standard Class"/>
    <s v="BD-11605"/>
    <s v="Brian Dahlen"/>
    <x v="0"/>
    <x v="0"/>
    <x v="8"/>
    <x v="1"/>
    <n v="94109"/>
    <x v="1"/>
    <s v="OFF-ST-10000078"/>
    <x v="1"/>
    <x v="4"/>
    <s v="Tennsco 6- and 18-Compartment Lockers"/>
    <x v="2184"/>
    <x v="2"/>
    <n v="0"/>
    <n v="238.65299999999999"/>
    <x v="9"/>
    <n v="6629.25"/>
    <n v="18"/>
  </r>
  <r>
    <n v="4939"/>
    <s v="CA-2014-157147"/>
    <d v="2014-01-13T00:00:00"/>
    <d v="2014-01-18T00:00:00"/>
    <s v="Standard Class"/>
    <s v="BD-11605"/>
    <s v="Brian Dahlen"/>
    <x v="0"/>
    <x v="0"/>
    <x v="8"/>
    <x v="1"/>
    <n v="94109"/>
    <x v="1"/>
    <s v="FUR-BO-10003034"/>
    <x v="0"/>
    <x v="0"/>
    <s v="O'Sullivan Elevations Bookcase, Cherry Finish"/>
    <x v="3551"/>
    <x v="1"/>
    <n v="0.15"/>
    <n v="3.9293999999999998"/>
    <x v="9"/>
    <n v="1001.9970000000001"/>
    <n v="1.1764705882352939"/>
  </r>
  <r>
    <n v="4940"/>
    <s v="CA-2014-157147"/>
    <d v="2014-01-13T00:00:00"/>
    <d v="2014-01-18T00:00:00"/>
    <s v="Standard Class"/>
    <s v="BD-11605"/>
    <s v="Brian Dahlen"/>
    <x v="0"/>
    <x v="0"/>
    <x v="8"/>
    <x v="1"/>
    <n v="94109"/>
    <x v="1"/>
    <s v="OFF-AR-10003514"/>
    <x v="1"/>
    <x v="6"/>
    <s v="4009 Highlighters by Sanford"/>
    <x v="189"/>
    <x v="2"/>
    <n v="0"/>
    <n v="6.5670000000000002"/>
    <x v="9"/>
    <n v="99.5"/>
    <n v="33"/>
  </r>
  <r>
    <n v="4941"/>
    <s v="CA-2015-156482"/>
    <d v="2015-02-06T00:00:00"/>
    <d v="2015-02-13T00:00:00"/>
    <s v="Standard Class"/>
    <s v="IL-15100"/>
    <s v="Ivan Liston"/>
    <x v="0"/>
    <x v="0"/>
    <x v="40"/>
    <x v="13"/>
    <n v="19805"/>
    <x v="3"/>
    <s v="FUR-CH-10001708"/>
    <x v="0"/>
    <x v="1"/>
    <s v="Office Star - Contemporary Swivel Chair with Padded Adjustable Arms and Flex Back"/>
    <x v="3552"/>
    <x v="6"/>
    <n v="0"/>
    <n v="266.4522"/>
    <x v="11"/>
    <n v="11419.38"/>
    <n v="21.000000000000004"/>
  </r>
  <r>
    <n v="4942"/>
    <s v="CA-2015-156482"/>
    <d v="2015-02-06T00:00:00"/>
    <d v="2015-02-13T00:00:00"/>
    <s v="Standard Class"/>
    <s v="IL-15100"/>
    <s v="Ivan Liston"/>
    <x v="0"/>
    <x v="0"/>
    <x v="40"/>
    <x v="13"/>
    <n v="19805"/>
    <x v="3"/>
    <s v="FUR-BO-10002598"/>
    <x v="0"/>
    <x v="0"/>
    <s v="Hon Metal Bookcases, Putty"/>
    <x v="510"/>
    <x v="4"/>
    <n v="0"/>
    <n v="82.336799999999997"/>
    <x v="11"/>
    <n v="1135.68"/>
    <n v="28.999999999999996"/>
  </r>
  <r>
    <n v="4943"/>
    <s v="CA-2015-156482"/>
    <d v="2015-02-06T00:00:00"/>
    <d v="2015-02-13T00:00:00"/>
    <s v="Standard Class"/>
    <s v="IL-15100"/>
    <s v="Ivan Liston"/>
    <x v="0"/>
    <x v="0"/>
    <x v="40"/>
    <x v="13"/>
    <n v="19805"/>
    <x v="3"/>
    <s v="OFF-AR-10001022"/>
    <x v="1"/>
    <x v="6"/>
    <s v="SANFORD Liquid Accent Tank-Style Highlighters"/>
    <x v="1093"/>
    <x v="0"/>
    <n v="0"/>
    <n v="1.7607999999999999"/>
    <x v="11"/>
    <n v="11.36"/>
    <n v="31"/>
  </r>
  <r>
    <n v="4944"/>
    <s v="CA-2017-106782"/>
    <d v="2017-12-21T00:00:00"/>
    <d v="2017-12-27T00:00:00"/>
    <s v="Standard Class"/>
    <s v="LP-17095"/>
    <s v="Liz Preis"/>
    <x v="0"/>
    <x v="0"/>
    <x v="240"/>
    <x v="14"/>
    <n v="47905"/>
    <x v="2"/>
    <s v="OFF-ST-10004459"/>
    <x v="1"/>
    <x v="4"/>
    <s v="Tennsco Single-Tier Lockers"/>
    <x v="2545"/>
    <x v="7"/>
    <n v="0"/>
    <n v="18.766999999999999"/>
    <x v="4"/>
    <n v="375.34"/>
    <n v="5"/>
  </r>
  <r>
    <n v="4945"/>
    <s v="CA-2016-151372"/>
    <d v="2016-09-05T00:00:00"/>
    <d v="2016-09-06T00:00:00"/>
    <s v="First Class"/>
    <s v="JH-15985"/>
    <s v="Joseph Holt"/>
    <x v="0"/>
    <x v="0"/>
    <x v="332"/>
    <x v="1"/>
    <n v="90278"/>
    <x v="1"/>
    <s v="OFF-PA-10004381"/>
    <x v="1"/>
    <x v="10"/>
    <s v="14-7/8 x 11 Blue Bar Computer Printout Paper"/>
    <x v="3542"/>
    <x v="0"/>
    <n v="0"/>
    <n v="46.118400000000001"/>
    <x v="8"/>
    <n v="192.16"/>
    <n v="48.000000000000007"/>
  </r>
  <r>
    <n v="4946"/>
    <s v="CA-2016-151372"/>
    <d v="2016-09-05T00:00:00"/>
    <d v="2016-09-06T00:00:00"/>
    <s v="First Class"/>
    <s v="JH-15985"/>
    <s v="Joseph Holt"/>
    <x v="0"/>
    <x v="0"/>
    <x v="332"/>
    <x v="1"/>
    <n v="90278"/>
    <x v="1"/>
    <s v="OFF-BI-10000050"/>
    <x v="1"/>
    <x v="8"/>
    <s v="Angle-D Binders with Locking Rings, Label Holders"/>
    <x v="2582"/>
    <x v="0"/>
    <n v="0.2"/>
    <n v="3.9420000000000002"/>
    <x v="8"/>
    <n v="23.36"/>
    <n v="33.75"/>
  </r>
  <r>
    <n v="4947"/>
    <s v="CA-2016-151372"/>
    <d v="2016-09-05T00:00:00"/>
    <d v="2016-09-06T00:00:00"/>
    <s v="First Class"/>
    <s v="JH-15985"/>
    <s v="Joseph Holt"/>
    <x v="0"/>
    <x v="0"/>
    <x v="332"/>
    <x v="1"/>
    <n v="90278"/>
    <x v="1"/>
    <s v="OFF-FA-10000304"/>
    <x v="1"/>
    <x v="13"/>
    <s v="Advantus Push Pins"/>
    <x v="1001"/>
    <x v="0"/>
    <n v="0"/>
    <n v="1.7876000000000001"/>
    <x v="8"/>
    <n v="8.7200000000000006"/>
    <n v="41"/>
  </r>
  <r>
    <n v="4948"/>
    <s v="CA-2014-102085"/>
    <d v="2014-10-04T00:00:00"/>
    <d v="2014-10-09T00:00:00"/>
    <s v="Standard Class"/>
    <s v="JD-16015"/>
    <s v="Joy Daniels"/>
    <x v="0"/>
    <x v="0"/>
    <x v="4"/>
    <x v="4"/>
    <n v="98115"/>
    <x v="1"/>
    <s v="OFF-LA-10002475"/>
    <x v="1"/>
    <x v="2"/>
    <s v="Avery 519"/>
    <x v="3119"/>
    <x v="4"/>
    <n v="0"/>
    <n v="13.742800000000001"/>
    <x v="2"/>
    <n v="116.96"/>
    <n v="47"/>
  </r>
  <r>
    <n v="4949"/>
    <s v="CA-2017-107125"/>
    <d v="2017-11-27T00:00:00"/>
    <d v="2017-12-02T00:00:00"/>
    <s v="Standard Class"/>
    <s v="BD-11320"/>
    <s v="Bill Donatelli"/>
    <x v="0"/>
    <x v="0"/>
    <x v="1"/>
    <x v="1"/>
    <n v="90045"/>
    <x v="1"/>
    <s v="OFF-BI-10001989"/>
    <x v="1"/>
    <x v="8"/>
    <s v="Premium Transparent Presentation Covers by GBC"/>
    <x v="3553"/>
    <x v="3"/>
    <n v="0.2"/>
    <n v="41.120800000000003"/>
    <x v="0"/>
    <n v="822.41599999999994"/>
    <n v="35"/>
  </r>
  <r>
    <n v="4950"/>
    <s v="CA-2017-107125"/>
    <d v="2017-11-27T00:00:00"/>
    <d v="2017-12-02T00:00:00"/>
    <s v="Standard Class"/>
    <s v="BD-11320"/>
    <s v="Bill Donatelli"/>
    <x v="0"/>
    <x v="0"/>
    <x v="1"/>
    <x v="1"/>
    <n v="90045"/>
    <x v="1"/>
    <s v="FUR-FU-10000732"/>
    <x v="0"/>
    <x v="5"/>
    <s v="Eldon 200 Class Desk Accessories"/>
    <x v="605"/>
    <x v="1"/>
    <n v="0"/>
    <n v="6.0288000000000004"/>
    <x v="0"/>
    <n v="56.519999999999996"/>
    <n v="32"/>
  </r>
  <r>
    <n v="4951"/>
    <s v="CA-2016-125815"/>
    <d v="2016-10-28T00:00:00"/>
    <d v="2016-11-01T00:00:00"/>
    <s v="Second Class"/>
    <s v="DL-13330"/>
    <s v="Denise Leinenbach"/>
    <x v="0"/>
    <x v="0"/>
    <x v="20"/>
    <x v="15"/>
    <n v="10009"/>
    <x v="3"/>
    <s v="OFF-AR-10004441"/>
    <x v="1"/>
    <x v="6"/>
    <s v="BIC Brite Liner Highlighters"/>
    <x v="2122"/>
    <x v="1"/>
    <n v="0"/>
    <n v="5.2164000000000001"/>
    <x v="2"/>
    <n v="37.26"/>
    <n v="42.000000000000007"/>
  </r>
  <r>
    <n v="4952"/>
    <s v="CA-2015-144190"/>
    <d v="2015-06-09T00:00:00"/>
    <d v="2015-06-13T00:00:00"/>
    <s v="Standard Class"/>
    <s v="NC-18415"/>
    <s v="Nathan Cano"/>
    <x v="0"/>
    <x v="0"/>
    <x v="195"/>
    <x v="12"/>
    <n v="48073"/>
    <x v="2"/>
    <s v="OFF-PA-10000304"/>
    <x v="1"/>
    <x v="10"/>
    <s v="Xerox 1995"/>
    <x v="91"/>
    <x v="0"/>
    <n v="0"/>
    <n v="6.2207999999999997"/>
    <x v="1"/>
    <n v="25.92"/>
    <n v="47.999999999999993"/>
  </r>
  <r>
    <n v="4953"/>
    <s v="CA-2017-117926"/>
    <d v="2017-12-08T00:00:00"/>
    <d v="2017-12-12T00:00:00"/>
    <s v="Second Class"/>
    <s v="AS-10225"/>
    <s v="Alan Schoenberger"/>
    <x v="1"/>
    <x v="0"/>
    <x v="8"/>
    <x v="1"/>
    <n v="94109"/>
    <x v="1"/>
    <s v="OFF-AP-10002670"/>
    <x v="1"/>
    <x v="9"/>
    <s v="Belkin 8-Outlet Premiere SurgeMaster II Surge Protectors"/>
    <x v="3554"/>
    <x v="7"/>
    <n v="0"/>
    <n v="20.844000000000001"/>
    <x v="4"/>
    <n v="69.48"/>
    <n v="30"/>
  </r>
  <r>
    <n v="4954"/>
    <s v="CA-2015-153906"/>
    <d v="2015-03-16T00:00:00"/>
    <d v="2015-03-20T00:00:00"/>
    <s v="Standard Class"/>
    <s v="MS-17980"/>
    <s v="Michael Stewart"/>
    <x v="1"/>
    <x v="0"/>
    <x v="20"/>
    <x v="15"/>
    <n v="10009"/>
    <x v="3"/>
    <s v="TEC-PH-10001527"/>
    <x v="2"/>
    <x v="7"/>
    <s v="Plantronics MX500i Earset"/>
    <x v="3555"/>
    <x v="0"/>
    <n v="0"/>
    <n v="2.577"/>
    <x v="10"/>
    <n v="171.8"/>
    <n v="3"/>
  </r>
  <r>
    <n v="4955"/>
    <s v="CA-2014-160262"/>
    <d v="2014-06-09T00:00:00"/>
    <d v="2014-06-13T00:00:00"/>
    <s v="Second Class"/>
    <s v="TS-21205"/>
    <s v="Thomas Seio"/>
    <x v="1"/>
    <x v="0"/>
    <x v="226"/>
    <x v="33"/>
    <n v="89031"/>
    <x v="1"/>
    <s v="OFF-AR-10002335"/>
    <x v="1"/>
    <x v="6"/>
    <s v="DIXON Oriole Pencils"/>
    <x v="3556"/>
    <x v="3"/>
    <n v="0"/>
    <n v="4.6955999999999998"/>
    <x v="1"/>
    <n v="126.41999999999999"/>
    <n v="26"/>
  </r>
  <r>
    <n v="4956"/>
    <s v="CA-2014-160262"/>
    <d v="2014-06-09T00:00:00"/>
    <d v="2014-06-13T00:00:00"/>
    <s v="Second Class"/>
    <s v="TS-21205"/>
    <s v="Thomas Seio"/>
    <x v="1"/>
    <x v="0"/>
    <x v="226"/>
    <x v="33"/>
    <n v="89031"/>
    <x v="1"/>
    <s v="OFF-PA-10003641"/>
    <x v="1"/>
    <x v="10"/>
    <s v="Xerox 1909"/>
    <x v="1204"/>
    <x v="1"/>
    <n v="0"/>
    <n v="36.404400000000003"/>
    <x v="1"/>
    <n v="237.42000000000002"/>
    <n v="46"/>
  </r>
  <r>
    <n v="4957"/>
    <s v="CA-2014-160262"/>
    <d v="2014-06-09T00:00:00"/>
    <d v="2014-06-13T00:00:00"/>
    <s v="Second Class"/>
    <s v="TS-21205"/>
    <s v="Thomas Seio"/>
    <x v="1"/>
    <x v="0"/>
    <x v="226"/>
    <x v="33"/>
    <n v="89031"/>
    <x v="1"/>
    <s v="FUR-FU-10002685"/>
    <x v="0"/>
    <x v="5"/>
    <s v="Executive Impressions 13-1/2&quot; Indoor/Outdoor Wall Clock"/>
    <x v="3557"/>
    <x v="0"/>
    <n v="0"/>
    <n v="14.212"/>
    <x v="1"/>
    <n v="74.8"/>
    <n v="38"/>
  </r>
  <r>
    <n v="4958"/>
    <s v="CA-2015-127607"/>
    <d v="2015-03-20T00:00:00"/>
    <d v="2015-03-26T00:00:00"/>
    <s v="Standard Class"/>
    <s v="JK-15730"/>
    <s v="Joe Kamberova"/>
    <x v="0"/>
    <x v="0"/>
    <x v="238"/>
    <x v="5"/>
    <n v="75007"/>
    <x v="2"/>
    <s v="OFF-BI-10001308"/>
    <x v="1"/>
    <x v="8"/>
    <s v="GBC Standard Plastic Binding Systems' Combs"/>
    <x v="3558"/>
    <x v="0"/>
    <n v="0.8"/>
    <n v="-4.3959999999999999"/>
    <x v="10"/>
    <n v="5.024"/>
    <n v="-175"/>
  </r>
  <r>
    <n v="4959"/>
    <s v="CA-2015-127607"/>
    <d v="2015-03-20T00:00:00"/>
    <d v="2015-03-26T00:00:00"/>
    <s v="Standard Class"/>
    <s v="JK-15730"/>
    <s v="Joe Kamberova"/>
    <x v="0"/>
    <x v="0"/>
    <x v="238"/>
    <x v="5"/>
    <n v="75007"/>
    <x v="2"/>
    <s v="OFF-FA-10003485"/>
    <x v="1"/>
    <x v="13"/>
    <s v="Staples"/>
    <x v="3559"/>
    <x v="6"/>
    <n v="0.2"/>
    <n v="6.1307999999999998"/>
    <x v="10"/>
    <n v="169.77600000000001"/>
    <n v="32.499999999999993"/>
  </r>
  <r>
    <n v="4960"/>
    <s v="CA-2016-166226"/>
    <d v="2016-11-18T00:00:00"/>
    <d v="2016-11-22T00:00:00"/>
    <s v="Standard Class"/>
    <s v="TC-21535"/>
    <s v="Tracy Collins"/>
    <x v="2"/>
    <x v="0"/>
    <x v="1"/>
    <x v="1"/>
    <n v="90008"/>
    <x v="1"/>
    <s v="TEC-PH-10003357"/>
    <x v="2"/>
    <x v="7"/>
    <s v="Grandstream GXP2100 Mainstream Business Phone"/>
    <x v="3560"/>
    <x v="7"/>
    <n v="0.2"/>
    <n v="6.1192000000000002"/>
    <x v="0"/>
    <n v="61.192"/>
    <n v="10"/>
  </r>
  <r>
    <n v="4961"/>
    <s v="CA-2016-166226"/>
    <d v="2016-11-18T00:00:00"/>
    <d v="2016-11-22T00:00:00"/>
    <s v="Standard Class"/>
    <s v="TC-21535"/>
    <s v="Tracy Collins"/>
    <x v="2"/>
    <x v="0"/>
    <x v="1"/>
    <x v="1"/>
    <n v="90008"/>
    <x v="1"/>
    <s v="OFF-AP-10002867"/>
    <x v="1"/>
    <x v="9"/>
    <s v="Fellowes Command Center 5-outlet power strip"/>
    <x v="3561"/>
    <x v="7"/>
    <n v="0"/>
    <n v="18.316800000000001"/>
    <x v="0"/>
    <n v="67.84"/>
    <n v="27"/>
  </r>
  <r>
    <n v="4962"/>
    <s v="CA-2014-156587"/>
    <d v="2014-03-07T00:00:00"/>
    <d v="2014-03-08T00:00:00"/>
    <s v="First Class"/>
    <s v="AB-10015"/>
    <s v="Aaron Bergman"/>
    <x v="0"/>
    <x v="0"/>
    <x v="4"/>
    <x v="4"/>
    <n v="98103"/>
    <x v="1"/>
    <s v="FUR-CH-10004477"/>
    <x v="0"/>
    <x v="1"/>
    <s v="Global Push Button Manager's Chair, Indigo"/>
    <x v="3562"/>
    <x v="7"/>
    <n v="0.2"/>
    <n v="5.4801000000000002"/>
    <x v="10"/>
    <n v="48.712000000000003"/>
    <n v="11.25"/>
  </r>
  <r>
    <n v="4963"/>
    <s v="CA-2014-156587"/>
    <d v="2014-03-07T00:00:00"/>
    <d v="2014-03-08T00:00:00"/>
    <s v="First Class"/>
    <s v="AB-10015"/>
    <s v="Aaron Bergman"/>
    <x v="0"/>
    <x v="0"/>
    <x v="4"/>
    <x v="4"/>
    <n v="98103"/>
    <x v="1"/>
    <s v="OFF-AR-10001427"/>
    <x v="1"/>
    <x v="6"/>
    <s v="Newell 330"/>
    <x v="1444"/>
    <x v="1"/>
    <n v="0"/>
    <n v="4.6643999999999997"/>
    <x v="10"/>
    <n v="53.820000000000007"/>
    <n v="25.999999999999996"/>
  </r>
  <r>
    <n v="4964"/>
    <s v="CA-2014-156587"/>
    <d v="2014-03-07T00:00:00"/>
    <d v="2014-03-08T00:00:00"/>
    <s v="First Class"/>
    <s v="AB-10015"/>
    <s v="Aaron Bergman"/>
    <x v="0"/>
    <x v="0"/>
    <x v="4"/>
    <x v="4"/>
    <n v="98103"/>
    <x v="1"/>
    <s v="OFF-ST-10002344"/>
    <x v="1"/>
    <x v="4"/>
    <s v="Carina 42&quot;Hx23 3/4&quot;W Media Storage Unit"/>
    <x v="420"/>
    <x v="1"/>
    <n v="0"/>
    <n v="4.8587999999999996"/>
    <x v="10"/>
    <n v="728.81999999999994"/>
    <n v="1.9999999999999998"/>
  </r>
  <r>
    <n v="4965"/>
    <s v="CA-2016-141180"/>
    <d v="2016-05-15T00:00:00"/>
    <d v="2016-05-19T00:00:00"/>
    <s v="Second Class"/>
    <s v="DP-13000"/>
    <s v="Darren Powers"/>
    <x v="0"/>
    <x v="0"/>
    <x v="2"/>
    <x v="2"/>
    <n v="33311"/>
    <x v="0"/>
    <s v="OFF-BI-10000301"/>
    <x v="1"/>
    <x v="8"/>
    <s v="GBC Instant Report Kit"/>
    <x v="3563"/>
    <x v="4"/>
    <n v="0.7"/>
    <n v="-5.1760000000000002"/>
    <x v="5"/>
    <n v="31.056000000000001"/>
    <n v="-66.666666666666657"/>
  </r>
  <r>
    <n v="4966"/>
    <s v="CA-2015-109708"/>
    <d v="2015-05-25T00:00:00"/>
    <d v="2015-05-28T00:00:00"/>
    <s v="Second Class"/>
    <s v="CY-12745"/>
    <s v="Craig Yedwab"/>
    <x v="1"/>
    <x v="0"/>
    <x v="29"/>
    <x v="18"/>
    <n v="38401"/>
    <x v="0"/>
    <s v="TEC-PH-10001944"/>
    <x v="2"/>
    <x v="7"/>
    <s v="Wi-Ex zBoost YX540 Cellular Phone Signal Booster"/>
    <x v="3564"/>
    <x v="4"/>
    <n v="0.2"/>
    <n v="58.38"/>
    <x v="5"/>
    <n v="1868.16"/>
    <n v="12.5"/>
  </r>
  <r>
    <n v="4967"/>
    <s v="CA-2015-122406"/>
    <d v="2015-08-02T00:00:00"/>
    <d v="2015-08-05T00:00:00"/>
    <s v="Second Class"/>
    <s v="BE-11455"/>
    <s v="Brad Eason"/>
    <x v="2"/>
    <x v="0"/>
    <x v="205"/>
    <x v="34"/>
    <n v="2908"/>
    <x v="3"/>
    <s v="TEC-PH-10001527"/>
    <x v="2"/>
    <x v="7"/>
    <s v="Plantronics MX500i Earset"/>
    <x v="3565"/>
    <x v="1"/>
    <n v="0"/>
    <n v="3.8654999999999999"/>
    <x v="6"/>
    <n v="386.54999999999995"/>
    <n v="3.0000000000000004"/>
  </r>
  <r>
    <n v="4968"/>
    <s v="CA-2015-122406"/>
    <d v="2015-08-02T00:00:00"/>
    <d v="2015-08-05T00:00:00"/>
    <s v="Second Class"/>
    <s v="BE-11455"/>
    <s v="Brad Eason"/>
    <x v="2"/>
    <x v="0"/>
    <x v="205"/>
    <x v="34"/>
    <n v="2908"/>
    <x v="3"/>
    <s v="OFF-PA-10001307"/>
    <x v="1"/>
    <x v="10"/>
    <s v="Important Message Pads, 50 4-1/4 x 5-1/2 Forms per Pad"/>
    <x v="3566"/>
    <x v="0"/>
    <n v="0"/>
    <n v="4.1159999999999997"/>
    <x v="6"/>
    <n v="16.8"/>
    <n v="48.999999999999993"/>
  </r>
  <r>
    <n v="4969"/>
    <s v="CA-2015-122406"/>
    <d v="2015-08-02T00:00:00"/>
    <d v="2015-08-05T00:00:00"/>
    <s v="Second Class"/>
    <s v="BE-11455"/>
    <s v="Brad Eason"/>
    <x v="2"/>
    <x v="0"/>
    <x v="205"/>
    <x v="34"/>
    <n v="2908"/>
    <x v="3"/>
    <s v="TEC-AC-10004571"/>
    <x v="2"/>
    <x v="11"/>
    <s v="Logitech G700s Rechargeable Gaming Mouse"/>
    <x v="1636"/>
    <x v="0"/>
    <n v="0"/>
    <n v="83.991600000000005"/>
    <x v="6"/>
    <n v="399.96"/>
    <n v="42.000000000000007"/>
  </r>
  <r>
    <n v="4970"/>
    <s v="CA-2015-122406"/>
    <d v="2015-08-02T00:00:00"/>
    <d v="2015-08-05T00:00:00"/>
    <s v="Second Class"/>
    <s v="BE-11455"/>
    <s v="Brad Eason"/>
    <x v="2"/>
    <x v="0"/>
    <x v="205"/>
    <x v="34"/>
    <n v="2908"/>
    <x v="3"/>
    <s v="FUR-CH-10001973"/>
    <x v="0"/>
    <x v="1"/>
    <s v="Office Star Flex Back Scooter Chair with White Frame"/>
    <x v="3567"/>
    <x v="7"/>
    <n v="0"/>
    <n v="15.5372"/>
    <x v="6"/>
    <n v="110.98"/>
    <n v="13.999999999999998"/>
  </r>
  <r>
    <n v="4971"/>
    <s v="US-2016-153815"/>
    <d v="2016-11-06T00:00:00"/>
    <d v="2016-11-09T00:00:00"/>
    <s v="First Class"/>
    <s v="KL-16555"/>
    <s v="Kelly Lampkin"/>
    <x v="1"/>
    <x v="0"/>
    <x v="108"/>
    <x v="2"/>
    <n v="32216"/>
    <x v="0"/>
    <s v="FUR-CH-10000513"/>
    <x v="0"/>
    <x v="1"/>
    <s v="High-Back Leather Manager's Chair"/>
    <x v="3568"/>
    <x v="0"/>
    <n v="0.2"/>
    <n v="-28.597799999999999"/>
    <x v="0"/>
    <n v="415.96800000000002"/>
    <n v="-13.749999999999998"/>
  </r>
  <r>
    <n v="4972"/>
    <s v="US-2016-153815"/>
    <d v="2016-11-06T00:00:00"/>
    <d v="2016-11-09T00:00:00"/>
    <s v="First Class"/>
    <s v="KL-16555"/>
    <s v="Kelly Lampkin"/>
    <x v="1"/>
    <x v="0"/>
    <x v="108"/>
    <x v="2"/>
    <n v="32216"/>
    <x v="0"/>
    <s v="OFF-PA-10002421"/>
    <x v="1"/>
    <x v="10"/>
    <s v="Embossed Ink Jet Note Cards"/>
    <x v="3569"/>
    <x v="0"/>
    <n v="0.2"/>
    <n v="12.639200000000001"/>
    <x v="0"/>
    <n v="72.224000000000004"/>
    <n v="35"/>
  </r>
  <r>
    <n v="4973"/>
    <s v="US-2016-153815"/>
    <d v="2016-11-06T00:00:00"/>
    <d v="2016-11-09T00:00:00"/>
    <s v="First Class"/>
    <s v="KL-16555"/>
    <s v="Kelly Lampkin"/>
    <x v="1"/>
    <x v="0"/>
    <x v="108"/>
    <x v="2"/>
    <n v="32216"/>
    <x v="0"/>
    <s v="FUR-FU-10004090"/>
    <x v="0"/>
    <x v="5"/>
    <s v="Executive Impressions 14&quot; Contract Wall Clock"/>
    <x v="3570"/>
    <x v="0"/>
    <n v="0.2"/>
    <n v="5.7797999999999998"/>
    <x v="0"/>
    <n v="71.135999999999996"/>
    <n v="16.25"/>
  </r>
  <r>
    <n v="4974"/>
    <s v="US-2016-153815"/>
    <d v="2016-11-06T00:00:00"/>
    <d v="2016-11-09T00:00:00"/>
    <s v="First Class"/>
    <s v="KL-16555"/>
    <s v="Kelly Lampkin"/>
    <x v="1"/>
    <x v="0"/>
    <x v="108"/>
    <x v="2"/>
    <n v="32216"/>
    <x v="0"/>
    <s v="OFF-PA-10004071"/>
    <x v="1"/>
    <x v="10"/>
    <s v="Eaton Premium Continuous-Feed Paper, 25% Cotton, Letter Size, White, 1000 Shts/Box"/>
    <x v="1638"/>
    <x v="0"/>
    <n v="0.2"/>
    <n v="31.0688"/>
    <x v="0"/>
    <n v="177.536"/>
    <n v="35"/>
  </r>
  <r>
    <n v="4975"/>
    <s v="CA-2016-164896"/>
    <d v="2016-11-07T00:00:00"/>
    <d v="2016-11-12T00:00:00"/>
    <s v="Standard Class"/>
    <s v="PS-19045"/>
    <s v="Penelope Sewall"/>
    <x v="2"/>
    <x v="0"/>
    <x v="147"/>
    <x v="1"/>
    <n v="92054"/>
    <x v="1"/>
    <s v="OFF-PA-10002246"/>
    <x v="1"/>
    <x v="10"/>
    <s v="Wirebound Four 2-3/4 x 5 Forms per Page, 400 Sets per Book"/>
    <x v="3571"/>
    <x v="0"/>
    <n v="0"/>
    <n v="6.3209999999999997"/>
    <x v="0"/>
    <n v="25.8"/>
    <n v="49"/>
  </r>
  <r>
    <n v="4976"/>
    <s v="CA-2015-142202"/>
    <d v="2015-09-18T00:00:00"/>
    <d v="2015-09-23T00:00:00"/>
    <s v="Second Class"/>
    <s v="JR-16210"/>
    <s v="Justin Ritter"/>
    <x v="1"/>
    <x v="0"/>
    <x v="108"/>
    <x v="2"/>
    <n v="32216"/>
    <x v="0"/>
    <s v="TEC-AC-10003198"/>
    <x v="2"/>
    <x v="11"/>
    <s v="Enermax Acrylux Wireless Keyboard"/>
    <x v="3572"/>
    <x v="6"/>
    <n v="0.2"/>
    <n v="152.38800000000001"/>
    <x v="8"/>
    <n v="6454.08"/>
    <n v="21.25"/>
  </r>
  <r>
    <n v="4977"/>
    <s v="CA-2015-165050"/>
    <d v="2015-12-07T00:00:00"/>
    <d v="2015-12-09T00:00:00"/>
    <s v="First Class"/>
    <s v="AH-10210"/>
    <s v="Alan Hwang"/>
    <x v="0"/>
    <x v="0"/>
    <x v="20"/>
    <x v="15"/>
    <n v="10024"/>
    <x v="3"/>
    <s v="OFF-BI-10001031"/>
    <x v="1"/>
    <x v="8"/>
    <s v="Pressboard Data Binders by Wilson Jones"/>
    <x v="788"/>
    <x v="2"/>
    <n v="0.2"/>
    <n v="7.2089999999999996"/>
    <x v="4"/>
    <n v="106.8"/>
    <n v="33.75"/>
  </r>
  <r>
    <n v="4978"/>
    <s v="CA-2015-165050"/>
    <d v="2015-12-07T00:00:00"/>
    <d v="2015-12-09T00:00:00"/>
    <s v="First Class"/>
    <s v="AH-10210"/>
    <s v="Alan Hwang"/>
    <x v="0"/>
    <x v="0"/>
    <x v="20"/>
    <x v="15"/>
    <n v="10024"/>
    <x v="3"/>
    <s v="OFF-BI-10003727"/>
    <x v="1"/>
    <x v="8"/>
    <s v="Avery Durable Slant Ring Binders With Label Holder"/>
    <x v="1299"/>
    <x v="0"/>
    <n v="0.2"/>
    <n v="2.3408000000000002"/>
    <x v="4"/>
    <n v="13.375999999999999"/>
    <n v="35"/>
  </r>
  <r>
    <n v="4979"/>
    <s v="CA-2015-165050"/>
    <d v="2015-12-07T00:00:00"/>
    <d v="2015-12-09T00:00:00"/>
    <s v="First Class"/>
    <s v="AH-10210"/>
    <s v="Alan Hwang"/>
    <x v="0"/>
    <x v="0"/>
    <x v="20"/>
    <x v="15"/>
    <n v="10024"/>
    <x v="3"/>
    <s v="TEC-PH-10001336"/>
    <x v="2"/>
    <x v="7"/>
    <s v="Digium D40 VoIP phone"/>
    <x v="3573"/>
    <x v="5"/>
    <n v="0"/>
    <n v="224.4426"/>
    <x v="4"/>
    <n v="4643.6400000000003"/>
    <n v="28.999999999999996"/>
  </r>
  <r>
    <n v="4980"/>
    <s v="US-2016-131114"/>
    <d v="2016-12-09T00:00:00"/>
    <d v="2016-12-13T00:00:00"/>
    <s v="Second Class"/>
    <s v="RW-19630"/>
    <s v="Rob Williams"/>
    <x v="1"/>
    <x v="0"/>
    <x v="22"/>
    <x v="10"/>
    <n v="60610"/>
    <x v="2"/>
    <s v="OFF-SU-10001664"/>
    <x v="1"/>
    <x v="14"/>
    <s v="Acme Office Executive Series Stainless Steel Trimmers"/>
    <x v="3574"/>
    <x v="1"/>
    <n v="0.2"/>
    <n v="1.5426"/>
    <x v="4"/>
    <n v="61.704000000000008"/>
    <n v="7.5"/>
  </r>
  <r>
    <n v="4981"/>
    <s v="US-2016-131114"/>
    <d v="2016-12-09T00:00:00"/>
    <d v="2016-12-13T00:00:00"/>
    <s v="Second Class"/>
    <s v="RW-19630"/>
    <s v="Rob Williams"/>
    <x v="1"/>
    <x v="0"/>
    <x v="22"/>
    <x v="10"/>
    <n v="60610"/>
    <x v="2"/>
    <s v="OFF-AP-10003971"/>
    <x v="1"/>
    <x v="9"/>
    <s v="Belkin 6 Outlet Metallic Surge Strip"/>
    <x v="3575"/>
    <x v="0"/>
    <n v="0.8"/>
    <n v="-11.761200000000001"/>
    <x v="4"/>
    <n v="8.7119999999999997"/>
    <n v="-270"/>
  </r>
  <r>
    <n v="4982"/>
    <s v="US-2016-131114"/>
    <d v="2016-12-09T00:00:00"/>
    <d v="2016-12-13T00:00:00"/>
    <s v="Second Class"/>
    <s v="RW-19630"/>
    <s v="Rob Williams"/>
    <x v="1"/>
    <x v="0"/>
    <x v="22"/>
    <x v="10"/>
    <n v="60610"/>
    <x v="2"/>
    <s v="TEC-AC-10000199"/>
    <x v="2"/>
    <x v="11"/>
    <s v="Kingston Digital DataTraveler 8GB USB 2.0"/>
    <x v="2160"/>
    <x v="4"/>
    <n v="0.2"/>
    <n v="-1.4279999999999999"/>
    <x v="4"/>
    <n v="76.16"/>
    <n v="-7.5"/>
  </r>
  <r>
    <n v="4983"/>
    <s v="CA-2014-160066"/>
    <d v="2014-11-16T00:00:00"/>
    <d v="2014-11-22T00:00:00"/>
    <s v="Standard Class"/>
    <s v="AH-10075"/>
    <s v="Adam Hart"/>
    <x v="1"/>
    <x v="0"/>
    <x v="101"/>
    <x v="1"/>
    <n v="92646"/>
    <x v="1"/>
    <s v="OFF-LA-10001045"/>
    <x v="1"/>
    <x v="2"/>
    <s v="Permanent Self-Adhesive File Folder Labels for Typewriters by Universal"/>
    <x v="3576"/>
    <x v="0"/>
    <n v="0"/>
    <n v="2.4011999999999998"/>
    <x v="0"/>
    <n v="10.44"/>
    <n v="46"/>
  </r>
  <r>
    <n v="4984"/>
    <s v="CA-2016-109925"/>
    <d v="2016-11-06T00:00:00"/>
    <d v="2016-11-10T00:00:00"/>
    <s v="Second Class"/>
    <s v="IM-15070"/>
    <s v="Irene Maddox"/>
    <x v="0"/>
    <x v="0"/>
    <x v="70"/>
    <x v="1"/>
    <n v="92105"/>
    <x v="1"/>
    <s v="OFF-ST-10003442"/>
    <x v="1"/>
    <x v="4"/>
    <s v="Eldon Portable Mobile Manager"/>
    <x v="3577"/>
    <x v="1"/>
    <n v="0"/>
    <n v="22.9068"/>
    <x v="0"/>
    <n v="254.52"/>
    <n v="27"/>
  </r>
  <r>
    <n v="4985"/>
    <s v="CA-2015-160696"/>
    <d v="2015-09-06T00:00:00"/>
    <d v="2015-09-10T00:00:00"/>
    <s v="Standard Class"/>
    <s v="CK-12760"/>
    <s v="Cyma Kinney"/>
    <x v="1"/>
    <x v="0"/>
    <x v="316"/>
    <x v="18"/>
    <n v="37211"/>
    <x v="0"/>
    <s v="OFF-FA-10003059"/>
    <x v="1"/>
    <x v="13"/>
    <s v="Assorted Color Push Pins"/>
    <x v="3578"/>
    <x v="2"/>
    <n v="0.2"/>
    <n v="1.1765000000000001"/>
    <x v="8"/>
    <n v="36.200000000000003"/>
    <n v="16.25"/>
  </r>
  <r>
    <n v="4986"/>
    <s v="CA-2014-125171"/>
    <d v="2014-09-03T00:00:00"/>
    <d v="2014-09-03T00:00:00"/>
    <s v="Same Day"/>
    <s v="AG-10390"/>
    <s v="Allen Goldenen"/>
    <x v="0"/>
    <x v="0"/>
    <x v="20"/>
    <x v="15"/>
    <n v="10009"/>
    <x v="3"/>
    <s v="OFF-LA-10001175"/>
    <x v="1"/>
    <x v="2"/>
    <s v="Avery 514"/>
    <x v="928"/>
    <x v="2"/>
    <n v="0"/>
    <n v="7.056"/>
    <x v="8"/>
    <n v="72"/>
    <n v="49"/>
  </r>
  <r>
    <n v="4987"/>
    <s v="CA-2016-149279"/>
    <d v="2016-04-24T00:00:00"/>
    <d v="2016-04-28T00:00:00"/>
    <s v="Standard Class"/>
    <s v="CL-12700"/>
    <s v="Craig Leslie"/>
    <x v="2"/>
    <x v="0"/>
    <x v="77"/>
    <x v="22"/>
    <n v="80906"/>
    <x v="1"/>
    <s v="OFF-PA-10003441"/>
    <x v="1"/>
    <x v="10"/>
    <s v="Xerox 226"/>
    <x v="12"/>
    <x v="1"/>
    <n v="0.2"/>
    <n v="5.4432"/>
    <x v="3"/>
    <n v="46.655999999999999"/>
    <n v="35"/>
  </r>
  <r>
    <n v="4988"/>
    <s v="CA-2016-149279"/>
    <d v="2016-04-24T00:00:00"/>
    <d v="2016-04-28T00:00:00"/>
    <s v="Standard Class"/>
    <s v="CL-12700"/>
    <s v="Craig Leslie"/>
    <x v="2"/>
    <x v="0"/>
    <x v="77"/>
    <x v="22"/>
    <n v="80906"/>
    <x v="1"/>
    <s v="FUR-CH-10004287"/>
    <x v="0"/>
    <x v="1"/>
    <s v="SAFCO Arco Folding Chair"/>
    <x v="3579"/>
    <x v="5"/>
    <n v="0.2"/>
    <n v="149.148"/>
    <x v="3"/>
    <n v="7954.5599999999995"/>
    <n v="11.25"/>
  </r>
  <r>
    <n v="4989"/>
    <s v="CA-2016-149279"/>
    <d v="2016-04-24T00:00:00"/>
    <d v="2016-04-28T00:00:00"/>
    <s v="Standard Class"/>
    <s v="CL-12700"/>
    <s v="Craig Leslie"/>
    <x v="2"/>
    <x v="0"/>
    <x v="77"/>
    <x v="22"/>
    <n v="80906"/>
    <x v="1"/>
    <s v="OFF-BI-10004040"/>
    <x v="1"/>
    <x v="8"/>
    <s v="Wilson Jones Impact Binders"/>
    <x v="3580"/>
    <x v="0"/>
    <n v="0.7"/>
    <n v="-2.1756000000000002"/>
    <x v="3"/>
    <n v="6.2160000000000002"/>
    <n v="-70"/>
  </r>
  <r>
    <n v="4990"/>
    <s v="CA-2017-107321"/>
    <d v="2017-08-31T00:00:00"/>
    <d v="2017-09-04T00:00:00"/>
    <s v="Standard Class"/>
    <s v="AW-10930"/>
    <s v="Arthur Wiediger"/>
    <x v="2"/>
    <x v="0"/>
    <x v="8"/>
    <x v="1"/>
    <n v="94110"/>
    <x v="1"/>
    <s v="OFF-BI-10004022"/>
    <x v="1"/>
    <x v="8"/>
    <s v="Acco Suede Grain Vinyl Round Ring Binder"/>
    <x v="405"/>
    <x v="1"/>
    <n v="0.2"/>
    <n v="2.1684000000000001"/>
    <x v="6"/>
    <n v="20.015999999999998"/>
    <n v="32.5"/>
  </r>
  <r>
    <n v="4991"/>
    <s v="CA-2017-107321"/>
    <d v="2017-08-31T00:00:00"/>
    <d v="2017-09-04T00:00:00"/>
    <s v="Standard Class"/>
    <s v="AW-10930"/>
    <s v="Arthur Wiediger"/>
    <x v="2"/>
    <x v="0"/>
    <x v="8"/>
    <x v="1"/>
    <n v="94110"/>
    <x v="1"/>
    <s v="TEC-PH-10002200"/>
    <x v="2"/>
    <x v="7"/>
    <s v="Aastra 6757i CT Wireless VoIP phone"/>
    <x v="3581"/>
    <x v="4"/>
    <n v="0.2"/>
    <n v="77.558400000000006"/>
    <x v="6"/>
    <n v="2757.6320000000001"/>
    <n v="11.25"/>
  </r>
  <r>
    <n v="4992"/>
    <s v="US-2017-122714"/>
    <d v="2017-12-07T00:00:00"/>
    <d v="2017-12-13T00:00:00"/>
    <s v="Standard Class"/>
    <s v="HG-14965"/>
    <s v="Henry Goldwyn"/>
    <x v="1"/>
    <x v="0"/>
    <x v="22"/>
    <x v="10"/>
    <n v="60653"/>
    <x v="2"/>
    <s v="OFF-BI-10001120"/>
    <x v="1"/>
    <x v="8"/>
    <s v="Ibico EPK-21 Electric Binding System"/>
    <x v="3582"/>
    <x v="2"/>
    <n v="0.8"/>
    <n v="-2929.4845"/>
    <x v="4"/>
    <n v="9449.9500000000007"/>
    <n v="-155"/>
  </r>
  <r>
    <n v="4993"/>
    <s v="CA-2015-153038"/>
    <d v="2015-12-18T00:00:00"/>
    <d v="2015-12-25T00:00:00"/>
    <s v="Standard Class"/>
    <s v="RB-19645"/>
    <s v="Robert Barroso"/>
    <x v="1"/>
    <x v="0"/>
    <x v="26"/>
    <x v="18"/>
    <n v="38109"/>
    <x v="0"/>
    <s v="OFF-EN-10000461"/>
    <x v="1"/>
    <x v="12"/>
    <s v="#10- 4 1/8&quot; x 9 1/2&quot; Recycled Envelopes"/>
    <x v="3583"/>
    <x v="8"/>
    <n v="0.2"/>
    <n v="18.878399999999999"/>
    <x v="4"/>
    <n v="447.488"/>
    <n v="33.75"/>
  </r>
  <r>
    <n v="4994"/>
    <s v="CA-2015-153038"/>
    <d v="2015-12-18T00:00:00"/>
    <d v="2015-12-25T00:00:00"/>
    <s v="Standard Class"/>
    <s v="RB-19645"/>
    <s v="Robert Barroso"/>
    <x v="1"/>
    <x v="0"/>
    <x v="26"/>
    <x v="18"/>
    <n v="38109"/>
    <x v="0"/>
    <s v="OFF-LA-10004008"/>
    <x v="1"/>
    <x v="2"/>
    <s v="Avery 507"/>
    <x v="3584"/>
    <x v="8"/>
    <n v="0.2"/>
    <n v="5.9904000000000002"/>
    <x v="4"/>
    <n v="147.45599999999999"/>
    <n v="32.5"/>
  </r>
  <r>
    <n v="4995"/>
    <s v="CA-2015-153038"/>
    <d v="2015-12-18T00:00:00"/>
    <d v="2015-12-25T00:00:00"/>
    <s v="Standard Class"/>
    <s v="RB-19645"/>
    <s v="Robert Barroso"/>
    <x v="1"/>
    <x v="0"/>
    <x v="26"/>
    <x v="18"/>
    <n v="38109"/>
    <x v="0"/>
    <s v="FUR-FU-10000221"/>
    <x v="0"/>
    <x v="5"/>
    <s v="Master Caster Door Stop, Brown"/>
    <x v="2308"/>
    <x v="2"/>
    <n v="0.2"/>
    <n v="3.556"/>
    <x v="4"/>
    <n v="101.6"/>
    <n v="17.5"/>
  </r>
  <r>
    <n v="4996"/>
    <s v="CA-2014-132227"/>
    <d v="2014-11-04T00:00:00"/>
    <d v="2014-11-10T00:00:00"/>
    <s v="Standard Class"/>
    <s v="SZ-20035"/>
    <s v="Sam Zeldin"/>
    <x v="2"/>
    <x v="0"/>
    <x v="20"/>
    <x v="15"/>
    <n v="10011"/>
    <x v="3"/>
    <s v="OFF-BI-10000962"/>
    <x v="1"/>
    <x v="8"/>
    <s v="Acco Flexible ACCOHIDE Square Ring Data Binder, Dark Blue, 11 1/2&quot; X 14&quot; 7/8&quot;"/>
    <x v="3585"/>
    <x v="4"/>
    <n v="0.2"/>
    <n v="18.873200000000001"/>
    <x v="0"/>
    <n v="208.256"/>
    <n v="36.25"/>
  </r>
  <r>
    <n v="4997"/>
    <s v="CA-2017-155824"/>
    <d v="2017-03-10T00:00:00"/>
    <d v="2017-03-15T00:00:00"/>
    <s v="Standard Class"/>
    <s v="KS-16300"/>
    <s v="Karen Seio"/>
    <x v="1"/>
    <x v="0"/>
    <x v="253"/>
    <x v="3"/>
    <n v="27604"/>
    <x v="0"/>
    <s v="OFF-AP-10000390"/>
    <x v="1"/>
    <x v="9"/>
    <s v="Euro Pro Shark Stick Mini Vacuum"/>
    <x v="3586"/>
    <x v="7"/>
    <n v="0.2"/>
    <n v="3.6587999999999998"/>
    <x v="10"/>
    <n v="48.783999999999999"/>
    <n v="7.5"/>
  </r>
  <r>
    <n v="4998"/>
    <s v="CA-2017-155824"/>
    <d v="2017-03-10T00:00:00"/>
    <d v="2017-03-15T00:00:00"/>
    <s v="Standard Class"/>
    <s v="KS-16300"/>
    <s v="Karen Seio"/>
    <x v="1"/>
    <x v="0"/>
    <x v="253"/>
    <x v="3"/>
    <n v="27604"/>
    <x v="0"/>
    <s v="OFF-BI-10000014"/>
    <x v="1"/>
    <x v="8"/>
    <s v="Heavy-Duty E-Z-D Binders"/>
    <x v="3587"/>
    <x v="4"/>
    <n v="0.7"/>
    <n v="-10.0372"/>
    <x v="10"/>
    <n v="52.368000000000002"/>
    <n v="-76.666666666666657"/>
  </r>
  <r>
    <n v="4999"/>
    <s v="CA-2016-129238"/>
    <d v="2016-01-31T00:00:00"/>
    <d v="2016-02-04T00:00:00"/>
    <s v="Standard Class"/>
    <s v="SC-20050"/>
    <s v="Sample Company A"/>
    <x v="2"/>
    <x v="0"/>
    <x v="1"/>
    <x v="1"/>
    <n v="90045"/>
    <x v="1"/>
    <s v="TEC-PH-10004120"/>
    <x v="2"/>
    <x v="7"/>
    <s v="AT&amp;T 1080 Phone"/>
    <x v="3588"/>
    <x v="7"/>
    <n v="0.2"/>
    <n v="8.2194000000000003"/>
    <x v="9"/>
    <n v="109.592"/>
    <n v="7.5"/>
  </r>
  <r>
    <n v="5000"/>
    <s v="CA-2016-129238"/>
    <d v="2016-01-31T00:00:00"/>
    <d v="2016-02-04T00:00:00"/>
    <s v="Standard Class"/>
    <s v="SC-20050"/>
    <s v="Sample Company A"/>
    <x v="2"/>
    <x v="0"/>
    <x v="1"/>
    <x v="1"/>
    <n v="90045"/>
    <x v="1"/>
    <s v="OFF-PA-10002764"/>
    <x v="1"/>
    <x v="10"/>
    <s v="Easy-staple paper"/>
    <x v="3589"/>
    <x v="2"/>
    <n v="0"/>
    <n v="27.783000000000001"/>
    <x v="9"/>
    <n v="283.5"/>
    <n v="49"/>
  </r>
  <r>
    <n v="5001"/>
    <s v="CA-2017-159688"/>
    <d v="2017-05-07T00:00:00"/>
    <d v="2017-05-12T00:00:00"/>
    <s v="Standard Class"/>
    <s v="AB-10060"/>
    <s v="Adam Bellavance"/>
    <x v="2"/>
    <x v="0"/>
    <x v="1"/>
    <x v="1"/>
    <n v="90004"/>
    <x v="1"/>
    <s v="TEC-AC-10000736"/>
    <x v="2"/>
    <x v="11"/>
    <s v="Logitech G600 MMO Gaming Mouse"/>
    <x v="3590"/>
    <x v="7"/>
    <n v="0"/>
    <n v="28.796399999999998"/>
    <x v="5"/>
    <n v="79.989999999999995"/>
    <n v="36"/>
  </r>
  <r>
    <n v="5002"/>
    <s v="CA-2016-136126"/>
    <d v="2016-05-24T00:00:00"/>
    <d v="2016-05-24T00:00:00"/>
    <s v="Same Day"/>
    <s v="EH-14125"/>
    <s v="Eugene Hildebrand"/>
    <x v="2"/>
    <x v="0"/>
    <x v="311"/>
    <x v="17"/>
    <n v="23602"/>
    <x v="0"/>
    <s v="OFF-SU-10000898"/>
    <x v="1"/>
    <x v="14"/>
    <s v="Acme Hot Forged Carbon Steel Scissors with Nickel-Plated Handles, 3 7/8&quot; Cut, 8&quot;L"/>
    <x v="1667"/>
    <x v="2"/>
    <n v="0"/>
    <n v="20.155000000000001"/>
    <x v="5"/>
    <n v="347.5"/>
    <n v="29.000000000000004"/>
  </r>
  <r>
    <n v="5003"/>
    <s v="CA-2016-136126"/>
    <d v="2016-05-24T00:00:00"/>
    <d v="2016-05-24T00:00:00"/>
    <s v="Same Day"/>
    <s v="EH-14125"/>
    <s v="Eugene Hildebrand"/>
    <x v="2"/>
    <x v="0"/>
    <x v="311"/>
    <x v="17"/>
    <n v="23602"/>
    <x v="0"/>
    <s v="OFF-PA-10004327"/>
    <x v="1"/>
    <x v="10"/>
    <s v="Xerox 1911"/>
    <x v="873"/>
    <x v="4"/>
    <n v="0"/>
    <n v="91.968000000000004"/>
    <x v="5"/>
    <n v="766.4"/>
    <n v="48.000000000000007"/>
  </r>
  <r>
    <n v="5004"/>
    <s v="CA-2016-155033"/>
    <d v="2016-10-07T00:00:00"/>
    <d v="2016-10-12T00:00:00"/>
    <s v="Standard Class"/>
    <s v="CC-12475"/>
    <s v="Cindy Chapman"/>
    <x v="0"/>
    <x v="0"/>
    <x v="1"/>
    <x v="1"/>
    <n v="90032"/>
    <x v="1"/>
    <s v="OFF-PA-10000143"/>
    <x v="1"/>
    <x v="10"/>
    <s v="Astroparche Fine Business Paper"/>
    <x v="232"/>
    <x v="0"/>
    <n v="0"/>
    <n v="5.0688000000000004"/>
    <x v="2"/>
    <n v="21.12"/>
    <n v="48.000000000000007"/>
  </r>
  <r>
    <n v="5005"/>
    <s v="CA-2014-156006"/>
    <d v="2014-04-30T00:00:00"/>
    <d v="2014-05-02T00:00:00"/>
    <s v="Second Class"/>
    <s v="TM-21010"/>
    <s v="Tamara Manning"/>
    <x v="0"/>
    <x v="0"/>
    <x v="25"/>
    <x v="35"/>
    <n v="39212"/>
    <x v="0"/>
    <s v="TEC-AC-10002550"/>
    <x v="2"/>
    <x v="11"/>
    <s v="Maxell 4.7GB DVD-RW 3/Pack"/>
    <x v="3591"/>
    <x v="1"/>
    <n v="0"/>
    <n v="16.2486"/>
    <x v="3"/>
    <n v="143.37"/>
    <n v="34"/>
  </r>
  <r>
    <n v="5006"/>
    <s v="CA-2015-158659"/>
    <d v="2015-11-10T00:00:00"/>
    <d v="2015-11-14T00:00:00"/>
    <s v="Second Class"/>
    <s v="SC-20695"/>
    <s v="Steve Chapman"/>
    <x v="1"/>
    <x v="0"/>
    <x v="102"/>
    <x v="14"/>
    <n v="47374"/>
    <x v="2"/>
    <s v="OFF-ST-10003306"/>
    <x v="1"/>
    <x v="4"/>
    <s v="Letter Size Cart"/>
    <x v="409"/>
    <x v="2"/>
    <n v="0"/>
    <n v="207.14699999999999"/>
    <x v="0"/>
    <n v="3571.5"/>
    <n v="28.999999999999996"/>
  </r>
  <r>
    <n v="5007"/>
    <s v="CA-2015-169796"/>
    <d v="2015-11-09T00:00:00"/>
    <d v="2015-11-14T00:00:00"/>
    <s v="Standard Class"/>
    <s v="Dp-13240"/>
    <s v="Dean percer"/>
    <x v="2"/>
    <x v="0"/>
    <x v="20"/>
    <x v="15"/>
    <n v="10035"/>
    <x v="3"/>
    <s v="TEC-MA-10000045"/>
    <x v="2"/>
    <x v="15"/>
    <s v="Zebra ZM400 Thermal Label Printer"/>
    <x v="3592"/>
    <x v="0"/>
    <n v="0"/>
    <n v="1114.5119999999999"/>
    <x v="0"/>
    <n v="4643.8"/>
    <n v="48"/>
  </r>
  <r>
    <n v="5008"/>
    <s v="CA-2015-169796"/>
    <d v="2015-11-09T00:00:00"/>
    <d v="2015-11-14T00:00:00"/>
    <s v="Standard Class"/>
    <s v="Dp-13240"/>
    <s v="Dean percer"/>
    <x v="2"/>
    <x v="0"/>
    <x v="20"/>
    <x v="15"/>
    <n v="10035"/>
    <x v="3"/>
    <s v="OFF-ST-10001505"/>
    <x v="1"/>
    <x v="4"/>
    <s v="Perma STOR-ALL Hanging File Box, 13 1/8&quot;W x 12 1/4&quot;D x 10 1/2&quot;H"/>
    <x v="1444"/>
    <x v="1"/>
    <n v="0"/>
    <n v="3.0497999999999998"/>
    <x v="0"/>
    <n v="53.820000000000007"/>
    <n v="17"/>
  </r>
  <r>
    <n v="5009"/>
    <s v="CA-2015-102876"/>
    <d v="2015-09-07T00:00:00"/>
    <d v="2015-09-14T00:00:00"/>
    <s v="Standard Class"/>
    <s v="LR-17035"/>
    <s v="Lisa Ryan"/>
    <x v="1"/>
    <x v="0"/>
    <x v="10"/>
    <x v="9"/>
    <n v="19134"/>
    <x v="3"/>
    <s v="OFF-BI-10004781"/>
    <x v="1"/>
    <x v="8"/>
    <s v="GBC Wire Binding Strips"/>
    <x v="3593"/>
    <x v="7"/>
    <n v="0.7"/>
    <n v="-6.9828000000000001"/>
    <x v="8"/>
    <n v="9.5220000000000002"/>
    <n v="-73.333333333333329"/>
  </r>
  <r>
    <n v="5010"/>
    <s v="CA-2015-102876"/>
    <d v="2015-09-07T00:00:00"/>
    <d v="2015-09-14T00:00:00"/>
    <s v="Standard Class"/>
    <s v="LR-17035"/>
    <s v="Lisa Ryan"/>
    <x v="1"/>
    <x v="0"/>
    <x v="10"/>
    <x v="9"/>
    <n v="19134"/>
    <x v="3"/>
    <s v="TEC-PH-10002680"/>
    <x v="2"/>
    <x v="7"/>
    <s v="Samsung Galaxy Note 3"/>
    <x v="3594"/>
    <x v="5"/>
    <n v="0.4"/>
    <n v="-131.994"/>
    <x v="8"/>
    <n v="4751.7840000000006"/>
    <n v="-16.666666666666664"/>
  </r>
  <r>
    <n v="5011"/>
    <s v="CA-2015-102876"/>
    <d v="2015-09-07T00:00:00"/>
    <d v="2015-09-14T00:00:00"/>
    <s v="Standard Class"/>
    <s v="LR-17035"/>
    <s v="Lisa Ryan"/>
    <x v="1"/>
    <x v="0"/>
    <x v="10"/>
    <x v="9"/>
    <n v="19134"/>
    <x v="3"/>
    <s v="OFF-BI-10000848"/>
    <x v="1"/>
    <x v="8"/>
    <s v="Angle-D Ring Binders"/>
    <x v="3595"/>
    <x v="1"/>
    <n v="0.7"/>
    <n v="-3.9384000000000001"/>
    <x v="8"/>
    <n v="14.769"/>
    <n v="-80"/>
  </r>
  <r>
    <n v="5012"/>
    <s v="US-2017-139647"/>
    <d v="2017-05-11T00:00:00"/>
    <d v="2017-05-13T00:00:00"/>
    <s v="First Class"/>
    <s v="TS-21370"/>
    <s v="Todd Sumrall"/>
    <x v="1"/>
    <x v="0"/>
    <x v="42"/>
    <x v="16"/>
    <n v="85023"/>
    <x v="1"/>
    <s v="FUR-BO-10004467"/>
    <x v="0"/>
    <x v="0"/>
    <s v="Bestar Classic Bookcase"/>
    <x v="3596"/>
    <x v="3"/>
    <n v="0.7"/>
    <n v="-356.96429999999998"/>
    <x v="5"/>
    <n v="1469.8530000000001"/>
    <n v="-169.99999999999997"/>
  </r>
  <r>
    <n v="5013"/>
    <s v="US-2017-160465"/>
    <d v="2017-07-21T00:00:00"/>
    <d v="2017-07-26T00:00:00"/>
    <s v="Standard Class"/>
    <s v="SW-20350"/>
    <s v="Sean Wendt"/>
    <x v="2"/>
    <x v="0"/>
    <x v="138"/>
    <x v="24"/>
    <n v="44105"/>
    <x v="3"/>
    <s v="OFF-BI-10001670"/>
    <x v="1"/>
    <x v="8"/>
    <s v="Vinyl Sectional Post Binders"/>
    <x v="3597"/>
    <x v="1"/>
    <n v="0.7"/>
    <n v="-22.62"/>
    <x v="7"/>
    <n v="101.78999999999999"/>
    <n v="-66.666666666666671"/>
  </r>
  <r>
    <n v="5014"/>
    <s v="US-2017-160465"/>
    <d v="2017-07-21T00:00:00"/>
    <d v="2017-07-26T00:00:00"/>
    <s v="Standard Class"/>
    <s v="SW-20350"/>
    <s v="Sean Wendt"/>
    <x v="2"/>
    <x v="0"/>
    <x v="138"/>
    <x v="24"/>
    <n v="44105"/>
    <x v="3"/>
    <s v="OFF-ST-10000136"/>
    <x v="1"/>
    <x v="4"/>
    <s v="Letter Size File"/>
    <x v="3598"/>
    <x v="3"/>
    <n v="0.2"/>
    <n v="25.010999999999999"/>
    <x v="7"/>
    <n v="1556.24"/>
    <n v="11.25"/>
  </r>
  <r>
    <n v="5015"/>
    <s v="US-2017-160465"/>
    <d v="2017-07-21T00:00:00"/>
    <d v="2017-07-26T00:00:00"/>
    <s v="Standard Class"/>
    <s v="SW-20350"/>
    <s v="Sean Wendt"/>
    <x v="2"/>
    <x v="0"/>
    <x v="138"/>
    <x v="24"/>
    <n v="44105"/>
    <x v="3"/>
    <s v="TEC-PH-10004522"/>
    <x v="2"/>
    <x v="7"/>
    <s v="Dexim XPower Skin Super-Thin Power Case for iPhone 5 - Black"/>
    <x v="3599"/>
    <x v="5"/>
    <n v="0.4"/>
    <n v="-52.640999999999998"/>
    <x v="7"/>
    <n v="1263.384"/>
    <n v="-25"/>
  </r>
  <r>
    <n v="5016"/>
    <s v="CA-2014-153850"/>
    <d v="2014-11-24T00:00:00"/>
    <d v="2014-11-29T00:00:00"/>
    <s v="Standard Class"/>
    <s v="TH-21100"/>
    <s v="Thea Hendricks"/>
    <x v="0"/>
    <x v="0"/>
    <x v="167"/>
    <x v="24"/>
    <n v="43615"/>
    <x v="3"/>
    <s v="FUR-FU-10002960"/>
    <x v="0"/>
    <x v="5"/>
    <s v="Eldon 200 Class Desk Accessories, Burgundy"/>
    <x v="200"/>
    <x v="3"/>
    <n v="0.2"/>
    <n v="9.6712000000000007"/>
    <x v="0"/>
    <n v="246.17599999999999"/>
    <n v="27.500000000000004"/>
  </r>
  <r>
    <n v="5017"/>
    <s v="CA-2014-153850"/>
    <d v="2014-11-24T00:00:00"/>
    <d v="2014-11-29T00:00:00"/>
    <s v="Standard Class"/>
    <s v="TH-21100"/>
    <s v="Thea Hendricks"/>
    <x v="0"/>
    <x v="0"/>
    <x v="167"/>
    <x v="24"/>
    <n v="43615"/>
    <x v="3"/>
    <s v="TEC-PH-10002584"/>
    <x v="2"/>
    <x v="7"/>
    <s v="Samsung Galaxy S4"/>
    <x v="3600"/>
    <x v="4"/>
    <n v="0.4"/>
    <n v="-250.39599999999999"/>
    <x v="0"/>
    <n v="6009.5039999999999"/>
    <n v="-16.666666666666664"/>
  </r>
  <r>
    <n v="5018"/>
    <s v="CA-2014-127558"/>
    <d v="2014-11-15T00:00:00"/>
    <d v="2014-11-18T00:00:00"/>
    <s v="First Class"/>
    <s v="SS-20410"/>
    <s v="Shahid Shariari"/>
    <x v="0"/>
    <x v="0"/>
    <x v="1"/>
    <x v="1"/>
    <n v="90008"/>
    <x v="1"/>
    <s v="FUR-FU-10002505"/>
    <x v="0"/>
    <x v="5"/>
    <s v="Eldon 100 Class Desk Accessories"/>
    <x v="3601"/>
    <x v="1"/>
    <n v="0"/>
    <n v="3.2351999999999999"/>
    <x v="0"/>
    <n v="30.33"/>
    <n v="32"/>
  </r>
  <r>
    <n v="5019"/>
    <s v="CA-2014-127558"/>
    <d v="2014-11-15T00:00:00"/>
    <d v="2014-11-18T00:00:00"/>
    <s v="First Class"/>
    <s v="SS-20410"/>
    <s v="Shahid Shariari"/>
    <x v="0"/>
    <x v="0"/>
    <x v="1"/>
    <x v="1"/>
    <n v="90008"/>
    <x v="1"/>
    <s v="TEC-AC-10003832"/>
    <x v="2"/>
    <x v="11"/>
    <s v="Logitech P710e Mobile Speakerphone"/>
    <x v="3602"/>
    <x v="1"/>
    <n v="0"/>
    <n v="146.76929999999999"/>
    <x v="0"/>
    <n v="2317.41"/>
    <n v="18.999999999999996"/>
  </r>
  <r>
    <n v="5020"/>
    <s v="CA-2014-127558"/>
    <d v="2014-11-15T00:00:00"/>
    <d v="2014-11-18T00:00:00"/>
    <s v="First Class"/>
    <s v="SS-20410"/>
    <s v="Shahid Shariari"/>
    <x v="0"/>
    <x v="0"/>
    <x v="1"/>
    <x v="1"/>
    <n v="90008"/>
    <x v="1"/>
    <s v="OFF-SU-10002537"/>
    <x v="1"/>
    <x v="14"/>
    <s v="Acme Box Cutter Scissors"/>
    <x v="3603"/>
    <x v="0"/>
    <n v="0"/>
    <n v="5.3196000000000003"/>
    <x v="0"/>
    <n v="40.92"/>
    <n v="26"/>
  </r>
  <r>
    <n v="5021"/>
    <s v="CA-2017-136511"/>
    <d v="2017-03-23T00:00:00"/>
    <d v="2017-03-25T00:00:00"/>
    <s v="Second Class"/>
    <s v="MZ-17515"/>
    <s v="Mary Zewe"/>
    <x v="1"/>
    <x v="0"/>
    <x v="20"/>
    <x v="15"/>
    <n v="10011"/>
    <x v="3"/>
    <s v="OFF-SU-10003505"/>
    <x v="1"/>
    <x v="14"/>
    <s v="Premier Electric Letter Opener"/>
    <x v="3604"/>
    <x v="1"/>
    <n v="0"/>
    <n v="17.379000000000001"/>
    <x v="10"/>
    <n v="1042.74"/>
    <n v="5"/>
  </r>
  <r>
    <n v="5022"/>
    <s v="CA-2016-133795"/>
    <d v="2016-12-18T00:00:00"/>
    <d v="2016-12-24T00:00:00"/>
    <s v="Standard Class"/>
    <s v="JE-15475"/>
    <s v="Jeremy Ellison"/>
    <x v="0"/>
    <x v="0"/>
    <x v="70"/>
    <x v="1"/>
    <n v="92037"/>
    <x v="1"/>
    <s v="TEC-AC-10001465"/>
    <x v="2"/>
    <x v="11"/>
    <s v="SanDisk Cruzer 64 GB USB Flash Drive"/>
    <x v="3605"/>
    <x v="0"/>
    <n v="0"/>
    <n v="21.792000000000002"/>
    <x v="4"/>
    <n v="145.28"/>
    <n v="30.000000000000004"/>
  </r>
  <r>
    <n v="5023"/>
    <s v="CA-2016-133795"/>
    <d v="2016-12-18T00:00:00"/>
    <d v="2016-12-24T00:00:00"/>
    <s v="Standard Class"/>
    <s v="JE-15475"/>
    <s v="Jeremy Ellison"/>
    <x v="0"/>
    <x v="0"/>
    <x v="70"/>
    <x v="1"/>
    <n v="92037"/>
    <x v="1"/>
    <s v="TEC-AC-10003832"/>
    <x v="2"/>
    <x v="11"/>
    <s v="Logitech P710e Mobile Speakerphone"/>
    <x v="3602"/>
    <x v="1"/>
    <n v="0"/>
    <n v="146.76929999999999"/>
    <x v="4"/>
    <n v="2317.41"/>
    <n v="18.999999999999996"/>
  </r>
  <r>
    <n v="5024"/>
    <s v="CA-2016-133795"/>
    <d v="2016-12-18T00:00:00"/>
    <d v="2016-12-24T00:00:00"/>
    <s v="Standard Class"/>
    <s v="JE-15475"/>
    <s v="Jeremy Ellison"/>
    <x v="0"/>
    <x v="0"/>
    <x v="70"/>
    <x v="1"/>
    <n v="92037"/>
    <x v="1"/>
    <s v="FUR-FU-10003731"/>
    <x v="0"/>
    <x v="5"/>
    <s v="Eldon Expressions Wood and Plastic Desk Accessories, Oak"/>
    <x v="3009"/>
    <x v="4"/>
    <n v="0"/>
    <n v="11.1776"/>
    <x v="4"/>
    <n v="159.68"/>
    <n v="27.999999999999996"/>
  </r>
  <r>
    <n v="5025"/>
    <s v="US-2017-130953"/>
    <d v="2017-07-29T00:00:00"/>
    <d v="2017-08-03T00:00:00"/>
    <s v="Standard Class"/>
    <s v="RF-19735"/>
    <s v="Roland Fjeld"/>
    <x v="0"/>
    <x v="0"/>
    <x v="268"/>
    <x v="26"/>
    <n v="73120"/>
    <x v="2"/>
    <s v="OFF-BI-10004828"/>
    <x v="1"/>
    <x v="8"/>
    <s v="GBC Poly Designer Binding Covers"/>
    <x v="3347"/>
    <x v="0"/>
    <n v="0"/>
    <n v="16.405200000000001"/>
    <x v="7"/>
    <n v="66.959999999999994"/>
    <n v="49.000000000000007"/>
  </r>
  <r>
    <n v="5026"/>
    <s v="US-2017-130953"/>
    <d v="2017-07-29T00:00:00"/>
    <d v="2017-08-03T00:00:00"/>
    <s v="Standard Class"/>
    <s v="RF-19735"/>
    <s v="Roland Fjeld"/>
    <x v="0"/>
    <x v="0"/>
    <x v="268"/>
    <x v="26"/>
    <n v="73120"/>
    <x v="2"/>
    <s v="TEC-PH-10003012"/>
    <x v="2"/>
    <x v="7"/>
    <s v="Nortel Meridian M3904 Professional Digital phone"/>
    <x v="3606"/>
    <x v="1"/>
    <n v="0"/>
    <n v="133.97130000000001"/>
    <x v="7"/>
    <n v="1385.91"/>
    <n v="29.000000000000004"/>
  </r>
  <r>
    <n v="5027"/>
    <s v="US-2017-130953"/>
    <d v="2017-07-29T00:00:00"/>
    <d v="2017-08-03T00:00:00"/>
    <s v="Standard Class"/>
    <s v="RF-19735"/>
    <s v="Roland Fjeld"/>
    <x v="0"/>
    <x v="0"/>
    <x v="268"/>
    <x v="26"/>
    <n v="73120"/>
    <x v="2"/>
    <s v="OFF-AP-10002311"/>
    <x v="1"/>
    <x v="9"/>
    <s v="Holmes Replacement Filter for HEPA Air Cleaner, Very Large Room, HEPA Filter"/>
    <x v="1584"/>
    <x v="0"/>
    <n v="0"/>
    <n v="60.552799999999998"/>
    <x v="7"/>
    <n v="275.24"/>
    <n v="43.999999999999993"/>
  </r>
  <r>
    <n v="5028"/>
    <s v="US-2017-130953"/>
    <d v="2017-07-29T00:00:00"/>
    <d v="2017-08-03T00:00:00"/>
    <s v="Standard Class"/>
    <s v="RF-19735"/>
    <s v="Roland Fjeld"/>
    <x v="0"/>
    <x v="0"/>
    <x v="268"/>
    <x v="26"/>
    <n v="73120"/>
    <x v="2"/>
    <s v="FUR-CH-10004626"/>
    <x v="0"/>
    <x v="1"/>
    <s v="Office Star Flex Back Scooter Chair with Aluminum Finish Frame"/>
    <x v="3607"/>
    <x v="1"/>
    <n v="0"/>
    <n v="72.640799999999999"/>
    <x v="7"/>
    <n v="908.01"/>
    <n v="24"/>
  </r>
  <r>
    <n v="5029"/>
    <s v="CA-2014-151792"/>
    <d v="2014-09-02T00:00:00"/>
    <d v="2014-09-07T00:00:00"/>
    <s v="Second Class"/>
    <s v="CV-12295"/>
    <s v="Christina VanderZanden"/>
    <x v="0"/>
    <x v="0"/>
    <x v="22"/>
    <x v="10"/>
    <n v="60653"/>
    <x v="2"/>
    <s v="TEC-AC-10001606"/>
    <x v="2"/>
    <x v="11"/>
    <s v="Logitech Wireless Performance Mouse MX for PC and Mac"/>
    <x v="1946"/>
    <x v="1"/>
    <n v="0.2"/>
    <n v="53.994599999999998"/>
    <x v="8"/>
    <n v="719.928"/>
    <n v="22.5"/>
  </r>
  <r>
    <n v="5030"/>
    <s v="CA-2017-139304"/>
    <d v="2017-01-29T00:00:00"/>
    <d v="2017-02-02T00:00:00"/>
    <s v="Standard Class"/>
    <s v="VG-21790"/>
    <s v="Vivek Gonzalez"/>
    <x v="0"/>
    <x v="0"/>
    <x v="8"/>
    <x v="1"/>
    <n v="94109"/>
    <x v="1"/>
    <s v="OFF-AR-10001216"/>
    <x v="1"/>
    <x v="6"/>
    <s v="Newell 339"/>
    <x v="480"/>
    <x v="1"/>
    <n v="0"/>
    <n v="2.1684000000000001"/>
    <x v="9"/>
    <n v="25.02"/>
    <n v="26"/>
  </r>
  <r>
    <n v="5031"/>
    <s v="CA-2017-139304"/>
    <d v="2017-01-29T00:00:00"/>
    <d v="2017-02-02T00:00:00"/>
    <s v="Standard Class"/>
    <s v="VG-21790"/>
    <s v="Vivek Gonzalez"/>
    <x v="0"/>
    <x v="0"/>
    <x v="8"/>
    <x v="1"/>
    <n v="94109"/>
    <x v="1"/>
    <s v="OFF-SU-10001664"/>
    <x v="1"/>
    <x v="14"/>
    <s v="Acme Office Executive Series Stainless Steel Trimmers"/>
    <x v="3608"/>
    <x v="7"/>
    <n v="0"/>
    <n v="2.2282000000000002"/>
    <x v="9"/>
    <n v="8.57"/>
    <n v="26"/>
  </r>
  <r>
    <n v="5032"/>
    <s v="CA-2017-139304"/>
    <d v="2017-01-29T00:00:00"/>
    <d v="2017-02-02T00:00:00"/>
    <s v="Standard Class"/>
    <s v="VG-21790"/>
    <s v="Vivek Gonzalez"/>
    <x v="0"/>
    <x v="0"/>
    <x v="8"/>
    <x v="1"/>
    <n v="94109"/>
    <x v="1"/>
    <s v="OFF-BI-10002498"/>
    <x v="1"/>
    <x v="8"/>
    <s v="Clear Mylar Reinforcing Strips"/>
    <x v="470"/>
    <x v="8"/>
    <n v="0.2"/>
    <n v="40.370399999999997"/>
    <x v="9"/>
    <n v="956.928"/>
    <n v="33.75"/>
  </r>
  <r>
    <n v="5033"/>
    <s v="CA-2016-155166"/>
    <d v="2016-12-26T00:00:00"/>
    <d v="2017-01-02T00:00:00"/>
    <s v="Standard Class"/>
    <s v="BB-11545"/>
    <s v="Brenda Bowman"/>
    <x v="1"/>
    <x v="0"/>
    <x v="219"/>
    <x v="30"/>
    <n v="8360"/>
    <x v="3"/>
    <s v="FUR-CH-10003968"/>
    <x v="0"/>
    <x v="1"/>
    <s v="Novimex Turbo Task Chair"/>
    <x v="3609"/>
    <x v="1"/>
    <n v="0"/>
    <n v="25.552800000000001"/>
    <x v="4"/>
    <n v="638.81999999999994"/>
    <n v="12.000000000000002"/>
  </r>
  <r>
    <n v="5034"/>
    <s v="CA-2016-155166"/>
    <d v="2016-12-26T00:00:00"/>
    <d v="2017-01-02T00:00:00"/>
    <s v="Standard Class"/>
    <s v="BB-11545"/>
    <s v="Brenda Bowman"/>
    <x v="1"/>
    <x v="0"/>
    <x v="219"/>
    <x v="30"/>
    <n v="8360"/>
    <x v="3"/>
    <s v="OFF-AP-10002765"/>
    <x v="1"/>
    <x v="9"/>
    <s v="Fellowes Advanced Computer Series Surge Protectors"/>
    <x v="3610"/>
    <x v="7"/>
    <n v="0"/>
    <n v="7.4172000000000002"/>
    <x v="4"/>
    <n v="26.49"/>
    <n v="28.000000000000004"/>
  </r>
  <r>
    <n v="5035"/>
    <s v="CA-2015-103954"/>
    <d v="2015-08-09T00:00:00"/>
    <d v="2015-08-13T00:00:00"/>
    <s v="Second Class"/>
    <s v="HR-14770"/>
    <s v="Hallie Redmond"/>
    <x v="2"/>
    <x v="0"/>
    <x v="158"/>
    <x v="6"/>
    <n v="53209"/>
    <x v="2"/>
    <s v="FUR-BO-10004690"/>
    <x v="0"/>
    <x v="0"/>
    <s v="O'Sullivan Cherrywood Estates Traditional Barrister Bookcase"/>
    <x v="3611"/>
    <x v="2"/>
    <n v="0"/>
    <n v="48.118000000000002"/>
    <x v="6"/>
    <n v="3437"/>
    <n v="7.0000000000000009"/>
  </r>
  <r>
    <n v="5036"/>
    <s v="CA-2014-169803"/>
    <d v="2014-04-06T00:00:00"/>
    <d v="2014-04-12T00:00:00"/>
    <s v="Standard Class"/>
    <s v="SC-20260"/>
    <s v="Scott Cohen"/>
    <x v="1"/>
    <x v="0"/>
    <x v="4"/>
    <x v="4"/>
    <n v="98115"/>
    <x v="1"/>
    <s v="FUR-TA-10000688"/>
    <x v="0"/>
    <x v="3"/>
    <s v="Chromcraft Bull-Nose Wood Round Conference Table Top, Wood Base"/>
    <x v="2283"/>
    <x v="1"/>
    <n v="0"/>
    <n v="111.1035"/>
    <x v="3"/>
    <n v="1960.6499999999999"/>
    <n v="17"/>
  </r>
  <r>
    <n v="5037"/>
    <s v="CA-2014-169803"/>
    <d v="2014-04-06T00:00:00"/>
    <d v="2014-04-12T00:00:00"/>
    <s v="Standard Class"/>
    <s v="SC-20260"/>
    <s v="Scott Cohen"/>
    <x v="1"/>
    <x v="0"/>
    <x v="4"/>
    <x v="4"/>
    <n v="98115"/>
    <x v="1"/>
    <s v="TEC-AC-10003441"/>
    <x v="2"/>
    <x v="11"/>
    <s v="Kingston Digital DataTraveler 32GB USB 2.0"/>
    <x v="1269"/>
    <x v="0"/>
    <n v="0"/>
    <n v="2.0339999999999998"/>
    <x v="3"/>
    <n v="67.8"/>
    <n v="6"/>
  </r>
  <r>
    <n v="5038"/>
    <s v="CA-2017-141719"/>
    <d v="2017-11-17T00:00:00"/>
    <d v="2017-11-21T00:00:00"/>
    <s v="Second Class"/>
    <s v="EG-13900"/>
    <s v="Emily Grady"/>
    <x v="0"/>
    <x v="0"/>
    <x v="14"/>
    <x v="10"/>
    <n v="60540"/>
    <x v="2"/>
    <s v="TEC-AC-10003610"/>
    <x v="2"/>
    <x v="11"/>
    <s v="Logitech Illuminated - Keyboard"/>
    <x v="3612"/>
    <x v="2"/>
    <n v="0.2"/>
    <n v="83.986000000000004"/>
    <x v="0"/>
    <n v="1199.8"/>
    <n v="35"/>
  </r>
  <r>
    <n v="5039"/>
    <s v="CA-2015-136469"/>
    <d v="2015-07-11T00:00:00"/>
    <d v="2015-07-12T00:00:00"/>
    <s v="First Class"/>
    <s v="TS-21370"/>
    <s v="Todd Sumrall"/>
    <x v="1"/>
    <x v="0"/>
    <x v="40"/>
    <x v="13"/>
    <n v="19805"/>
    <x v="3"/>
    <s v="FUR-TA-10001520"/>
    <x v="0"/>
    <x v="3"/>
    <s v="Lesro Sheffield Collection Coffee Table, End Table, Center Table, Corner Table"/>
    <x v="3613"/>
    <x v="4"/>
    <n v="0.3"/>
    <n v="-37.112400000000001"/>
    <x v="7"/>
    <n v="799.34400000000005"/>
    <n v="-18.571428571428573"/>
  </r>
  <r>
    <n v="5040"/>
    <s v="CA-2015-136469"/>
    <d v="2015-07-11T00:00:00"/>
    <d v="2015-07-12T00:00:00"/>
    <s v="First Class"/>
    <s v="TS-21370"/>
    <s v="Todd Sumrall"/>
    <x v="1"/>
    <x v="0"/>
    <x v="40"/>
    <x v="13"/>
    <n v="19805"/>
    <x v="3"/>
    <s v="TEC-PH-10001817"/>
    <x v="2"/>
    <x v="7"/>
    <s v="Wilson Electronics DB Pro Signal Booster"/>
    <x v="3614"/>
    <x v="0"/>
    <n v="0"/>
    <n v="193.32"/>
    <x v="7"/>
    <n v="1432"/>
    <n v="27"/>
  </r>
  <r>
    <n v="5041"/>
    <s v="CA-2015-136469"/>
    <d v="2015-07-11T00:00:00"/>
    <d v="2015-07-12T00:00:00"/>
    <s v="First Class"/>
    <s v="TS-21370"/>
    <s v="Todd Sumrall"/>
    <x v="1"/>
    <x v="0"/>
    <x v="40"/>
    <x v="13"/>
    <n v="19805"/>
    <x v="3"/>
    <s v="OFF-BI-10004492"/>
    <x v="1"/>
    <x v="8"/>
    <s v="Tuf-Vin Binders"/>
    <x v="3615"/>
    <x v="3"/>
    <n v="0"/>
    <n v="103.8982"/>
    <x v="7"/>
    <n v="1547.42"/>
    <n v="47"/>
  </r>
  <r>
    <n v="5042"/>
    <s v="CA-2016-158694"/>
    <d v="2016-11-10T00:00:00"/>
    <d v="2016-11-13T00:00:00"/>
    <s v="Second Class"/>
    <s v="AI-10855"/>
    <s v="Arianne Irving"/>
    <x v="0"/>
    <x v="0"/>
    <x v="1"/>
    <x v="1"/>
    <n v="90036"/>
    <x v="1"/>
    <s v="OFF-PA-10002421"/>
    <x v="1"/>
    <x v="10"/>
    <s v="Embossed Ink Jet Note Cards"/>
    <x v="3616"/>
    <x v="1"/>
    <n v="0"/>
    <n v="32.500799999999998"/>
    <x v="0"/>
    <n v="203.13"/>
    <n v="48.000000000000007"/>
  </r>
  <r>
    <n v="5043"/>
    <s v="CA-2016-158694"/>
    <d v="2016-11-10T00:00:00"/>
    <d v="2016-11-13T00:00:00"/>
    <s v="Second Class"/>
    <s v="AI-10855"/>
    <s v="Arianne Irving"/>
    <x v="0"/>
    <x v="0"/>
    <x v="1"/>
    <x v="1"/>
    <n v="90036"/>
    <x v="1"/>
    <s v="OFF-AP-10000055"/>
    <x v="1"/>
    <x v="9"/>
    <s v="Belkin F9S820V06 8 Outlet Surge"/>
    <x v="677"/>
    <x v="4"/>
    <n v="0"/>
    <n v="38.975999999999999"/>
    <x v="0"/>
    <n v="519.67999999999995"/>
    <n v="30.000000000000004"/>
  </r>
  <r>
    <n v="5044"/>
    <s v="CA-2016-158694"/>
    <d v="2016-11-10T00:00:00"/>
    <d v="2016-11-13T00:00:00"/>
    <s v="Second Class"/>
    <s v="AI-10855"/>
    <s v="Arianne Irving"/>
    <x v="0"/>
    <x v="0"/>
    <x v="1"/>
    <x v="1"/>
    <n v="90036"/>
    <x v="1"/>
    <s v="FUR-FU-10000965"/>
    <x v="0"/>
    <x v="5"/>
    <s v="Howard Miller 11-1/2&quot; Diameter Ridgewood Wall Clock"/>
    <x v="3617"/>
    <x v="6"/>
    <n v="0"/>
    <n v="191.65860000000001"/>
    <x v="0"/>
    <n v="4207.1399999999994"/>
    <n v="41"/>
  </r>
  <r>
    <n v="5045"/>
    <s v="CA-2016-158694"/>
    <d v="2016-11-10T00:00:00"/>
    <d v="2016-11-13T00:00:00"/>
    <s v="Second Class"/>
    <s v="AI-10855"/>
    <s v="Arianne Irving"/>
    <x v="0"/>
    <x v="0"/>
    <x v="1"/>
    <x v="1"/>
    <n v="90036"/>
    <x v="1"/>
    <s v="OFF-PA-10001363"/>
    <x v="1"/>
    <x v="10"/>
    <s v="Xerox 1933"/>
    <x v="3618"/>
    <x v="2"/>
    <n v="0"/>
    <n v="28.858000000000001"/>
    <x v="0"/>
    <n v="307"/>
    <n v="47"/>
  </r>
  <r>
    <n v="5046"/>
    <s v="CA-2016-158694"/>
    <d v="2016-11-10T00:00:00"/>
    <d v="2016-11-13T00:00:00"/>
    <s v="Second Class"/>
    <s v="AI-10855"/>
    <s v="Arianne Irving"/>
    <x v="0"/>
    <x v="0"/>
    <x v="1"/>
    <x v="1"/>
    <n v="90036"/>
    <x v="1"/>
    <s v="OFF-ST-10001496"/>
    <x v="1"/>
    <x v="4"/>
    <s v="Standard Rollaway File with Lock"/>
    <x v="3619"/>
    <x v="4"/>
    <n v="0"/>
    <n v="187.39760000000001"/>
    <x v="0"/>
    <n v="2883.04"/>
    <n v="26"/>
  </r>
  <r>
    <n v="5047"/>
    <s v="CA-2016-158694"/>
    <d v="2016-11-10T00:00:00"/>
    <d v="2016-11-13T00:00:00"/>
    <s v="Second Class"/>
    <s v="AI-10855"/>
    <s v="Arianne Irving"/>
    <x v="0"/>
    <x v="0"/>
    <x v="1"/>
    <x v="1"/>
    <n v="90036"/>
    <x v="1"/>
    <s v="OFF-BI-10004656"/>
    <x v="1"/>
    <x v="8"/>
    <s v="Peel &amp; Stick Add-On Corner Pockets"/>
    <x v="1170"/>
    <x v="1"/>
    <n v="0.2"/>
    <n v="1.8144"/>
    <x v="0"/>
    <n v="15.552"/>
    <n v="35"/>
  </r>
  <r>
    <n v="5048"/>
    <s v="CA-2016-158694"/>
    <d v="2016-11-10T00:00:00"/>
    <d v="2016-11-13T00:00:00"/>
    <s v="Second Class"/>
    <s v="AI-10855"/>
    <s v="Arianne Irving"/>
    <x v="0"/>
    <x v="0"/>
    <x v="1"/>
    <x v="1"/>
    <n v="90036"/>
    <x v="1"/>
    <s v="OFF-AR-10001227"/>
    <x v="1"/>
    <x v="6"/>
    <s v="Newell 338"/>
    <x v="453"/>
    <x v="2"/>
    <n v="0"/>
    <n v="3.9689999999999999"/>
    <x v="0"/>
    <n v="73.5"/>
    <n v="27"/>
  </r>
  <r>
    <n v="5049"/>
    <s v="US-2014-104759"/>
    <d v="2014-03-31T00:00:00"/>
    <d v="2014-04-04T00:00:00"/>
    <s v="Standard Class"/>
    <s v="DD-13570"/>
    <s v="Dorothy Dickinson"/>
    <x v="0"/>
    <x v="0"/>
    <x v="22"/>
    <x v="10"/>
    <n v="60610"/>
    <x v="2"/>
    <s v="OFF-BI-10002071"/>
    <x v="1"/>
    <x v="8"/>
    <s v="Fellowes Black Plastic Comb Bindings"/>
    <x v="3620"/>
    <x v="3"/>
    <n v="0.8"/>
    <n v="-13.8278"/>
    <x v="10"/>
    <n v="56.938000000000002"/>
    <n v="-170"/>
  </r>
  <r>
    <n v="5050"/>
    <s v="US-2014-104759"/>
    <d v="2014-03-31T00:00:00"/>
    <d v="2014-04-04T00:00:00"/>
    <s v="Standard Class"/>
    <s v="DD-13570"/>
    <s v="Dorothy Dickinson"/>
    <x v="0"/>
    <x v="0"/>
    <x v="22"/>
    <x v="10"/>
    <n v="60610"/>
    <x v="2"/>
    <s v="TEC-AC-10004901"/>
    <x v="2"/>
    <x v="11"/>
    <s v="Kensington SlimBlade Notebook Wireless Mouse with Nano Receiver "/>
    <x v="1542"/>
    <x v="0"/>
    <n v="0.2"/>
    <n v="13.997199999999999"/>
    <x v="10"/>
    <n v="159.96799999999999"/>
    <n v="17.5"/>
  </r>
  <r>
    <n v="5051"/>
    <s v="CA-2015-150511"/>
    <d v="2015-09-18T00:00:00"/>
    <d v="2015-09-24T00:00:00"/>
    <s v="Standard Class"/>
    <s v="AB-10060"/>
    <s v="Adam Bellavance"/>
    <x v="2"/>
    <x v="0"/>
    <x v="96"/>
    <x v="4"/>
    <n v="98198"/>
    <x v="1"/>
    <s v="OFF-PA-10001776"/>
    <x v="1"/>
    <x v="10"/>
    <s v="Wirebound Message Books, Four 2 3/4&quot; x 5&quot; Forms per Page, 600 Sets per Book"/>
    <x v="1878"/>
    <x v="0"/>
    <n v="0"/>
    <n v="8.7138000000000009"/>
    <x v="8"/>
    <n v="37.08"/>
    <n v="47.000000000000007"/>
  </r>
  <r>
    <n v="5052"/>
    <s v="CA-2015-134922"/>
    <d v="2015-11-07T00:00:00"/>
    <d v="2015-11-11T00:00:00"/>
    <s v="Standard Class"/>
    <s v="KB-16240"/>
    <s v="Karen Bern"/>
    <x v="1"/>
    <x v="0"/>
    <x v="10"/>
    <x v="9"/>
    <n v="19140"/>
    <x v="3"/>
    <s v="OFF-EN-10000483"/>
    <x v="1"/>
    <x v="12"/>
    <s v="White Envelopes, White Envelopes with Clear Poly Window"/>
    <x v="2878"/>
    <x v="0"/>
    <n v="0.2"/>
    <n v="7.93"/>
    <x v="0"/>
    <n v="48.8"/>
    <n v="32.5"/>
  </r>
  <r>
    <n v="5053"/>
    <s v="US-2017-120607"/>
    <d v="2017-05-19T00:00:00"/>
    <d v="2017-05-19T00:00:00"/>
    <s v="Same Day"/>
    <s v="JC-15775"/>
    <s v="John Castell"/>
    <x v="0"/>
    <x v="0"/>
    <x v="118"/>
    <x v="32"/>
    <n v="30318"/>
    <x v="0"/>
    <s v="OFF-PA-10003129"/>
    <x v="1"/>
    <x v="10"/>
    <s v="Tops White Computer Printout Paper"/>
    <x v="3483"/>
    <x v="4"/>
    <n v="0"/>
    <n v="91.950800000000001"/>
    <x v="5"/>
    <n v="782.56"/>
    <n v="47"/>
  </r>
  <r>
    <n v="5054"/>
    <s v="CA-2015-141243"/>
    <d v="2015-01-03T00:00:00"/>
    <d v="2015-01-08T00:00:00"/>
    <s v="Second Class"/>
    <s v="AH-10465"/>
    <s v="Amy Hunt"/>
    <x v="0"/>
    <x v="0"/>
    <x v="61"/>
    <x v="5"/>
    <n v="75217"/>
    <x v="2"/>
    <s v="TEC-AC-10003198"/>
    <x v="2"/>
    <x v="11"/>
    <s v="Enermax Acrylux Wireless Keyboard"/>
    <x v="3621"/>
    <x v="2"/>
    <n v="0.2"/>
    <n v="84.66"/>
    <x v="9"/>
    <n v="1992"/>
    <n v="21.25"/>
  </r>
  <r>
    <n v="5055"/>
    <s v="CA-2015-141243"/>
    <d v="2015-01-03T00:00:00"/>
    <d v="2015-01-08T00:00:00"/>
    <s v="Second Class"/>
    <s v="AH-10465"/>
    <s v="Amy Hunt"/>
    <x v="0"/>
    <x v="0"/>
    <x v="61"/>
    <x v="5"/>
    <n v="75217"/>
    <x v="2"/>
    <s v="OFF-AR-10001246"/>
    <x v="1"/>
    <x v="6"/>
    <s v="Newell 317"/>
    <x v="2559"/>
    <x v="1"/>
    <n v="0.2"/>
    <n v="0.79379999999999995"/>
    <x v="9"/>
    <n v="21.167999999999999"/>
    <n v="11.249999999999998"/>
  </r>
  <r>
    <n v="5056"/>
    <s v="CA-2015-141243"/>
    <d v="2015-01-03T00:00:00"/>
    <d v="2015-01-08T00:00:00"/>
    <s v="Second Class"/>
    <s v="AH-10465"/>
    <s v="Amy Hunt"/>
    <x v="0"/>
    <x v="0"/>
    <x v="61"/>
    <x v="5"/>
    <n v="75217"/>
    <x v="2"/>
    <s v="FUR-BO-10003272"/>
    <x v="0"/>
    <x v="0"/>
    <s v="O'Sullivan Living Dimensions 5-Shelf Bookcases"/>
    <x v="3622"/>
    <x v="6"/>
    <n v="0.32"/>
    <n v="-437.54039999999998"/>
    <x v="9"/>
    <n v="12171.5784"/>
    <n v="-32.352941176470587"/>
  </r>
  <r>
    <n v="5057"/>
    <s v="CA-2015-162166"/>
    <d v="2015-09-08T00:00:00"/>
    <d v="2015-09-11T00:00:00"/>
    <s v="First Class"/>
    <s v="NM-18520"/>
    <s v="Neoma Murray"/>
    <x v="0"/>
    <x v="0"/>
    <x v="429"/>
    <x v="1"/>
    <n v="92553"/>
    <x v="1"/>
    <s v="OFF-PA-10002606"/>
    <x v="1"/>
    <x v="10"/>
    <s v="Xerox 1928"/>
    <x v="1579"/>
    <x v="2"/>
    <n v="0"/>
    <n v="11.88"/>
    <x v="8"/>
    <n v="132"/>
    <n v="45.000000000000007"/>
  </r>
  <r>
    <n v="5058"/>
    <s v="CA-2015-162166"/>
    <d v="2015-09-08T00:00:00"/>
    <d v="2015-09-11T00:00:00"/>
    <s v="First Class"/>
    <s v="NM-18520"/>
    <s v="Neoma Murray"/>
    <x v="0"/>
    <x v="0"/>
    <x v="429"/>
    <x v="1"/>
    <n v="92553"/>
    <x v="1"/>
    <s v="OFF-ST-10002486"/>
    <x v="1"/>
    <x v="4"/>
    <s v="Eldon Shelf Savers Cubes and Bins"/>
    <x v="3623"/>
    <x v="5"/>
    <n v="0"/>
    <n v="0.83760000000000001"/>
    <x v="8"/>
    <n v="251.28000000000003"/>
    <n v="2"/>
  </r>
  <r>
    <n v="5059"/>
    <s v="CA-2016-120796"/>
    <d v="2016-04-03T00:00:00"/>
    <d v="2016-04-07T00:00:00"/>
    <s v="Standard Class"/>
    <s v="CS-11950"/>
    <s v="Carlos Soltero"/>
    <x v="0"/>
    <x v="0"/>
    <x v="10"/>
    <x v="9"/>
    <n v="19140"/>
    <x v="3"/>
    <s v="OFF-BI-10004330"/>
    <x v="1"/>
    <x v="8"/>
    <s v="GBC Velobind Prepunched Cover Sets, Regency Series"/>
    <x v="3624"/>
    <x v="6"/>
    <n v="0.7"/>
    <n v="-83.204999999999998"/>
    <x v="3"/>
    <n v="898.61400000000003"/>
    <n v="-83.333333333333329"/>
  </r>
  <r>
    <n v="5060"/>
    <s v="CA-2016-109722"/>
    <d v="2016-12-05T00:00:00"/>
    <d v="2016-12-07T00:00:00"/>
    <s v="Second Class"/>
    <s v="TP-21130"/>
    <s v="Theone Pippenger"/>
    <x v="0"/>
    <x v="0"/>
    <x v="430"/>
    <x v="0"/>
    <n v="40324"/>
    <x v="0"/>
    <s v="TEC-PH-10000560"/>
    <x v="2"/>
    <x v="7"/>
    <s v="Samsung Galaxy S III - 16GB - pebble blue (T-Mobile)"/>
    <x v="1527"/>
    <x v="0"/>
    <n v="0"/>
    <n v="195.99440000000001"/>
    <x v="4"/>
    <n v="1399.96"/>
    <n v="28.000000000000004"/>
  </r>
  <r>
    <n v="5061"/>
    <s v="CA-2016-109722"/>
    <d v="2016-12-05T00:00:00"/>
    <d v="2016-12-07T00:00:00"/>
    <s v="Second Class"/>
    <s v="TP-21130"/>
    <s v="Theone Pippenger"/>
    <x v="0"/>
    <x v="0"/>
    <x v="430"/>
    <x v="0"/>
    <n v="40324"/>
    <x v="0"/>
    <s v="OFF-ST-10000060"/>
    <x v="1"/>
    <x v="4"/>
    <s v="Fellowes Bankers Box Staxonsteel Drawer File/Stacking System"/>
    <x v="3625"/>
    <x v="6"/>
    <n v="0"/>
    <n v="70.178399999999996"/>
    <x v="4"/>
    <n v="5263.38"/>
    <n v="11.999999999999998"/>
  </r>
  <r>
    <n v="5062"/>
    <s v="CA-2015-136798"/>
    <d v="2015-05-08T00:00:00"/>
    <d v="2015-05-12T00:00:00"/>
    <s v="Standard Class"/>
    <s v="DL-12925"/>
    <s v="Daniel Lacy"/>
    <x v="0"/>
    <x v="0"/>
    <x v="31"/>
    <x v="11"/>
    <n v="55407"/>
    <x v="2"/>
    <s v="OFF-BI-10003684"/>
    <x v="1"/>
    <x v="8"/>
    <s v="Wilson Jones Legal Size Ring Binders"/>
    <x v="3626"/>
    <x v="0"/>
    <n v="0"/>
    <n v="21.99"/>
    <x v="5"/>
    <n v="87.96"/>
    <n v="50"/>
  </r>
  <r>
    <n v="5063"/>
    <s v="CA-2015-136798"/>
    <d v="2015-05-08T00:00:00"/>
    <d v="2015-05-12T00:00:00"/>
    <s v="Standard Class"/>
    <s v="DL-12925"/>
    <s v="Daniel Lacy"/>
    <x v="0"/>
    <x v="0"/>
    <x v="31"/>
    <x v="11"/>
    <n v="55407"/>
    <x v="2"/>
    <s v="TEC-PH-10000441"/>
    <x v="2"/>
    <x v="7"/>
    <s v="VTech DS6151"/>
    <x v="2216"/>
    <x v="1"/>
    <n v="0"/>
    <n v="105.83159999999999"/>
    <x v="5"/>
    <n v="1133.9100000000001"/>
    <n v="27.999999999999996"/>
  </r>
  <r>
    <n v="5064"/>
    <s v="CA-2015-136798"/>
    <d v="2015-05-08T00:00:00"/>
    <d v="2015-05-12T00:00:00"/>
    <s v="Standard Class"/>
    <s v="DL-12925"/>
    <s v="Daniel Lacy"/>
    <x v="0"/>
    <x v="0"/>
    <x v="31"/>
    <x v="11"/>
    <n v="55407"/>
    <x v="2"/>
    <s v="FUR-FU-10000723"/>
    <x v="0"/>
    <x v="5"/>
    <s v="Deflect-o EconoMat Studded, No Bevel Mat for Low Pile Carpeting"/>
    <x v="3384"/>
    <x v="1"/>
    <n v="0"/>
    <n v="11.1564"/>
    <x v="5"/>
    <n v="371.88"/>
    <n v="9"/>
  </r>
  <r>
    <n v="5065"/>
    <s v="CA-2017-122196"/>
    <d v="2017-09-22T00:00:00"/>
    <d v="2017-09-24T00:00:00"/>
    <s v="First Class"/>
    <s v="CA-12265"/>
    <s v="Christina Anderson"/>
    <x v="0"/>
    <x v="0"/>
    <x v="40"/>
    <x v="13"/>
    <n v="19805"/>
    <x v="3"/>
    <s v="TEC-PH-10004977"/>
    <x v="2"/>
    <x v="7"/>
    <s v="GE 30524EE4"/>
    <x v="3627"/>
    <x v="0"/>
    <n v="0"/>
    <n v="113.6742"/>
    <x v="8"/>
    <n v="783.96"/>
    <n v="28.999999999999996"/>
  </r>
  <r>
    <n v="5066"/>
    <s v="CA-2017-142090"/>
    <d v="2017-11-30T00:00:00"/>
    <d v="2017-12-07T00:00:00"/>
    <s v="Standard Class"/>
    <s v="SC-20380"/>
    <s v="Shahid Collister"/>
    <x v="0"/>
    <x v="0"/>
    <x v="140"/>
    <x v="3"/>
    <n v="27217"/>
    <x v="0"/>
    <s v="TEC-AC-10002001"/>
    <x v="2"/>
    <x v="11"/>
    <s v="Logitech Wireless Gaming Headset G930"/>
    <x v="2885"/>
    <x v="1"/>
    <n v="0.2"/>
    <n v="81.594899999999996"/>
    <x v="0"/>
    <n v="1151.9279999999999"/>
    <n v="21.25"/>
  </r>
  <r>
    <n v="5067"/>
    <s v="CA-2017-142090"/>
    <d v="2017-11-30T00:00:00"/>
    <d v="2017-12-07T00:00:00"/>
    <s v="Standard Class"/>
    <s v="SC-20380"/>
    <s v="Shahid Collister"/>
    <x v="0"/>
    <x v="0"/>
    <x v="140"/>
    <x v="3"/>
    <n v="27217"/>
    <x v="0"/>
    <s v="FUR-TA-10001889"/>
    <x v="0"/>
    <x v="3"/>
    <s v="Bush Advantage Collection Racetrack Conference Table"/>
    <x v="3628"/>
    <x v="3"/>
    <n v="0.4"/>
    <n v="-653.28340000000003"/>
    <x v="0"/>
    <n v="12471.773999999999"/>
    <n v="-36.666666666666671"/>
  </r>
  <r>
    <n v="5068"/>
    <s v="CA-2017-160934"/>
    <d v="2017-01-15T00:00:00"/>
    <d v="2017-01-19T00:00:00"/>
    <s v="Standard Class"/>
    <s v="TT-21460"/>
    <s v="Tonja Turnell"/>
    <x v="2"/>
    <x v="0"/>
    <x v="1"/>
    <x v="1"/>
    <n v="90008"/>
    <x v="1"/>
    <s v="OFF-AR-10003504"/>
    <x v="1"/>
    <x v="6"/>
    <s v="Newell 347"/>
    <x v="1567"/>
    <x v="2"/>
    <n v="0"/>
    <n v="6.2060000000000004"/>
    <x v="9"/>
    <n v="107"/>
    <n v="29.000000000000004"/>
  </r>
  <r>
    <n v="5069"/>
    <s v="CA-2014-124478"/>
    <d v="2014-08-08T00:00:00"/>
    <d v="2014-08-12T00:00:00"/>
    <s v="Standard Class"/>
    <s v="MA-17560"/>
    <s v="Matt Abelman"/>
    <x v="2"/>
    <x v="0"/>
    <x v="149"/>
    <x v="12"/>
    <n v="48183"/>
    <x v="2"/>
    <s v="TEC-CO-10001571"/>
    <x v="2"/>
    <x v="16"/>
    <s v="Sharp 1540cs Digital Laser Copier"/>
    <x v="3629"/>
    <x v="7"/>
    <n v="0"/>
    <n v="274.995"/>
    <x v="6"/>
    <n v="549.99"/>
    <n v="50"/>
  </r>
  <r>
    <n v="5070"/>
    <s v="CA-2014-124478"/>
    <d v="2014-08-08T00:00:00"/>
    <d v="2014-08-12T00:00:00"/>
    <s v="Standard Class"/>
    <s v="MA-17560"/>
    <s v="Matt Abelman"/>
    <x v="2"/>
    <x v="0"/>
    <x v="149"/>
    <x v="12"/>
    <n v="48183"/>
    <x v="2"/>
    <s v="OFF-AP-10002495"/>
    <x v="1"/>
    <x v="9"/>
    <s v="Acco Smartsocket Table Surge Protector, 6 Color-Coded Adapter Outlets"/>
    <x v="3630"/>
    <x v="1"/>
    <n v="0.1"/>
    <n v="37.229999999999997"/>
    <x v="6"/>
    <n v="502.60500000000002"/>
    <n v="22.222222222222221"/>
  </r>
  <r>
    <n v="5071"/>
    <s v="CA-2014-124478"/>
    <d v="2014-08-08T00:00:00"/>
    <d v="2014-08-12T00:00:00"/>
    <s v="Standard Class"/>
    <s v="MA-17560"/>
    <s v="Matt Abelman"/>
    <x v="2"/>
    <x v="0"/>
    <x v="149"/>
    <x v="12"/>
    <n v="48183"/>
    <x v="2"/>
    <s v="OFF-EN-10002500"/>
    <x v="1"/>
    <x v="12"/>
    <s v="Globe Weis Peel &amp; Seel First Class Envelopes"/>
    <x v="3631"/>
    <x v="1"/>
    <n v="0"/>
    <n v="17.253"/>
    <x v="6"/>
    <n v="115.02000000000001"/>
    <n v="44.999999999999993"/>
  </r>
  <r>
    <n v="5072"/>
    <s v="CA-2014-124478"/>
    <d v="2014-08-08T00:00:00"/>
    <d v="2014-08-12T00:00:00"/>
    <s v="Standard Class"/>
    <s v="MA-17560"/>
    <s v="Matt Abelman"/>
    <x v="2"/>
    <x v="0"/>
    <x v="149"/>
    <x v="12"/>
    <n v="48183"/>
    <x v="2"/>
    <s v="FUR-FU-10002088"/>
    <x v="0"/>
    <x v="5"/>
    <s v="Nu-Dell Float Frame 11 x 14 1/2"/>
    <x v="3632"/>
    <x v="5"/>
    <n v="0"/>
    <n v="22.6296"/>
    <x v="6"/>
    <n v="323.28000000000003"/>
    <n v="42"/>
  </r>
  <r>
    <n v="5073"/>
    <s v="CA-2014-124478"/>
    <d v="2014-08-08T00:00:00"/>
    <d v="2014-08-12T00:00:00"/>
    <s v="Standard Class"/>
    <s v="MA-17560"/>
    <s v="Matt Abelman"/>
    <x v="2"/>
    <x v="0"/>
    <x v="149"/>
    <x v="12"/>
    <n v="48183"/>
    <x v="2"/>
    <s v="TEC-PH-10001128"/>
    <x v="2"/>
    <x v="7"/>
    <s v="Motorola Droid Maxx"/>
    <x v="3633"/>
    <x v="0"/>
    <n v="0"/>
    <n v="83.994399999999999"/>
    <x v="6"/>
    <n v="599.96"/>
    <n v="27.999999999999996"/>
  </r>
  <r>
    <n v="5074"/>
    <s v="CA-2015-145485"/>
    <d v="2015-11-05T00:00:00"/>
    <d v="2015-11-05T00:00:00"/>
    <s v="Same Day"/>
    <s v="JM-16195"/>
    <s v="Justin MacKendrick"/>
    <x v="0"/>
    <x v="0"/>
    <x v="8"/>
    <x v="1"/>
    <n v="94109"/>
    <x v="1"/>
    <s v="OFF-ST-10000649"/>
    <x v="1"/>
    <x v="4"/>
    <s v="Hanging Personal Folder File"/>
    <x v="3634"/>
    <x v="4"/>
    <n v="0"/>
    <n v="15.7"/>
    <x v="0"/>
    <n v="251.2"/>
    <n v="25"/>
  </r>
  <r>
    <n v="5075"/>
    <s v="CA-2017-151071"/>
    <d v="2017-04-25T00:00:00"/>
    <d v="2017-04-29T00:00:00"/>
    <s v="Second Class"/>
    <s v="MB-18085"/>
    <s v="Mick Brown"/>
    <x v="0"/>
    <x v="0"/>
    <x v="1"/>
    <x v="1"/>
    <n v="90049"/>
    <x v="1"/>
    <s v="OFF-BI-10002103"/>
    <x v="1"/>
    <x v="8"/>
    <s v="Cardinal Slant-D Ring Binder, Heavy Gauge Vinyl"/>
    <x v="1150"/>
    <x v="0"/>
    <n v="0.2"/>
    <n v="4.5187999999999997"/>
    <x v="3"/>
    <n v="27.808"/>
    <n v="32.499999999999993"/>
  </r>
  <r>
    <n v="5076"/>
    <s v="CA-2014-134572"/>
    <d v="2014-04-20T00:00:00"/>
    <d v="2014-04-22T00:00:00"/>
    <s v="Second Class"/>
    <s v="SV-20365"/>
    <s v="Seth Vernon"/>
    <x v="0"/>
    <x v="0"/>
    <x v="12"/>
    <x v="5"/>
    <n v="77070"/>
    <x v="2"/>
    <s v="FUR-TA-10001705"/>
    <x v="0"/>
    <x v="3"/>
    <s v="Bush Advantage Collection Round Conference Table"/>
    <x v="3635"/>
    <x v="2"/>
    <n v="0.3"/>
    <n v="-95.67"/>
    <x v="3"/>
    <n v="3720.5"/>
    <n v="-12.857142857142856"/>
  </r>
  <r>
    <n v="5077"/>
    <s v="CA-2014-134572"/>
    <d v="2014-04-20T00:00:00"/>
    <d v="2014-04-22T00:00:00"/>
    <s v="Second Class"/>
    <s v="SV-20365"/>
    <s v="Seth Vernon"/>
    <x v="0"/>
    <x v="0"/>
    <x v="12"/>
    <x v="5"/>
    <n v="77070"/>
    <x v="2"/>
    <s v="OFF-ST-10004634"/>
    <x v="1"/>
    <x v="4"/>
    <s v="Personal Folder Holder, Ebony"/>
    <x v="3636"/>
    <x v="2"/>
    <n v="0.2"/>
    <n v="5.6050000000000004"/>
    <x v="3"/>
    <n v="224.20000000000002"/>
    <n v="12.5"/>
  </r>
  <r>
    <n v="5078"/>
    <s v="CA-2014-134572"/>
    <d v="2014-04-20T00:00:00"/>
    <d v="2014-04-22T00:00:00"/>
    <s v="Second Class"/>
    <s v="SV-20365"/>
    <s v="Seth Vernon"/>
    <x v="0"/>
    <x v="0"/>
    <x v="12"/>
    <x v="5"/>
    <n v="77070"/>
    <x v="2"/>
    <s v="FUR-TA-10004442"/>
    <x v="0"/>
    <x v="3"/>
    <s v="Riverside Furniture Stanwyck Manor Table Series"/>
    <x v="3637"/>
    <x v="0"/>
    <n v="0.3"/>
    <n v="-131.95099999999999"/>
    <x v="3"/>
    <n v="803.18"/>
    <n v="-32.857142857142854"/>
  </r>
  <r>
    <n v="5079"/>
    <s v="CA-2017-143217"/>
    <d v="2017-11-11T00:00:00"/>
    <d v="2017-11-17T00:00:00"/>
    <s v="Standard Class"/>
    <s v="CG-12040"/>
    <s v="Catherine Glotzbach"/>
    <x v="2"/>
    <x v="0"/>
    <x v="158"/>
    <x v="6"/>
    <n v="53209"/>
    <x v="2"/>
    <s v="OFF-BI-10002949"/>
    <x v="1"/>
    <x v="8"/>
    <s v="Prestige Round Ring Binders"/>
    <x v="2556"/>
    <x v="1"/>
    <n v="0"/>
    <n v="8.5728000000000009"/>
    <x v="0"/>
    <n v="54.72"/>
    <n v="47.000000000000007"/>
  </r>
  <r>
    <n v="5080"/>
    <s v="US-2017-133312"/>
    <d v="2017-11-25T00:00:00"/>
    <d v="2017-11-29T00:00:00"/>
    <s v="Standard Class"/>
    <s v="BD-11500"/>
    <s v="Bradley Drucker"/>
    <x v="0"/>
    <x v="0"/>
    <x v="8"/>
    <x v="1"/>
    <n v="94122"/>
    <x v="1"/>
    <s v="FUR-BO-10002213"/>
    <x v="0"/>
    <x v="0"/>
    <s v="Sauder Forest Hills Library, Woodland Oak Finish"/>
    <x v="3638"/>
    <x v="1"/>
    <n v="0.15"/>
    <n v="-29.605799999999999"/>
    <x v="0"/>
    <n v="1078.4970000000001"/>
    <n v="-8.235294117647058"/>
  </r>
  <r>
    <n v="5081"/>
    <s v="US-2017-133312"/>
    <d v="2017-11-25T00:00:00"/>
    <d v="2017-11-29T00:00:00"/>
    <s v="Standard Class"/>
    <s v="BD-11500"/>
    <s v="Bradley Drucker"/>
    <x v="0"/>
    <x v="0"/>
    <x v="8"/>
    <x v="1"/>
    <n v="94122"/>
    <x v="1"/>
    <s v="OFF-ST-10001325"/>
    <x v="1"/>
    <x v="4"/>
    <s v="Sterilite Officeware Hinged File Box"/>
    <x v="3639"/>
    <x v="7"/>
    <n v="0"/>
    <n v="2.8296000000000001"/>
    <x v="0"/>
    <n v="10.48"/>
    <n v="27"/>
  </r>
  <r>
    <n v="5082"/>
    <s v="US-2015-137533"/>
    <d v="2015-12-18T00:00:00"/>
    <d v="2015-12-18T00:00:00"/>
    <s v="Same Day"/>
    <s v="JK-15640"/>
    <s v="Jim Kriz"/>
    <x v="2"/>
    <x v="0"/>
    <x v="138"/>
    <x v="24"/>
    <n v="44105"/>
    <x v="3"/>
    <s v="OFF-PA-10003441"/>
    <x v="1"/>
    <x v="10"/>
    <s v="Xerox 226"/>
    <x v="557"/>
    <x v="4"/>
    <n v="0.2"/>
    <n v="7.2576000000000001"/>
    <x v="4"/>
    <n v="82.944000000000003"/>
    <n v="35"/>
  </r>
  <r>
    <n v="5083"/>
    <s v="CA-2016-155138"/>
    <d v="2016-09-08T00:00:00"/>
    <d v="2016-09-12T00:00:00"/>
    <s v="Standard Class"/>
    <s v="JM-15580"/>
    <s v="Jill Matthias"/>
    <x v="0"/>
    <x v="0"/>
    <x v="53"/>
    <x v="3"/>
    <n v="28110"/>
    <x v="0"/>
    <s v="TEC-AC-10004209"/>
    <x v="2"/>
    <x v="11"/>
    <s v="Memorex Froggy Flash Drive 4 GB"/>
    <x v="200"/>
    <x v="4"/>
    <n v="0.2"/>
    <n v="8.3523999999999994"/>
    <x v="8"/>
    <n v="140.672"/>
    <n v="23.75"/>
  </r>
  <r>
    <n v="5084"/>
    <s v="CA-2016-155138"/>
    <d v="2016-09-08T00:00:00"/>
    <d v="2016-09-12T00:00:00"/>
    <s v="Standard Class"/>
    <s v="JM-15580"/>
    <s v="Jill Matthias"/>
    <x v="0"/>
    <x v="0"/>
    <x v="53"/>
    <x v="3"/>
    <n v="28110"/>
    <x v="0"/>
    <s v="OFF-PA-10000501"/>
    <x v="1"/>
    <x v="10"/>
    <s v="Petty Cash Envelope"/>
    <x v="2779"/>
    <x v="1"/>
    <n v="0.2"/>
    <n v="23.455200000000001"/>
    <x v="8"/>
    <n v="194.11199999999997"/>
    <n v="36.250000000000007"/>
  </r>
  <r>
    <n v="5085"/>
    <s v="CA-2016-108350"/>
    <d v="2016-06-06T00:00:00"/>
    <d v="2016-06-09T00:00:00"/>
    <s v="Second Class"/>
    <s v="SC-20230"/>
    <s v="Scot Coram"/>
    <x v="1"/>
    <x v="0"/>
    <x v="90"/>
    <x v="31"/>
    <n v="1852"/>
    <x v="3"/>
    <s v="OFF-PA-10003656"/>
    <x v="1"/>
    <x v="10"/>
    <s v="Xerox 1935"/>
    <x v="151"/>
    <x v="4"/>
    <n v="0"/>
    <n v="48.539200000000001"/>
    <x v="1"/>
    <n v="422.08"/>
    <n v="46"/>
  </r>
  <r>
    <n v="5086"/>
    <s v="CA-2015-144302"/>
    <d v="2015-06-19T00:00:00"/>
    <d v="2015-06-23T00:00:00"/>
    <s v="Standard Class"/>
    <s v="ME-17320"/>
    <s v="Maria Etezadi"/>
    <x v="2"/>
    <x v="0"/>
    <x v="61"/>
    <x v="5"/>
    <n v="75081"/>
    <x v="2"/>
    <s v="OFF-BI-10001107"/>
    <x v="1"/>
    <x v="8"/>
    <s v="GBC White Gloss Covers, Plain Front"/>
    <x v="3640"/>
    <x v="0"/>
    <n v="0.8"/>
    <n v="-9.5568000000000008"/>
    <x v="1"/>
    <n v="11.584"/>
    <n v="-165"/>
  </r>
  <r>
    <n v="5087"/>
    <s v="CA-2015-109001"/>
    <d v="2015-03-05T00:00:00"/>
    <d v="2015-03-09T00:00:00"/>
    <s v="Standard Class"/>
    <s v="KN-16390"/>
    <s v="Katherine Nockton"/>
    <x v="1"/>
    <x v="0"/>
    <x v="10"/>
    <x v="9"/>
    <n v="19120"/>
    <x v="3"/>
    <s v="TEC-PH-10000562"/>
    <x v="2"/>
    <x v="7"/>
    <s v="Samsung Convoy 3"/>
    <x v="3641"/>
    <x v="3"/>
    <n v="0.4"/>
    <n v="-93.2316"/>
    <x v="10"/>
    <n v="3263.1060000000002"/>
    <n v="-20"/>
  </r>
  <r>
    <n v="5088"/>
    <s v="CA-2015-109001"/>
    <d v="2015-03-05T00:00:00"/>
    <d v="2015-03-09T00:00:00"/>
    <s v="Standard Class"/>
    <s v="KN-16390"/>
    <s v="Katherine Nockton"/>
    <x v="1"/>
    <x v="0"/>
    <x v="10"/>
    <x v="9"/>
    <n v="19120"/>
    <x v="3"/>
    <s v="TEC-AC-10001101"/>
    <x v="2"/>
    <x v="11"/>
    <s v="Sony 16GB Class 10 Micro SDHC R40 Memory Card"/>
    <x v="3642"/>
    <x v="7"/>
    <n v="0.2"/>
    <n v="-1.2889999999999999"/>
    <x v="10"/>
    <n v="10.311999999999999"/>
    <n v="-12.5"/>
  </r>
  <r>
    <n v="5089"/>
    <s v="CA-2015-109001"/>
    <d v="2015-03-05T00:00:00"/>
    <d v="2015-03-09T00:00:00"/>
    <s v="Standard Class"/>
    <s v="KN-16390"/>
    <s v="Katherine Nockton"/>
    <x v="1"/>
    <x v="0"/>
    <x v="10"/>
    <x v="9"/>
    <n v="19120"/>
    <x v="3"/>
    <s v="OFF-BI-10003529"/>
    <x v="1"/>
    <x v="8"/>
    <s v="Avery Round Ring Poly Binders"/>
    <x v="3643"/>
    <x v="1"/>
    <n v="0.7"/>
    <n v="-1.7891999999999999"/>
    <x v="10"/>
    <n v="7.6680000000000001"/>
    <n v="-70"/>
  </r>
  <r>
    <n v="5090"/>
    <s v="CA-2017-132738"/>
    <d v="2017-08-04T00:00:00"/>
    <d v="2017-08-07T00:00:00"/>
    <s v="First Class"/>
    <s v="HM-14860"/>
    <s v="Harry Marie"/>
    <x v="1"/>
    <x v="0"/>
    <x v="431"/>
    <x v="22"/>
    <n v="80538"/>
    <x v="1"/>
    <s v="OFF-PA-10001752"/>
    <x v="1"/>
    <x v="10"/>
    <s v="Hammermill CopyPlus Copy Paper (20Lb. and 84 Bright)"/>
    <x v="885"/>
    <x v="0"/>
    <n v="0.2"/>
    <n v="2.8883999999999999"/>
    <x v="6"/>
    <n v="15.936"/>
    <n v="36.25"/>
  </r>
  <r>
    <n v="5091"/>
    <s v="CA-2017-132738"/>
    <d v="2017-08-04T00:00:00"/>
    <d v="2017-08-07T00:00:00"/>
    <s v="First Class"/>
    <s v="HM-14860"/>
    <s v="Harry Marie"/>
    <x v="1"/>
    <x v="0"/>
    <x v="431"/>
    <x v="22"/>
    <n v="80538"/>
    <x v="1"/>
    <s v="OFF-EN-10001141"/>
    <x v="1"/>
    <x v="12"/>
    <s v="Manila Recycled Extra-Heavyweight Clasp Envelopes, 6&quot; x 9&quot;"/>
    <x v="1370"/>
    <x v="7"/>
    <n v="0.2"/>
    <n v="3.1842000000000001"/>
    <x v="6"/>
    <n v="8.7840000000000007"/>
    <n v="36.25"/>
  </r>
  <r>
    <n v="5092"/>
    <s v="CA-2017-156720"/>
    <d v="2017-12-30T00:00:00"/>
    <d v="2018-01-03T00:00:00"/>
    <s v="Standard Class"/>
    <s v="JM-15580"/>
    <s v="Jill Matthias"/>
    <x v="0"/>
    <x v="0"/>
    <x v="431"/>
    <x v="22"/>
    <n v="80538"/>
    <x v="1"/>
    <s v="OFF-FA-10003472"/>
    <x v="1"/>
    <x v="13"/>
    <s v="Bagged Rubber Bands"/>
    <x v="3644"/>
    <x v="1"/>
    <n v="0.2"/>
    <n v="-0.6048"/>
    <x v="4"/>
    <n v="9.0719999999999992"/>
    <n v="-20"/>
  </r>
  <r>
    <n v="5093"/>
    <s v="CA-2015-119102"/>
    <d v="2015-05-23T00:00:00"/>
    <d v="2015-05-27T00:00:00"/>
    <s v="Standard Class"/>
    <s v="KH-16690"/>
    <s v="Kristen Hastings"/>
    <x v="1"/>
    <x v="0"/>
    <x v="383"/>
    <x v="34"/>
    <n v="2895"/>
    <x v="3"/>
    <s v="OFF-ST-10004507"/>
    <x v="1"/>
    <x v="4"/>
    <s v="Advantus Rolling Storage Box"/>
    <x v="488"/>
    <x v="1"/>
    <n v="0"/>
    <n v="13.891500000000001"/>
    <x v="5"/>
    <n v="154.35000000000002"/>
    <n v="27"/>
  </r>
  <r>
    <n v="5094"/>
    <s v="US-2014-140452"/>
    <d v="2014-12-06T00:00:00"/>
    <d v="2014-12-10T00:00:00"/>
    <s v="Standard Class"/>
    <s v="BK-11260"/>
    <s v="Berenike Kampe"/>
    <x v="0"/>
    <x v="0"/>
    <x v="22"/>
    <x v="10"/>
    <n v="60610"/>
    <x v="2"/>
    <s v="OFF-AP-10004036"/>
    <x v="1"/>
    <x v="9"/>
    <s v="Bionaire 99.97% HEPA Air Cleaner"/>
    <x v="260"/>
    <x v="4"/>
    <n v="0.8"/>
    <n v="-31.536000000000001"/>
    <x v="4"/>
    <n v="56.064"/>
    <n v="-225"/>
  </r>
  <r>
    <n v="5095"/>
    <s v="US-2014-140452"/>
    <d v="2014-12-06T00:00:00"/>
    <d v="2014-12-10T00:00:00"/>
    <s v="Standard Class"/>
    <s v="BK-11260"/>
    <s v="Berenike Kampe"/>
    <x v="0"/>
    <x v="0"/>
    <x v="22"/>
    <x v="10"/>
    <n v="60610"/>
    <x v="2"/>
    <s v="FUR-TA-10004086"/>
    <x v="0"/>
    <x v="3"/>
    <s v="KI Adjustable-Height Table"/>
    <x v="2439"/>
    <x v="2"/>
    <n v="0.5"/>
    <n v="-120.372"/>
    <x v="4"/>
    <n v="1074.75"/>
    <n v="-56.000000000000007"/>
  </r>
  <r>
    <n v="5096"/>
    <s v="US-2014-140452"/>
    <d v="2014-12-06T00:00:00"/>
    <d v="2014-12-10T00:00:00"/>
    <s v="Standard Class"/>
    <s v="BK-11260"/>
    <s v="Berenike Kampe"/>
    <x v="0"/>
    <x v="0"/>
    <x v="22"/>
    <x v="10"/>
    <n v="60610"/>
    <x v="2"/>
    <s v="TEC-PH-10000307"/>
    <x v="2"/>
    <x v="7"/>
    <s v="Shocksock Galaxy S4 Armband"/>
    <x v="1896"/>
    <x v="4"/>
    <n v="0.2"/>
    <n v="-7.008"/>
    <x v="4"/>
    <n v="140.16"/>
    <n v="-20"/>
  </r>
  <r>
    <n v="5097"/>
    <s v="US-2014-140452"/>
    <d v="2014-12-06T00:00:00"/>
    <d v="2014-12-10T00:00:00"/>
    <s v="Standard Class"/>
    <s v="BK-11260"/>
    <s v="Berenike Kampe"/>
    <x v="0"/>
    <x v="0"/>
    <x v="22"/>
    <x v="10"/>
    <n v="60610"/>
    <x v="2"/>
    <s v="FUR-FU-10002088"/>
    <x v="0"/>
    <x v="5"/>
    <s v="Nu-Dell Float Frame 11 x 14 1/2"/>
    <x v="2168"/>
    <x v="1"/>
    <n v="0.6"/>
    <n v="-4.8491999999999997"/>
    <x v="4"/>
    <n v="32.328000000000003"/>
    <n v="-45"/>
  </r>
  <r>
    <n v="5098"/>
    <s v="US-2014-140452"/>
    <d v="2014-12-06T00:00:00"/>
    <d v="2014-12-10T00:00:00"/>
    <s v="Standard Class"/>
    <s v="BK-11260"/>
    <s v="Berenike Kampe"/>
    <x v="0"/>
    <x v="0"/>
    <x v="22"/>
    <x v="10"/>
    <n v="60610"/>
    <x v="2"/>
    <s v="OFF-BI-10004965"/>
    <x v="1"/>
    <x v="8"/>
    <s v="Ibico Covers for Plastic or Wire Binding Elements"/>
    <x v="3645"/>
    <x v="0"/>
    <n v="0.8"/>
    <n v="-8.0500000000000007"/>
    <x v="4"/>
    <n v="9.1999999999999993"/>
    <n v="-175.00000000000003"/>
  </r>
  <r>
    <n v="5099"/>
    <s v="US-2014-140452"/>
    <d v="2014-12-06T00:00:00"/>
    <d v="2014-12-10T00:00:00"/>
    <s v="Standard Class"/>
    <s v="BK-11260"/>
    <s v="Berenike Kampe"/>
    <x v="0"/>
    <x v="0"/>
    <x v="22"/>
    <x v="10"/>
    <n v="60610"/>
    <x v="2"/>
    <s v="OFF-ST-10002485"/>
    <x v="1"/>
    <x v="4"/>
    <s v="Rogers Deluxe File Chest"/>
    <x v="200"/>
    <x v="0"/>
    <n v="0.2"/>
    <n v="-8.3523999999999994"/>
    <x v="4"/>
    <n v="70.335999999999999"/>
    <n v="-23.75"/>
  </r>
  <r>
    <n v="5100"/>
    <s v="CA-2015-141936"/>
    <d v="2015-08-07T00:00:00"/>
    <d v="2015-08-12T00:00:00"/>
    <s v="Standard Class"/>
    <s v="PN-18775"/>
    <s v="Parhena Norris"/>
    <x v="2"/>
    <x v="0"/>
    <x v="329"/>
    <x v="1"/>
    <n v="93309"/>
    <x v="1"/>
    <s v="OFF-BI-10002194"/>
    <x v="1"/>
    <x v="8"/>
    <s v="Cardinal Hold-It CD Pocket"/>
    <x v="3646"/>
    <x v="1"/>
    <n v="0.2"/>
    <n v="6.4638"/>
    <x v="6"/>
    <n v="57.456000000000003"/>
    <n v="33.75"/>
  </r>
  <r>
    <n v="5101"/>
    <s v="CA-2014-158442"/>
    <d v="2014-03-17T00:00:00"/>
    <d v="2014-03-17T00:00:00"/>
    <s v="Same Day"/>
    <s v="AZ-10750"/>
    <s v="Annie Zypern"/>
    <x v="0"/>
    <x v="0"/>
    <x v="61"/>
    <x v="5"/>
    <n v="75217"/>
    <x v="2"/>
    <s v="OFF-AR-10003732"/>
    <x v="1"/>
    <x v="6"/>
    <s v="Newell 333"/>
    <x v="2999"/>
    <x v="0"/>
    <n v="0.2"/>
    <n v="0.33360000000000001"/>
    <x v="10"/>
    <n v="8.8960000000000008"/>
    <n v="7.5"/>
  </r>
  <r>
    <n v="5102"/>
    <s v="CA-2014-158442"/>
    <d v="2014-03-17T00:00:00"/>
    <d v="2014-03-17T00:00:00"/>
    <s v="Same Day"/>
    <s v="AZ-10750"/>
    <s v="Annie Zypern"/>
    <x v="0"/>
    <x v="0"/>
    <x v="61"/>
    <x v="5"/>
    <n v="75217"/>
    <x v="2"/>
    <s v="OFF-PA-10002195"/>
    <x v="1"/>
    <x v="10"/>
    <s v="Xerox 1966"/>
    <x v="1170"/>
    <x v="7"/>
    <n v="0.2"/>
    <n v="1.8792"/>
    <x v="10"/>
    <n v="5.1840000000000002"/>
    <n v="36.25"/>
  </r>
  <r>
    <n v="5103"/>
    <s v="CA-2014-158442"/>
    <d v="2014-03-17T00:00:00"/>
    <d v="2014-03-17T00:00:00"/>
    <s v="Same Day"/>
    <s v="AZ-10750"/>
    <s v="Annie Zypern"/>
    <x v="0"/>
    <x v="0"/>
    <x v="61"/>
    <x v="5"/>
    <n v="75217"/>
    <x v="2"/>
    <s v="OFF-PA-10002365"/>
    <x v="1"/>
    <x v="10"/>
    <s v="Xerox 1967"/>
    <x v="12"/>
    <x v="1"/>
    <n v="0.2"/>
    <n v="5.4432"/>
    <x v="10"/>
    <n v="46.655999999999999"/>
    <n v="35"/>
  </r>
  <r>
    <n v="5104"/>
    <s v="CA-2015-167374"/>
    <d v="2015-03-26T00:00:00"/>
    <d v="2015-03-30T00:00:00"/>
    <s v="Second Class"/>
    <s v="GM-14500"/>
    <s v="Gene McClure"/>
    <x v="0"/>
    <x v="0"/>
    <x v="10"/>
    <x v="9"/>
    <n v="19140"/>
    <x v="3"/>
    <s v="OFF-PA-10001950"/>
    <x v="1"/>
    <x v="10"/>
    <s v="Southworth 25% Cotton Antique Laid Paper &amp; Envelopes"/>
    <x v="2648"/>
    <x v="5"/>
    <n v="0.2"/>
    <n v="12.51"/>
    <x v="10"/>
    <n v="240.19199999999998"/>
    <n v="31.25"/>
  </r>
  <r>
    <n v="5105"/>
    <s v="CA-2015-167374"/>
    <d v="2015-03-26T00:00:00"/>
    <d v="2015-03-30T00:00:00"/>
    <s v="Second Class"/>
    <s v="GM-14500"/>
    <s v="Gene McClure"/>
    <x v="0"/>
    <x v="0"/>
    <x v="10"/>
    <x v="9"/>
    <n v="19140"/>
    <x v="3"/>
    <s v="TEC-AC-10004633"/>
    <x v="2"/>
    <x v="11"/>
    <s v="Verbatim 25 GB 6x Blu-ray Single Layer Recordable Disc, 3/Pack"/>
    <x v="3549"/>
    <x v="1"/>
    <n v="0.2"/>
    <n v="5.0327999999999999"/>
    <x v="10"/>
    <n v="50.328000000000003"/>
    <n v="30"/>
  </r>
  <r>
    <n v="5106"/>
    <s v="CA-2014-116568"/>
    <d v="2014-12-14T00:00:00"/>
    <d v="2014-12-20T00:00:00"/>
    <s v="Standard Class"/>
    <s v="BM-11785"/>
    <s v="Bryan Mills"/>
    <x v="0"/>
    <x v="0"/>
    <x v="207"/>
    <x v="2"/>
    <n v="32725"/>
    <x v="0"/>
    <s v="FUR-CH-10002439"/>
    <x v="0"/>
    <x v="1"/>
    <s v="Iceberg Nesting Folding Chair, 19w x 6d x 43h"/>
    <x v="3647"/>
    <x v="4"/>
    <n v="0.2"/>
    <n v="13.972799999999999"/>
    <x v="4"/>
    <n v="745.21600000000001"/>
    <n v="7.5"/>
  </r>
  <r>
    <n v="5107"/>
    <s v="CA-2015-147102"/>
    <d v="2015-09-19T00:00:00"/>
    <d v="2015-09-26T00:00:00"/>
    <s v="Standard Class"/>
    <s v="NH-18610"/>
    <s v="Nicole Hansen"/>
    <x v="1"/>
    <x v="0"/>
    <x v="38"/>
    <x v="32"/>
    <n v="31907"/>
    <x v="0"/>
    <s v="TEC-AC-10000682"/>
    <x v="2"/>
    <x v="11"/>
    <s v="Kensington K72356US Mouse-in-a-Box USB Desktop Mouse"/>
    <x v="3648"/>
    <x v="4"/>
    <n v="0"/>
    <n v="23.225999999999999"/>
    <x v="8"/>
    <n v="265.44"/>
    <n v="35"/>
  </r>
  <r>
    <n v="5108"/>
    <s v="CA-2017-132213"/>
    <d v="2017-04-25T00:00:00"/>
    <d v="2017-04-26T00:00:00"/>
    <s v="First Class"/>
    <s v="PN-18775"/>
    <s v="Parhena Norris"/>
    <x v="2"/>
    <x v="0"/>
    <x v="316"/>
    <x v="18"/>
    <n v="37211"/>
    <x v="0"/>
    <s v="OFF-AR-10004078"/>
    <x v="1"/>
    <x v="6"/>
    <s v="Newell 312"/>
    <x v="2078"/>
    <x v="6"/>
    <n v="0.2"/>
    <n v="5.2560000000000002"/>
    <x v="3"/>
    <n v="378.43200000000002"/>
    <n v="12.5"/>
  </r>
  <r>
    <n v="5109"/>
    <s v="CA-2017-132213"/>
    <d v="2017-04-25T00:00:00"/>
    <d v="2017-04-26T00:00:00"/>
    <s v="First Class"/>
    <s v="PN-18775"/>
    <s v="Parhena Norris"/>
    <x v="2"/>
    <x v="0"/>
    <x v="316"/>
    <x v="18"/>
    <n v="37211"/>
    <x v="0"/>
    <s v="OFF-AR-10001958"/>
    <x v="1"/>
    <x v="6"/>
    <s v="Stanley Bostitch Contemporary Electric Pencil Sharpeners"/>
    <x v="3649"/>
    <x v="2"/>
    <n v="0.2"/>
    <n v="6.7919999999999998"/>
    <x v="3"/>
    <n v="339.6"/>
    <n v="10"/>
  </r>
  <r>
    <n v="5110"/>
    <s v="CA-2014-138450"/>
    <d v="2014-10-18T00:00:00"/>
    <d v="2014-10-22T00:00:00"/>
    <s v="Standard Class"/>
    <s v="EH-13765"/>
    <s v="Edward Hooks"/>
    <x v="1"/>
    <x v="0"/>
    <x v="10"/>
    <x v="9"/>
    <n v="19134"/>
    <x v="3"/>
    <s v="OFF-EN-10001335"/>
    <x v="1"/>
    <x v="12"/>
    <s v="White Business Envelopes with Contemporary Seam, Recycled White Business Envelopes"/>
    <x v="501"/>
    <x v="5"/>
    <n v="0.2"/>
    <n v="19.692"/>
    <x v="2"/>
    <n v="315.072"/>
    <n v="37.5"/>
  </r>
  <r>
    <n v="5111"/>
    <s v="CA-2014-138450"/>
    <d v="2014-10-18T00:00:00"/>
    <d v="2014-10-22T00:00:00"/>
    <s v="Standard Class"/>
    <s v="EH-13765"/>
    <s v="Edward Hooks"/>
    <x v="1"/>
    <x v="0"/>
    <x v="10"/>
    <x v="9"/>
    <n v="19134"/>
    <x v="3"/>
    <s v="OFF-ST-10003479"/>
    <x v="1"/>
    <x v="4"/>
    <s v="Eldon Base for stackable storage shelf, platinum"/>
    <x v="3650"/>
    <x v="5"/>
    <n v="0.2"/>
    <n v="-35.045999999999999"/>
    <x v="2"/>
    <n v="1121.472"/>
    <n v="-18.75"/>
  </r>
  <r>
    <n v="5112"/>
    <s v="CA-2014-138450"/>
    <d v="2014-10-18T00:00:00"/>
    <d v="2014-10-22T00:00:00"/>
    <s v="Standard Class"/>
    <s v="EH-13765"/>
    <s v="Edward Hooks"/>
    <x v="1"/>
    <x v="0"/>
    <x v="10"/>
    <x v="9"/>
    <n v="19134"/>
    <x v="3"/>
    <s v="OFF-PA-10003016"/>
    <x v="1"/>
    <x v="10"/>
    <s v="Adams &quot;While You Were Out&quot; Message Pads"/>
    <x v="3651"/>
    <x v="4"/>
    <n v="0.2"/>
    <n v="3.14"/>
    <x v="2"/>
    <n v="40.192"/>
    <n v="31.25"/>
  </r>
  <r>
    <n v="5113"/>
    <s v="CA-2015-153073"/>
    <d v="2015-11-13T00:00:00"/>
    <d v="2015-11-13T00:00:00"/>
    <s v="Same Day"/>
    <s v="HA-14905"/>
    <s v="Helen Abelman"/>
    <x v="0"/>
    <x v="0"/>
    <x v="22"/>
    <x v="10"/>
    <n v="60610"/>
    <x v="2"/>
    <s v="FUR-FU-10001025"/>
    <x v="0"/>
    <x v="5"/>
    <s v="Eldon Imàge Series Desk Accessories, Clear"/>
    <x v="3652"/>
    <x v="6"/>
    <n v="0.6"/>
    <n v="-7.4358000000000004"/>
    <x v="0"/>
    <n v="157.464"/>
    <n v="-42.500000000000007"/>
  </r>
  <r>
    <n v="5114"/>
    <s v="CA-2016-147970"/>
    <d v="2016-01-31T00:00:00"/>
    <d v="2016-02-02T00:00:00"/>
    <s v="Second Class"/>
    <s v="AB-10150"/>
    <s v="Aimee Bixby"/>
    <x v="0"/>
    <x v="0"/>
    <x v="61"/>
    <x v="5"/>
    <n v="75220"/>
    <x v="2"/>
    <s v="OFF-PA-10003936"/>
    <x v="1"/>
    <x v="10"/>
    <s v="Xerox 1994"/>
    <x v="12"/>
    <x v="1"/>
    <n v="0.2"/>
    <n v="5.4432"/>
    <x v="9"/>
    <n v="46.655999999999999"/>
    <n v="35"/>
  </r>
  <r>
    <n v="5115"/>
    <s v="CA-2016-150658"/>
    <d v="2016-11-17T00:00:00"/>
    <d v="2016-11-22T00:00:00"/>
    <s v="Standard Class"/>
    <s v="MS-17365"/>
    <s v="Maribeth Schnelling"/>
    <x v="0"/>
    <x v="0"/>
    <x v="51"/>
    <x v="27"/>
    <n v="88220"/>
    <x v="1"/>
    <s v="OFF-BI-10004140"/>
    <x v="1"/>
    <x v="8"/>
    <s v="Avery Non-Stick Binders"/>
    <x v="2168"/>
    <x v="1"/>
    <n v="0.2"/>
    <n v="3.3675000000000002"/>
    <x v="0"/>
    <n v="32.328000000000003"/>
    <n v="31.25"/>
  </r>
  <r>
    <n v="5116"/>
    <s v="CA-2017-125640"/>
    <d v="2017-07-25T00:00:00"/>
    <d v="2017-07-29T00:00:00"/>
    <s v="Standard Class"/>
    <s v="DD-13570"/>
    <s v="Dorothy Dickinson"/>
    <x v="0"/>
    <x v="0"/>
    <x v="10"/>
    <x v="9"/>
    <n v="19134"/>
    <x v="3"/>
    <s v="OFF-LA-10004178"/>
    <x v="1"/>
    <x v="2"/>
    <s v="Avery 491"/>
    <x v="106"/>
    <x v="7"/>
    <n v="0.2"/>
    <n v="1.0738000000000001"/>
    <x v="7"/>
    <n v="3.3039999999999998"/>
    <n v="32.500000000000007"/>
  </r>
  <r>
    <n v="5117"/>
    <s v="CA-2017-154137"/>
    <d v="2017-11-11T00:00:00"/>
    <d v="2017-11-17T00:00:00"/>
    <s v="Standard Class"/>
    <s v="MT-17815"/>
    <s v="Meg Tillman"/>
    <x v="0"/>
    <x v="0"/>
    <x v="20"/>
    <x v="15"/>
    <n v="10009"/>
    <x v="3"/>
    <s v="OFF-ST-10003324"/>
    <x v="1"/>
    <x v="4"/>
    <s v="Belkin OmniView SE Rackmount Kit"/>
    <x v="3653"/>
    <x v="7"/>
    <n v="0"/>
    <n v="0"/>
    <x v="0"/>
    <n v="35.479999999999997"/>
    <n v="0"/>
  </r>
  <r>
    <n v="5118"/>
    <s v="CA-2015-127173"/>
    <d v="2015-09-26T00:00:00"/>
    <d v="2015-10-03T00:00:00"/>
    <s v="Standard Class"/>
    <s v="GM-14500"/>
    <s v="Gene McClure"/>
    <x v="0"/>
    <x v="0"/>
    <x v="147"/>
    <x v="15"/>
    <n v="11572"/>
    <x v="3"/>
    <s v="OFF-FA-10004854"/>
    <x v="1"/>
    <x v="13"/>
    <s v="Vinyl Coated Wire Paper Clips in Organizer Box, 800/Box"/>
    <x v="799"/>
    <x v="1"/>
    <n v="0"/>
    <n v="16.186800000000002"/>
    <x v="8"/>
    <n v="103.32"/>
    <n v="47.000000000000007"/>
  </r>
  <r>
    <n v="5119"/>
    <s v="CA-2015-127173"/>
    <d v="2015-09-26T00:00:00"/>
    <d v="2015-10-03T00:00:00"/>
    <s v="Standard Class"/>
    <s v="GM-14500"/>
    <s v="Gene McClure"/>
    <x v="0"/>
    <x v="0"/>
    <x v="147"/>
    <x v="15"/>
    <n v="11572"/>
    <x v="3"/>
    <s v="TEC-MA-10002859"/>
    <x v="2"/>
    <x v="15"/>
    <s v="Ativa MDM8000 8-Sheet Micro-Cut Shredder"/>
    <x v="3654"/>
    <x v="3"/>
    <n v="0"/>
    <n v="296.06709999999998"/>
    <x v="8"/>
    <n v="4409.5099999999993"/>
    <n v="47"/>
  </r>
  <r>
    <n v="5120"/>
    <s v="CA-2015-127173"/>
    <d v="2015-09-26T00:00:00"/>
    <d v="2015-10-03T00:00:00"/>
    <s v="Standard Class"/>
    <s v="GM-14500"/>
    <s v="Gene McClure"/>
    <x v="0"/>
    <x v="0"/>
    <x v="147"/>
    <x v="15"/>
    <n v="11572"/>
    <x v="3"/>
    <s v="OFF-BI-10000088"/>
    <x v="1"/>
    <x v="8"/>
    <s v="GBC Imprintable Covers"/>
    <x v="3655"/>
    <x v="6"/>
    <n v="0.2"/>
    <n v="28.657800000000002"/>
    <x v="8"/>
    <n v="711.50400000000002"/>
    <n v="36.250000000000007"/>
  </r>
  <r>
    <n v="5121"/>
    <s v="CA-2014-149538"/>
    <d v="2014-04-04T00:00:00"/>
    <d v="2014-04-08T00:00:00"/>
    <s v="Standard Class"/>
    <s v="KB-16585"/>
    <s v="Ken Black"/>
    <x v="1"/>
    <x v="0"/>
    <x v="240"/>
    <x v="28"/>
    <n v="70506"/>
    <x v="0"/>
    <s v="OFF-ST-10004180"/>
    <x v="1"/>
    <x v="4"/>
    <s v="Safco Commercial Shelving"/>
    <x v="3656"/>
    <x v="2"/>
    <n v="0"/>
    <n v="9.3019999999999996"/>
    <x v="3"/>
    <n v="1162.75"/>
    <n v="3.9999999999999996"/>
  </r>
  <r>
    <n v="5122"/>
    <s v="CA-2014-149538"/>
    <d v="2014-04-04T00:00:00"/>
    <d v="2014-04-08T00:00:00"/>
    <s v="Standard Class"/>
    <s v="KB-16585"/>
    <s v="Ken Black"/>
    <x v="1"/>
    <x v="0"/>
    <x v="240"/>
    <x v="28"/>
    <n v="70506"/>
    <x v="0"/>
    <s v="TEC-AC-10002926"/>
    <x v="2"/>
    <x v="11"/>
    <s v="Logitech Wireless Marathon Mouse M705"/>
    <x v="2564"/>
    <x v="0"/>
    <n v="0"/>
    <n v="42.991399999999999"/>
    <x v="3"/>
    <n v="199.96"/>
    <n v="43"/>
  </r>
  <r>
    <n v="5123"/>
    <s v="CA-2014-149538"/>
    <d v="2014-04-04T00:00:00"/>
    <d v="2014-04-08T00:00:00"/>
    <s v="Standard Class"/>
    <s v="KB-16585"/>
    <s v="Ken Black"/>
    <x v="1"/>
    <x v="0"/>
    <x v="240"/>
    <x v="28"/>
    <n v="70506"/>
    <x v="0"/>
    <s v="OFF-PA-10003797"/>
    <x v="1"/>
    <x v="10"/>
    <s v="Xerox 209"/>
    <x v="537"/>
    <x v="1"/>
    <n v="0"/>
    <n v="9.3312000000000008"/>
    <x v="3"/>
    <n v="58.320000000000007"/>
    <n v="48.000000000000007"/>
  </r>
  <r>
    <n v="5124"/>
    <s v="CA-2014-149538"/>
    <d v="2014-04-04T00:00:00"/>
    <d v="2014-04-08T00:00:00"/>
    <s v="Standard Class"/>
    <s v="KB-16585"/>
    <s v="Ken Black"/>
    <x v="1"/>
    <x v="0"/>
    <x v="240"/>
    <x v="28"/>
    <n v="70506"/>
    <x v="0"/>
    <s v="OFF-PA-10002195"/>
    <x v="1"/>
    <x v="10"/>
    <s v="Xerox 1966"/>
    <x v="91"/>
    <x v="0"/>
    <n v="0"/>
    <n v="6.3503999999999996"/>
    <x v="3"/>
    <n v="25.92"/>
    <n v="48.999999999999993"/>
  </r>
  <r>
    <n v="5125"/>
    <s v="CA-2014-160766"/>
    <d v="2014-09-14T00:00:00"/>
    <d v="2014-09-14T00:00:00"/>
    <s v="Same Day"/>
    <s v="DM-13015"/>
    <s v="Darrin Martin"/>
    <x v="0"/>
    <x v="0"/>
    <x v="20"/>
    <x v="15"/>
    <n v="10009"/>
    <x v="3"/>
    <s v="FUR-TA-10001039"/>
    <x v="0"/>
    <x v="3"/>
    <s v="KI Adjustable-Height Table"/>
    <x v="3657"/>
    <x v="6"/>
    <n v="0.4"/>
    <n v="-108.3348"/>
    <x v="8"/>
    <n v="4178.6279999999997"/>
    <n v="-23.333333333333332"/>
  </r>
  <r>
    <n v="5126"/>
    <s v="CA-2014-160766"/>
    <d v="2014-09-14T00:00:00"/>
    <d v="2014-09-14T00:00:00"/>
    <s v="Same Day"/>
    <s v="DM-13015"/>
    <s v="Darrin Martin"/>
    <x v="0"/>
    <x v="0"/>
    <x v="20"/>
    <x v="15"/>
    <n v="10009"/>
    <x v="3"/>
    <s v="OFF-EN-10001099"/>
    <x v="1"/>
    <x v="12"/>
    <s v="Staple envelope"/>
    <x v="3658"/>
    <x v="3"/>
    <n v="0"/>
    <n v="31.491599999999998"/>
    <x v="8"/>
    <n v="479.21999999999997"/>
    <n v="46"/>
  </r>
  <r>
    <n v="5127"/>
    <s v="CA-2014-160766"/>
    <d v="2014-09-14T00:00:00"/>
    <d v="2014-09-14T00:00:00"/>
    <s v="Same Day"/>
    <s v="DM-13015"/>
    <s v="Darrin Martin"/>
    <x v="0"/>
    <x v="0"/>
    <x v="20"/>
    <x v="15"/>
    <n v="10009"/>
    <x v="3"/>
    <s v="TEC-MA-10003979"/>
    <x v="2"/>
    <x v="15"/>
    <s v="Ativa V4110MDD Micro-Cut Shredder"/>
    <x v="2430"/>
    <x v="4"/>
    <n v="0"/>
    <n v="1371.9803999999999"/>
    <x v="8"/>
    <n v="11199.84"/>
    <n v="49"/>
  </r>
  <r>
    <n v="5128"/>
    <s v="CA-2014-160766"/>
    <d v="2014-09-14T00:00:00"/>
    <d v="2014-09-14T00:00:00"/>
    <s v="Same Day"/>
    <s v="DM-13015"/>
    <s v="Darrin Martin"/>
    <x v="0"/>
    <x v="0"/>
    <x v="20"/>
    <x v="15"/>
    <n v="10009"/>
    <x v="3"/>
    <s v="OFF-AP-10002945"/>
    <x v="1"/>
    <x v="9"/>
    <s v="Honeywell Enviracaire Portable HEPA Air Cleaner for 17' x 22' Room"/>
    <x v="3659"/>
    <x v="0"/>
    <n v="0"/>
    <n v="198.429"/>
    <x v="8"/>
    <n v="1202.5999999999999"/>
    <n v="33"/>
  </r>
  <r>
    <n v="5129"/>
    <s v="CA-2014-160766"/>
    <d v="2014-09-14T00:00:00"/>
    <d v="2014-09-14T00:00:00"/>
    <s v="Same Day"/>
    <s v="DM-13015"/>
    <s v="Darrin Martin"/>
    <x v="0"/>
    <x v="0"/>
    <x v="20"/>
    <x v="15"/>
    <n v="10009"/>
    <x v="3"/>
    <s v="TEC-PH-10001536"/>
    <x v="2"/>
    <x v="7"/>
    <s v="Spigen Samsung Galaxy S5 Case Wallet"/>
    <x v="2141"/>
    <x v="7"/>
    <n v="0"/>
    <n v="4.4173999999999998"/>
    <x v="8"/>
    <n v="16.989999999999998"/>
    <n v="26"/>
  </r>
  <r>
    <n v="5130"/>
    <s v="CA-2014-160766"/>
    <d v="2014-09-14T00:00:00"/>
    <d v="2014-09-14T00:00:00"/>
    <s v="Same Day"/>
    <s v="DM-13015"/>
    <s v="Darrin Martin"/>
    <x v="0"/>
    <x v="0"/>
    <x v="20"/>
    <x v="15"/>
    <n v="10009"/>
    <x v="3"/>
    <s v="TEC-PH-10000526"/>
    <x v="2"/>
    <x v="7"/>
    <s v="Vtech CS6719"/>
    <x v="1158"/>
    <x v="1"/>
    <n v="0"/>
    <n v="80.631600000000006"/>
    <x v="8"/>
    <n v="863.91000000000008"/>
    <n v="27.999999999999996"/>
  </r>
  <r>
    <n v="5131"/>
    <s v="CA-2014-160766"/>
    <d v="2014-09-14T00:00:00"/>
    <d v="2014-09-14T00:00:00"/>
    <s v="Same Day"/>
    <s v="DM-13015"/>
    <s v="Darrin Martin"/>
    <x v="0"/>
    <x v="0"/>
    <x v="20"/>
    <x v="15"/>
    <n v="10009"/>
    <x v="3"/>
    <s v="OFF-PA-10000213"/>
    <x v="1"/>
    <x v="10"/>
    <s v="Xerox 198"/>
    <x v="3660"/>
    <x v="6"/>
    <n v="0"/>
    <n v="21.0654"/>
    <x v="8"/>
    <n v="403.38"/>
    <n v="47"/>
  </r>
  <r>
    <n v="5132"/>
    <s v="CA-2017-146626"/>
    <d v="2017-12-29T00:00:00"/>
    <d v="2018-01-05T00:00:00"/>
    <s v="Standard Class"/>
    <s v="BP-11185"/>
    <s v="Ben Peterman"/>
    <x v="1"/>
    <x v="0"/>
    <x v="125"/>
    <x v="1"/>
    <n v="92804"/>
    <x v="1"/>
    <s v="FUR-FU-10002501"/>
    <x v="0"/>
    <x v="5"/>
    <s v="Nu-Dell Executive Frame"/>
    <x v="3661"/>
    <x v="8"/>
    <n v="0"/>
    <n v="37.414400000000001"/>
    <x v="4"/>
    <n v="808.96"/>
    <n v="37"/>
  </r>
  <r>
    <n v="5133"/>
    <s v="CA-2015-123330"/>
    <d v="2015-06-21T00:00:00"/>
    <d v="2015-06-27T00:00:00"/>
    <s v="Standard Class"/>
    <s v="EP-13915"/>
    <s v="Emily Phan"/>
    <x v="0"/>
    <x v="0"/>
    <x v="207"/>
    <x v="2"/>
    <n v="32725"/>
    <x v="0"/>
    <s v="TEC-PH-10001819"/>
    <x v="2"/>
    <x v="7"/>
    <s v="Innergie mMini Combo Duo USB Travel Charging Kit"/>
    <x v="3662"/>
    <x v="1"/>
    <n v="0.2"/>
    <n v="37.791600000000003"/>
    <x v="1"/>
    <n v="323.928"/>
    <n v="35"/>
  </r>
  <r>
    <n v="5134"/>
    <s v="CA-2017-155607"/>
    <d v="2017-11-26T00:00:00"/>
    <d v="2017-11-30T00:00:00"/>
    <s v="Standard Class"/>
    <s v="FG-14260"/>
    <s v="Frank Gastineau"/>
    <x v="2"/>
    <x v="0"/>
    <x v="20"/>
    <x v="15"/>
    <n v="10009"/>
    <x v="3"/>
    <s v="OFF-AP-10001962"/>
    <x v="1"/>
    <x v="9"/>
    <s v="Black &amp; Decker Filter for Double Action Dustbuster Cordless Vac BLDV7210"/>
    <x v="3663"/>
    <x v="3"/>
    <n v="0"/>
    <n v="14.682499999999999"/>
    <x v="0"/>
    <n v="411.10999999999996"/>
    <n v="25"/>
  </r>
  <r>
    <n v="5135"/>
    <s v="CA-2017-155607"/>
    <d v="2017-11-26T00:00:00"/>
    <d v="2017-11-30T00:00:00"/>
    <s v="Standard Class"/>
    <s v="FG-14260"/>
    <s v="Frank Gastineau"/>
    <x v="2"/>
    <x v="0"/>
    <x v="20"/>
    <x v="15"/>
    <n v="10009"/>
    <x v="3"/>
    <s v="OFF-BI-10003364"/>
    <x v="1"/>
    <x v="8"/>
    <s v="Binding Machine Supplies"/>
    <x v="3664"/>
    <x v="4"/>
    <n v="0.2"/>
    <n v="32.670400000000001"/>
    <x v="0"/>
    <n v="373.37599999999998"/>
    <n v="35"/>
  </r>
  <r>
    <n v="5136"/>
    <s v="CA-2016-151323"/>
    <d v="2016-10-23T00:00:00"/>
    <d v="2016-10-28T00:00:00"/>
    <s v="Standard Class"/>
    <s v="AB-10255"/>
    <s v="Alejandro Ballentine"/>
    <x v="2"/>
    <x v="0"/>
    <x v="4"/>
    <x v="4"/>
    <n v="98103"/>
    <x v="1"/>
    <s v="OFF-FA-10002983"/>
    <x v="1"/>
    <x v="13"/>
    <s v="Advantus SlideClip Paper Clips"/>
    <x v="3665"/>
    <x v="2"/>
    <n v="0"/>
    <n v="8.1839999999999993"/>
    <x v="2"/>
    <n v="85.25"/>
    <n v="47.999999999999993"/>
  </r>
  <r>
    <n v="5137"/>
    <s v="CA-2015-146696"/>
    <d v="2015-12-14T00:00:00"/>
    <d v="2015-12-19T00:00:00"/>
    <s v="Standard Class"/>
    <s v="RD-19480"/>
    <s v="Rick Duston"/>
    <x v="0"/>
    <x v="0"/>
    <x v="70"/>
    <x v="1"/>
    <n v="92105"/>
    <x v="1"/>
    <s v="OFF-BI-10002432"/>
    <x v="1"/>
    <x v="8"/>
    <s v="Wilson Jones Standard D-Ring Binders"/>
    <x v="3666"/>
    <x v="0"/>
    <n v="0.2"/>
    <n v="2.7324000000000002"/>
    <x v="4"/>
    <n v="16.192"/>
    <n v="33.75"/>
  </r>
  <r>
    <n v="5138"/>
    <s v="CA-2016-128972"/>
    <d v="2016-11-13T00:00:00"/>
    <d v="2016-11-17T00:00:00"/>
    <s v="Standard Class"/>
    <s v="TS-21430"/>
    <s v="Tom Stivers"/>
    <x v="1"/>
    <x v="0"/>
    <x v="268"/>
    <x v="26"/>
    <n v="73120"/>
    <x v="2"/>
    <s v="FUR-FU-10003096"/>
    <x v="0"/>
    <x v="5"/>
    <s v="Master Giant Foot Doorstop, Safety Yellow"/>
    <x v="631"/>
    <x v="4"/>
    <n v="0"/>
    <n v="13.0548"/>
    <x v="0"/>
    <n v="121.44"/>
    <n v="43"/>
  </r>
  <r>
    <n v="5139"/>
    <s v="CA-2017-128335"/>
    <d v="2017-09-29T00:00:00"/>
    <d v="2017-10-05T00:00:00"/>
    <s v="Standard Class"/>
    <s v="JA-15970"/>
    <s v="Joseph Airdo"/>
    <x v="0"/>
    <x v="0"/>
    <x v="145"/>
    <x v="15"/>
    <n v="10550"/>
    <x v="3"/>
    <s v="OFF-EN-10001539"/>
    <x v="1"/>
    <x v="12"/>
    <s v="Staple envelope"/>
    <x v="1005"/>
    <x v="1"/>
    <n v="0"/>
    <n v="10.969799999999999"/>
    <x v="8"/>
    <n v="70.02"/>
    <n v="47"/>
  </r>
  <r>
    <n v="5140"/>
    <s v="CA-2017-128335"/>
    <d v="2017-09-29T00:00:00"/>
    <d v="2017-10-05T00:00:00"/>
    <s v="Standard Class"/>
    <s v="JA-15970"/>
    <s v="Joseph Airdo"/>
    <x v="0"/>
    <x v="0"/>
    <x v="145"/>
    <x v="15"/>
    <n v="10550"/>
    <x v="3"/>
    <s v="OFF-PA-10004996"/>
    <x v="1"/>
    <x v="10"/>
    <s v="Speediset Carbonless Redi-Letter 7&quot; x 8 1/2&quot;"/>
    <x v="3667"/>
    <x v="2"/>
    <n v="0"/>
    <n v="24.2285"/>
    <x v="8"/>
    <n v="257.75"/>
    <n v="47"/>
  </r>
  <r>
    <n v="5141"/>
    <s v="CA-2015-154886"/>
    <d v="2015-11-08T00:00:00"/>
    <d v="2015-11-12T00:00:00"/>
    <s v="Standard Class"/>
    <s v="SW-20455"/>
    <s v="Shaun Weien"/>
    <x v="0"/>
    <x v="0"/>
    <x v="8"/>
    <x v="1"/>
    <n v="94109"/>
    <x v="1"/>
    <s v="TEC-AC-10001956"/>
    <x v="2"/>
    <x v="11"/>
    <s v="Microsoft Arc Touch Mouse"/>
    <x v="3668"/>
    <x v="0"/>
    <n v="0"/>
    <n v="43.164000000000001"/>
    <x v="0"/>
    <n v="239.8"/>
    <n v="36"/>
  </r>
  <r>
    <n v="5142"/>
    <s v="CA-2016-111213"/>
    <d v="2016-04-01T00:00:00"/>
    <d v="2016-04-05T00:00:00"/>
    <s v="Standard Class"/>
    <s v="FP-14320"/>
    <s v="Frank Preis"/>
    <x v="0"/>
    <x v="0"/>
    <x v="20"/>
    <x v="15"/>
    <n v="10009"/>
    <x v="3"/>
    <s v="FUR-CH-10000454"/>
    <x v="0"/>
    <x v="1"/>
    <s v="Hon Deluxe Fabric Upholstered Stacking Chairs, Rounded Back"/>
    <x v="3669"/>
    <x v="5"/>
    <n v="0.1"/>
    <n v="292.77600000000001"/>
    <x v="3"/>
    <n v="7904.9519999999993"/>
    <n v="22.222222222222225"/>
  </r>
  <r>
    <n v="5143"/>
    <s v="CA-2016-111213"/>
    <d v="2016-04-01T00:00:00"/>
    <d v="2016-04-05T00:00:00"/>
    <s v="Standard Class"/>
    <s v="FP-14320"/>
    <s v="Frank Preis"/>
    <x v="0"/>
    <x v="0"/>
    <x v="20"/>
    <x v="15"/>
    <n v="10009"/>
    <x v="3"/>
    <s v="OFF-SU-10000946"/>
    <x v="1"/>
    <x v="14"/>
    <s v="Staple remover"/>
    <x v="1534"/>
    <x v="8"/>
    <n v="0"/>
    <n v="18.5136"/>
    <x v="3"/>
    <n v="510.72"/>
    <n v="28.999999999999996"/>
  </r>
  <r>
    <n v="5144"/>
    <s v="CA-2016-111213"/>
    <d v="2016-04-01T00:00:00"/>
    <d v="2016-04-05T00:00:00"/>
    <s v="Standard Class"/>
    <s v="FP-14320"/>
    <s v="Frank Preis"/>
    <x v="0"/>
    <x v="0"/>
    <x v="20"/>
    <x v="15"/>
    <n v="10009"/>
    <x v="3"/>
    <s v="OFF-BI-10004140"/>
    <x v="1"/>
    <x v="8"/>
    <s v="Avery Non-Stick Binders"/>
    <x v="3183"/>
    <x v="7"/>
    <n v="0.2"/>
    <n v="1.1225000000000001"/>
    <x v="3"/>
    <n v="3.5920000000000001"/>
    <n v="31.25"/>
  </r>
  <r>
    <n v="5145"/>
    <s v="CA-2017-161333"/>
    <d v="2017-02-02T00:00:00"/>
    <d v="2017-02-07T00:00:00"/>
    <s v="Standard Class"/>
    <s v="JL-15835"/>
    <s v="John Lee"/>
    <x v="0"/>
    <x v="0"/>
    <x v="1"/>
    <x v="1"/>
    <n v="90045"/>
    <x v="1"/>
    <s v="FUR-FU-10003039"/>
    <x v="0"/>
    <x v="5"/>
    <s v="Howard Miller 11-1/2&quot; Diameter Grantwood Wall Clock"/>
    <x v="3670"/>
    <x v="0"/>
    <n v="0"/>
    <n v="29.328399999999998"/>
    <x v="11"/>
    <n v="172.52"/>
    <n v="34"/>
  </r>
  <r>
    <n v="5146"/>
    <s v="CA-2017-161333"/>
    <d v="2017-02-02T00:00:00"/>
    <d v="2017-02-07T00:00:00"/>
    <s v="Standard Class"/>
    <s v="JL-15835"/>
    <s v="John Lee"/>
    <x v="0"/>
    <x v="0"/>
    <x v="1"/>
    <x v="1"/>
    <n v="90045"/>
    <x v="1"/>
    <s v="OFF-ST-10000464"/>
    <x v="1"/>
    <x v="4"/>
    <s v="Multi-Use Personal File Cart and Caster Set, Three Stacking Bins"/>
    <x v="3671"/>
    <x v="4"/>
    <n v="0"/>
    <n v="38.931199999999997"/>
    <x v="11"/>
    <n v="556.16"/>
    <n v="27.999999999999996"/>
  </r>
  <r>
    <n v="5147"/>
    <s v="CA-2017-161333"/>
    <d v="2017-02-02T00:00:00"/>
    <d v="2017-02-07T00:00:00"/>
    <s v="Standard Class"/>
    <s v="JL-15835"/>
    <s v="John Lee"/>
    <x v="0"/>
    <x v="0"/>
    <x v="1"/>
    <x v="1"/>
    <n v="90045"/>
    <x v="1"/>
    <s v="OFF-AP-10000252"/>
    <x v="1"/>
    <x v="9"/>
    <s v="Harmony HEPA Quiet Air Purifiers"/>
    <x v="1039"/>
    <x v="4"/>
    <n v="0"/>
    <n v="16.38"/>
    <x v="11"/>
    <n v="187.2"/>
    <n v="35"/>
  </r>
  <r>
    <n v="5148"/>
    <s v="CA-2017-128734"/>
    <d v="2017-12-24T00:00:00"/>
    <d v="2017-12-31T00:00:00"/>
    <s v="Standard Class"/>
    <s v="JL-15175"/>
    <s v="James Lanier"/>
    <x v="2"/>
    <x v="0"/>
    <x v="432"/>
    <x v="16"/>
    <n v="85224"/>
    <x v="1"/>
    <s v="FUR-FU-10001731"/>
    <x v="0"/>
    <x v="5"/>
    <s v="Acrylic Self-Standing Desk Frames"/>
    <x v="1076"/>
    <x v="4"/>
    <n v="0.2"/>
    <n v="1.9224000000000001"/>
    <x v="4"/>
    <n v="34.176000000000002"/>
    <n v="22.5"/>
  </r>
  <r>
    <n v="5149"/>
    <s v="CA-2017-128734"/>
    <d v="2017-12-24T00:00:00"/>
    <d v="2017-12-31T00:00:00"/>
    <s v="Standard Class"/>
    <s v="JL-15175"/>
    <s v="James Lanier"/>
    <x v="2"/>
    <x v="0"/>
    <x v="432"/>
    <x v="16"/>
    <n v="85224"/>
    <x v="1"/>
    <s v="FUR-CH-10001394"/>
    <x v="0"/>
    <x v="1"/>
    <s v="Global Leather Executive Chair"/>
    <x v="3672"/>
    <x v="1"/>
    <n v="0.2"/>
    <n v="105.297"/>
    <x v="4"/>
    <n v="2527.1279999999997"/>
    <n v="12.5"/>
  </r>
  <r>
    <n v="5150"/>
    <s v="CA-2014-141796"/>
    <d v="2014-06-21T00:00:00"/>
    <d v="2014-06-21T00:00:00"/>
    <s v="Same Day"/>
    <s v="JG-15160"/>
    <s v="James Galang"/>
    <x v="0"/>
    <x v="0"/>
    <x v="85"/>
    <x v="15"/>
    <n v="11561"/>
    <x v="3"/>
    <s v="TEC-PH-10001578"/>
    <x v="2"/>
    <x v="7"/>
    <s v="Polycom SoundStation2 EX Conference phone"/>
    <x v="3673"/>
    <x v="1"/>
    <n v="0"/>
    <n v="352.30650000000003"/>
    <x v="1"/>
    <n v="3644.5499999999997"/>
    <n v="29.000000000000004"/>
  </r>
  <r>
    <n v="5151"/>
    <s v="CA-2017-125101"/>
    <d v="2017-03-06T00:00:00"/>
    <d v="2017-03-10T00:00:00"/>
    <s v="Second Class"/>
    <s v="SH-19975"/>
    <s v="Sally Hughsby"/>
    <x v="1"/>
    <x v="0"/>
    <x v="8"/>
    <x v="1"/>
    <n v="94109"/>
    <x v="1"/>
    <s v="OFF-ST-10000675"/>
    <x v="1"/>
    <x v="4"/>
    <s v="File Shuttle II and Handi-File, Black"/>
    <x v="3674"/>
    <x v="0"/>
    <n v="0"/>
    <n v="16.945"/>
    <x v="10"/>
    <n v="135.56"/>
    <n v="25"/>
  </r>
  <r>
    <n v="5152"/>
    <s v="CA-2017-169929"/>
    <d v="2017-09-25T00:00:00"/>
    <d v="2017-09-28T00:00:00"/>
    <s v="First Class"/>
    <s v="LS-17200"/>
    <s v="Luke Schmidt"/>
    <x v="1"/>
    <x v="0"/>
    <x v="433"/>
    <x v="37"/>
    <n v="59601"/>
    <x v="1"/>
    <s v="OFF-ST-10002352"/>
    <x v="1"/>
    <x v="4"/>
    <s v="Iris Project Case"/>
    <x v="1749"/>
    <x v="2"/>
    <n v="0"/>
    <n v="10.374000000000001"/>
    <x v="8"/>
    <n v="199.5"/>
    <n v="26"/>
  </r>
  <r>
    <n v="5153"/>
    <s v="US-2014-121566"/>
    <d v="2014-06-30T00:00:00"/>
    <d v="2014-07-06T00:00:00"/>
    <s v="Standard Class"/>
    <s v="CS-11860"/>
    <s v="Cari Schnelling"/>
    <x v="0"/>
    <x v="0"/>
    <x v="20"/>
    <x v="15"/>
    <n v="10011"/>
    <x v="3"/>
    <s v="OFF-BI-10004528"/>
    <x v="1"/>
    <x v="8"/>
    <s v="Cardinal Poly Pocket Divider Pockets for Ring Binders"/>
    <x v="638"/>
    <x v="7"/>
    <n v="0.2"/>
    <n v="0.84"/>
    <x v="1"/>
    <n v="2.6880000000000002"/>
    <n v="31.249999999999993"/>
  </r>
  <r>
    <n v="5154"/>
    <s v="US-2014-121566"/>
    <d v="2014-06-30T00:00:00"/>
    <d v="2014-07-06T00:00:00"/>
    <s v="Standard Class"/>
    <s v="CS-11860"/>
    <s v="Cari Schnelling"/>
    <x v="0"/>
    <x v="0"/>
    <x v="20"/>
    <x v="15"/>
    <n v="10011"/>
    <x v="3"/>
    <s v="OFF-AR-10001026"/>
    <x v="1"/>
    <x v="6"/>
    <s v="Sanford Uni-Blazer View Highlighters, Chisel Tip, Yellow"/>
    <x v="3675"/>
    <x v="1"/>
    <n v="0"/>
    <n v="2.9039999999999999"/>
    <x v="1"/>
    <n v="19.799999999999997"/>
    <n v="44"/>
  </r>
  <r>
    <n v="5155"/>
    <s v="US-2015-124219"/>
    <d v="2015-08-07T00:00:00"/>
    <d v="2015-08-08T00:00:00"/>
    <s v="First Class"/>
    <s v="KW-16570"/>
    <s v="Kelly Williams"/>
    <x v="0"/>
    <x v="0"/>
    <x v="434"/>
    <x v="25"/>
    <n v="63122"/>
    <x v="2"/>
    <s v="OFF-BI-10002215"/>
    <x v="1"/>
    <x v="8"/>
    <s v="Wilson Jones Hanging View Binder, White, 1&quot;"/>
    <x v="158"/>
    <x v="4"/>
    <n v="0"/>
    <n v="13.064"/>
    <x v="6"/>
    <n v="113.6"/>
    <n v="46"/>
  </r>
  <r>
    <n v="5156"/>
    <s v="US-2015-124219"/>
    <d v="2015-08-07T00:00:00"/>
    <d v="2015-08-08T00:00:00"/>
    <s v="First Class"/>
    <s v="KW-16570"/>
    <s v="Kelly Williams"/>
    <x v="0"/>
    <x v="0"/>
    <x v="434"/>
    <x v="25"/>
    <n v="63122"/>
    <x v="2"/>
    <s v="FUR-FU-10000305"/>
    <x v="0"/>
    <x v="5"/>
    <s v="Tenex V2T-RE Standard Weight Series Chair Mat, 45&quot; x 53&quot;, Lip 25&quot; x 12&quot;"/>
    <x v="3609"/>
    <x v="1"/>
    <n v="0"/>
    <n v="34.070399999999999"/>
    <x v="6"/>
    <n v="638.81999999999994"/>
    <n v="16"/>
  </r>
  <r>
    <n v="5157"/>
    <s v="CA-2017-163006"/>
    <d v="2017-06-30T00:00:00"/>
    <d v="2017-07-04T00:00:00"/>
    <s v="Second Class"/>
    <s v="GH-14410"/>
    <s v="Gary Hansen"/>
    <x v="2"/>
    <x v="0"/>
    <x v="22"/>
    <x v="10"/>
    <n v="60653"/>
    <x v="2"/>
    <s v="TEC-PH-10002584"/>
    <x v="2"/>
    <x v="7"/>
    <s v="Samsung Galaxy S4"/>
    <x v="3676"/>
    <x v="0"/>
    <n v="0.2"/>
    <n v="125.19799999999999"/>
    <x v="1"/>
    <n v="2003.1679999999999"/>
    <n v="12.5"/>
  </r>
  <r>
    <n v="5158"/>
    <s v="CA-2017-163006"/>
    <d v="2017-06-30T00:00:00"/>
    <d v="2017-07-04T00:00:00"/>
    <s v="Second Class"/>
    <s v="GH-14410"/>
    <s v="Gary Hansen"/>
    <x v="2"/>
    <x v="0"/>
    <x v="22"/>
    <x v="10"/>
    <n v="60653"/>
    <x v="2"/>
    <s v="FUR-CH-10000229"/>
    <x v="0"/>
    <x v="1"/>
    <s v="Global Enterprise Series Seating High-Back Swivel/Tilt Chairs"/>
    <x v="3677"/>
    <x v="1"/>
    <n v="0.3"/>
    <n v="-178.8468"/>
    <x v="1"/>
    <n v="1707.174"/>
    <n v="-31.428571428571427"/>
  </r>
  <r>
    <n v="5159"/>
    <s v="CA-2017-163006"/>
    <d v="2017-06-30T00:00:00"/>
    <d v="2017-07-04T00:00:00"/>
    <s v="Second Class"/>
    <s v="GH-14410"/>
    <s v="Gary Hansen"/>
    <x v="2"/>
    <x v="0"/>
    <x v="22"/>
    <x v="10"/>
    <n v="60653"/>
    <x v="2"/>
    <s v="FUR-FU-10003799"/>
    <x v="0"/>
    <x v="5"/>
    <s v="Seth Thomas 13 1/2&quot; Wall Clock"/>
    <x v="3678"/>
    <x v="0"/>
    <n v="0.6"/>
    <n v="-10.3124"/>
    <x v="1"/>
    <n v="28.448"/>
    <n v="-72.5"/>
  </r>
  <r>
    <n v="5160"/>
    <s v="CA-2015-156146"/>
    <d v="2015-10-26T00:00:00"/>
    <d v="2015-10-30T00:00:00"/>
    <s v="Second Class"/>
    <s v="AG-10495"/>
    <s v="Andrew Gjertsen"/>
    <x v="1"/>
    <x v="0"/>
    <x v="97"/>
    <x v="16"/>
    <n v="85345"/>
    <x v="1"/>
    <s v="TEC-PH-10001700"/>
    <x v="2"/>
    <x v="7"/>
    <s v="Panasonic KX-TG6844B Expandable Digital Cordless Telephone"/>
    <x v="550"/>
    <x v="0"/>
    <n v="0.2"/>
    <n v="9.2385999999999999"/>
    <x v="2"/>
    <n v="211.16800000000001"/>
    <n v="8.75"/>
  </r>
  <r>
    <n v="5161"/>
    <s v="CA-2015-156146"/>
    <d v="2015-10-26T00:00:00"/>
    <d v="2015-10-30T00:00:00"/>
    <s v="Second Class"/>
    <s v="AG-10495"/>
    <s v="Andrew Gjertsen"/>
    <x v="1"/>
    <x v="0"/>
    <x v="97"/>
    <x v="16"/>
    <n v="85345"/>
    <x v="1"/>
    <s v="TEC-PH-10001527"/>
    <x v="2"/>
    <x v="7"/>
    <s v="Plantronics MX500i Earset"/>
    <x v="3679"/>
    <x v="0"/>
    <n v="0.2"/>
    <n v="-14.603"/>
    <x v="2"/>
    <n v="137.44"/>
    <n v="-21.25"/>
  </r>
  <r>
    <n v="5162"/>
    <s v="CA-2014-111192"/>
    <d v="2014-07-30T00:00:00"/>
    <d v="2014-08-05T00:00:00"/>
    <s v="Standard Class"/>
    <s v="TS-21430"/>
    <s v="Tom Stivers"/>
    <x v="1"/>
    <x v="0"/>
    <x v="4"/>
    <x v="4"/>
    <n v="98103"/>
    <x v="1"/>
    <s v="FUR-BO-10002916"/>
    <x v="0"/>
    <x v="0"/>
    <s v="Rush Hierlooms Collection 1&quot; Thick Stackable Bookcases"/>
    <x v="3680"/>
    <x v="8"/>
    <n v="0"/>
    <n v="259.88959999999997"/>
    <x v="7"/>
    <n v="10942.72"/>
    <n v="19"/>
  </r>
  <r>
    <n v="5163"/>
    <s v="CA-2016-115378"/>
    <d v="2016-11-18T00:00:00"/>
    <d v="2016-11-23T00:00:00"/>
    <s v="Second Class"/>
    <s v="AJ-10945"/>
    <s v="Ashley Jarboe"/>
    <x v="0"/>
    <x v="0"/>
    <x v="79"/>
    <x v="12"/>
    <n v="48180"/>
    <x v="2"/>
    <s v="FUR-CH-10000863"/>
    <x v="0"/>
    <x v="1"/>
    <s v="Novimex Swivel Fabric Task Chair"/>
    <x v="85"/>
    <x v="0"/>
    <n v="0"/>
    <n v="33.215600000000002"/>
    <x v="0"/>
    <n v="603.91999999999996"/>
    <n v="11.000000000000002"/>
  </r>
  <r>
    <n v="5164"/>
    <s v="CA-2015-161627"/>
    <d v="2015-07-06T00:00:00"/>
    <d v="2015-07-11T00:00:00"/>
    <s v="Standard Class"/>
    <s v="SJ-20215"/>
    <s v="Sarah Jordon"/>
    <x v="0"/>
    <x v="0"/>
    <x v="45"/>
    <x v="1"/>
    <n v="91104"/>
    <x v="1"/>
    <s v="FUR-CH-10003968"/>
    <x v="0"/>
    <x v="1"/>
    <s v="Novimex Turbo Task Chair"/>
    <x v="2932"/>
    <x v="1"/>
    <n v="0.2"/>
    <n v="-17.0352"/>
    <x v="7"/>
    <n v="511.05600000000004"/>
    <n v="-10"/>
  </r>
  <r>
    <n v="5165"/>
    <s v="CA-2014-121006"/>
    <d v="2014-11-10T00:00:00"/>
    <d v="2014-11-16T00:00:00"/>
    <s v="Standard Class"/>
    <s v="SC-20020"/>
    <s v="Sam Craven"/>
    <x v="0"/>
    <x v="0"/>
    <x v="297"/>
    <x v="12"/>
    <n v="48640"/>
    <x v="2"/>
    <s v="OFF-AR-10001149"/>
    <x v="1"/>
    <x v="6"/>
    <s v="Avery Hi-Liter Comfort Grip Fluorescent Highlighter, Yellow Ink"/>
    <x v="2769"/>
    <x v="0"/>
    <n v="0"/>
    <n v="1.5209999999999999"/>
    <x v="0"/>
    <n v="7.8"/>
    <n v="38.999999999999993"/>
  </r>
  <r>
    <n v="5166"/>
    <s v="CA-2014-121006"/>
    <d v="2014-11-10T00:00:00"/>
    <d v="2014-11-16T00:00:00"/>
    <s v="Standard Class"/>
    <s v="SC-20020"/>
    <s v="Sam Craven"/>
    <x v="0"/>
    <x v="0"/>
    <x v="297"/>
    <x v="12"/>
    <n v="48640"/>
    <x v="2"/>
    <s v="OFF-PA-10000130"/>
    <x v="1"/>
    <x v="10"/>
    <s v="Xerox 199"/>
    <x v="1371"/>
    <x v="1"/>
    <n v="0"/>
    <n v="5.7779999999999996"/>
    <x v="0"/>
    <n v="38.519999999999996"/>
    <n v="44.999999999999993"/>
  </r>
  <r>
    <n v="5167"/>
    <s v="CA-2014-121006"/>
    <d v="2014-11-10T00:00:00"/>
    <d v="2014-11-16T00:00:00"/>
    <s v="Standard Class"/>
    <s v="SC-20020"/>
    <s v="Sam Craven"/>
    <x v="0"/>
    <x v="0"/>
    <x v="297"/>
    <x v="12"/>
    <n v="48640"/>
    <x v="2"/>
    <s v="OFF-PA-10002479"/>
    <x v="1"/>
    <x v="10"/>
    <s v="Xerox 4200 Series MultiUse Premium Copy Paper (20Lb. and 84 Bright)"/>
    <x v="3329"/>
    <x v="1"/>
    <n v="0"/>
    <n v="7.1280000000000001"/>
    <x v="0"/>
    <n v="47.519999999999996"/>
    <n v="45"/>
  </r>
  <r>
    <n v="5168"/>
    <s v="CA-2014-121006"/>
    <d v="2014-11-10T00:00:00"/>
    <d v="2014-11-16T00:00:00"/>
    <s v="Standard Class"/>
    <s v="SC-20020"/>
    <s v="Sam Craven"/>
    <x v="0"/>
    <x v="0"/>
    <x v="297"/>
    <x v="12"/>
    <n v="48640"/>
    <x v="2"/>
    <s v="FUR-CH-10004997"/>
    <x v="0"/>
    <x v="1"/>
    <s v="Hon Every-Day Series Multi-Task Chairs"/>
    <x v="3681"/>
    <x v="1"/>
    <n v="0"/>
    <n v="112.788"/>
    <x v="0"/>
    <n v="1691.8200000000002"/>
    <n v="20"/>
  </r>
  <r>
    <n v="5169"/>
    <s v="CA-2014-121006"/>
    <d v="2014-11-10T00:00:00"/>
    <d v="2014-11-16T00:00:00"/>
    <s v="Standard Class"/>
    <s v="SC-20020"/>
    <s v="Sam Craven"/>
    <x v="0"/>
    <x v="0"/>
    <x v="297"/>
    <x v="12"/>
    <n v="48640"/>
    <x v="2"/>
    <s v="OFF-ST-10004950"/>
    <x v="1"/>
    <x v="4"/>
    <s v="Acco Perma 3000 Stacking Storage Drawers"/>
    <x v="2714"/>
    <x v="1"/>
    <n v="0"/>
    <n v="11.958600000000001"/>
    <x v="0"/>
    <n v="188.82"/>
    <n v="19"/>
  </r>
  <r>
    <n v="5170"/>
    <s v="CA-2014-121006"/>
    <d v="2014-11-10T00:00:00"/>
    <d v="2014-11-16T00:00:00"/>
    <s v="Standard Class"/>
    <s v="SC-20020"/>
    <s v="Sam Craven"/>
    <x v="0"/>
    <x v="0"/>
    <x v="297"/>
    <x v="12"/>
    <n v="48640"/>
    <x v="2"/>
    <s v="OFF-ST-10001490"/>
    <x v="1"/>
    <x v="4"/>
    <s v="Hot File 7-Pocket, Floor Stand"/>
    <x v="3370"/>
    <x v="1"/>
    <n v="0"/>
    <n v="160.62299999999999"/>
    <x v="0"/>
    <n v="1606.23"/>
    <n v="30"/>
  </r>
  <r>
    <n v="5171"/>
    <s v="CA-2016-122903"/>
    <d v="2016-05-27T00:00:00"/>
    <d v="2016-05-29T00:00:00"/>
    <s v="Second Class"/>
    <s v="LA-16780"/>
    <s v="Laura Armstrong"/>
    <x v="1"/>
    <x v="0"/>
    <x v="66"/>
    <x v="12"/>
    <n v="48205"/>
    <x v="2"/>
    <s v="FUR-CH-10002024"/>
    <x v="0"/>
    <x v="1"/>
    <s v="HON 5400 Series Task Chairs for Big and Tall"/>
    <x v="3682"/>
    <x v="2"/>
    <n v="0"/>
    <n v="700.98"/>
    <x v="5"/>
    <n v="17524.5"/>
    <n v="20"/>
  </r>
  <r>
    <n v="5172"/>
    <s v="CA-2016-122903"/>
    <d v="2016-05-27T00:00:00"/>
    <d v="2016-05-29T00:00:00"/>
    <s v="Second Class"/>
    <s v="LA-16780"/>
    <s v="Laura Armstrong"/>
    <x v="1"/>
    <x v="0"/>
    <x v="66"/>
    <x v="12"/>
    <n v="48205"/>
    <x v="2"/>
    <s v="OFF-PA-10001790"/>
    <x v="1"/>
    <x v="10"/>
    <s v="Xerox 1910"/>
    <x v="3683"/>
    <x v="1"/>
    <n v="0"/>
    <n v="69.177599999999998"/>
    <x v="5"/>
    <n v="432.36"/>
    <n v="48"/>
  </r>
  <r>
    <n v="5173"/>
    <s v="CA-2016-122903"/>
    <d v="2016-05-27T00:00:00"/>
    <d v="2016-05-29T00:00:00"/>
    <s v="Second Class"/>
    <s v="LA-16780"/>
    <s v="Laura Armstrong"/>
    <x v="1"/>
    <x v="0"/>
    <x v="66"/>
    <x v="12"/>
    <n v="48205"/>
    <x v="2"/>
    <s v="OFF-PA-10000994"/>
    <x v="1"/>
    <x v="10"/>
    <s v="Xerox 1915"/>
    <x v="1806"/>
    <x v="1"/>
    <n v="0"/>
    <n v="150.98400000000001"/>
    <x v="5"/>
    <n v="943.65000000000009"/>
    <n v="48.000000000000007"/>
  </r>
  <r>
    <n v="5174"/>
    <s v="CA-2015-107741"/>
    <d v="2015-03-08T00:00:00"/>
    <d v="2015-03-10T00:00:00"/>
    <s v="First Class"/>
    <s v="FC-14335"/>
    <s v="Fred Chung"/>
    <x v="1"/>
    <x v="0"/>
    <x v="206"/>
    <x v="22"/>
    <n v="81001"/>
    <x v="1"/>
    <s v="OFF-AR-10002399"/>
    <x v="1"/>
    <x v="6"/>
    <s v="Dixon Prang Watercolor Pencils, 10-Color Set with Brush"/>
    <x v="3684"/>
    <x v="7"/>
    <n v="0.2"/>
    <n v="0.89459999999999995"/>
    <x v="10"/>
    <n v="3.4079999999999999"/>
    <n v="26.25"/>
  </r>
  <r>
    <n v="5175"/>
    <s v="CA-2017-106432"/>
    <d v="2017-10-19T00:00:00"/>
    <d v="2017-10-24T00:00:00"/>
    <s v="Standard Class"/>
    <s v="CA-12265"/>
    <s v="Christina Anderson"/>
    <x v="0"/>
    <x v="0"/>
    <x v="435"/>
    <x v="5"/>
    <n v="76706"/>
    <x v="2"/>
    <s v="OFF-BI-10002799"/>
    <x v="1"/>
    <x v="8"/>
    <s v="SlimView Poly Binder, 3/8&quot;"/>
    <x v="3685"/>
    <x v="0"/>
    <n v="0.8"/>
    <n v="-3.5224000000000002"/>
    <x v="2"/>
    <n v="4.1440000000000001"/>
    <n v="-170"/>
  </r>
  <r>
    <n v="5176"/>
    <s v="CA-2017-106432"/>
    <d v="2017-10-19T00:00:00"/>
    <d v="2017-10-24T00:00:00"/>
    <s v="Standard Class"/>
    <s v="CA-12265"/>
    <s v="Christina Anderson"/>
    <x v="0"/>
    <x v="0"/>
    <x v="435"/>
    <x v="5"/>
    <n v="76706"/>
    <x v="2"/>
    <s v="FUR-BO-10004360"/>
    <x v="0"/>
    <x v="0"/>
    <s v="Rush Hierlooms Collection Rich Wood Bookcases"/>
    <x v="3686"/>
    <x v="1"/>
    <n v="0.32"/>
    <n v="-91.758600000000001"/>
    <x v="2"/>
    <n v="985.19759999999997"/>
    <n v="-27.941176470588236"/>
  </r>
  <r>
    <n v="5177"/>
    <s v="CA-2016-148908"/>
    <d v="2016-11-05T00:00:00"/>
    <d v="2016-11-08T00:00:00"/>
    <s v="First Class"/>
    <s v="JH-15985"/>
    <s v="Joseph Holt"/>
    <x v="0"/>
    <x v="0"/>
    <x v="8"/>
    <x v="1"/>
    <n v="94109"/>
    <x v="1"/>
    <s v="OFF-BI-10002082"/>
    <x v="1"/>
    <x v="8"/>
    <s v="GBC Twin Loop Wire Binding Elements"/>
    <x v="3687"/>
    <x v="0"/>
    <n v="0.2"/>
    <n v="19.968"/>
    <x v="0"/>
    <n v="106.496"/>
    <n v="37.5"/>
  </r>
  <r>
    <n v="5178"/>
    <s v="CA-2016-123015"/>
    <d v="2016-12-26T00:00:00"/>
    <d v="2016-12-30T00:00:00"/>
    <s v="Standard Class"/>
    <s v="AJ-10795"/>
    <s v="Anthony Johnson"/>
    <x v="1"/>
    <x v="0"/>
    <x v="20"/>
    <x v="15"/>
    <n v="10024"/>
    <x v="3"/>
    <s v="OFF-BI-10004967"/>
    <x v="1"/>
    <x v="8"/>
    <s v="Round Ring Binders"/>
    <x v="3688"/>
    <x v="1"/>
    <n v="0.2"/>
    <n v="1.6848000000000001"/>
    <x v="4"/>
    <n v="14.975999999999999"/>
    <n v="33.75"/>
  </r>
  <r>
    <n v="5179"/>
    <s v="US-2015-120502"/>
    <d v="2015-04-13T00:00:00"/>
    <d v="2015-04-19T00:00:00"/>
    <s v="Standard Class"/>
    <s v="BT-11395"/>
    <s v="Bill Tyler"/>
    <x v="1"/>
    <x v="0"/>
    <x v="1"/>
    <x v="1"/>
    <n v="90036"/>
    <x v="1"/>
    <s v="FUR-FU-10004973"/>
    <x v="0"/>
    <x v="5"/>
    <s v="Flat Face Poster Frame"/>
    <x v="1015"/>
    <x v="0"/>
    <n v="0"/>
    <n v="15.8256"/>
    <x v="3"/>
    <n v="75.36"/>
    <n v="42"/>
  </r>
  <r>
    <n v="5180"/>
    <s v="US-2015-120502"/>
    <d v="2015-04-13T00:00:00"/>
    <d v="2015-04-19T00:00:00"/>
    <s v="Standard Class"/>
    <s v="BT-11395"/>
    <s v="Bill Tyler"/>
    <x v="1"/>
    <x v="0"/>
    <x v="1"/>
    <x v="1"/>
    <n v="90036"/>
    <x v="1"/>
    <s v="TEC-PH-10003645"/>
    <x v="2"/>
    <x v="7"/>
    <s v="Aastra 57i VoIP phone"/>
    <x v="3689"/>
    <x v="0"/>
    <n v="0.2"/>
    <n v="19.3932"/>
    <x v="3"/>
    <n v="517.15200000000004"/>
    <n v="7.5"/>
  </r>
  <r>
    <n v="5181"/>
    <s v="US-2015-120502"/>
    <d v="2015-04-13T00:00:00"/>
    <d v="2015-04-19T00:00:00"/>
    <s v="Standard Class"/>
    <s v="BT-11395"/>
    <s v="Bill Tyler"/>
    <x v="1"/>
    <x v="0"/>
    <x v="1"/>
    <x v="1"/>
    <n v="90036"/>
    <x v="1"/>
    <s v="OFF-AP-10004980"/>
    <x v="1"/>
    <x v="9"/>
    <s v="3M Replacement Filter for Office Air Cleaner for 20' x 33' Room"/>
    <x v="3690"/>
    <x v="0"/>
    <n v="0"/>
    <n v="29.5776"/>
    <x v="3"/>
    <n v="151.68"/>
    <n v="39"/>
  </r>
  <r>
    <n v="5182"/>
    <s v="CA-2017-108749"/>
    <d v="2017-09-12T00:00:00"/>
    <d v="2017-09-15T00:00:00"/>
    <s v="First Class"/>
    <s v="DJ-13510"/>
    <s v="Don Jones"/>
    <x v="1"/>
    <x v="0"/>
    <x v="383"/>
    <x v="34"/>
    <n v="2895"/>
    <x v="3"/>
    <s v="OFF-PA-10003797"/>
    <x v="1"/>
    <x v="10"/>
    <s v="Xerox 209"/>
    <x v="1544"/>
    <x v="3"/>
    <n v="0"/>
    <n v="21.7728"/>
    <x v="8"/>
    <n v="317.52"/>
    <n v="48"/>
  </r>
  <r>
    <n v="5183"/>
    <s v="CA-2017-108749"/>
    <d v="2017-09-12T00:00:00"/>
    <d v="2017-09-15T00:00:00"/>
    <s v="First Class"/>
    <s v="DJ-13510"/>
    <s v="Don Jones"/>
    <x v="1"/>
    <x v="0"/>
    <x v="383"/>
    <x v="34"/>
    <n v="2895"/>
    <x v="3"/>
    <s v="OFF-BI-10003707"/>
    <x v="1"/>
    <x v="8"/>
    <s v="Aluminum Screw Posts"/>
    <x v="3691"/>
    <x v="1"/>
    <n v="0"/>
    <n v="22.89"/>
    <x v="8"/>
    <n v="137.34"/>
    <n v="50"/>
  </r>
  <r>
    <n v="5184"/>
    <s v="CA-2017-163335"/>
    <d v="2017-09-24T00:00:00"/>
    <d v="2017-09-27T00:00:00"/>
    <s v="First Class"/>
    <s v="AG-10675"/>
    <s v="Anna Gayman"/>
    <x v="0"/>
    <x v="0"/>
    <x v="38"/>
    <x v="32"/>
    <n v="31907"/>
    <x v="0"/>
    <s v="OFF-ST-10000885"/>
    <x v="1"/>
    <x v="4"/>
    <s v="Fellowes Desktop Hanging File Manager"/>
    <x v="2309"/>
    <x v="1"/>
    <n v="0"/>
    <n v="10.0725"/>
    <x v="8"/>
    <n v="120.87"/>
    <n v="25"/>
  </r>
  <r>
    <n v="5185"/>
    <s v="CA-2017-163335"/>
    <d v="2017-09-24T00:00:00"/>
    <d v="2017-09-27T00:00:00"/>
    <s v="First Class"/>
    <s v="AG-10675"/>
    <s v="Anna Gayman"/>
    <x v="0"/>
    <x v="0"/>
    <x v="38"/>
    <x v="32"/>
    <n v="31907"/>
    <x v="0"/>
    <s v="OFF-BI-10002827"/>
    <x v="1"/>
    <x v="8"/>
    <s v="Avery Durable Poly Binders"/>
    <x v="3692"/>
    <x v="3"/>
    <n v="0"/>
    <n v="17.8066"/>
    <x v="8"/>
    <n v="270.97000000000003"/>
    <n v="46"/>
  </r>
  <r>
    <n v="5186"/>
    <s v="CA-2015-134719"/>
    <d v="2015-10-10T00:00:00"/>
    <d v="2015-10-15T00:00:00"/>
    <s v="Standard Class"/>
    <s v="JD-15790"/>
    <s v="John Dryer"/>
    <x v="0"/>
    <x v="0"/>
    <x v="108"/>
    <x v="2"/>
    <n v="32216"/>
    <x v="0"/>
    <s v="OFF-ST-10004459"/>
    <x v="1"/>
    <x v="4"/>
    <s v="Tennsco Single-Tier Lockers"/>
    <x v="2084"/>
    <x v="5"/>
    <n v="0.2"/>
    <n v="-337.80599999999998"/>
    <x v="2"/>
    <n v="10809.792000000001"/>
    <n v="-18.749999999999996"/>
  </r>
  <r>
    <n v="5187"/>
    <s v="US-2015-154389"/>
    <d v="2015-11-27T00:00:00"/>
    <d v="2015-12-03T00:00:00"/>
    <s v="Standard Class"/>
    <s v="EH-14125"/>
    <s v="Eugene Hildebrand"/>
    <x v="2"/>
    <x v="0"/>
    <x v="10"/>
    <x v="9"/>
    <n v="19140"/>
    <x v="3"/>
    <s v="TEC-PH-10002789"/>
    <x v="2"/>
    <x v="7"/>
    <s v="LG Exalt"/>
    <x v="3693"/>
    <x v="8"/>
    <n v="0.4"/>
    <n v="-162.2296"/>
    <x v="0"/>
    <n v="5990.0159999999996"/>
    <n v="-21.666666666666668"/>
  </r>
  <r>
    <n v="5188"/>
    <s v="CA-2015-115567"/>
    <d v="2015-09-13T00:00:00"/>
    <d v="2015-09-18T00:00:00"/>
    <s v="Standard Class"/>
    <s v="ZC-21910"/>
    <s v="Zuschuss Carroll"/>
    <x v="0"/>
    <x v="0"/>
    <x v="38"/>
    <x v="14"/>
    <n v="47201"/>
    <x v="2"/>
    <s v="TEC-AC-10001314"/>
    <x v="2"/>
    <x v="11"/>
    <s v="Case Logic 2.4GHz Wireless Keyboard"/>
    <x v="1743"/>
    <x v="4"/>
    <n v="0"/>
    <n v="15.9968"/>
    <x v="8"/>
    <n v="799.84"/>
    <n v="8"/>
  </r>
  <r>
    <n v="5189"/>
    <s v="CA-2015-115567"/>
    <d v="2015-09-13T00:00:00"/>
    <d v="2015-09-18T00:00:00"/>
    <s v="Standard Class"/>
    <s v="ZC-21910"/>
    <s v="Zuschuss Carroll"/>
    <x v="0"/>
    <x v="0"/>
    <x v="38"/>
    <x v="14"/>
    <n v="47201"/>
    <x v="2"/>
    <s v="FUR-CH-10000015"/>
    <x v="0"/>
    <x v="1"/>
    <s v="Hon Multipurpose Stacking Arm Chairs"/>
    <x v="3694"/>
    <x v="3"/>
    <n v="0"/>
    <n v="394.21199999999999"/>
    <x v="8"/>
    <n v="10613.4"/>
    <n v="26"/>
  </r>
  <r>
    <n v="5190"/>
    <s v="US-2017-136679"/>
    <d v="2017-11-14T00:00:00"/>
    <d v="2017-11-18T00:00:00"/>
    <s v="Standard Class"/>
    <s v="XP-21865"/>
    <s v="Xylona Preis"/>
    <x v="0"/>
    <x v="0"/>
    <x v="45"/>
    <x v="5"/>
    <n v="77506"/>
    <x v="2"/>
    <s v="TEC-AC-10004855"/>
    <x v="2"/>
    <x v="11"/>
    <s v="V7 USB Numeric Keypad"/>
    <x v="3695"/>
    <x v="5"/>
    <n v="0.2"/>
    <n v="-27.292200000000001"/>
    <x v="0"/>
    <n v="1007.712"/>
    <n v="-16.25"/>
  </r>
  <r>
    <n v="5191"/>
    <s v="US-2017-136679"/>
    <d v="2017-11-14T00:00:00"/>
    <d v="2017-11-18T00:00:00"/>
    <s v="Standard Class"/>
    <s v="XP-21865"/>
    <s v="Xylona Preis"/>
    <x v="0"/>
    <x v="0"/>
    <x v="45"/>
    <x v="5"/>
    <n v="77506"/>
    <x v="2"/>
    <s v="OFF-AR-10003582"/>
    <x v="1"/>
    <x v="6"/>
    <s v="Boston Electric Pencil Sharpener, Model 1818, Charcoal Black"/>
    <x v="3696"/>
    <x v="0"/>
    <n v="0.2"/>
    <n v="4.5039999999999996"/>
    <x v="0"/>
    <n v="90.08"/>
    <n v="10"/>
  </r>
  <r>
    <n v="5192"/>
    <s v="US-2017-141943"/>
    <d v="2017-05-05T00:00:00"/>
    <d v="2017-05-09T00:00:00"/>
    <s v="Standard Class"/>
    <s v="DK-12985"/>
    <s v="Darren Koutras"/>
    <x v="0"/>
    <x v="0"/>
    <x v="8"/>
    <x v="1"/>
    <n v="94122"/>
    <x v="1"/>
    <s v="OFF-EN-10003448"/>
    <x v="1"/>
    <x v="12"/>
    <s v="Peel &amp; Seel Recycled Catalog Envelopes, Brown"/>
    <x v="3697"/>
    <x v="0"/>
    <n v="0"/>
    <n v="11.58"/>
    <x v="5"/>
    <n v="46.32"/>
    <n v="50"/>
  </r>
  <r>
    <n v="5193"/>
    <s v="CA-2014-101560"/>
    <d v="2014-11-28T00:00:00"/>
    <d v="2014-12-01T00:00:00"/>
    <s v="Second Class"/>
    <s v="CS-12250"/>
    <s v="Chris Selesnick"/>
    <x v="1"/>
    <x v="0"/>
    <x v="29"/>
    <x v="20"/>
    <n v="29203"/>
    <x v="0"/>
    <s v="FUR-FU-10003773"/>
    <x v="0"/>
    <x v="5"/>
    <s v="Eldon Cleatmat Plus Chair Mats for High Pile Carpets"/>
    <x v="3698"/>
    <x v="2"/>
    <n v="0"/>
    <n v="43.735999999999997"/>
    <x v="0"/>
    <n v="1988"/>
    <n v="10.999999999999998"/>
  </r>
  <r>
    <n v="5194"/>
    <s v="CA-2014-101560"/>
    <d v="2014-11-28T00:00:00"/>
    <d v="2014-12-01T00:00:00"/>
    <s v="Second Class"/>
    <s v="CS-12250"/>
    <s v="Chris Selesnick"/>
    <x v="1"/>
    <x v="0"/>
    <x v="29"/>
    <x v="20"/>
    <n v="29203"/>
    <x v="0"/>
    <s v="OFF-PA-10001363"/>
    <x v="1"/>
    <x v="10"/>
    <s v="Xerox 1933"/>
    <x v="2937"/>
    <x v="3"/>
    <n v="0"/>
    <n v="40.401200000000003"/>
    <x v="0"/>
    <n v="601.71999999999991"/>
    <n v="47.000000000000007"/>
  </r>
  <r>
    <n v="5195"/>
    <s v="CA-2014-101560"/>
    <d v="2014-11-28T00:00:00"/>
    <d v="2014-12-01T00:00:00"/>
    <s v="Second Class"/>
    <s v="CS-12250"/>
    <s v="Chris Selesnick"/>
    <x v="1"/>
    <x v="0"/>
    <x v="29"/>
    <x v="20"/>
    <n v="29203"/>
    <x v="0"/>
    <s v="OFF-AR-10004757"/>
    <x v="1"/>
    <x v="6"/>
    <s v="Crayola Colored Pencils"/>
    <x v="1317"/>
    <x v="4"/>
    <n v="0"/>
    <n v="4.3296000000000001"/>
    <x v="0"/>
    <n v="52.48"/>
    <n v="33"/>
  </r>
  <r>
    <n v="5196"/>
    <s v="CA-2014-101560"/>
    <d v="2014-11-28T00:00:00"/>
    <d v="2014-12-01T00:00:00"/>
    <s v="Second Class"/>
    <s v="CS-12250"/>
    <s v="Chris Selesnick"/>
    <x v="1"/>
    <x v="0"/>
    <x v="29"/>
    <x v="20"/>
    <n v="29203"/>
    <x v="0"/>
    <s v="OFF-BI-10000309"/>
    <x v="1"/>
    <x v="8"/>
    <s v="GBC Twin Loop Wire Binding Elements, 9/16&quot; Spine, Black"/>
    <x v="2070"/>
    <x v="1"/>
    <n v="0"/>
    <n v="22.3734"/>
    <x v="0"/>
    <n v="136.97999999999999"/>
    <n v="49.000000000000007"/>
  </r>
  <r>
    <n v="5197"/>
    <s v="CA-2014-159709"/>
    <d v="2014-05-10T00:00:00"/>
    <d v="2014-05-15T00:00:00"/>
    <s v="Standard Class"/>
    <s v="AI-10855"/>
    <s v="Arianne Irving"/>
    <x v="0"/>
    <x v="0"/>
    <x v="239"/>
    <x v="4"/>
    <n v="98031"/>
    <x v="1"/>
    <s v="OFF-EN-10001434"/>
    <x v="1"/>
    <x v="12"/>
    <s v="Strathmore #10 Envelopes, Ultimate White"/>
    <x v="3699"/>
    <x v="1"/>
    <n v="0"/>
    <n v="77.483699999999999"/>
    <x v="5"/>
    <n v="474.39"/>
    <n v="49"/>
  </r>
  <r>
    <n v="5198"/>
    <s v="CA-2014-159709"/>
    <d v="2014-05-10T00:00:00"/>
    <d v="2014-05-15T00:00:00"/>
    <s v="Standard Class"/>
    <s v="AI-10855"/>
    <s v="Arianne Irving"/>
    <x v="0"/>
    <x v="0"/>
    <x v="239"/>
    <x v="4"/>
    <n v="98031"/>
    <x v="1"/>
    <s v="TEC-PH-10003988"/>
    <x v="2"/>
    <x v="7"/>
    <s v="LF Elite 3D Dazzle Designer Hard Case Cover, Lf Stylus Pen and Wiper For Apple Iphone 5c Mini Lite"/>
    <x v="3477"/>
    <x v="2"/>
    <n v="0.2"/>
    <n v="4.3600000000000003"/>
    <x v="5"/>
    <n v="218"/>
    <n v="10"/>
  </r>
  <r>
    <n v="5199"/>
    <s v="CA-2016-103982"/>
    <d v="2016-03-03T00:00:00"/>
    <d v="2016-03-08T00:00:00"/>
    <s v="Standard Class"/>
    <s v="AA-10315"/>
    <s v="Alex Avila"/>
    <x v="0"/>
    <x v="0"/>
    <x v="171"/>
    <x v="5"/>
    <n v="78664"/>
    <x v="2"/>
    <s v="OFF-SU-10000151"/>
    <x v="1"/>
    <x v="14"/>
    <s v="High Speed Automatic Electric Letter Opener"/>
    <x v="3700"/>
    <x v="1"/>
    <n v="0.2"/>
    <n v="-786.01440000000002"/>
    <x v="10"/>
    <n v="11790.216"/>
    <n v="-20"/>
  </r>
  <r>
    <n v="5200"/>
    <s v="CA-2016-103982"/>
    <d v="2016-03-03T00:00:00"/>
    <d v="2016-03-08T00:00:00"/>
    <s v="Standard Class"/>
    <s v="AA-10315"/>
    <s v="Alex Avila"/>
    <x v="0"/>
    <x v="0"/>
    <x v="171"/>
    <x v="5"/>
    <n v="78664"/>
    <x v="2"/>
    <s v="OFF-FA-10001332"/>
    <x v="1"/>
    <x v="13"/>
    <s v="Acco Banker's Clasps, 5 3/4&quot;-Long"/>
    <x v="2060"/>
    <x v="7"/>
    <n v="0.2"/>
    <n v="0.77759999999999996"/>
    <x v="10"/>
    <n v="2.3039999999999998"/>
    <n v="33.75"/>
  </r>
  <r>
    <n v="5201"/>
    <s v="CA-2016-103982"/>
    <d v="2016-03-03T00:00:00"/>
    <d v="2016-03-08T00:00:00"/>
    <s v="Standard Class"/>
    <s v="AA-10315"/>
    <s v="Alex Avila"/>
    <x v="0"/>
    <x v="0"/>
    <x v="171"/>
    <x v="5"/>
    <n v="78664"/>
    <x v="2"/>
    <s v="TEC-PH-10000895"/>
    <x v="2"/>
    <x v="7"/>
    <s v="Polycom VVX 310 VoIP phone"/>
    <x v="2087"/>
    <x v="1"/>
    <n v="0.2"/>
    <n v="32.398200000000003"/>
    <x v="10"/>
    <n v="1295.9279999999999"/>
    <n v="7.5000000000000009"/>
  </r>
  <r>
    <n v="5202"/>
    <s v="CA-2016-103982"/>
    <d v="2016-03-03T00:00:00"/>
    <d v="2016-03-08T00:00:00"/>
    <s v="Standard Class"/>
    <s v="AA-10315"/>
    <s v="Alex Avila"/>
    <x v="0"/>
    <x v="0"/>
    <x v="171"/>
    <x v="5"/>
    <n v="78664"/>
    <x v="2"/>
    <s v="TEC-AC-10002857"/>
    <x v="2"/>
    <x v="11"/>
    <s v="Verbatim 25 GB 6x Blu-ray Single Layer Recordable Disc, 1/Pack"/>
    <x v="1818"/>
    <x v="3"/>
    <n v="0.2"/>
    <n v="5.7365000000000004"/>
    <x v="10"/>
    <n v="292.03999999999996"/>
    <n v="13.750000000000002"/>
  </r>
  <r>
    <n v="5203"/>
    <s v="CA-2015-142454"/>
    <d v="2015-08-15T00:00:00"/>
    <d v="2015-08-19T00:00:00"/>
    <s v="Standard Class"/>
    <s v="RE-19450"/>
    <s v="Richard Eichhorn"/>
    <x v="0"/>
    <x v="0"/>
    <x v="182"/>
    <x v="1"/>
    <n v="94601"/>
    <x v="1"/>
    <s v="FUR-FU-10004018"/>
    <x v="0"/>
    <x v="5"/>
    <s v="Tensor Computer Mounted Lamp"/>
    <x v="3701"/>
    <x v="3"/>
    <n v="0"/>
    <n v="28.142099999999999"/>
    <x v="6"/>
    <n v="729.61"/>
    <n v="26.999999999999996"/>
  </r>
  <r>
    <n v="5204"/>
    <s v="CA-2015-142454"/>
    <d v="2015-08-15T00:00:00"/>
    <d v="2015-08-19T00:00:00"/>
    <s v="Standard Class"/>
    <s v="RE-19450"/>
    <s v="Richard Eichhorn"/>
    <x v="0"/>
    <x v="0"/>
    <x v="182"/>
    <x v="1"/>
    <n v="94601"/>
    <x v="1"/>
    <s v="OFF-ST-10003638"/>
    <x v="1"/>
    <x v="4"/>
    <s v="Mobile Personal File Cube"/>
    <x v="3702"/>
    <x v="1"/>
    <n v="0"/>
    <n v="18.970199999999998"/>
    <x v="6"/>
    <n v="210.78000000000003"/>
    <n v="26.999999999999996"/>
  </r>
  <r>
    <n v="5205"/>
    <s v="CA-2015-102015"/>
    <d v="2015-09-12T00:00:00"/>
    <d v="2015-09-18T00:00:00"/>
    <s v="Standard Class"/>
    <s v="TM-21010"/>
    <s v="Tamara Manning"/>
    <x v="0"/>
    <x v="0"/>
    <x v="109"/>
    <x v="15"/>
    <n v="13021"/>
    <x v="3"/>
    <s v="OFF-AR-10004685"/>
    <x v="1"/>
    <x v="6"/>
    <s v="Binney &amp; Smith Crayola Metallic Colored Pencils, 8-Color Set"/>
    <x v="1553"/>
    <x v="0"/>
    <n v="0"/>
    <n v="3.0558000000000001"/>
    <x v="8"/>
    <n v="18.52"/>
    <n v="33"/>
  </r>
  <r>
    <n v="5206"/>
    <s v="CA-2015-102015"/>
    <d v="2015-09-12T00:00:00"/>
    <d v="2015-09-18T00:00:00"/>
    <s v="Standard Class"/>
    <s v="TM-21010"/>
    <s v="Tamara Manning"/>
    <x v="0"/>
    <x v="0"/>
    <x v="109"/>
    <x v="15"/>
    <n v="13021"/>
    <x v="3"/>
    <s v="OFF-ST-10001713"/>
    <x v="1"/>
    <x v="4"/>
    <s v="Gould Plastics 9-Pocket Panel Bin, 18-3/8w x 5-1/4d x 20-1/2h, Black"/>
    <x v="2746"/>
    <x v="0"/>
    <n v="0"/>
    <n v="4.2392000000000003"/>
    <x v="8"/>
    <n v="211.96"/>
    <n v="4"/>
  </r>
  <r>
    <n v="5207"/>
    <s v="CA-2015-102015"/>
    <d v="2015-09-12T00:00:00"/>
    <d v="2015-09-18T00:00:00"/>
    <s v="Standard Class"/>
    <s v="TM-21010"/>
    <s v="Tamara Manning"/>
    <x v="0"/>
    <x v="0"/>
    <x v="109"/>
    <x v="15"/>
    <n v="13021"/>
    <x v="3"/>
    <s v="OFF-FA-10000490"/>
    <x v="1"/>
    <x v="13"/>
    <s v="OIC Binder Clips, Mini, 1/4&quot; Capacity, Black"/>
    <x v="3703"/>
    <x v="7"/>
    <n v="0"/>
    <n v="0.58279999999999998"/>
    <x v="8"/>
    <n v="1.24"/>
    <n v="47"/>
  </r>
  <r>
    <n v="5208"/>
    <s v="CA-2015-102015"/>
    <d v="2015-09-12T00:00:00"/>
    <d v="2015-09-18T00:00:00"/>
    <s v="Standard Class"/>
    <s v="TM-21010"/>
    <s v="Tamara Manning"/>
    <x v="0"/>
    <x v="0"/>
    <x v="109"/>
    <x v="15"/>
    <n v="13021"/>
    <x v="3"/>
    <s v="OFF-LA-10002043"/>
    <x v="1"/>
    <x v="2"/>
    <s v="Avery 489"/>
    <x v="343"/>
    <x v="0"/>
    <n v="0"/>
    <n v="9.9359999999999999"/>
    <x v="8"/>
    <n v="41.4"/>
    <n v="48.000000000000007"/>
  </r>
  <r>
    <n v="5209"/>
    <s v="CA-2015-102015"/>
    <d v="2015-09-12T00:00:00"/>
    <d v="2015-09-18T00:00:00"/>
    <s v="Standard Class"/>
    <s v="TM-21010"/>
    <s v="Tamara Manning"/>
    <x v="0"/>
    <x v="0"/>
    <x v="109"/>
    <x v="15"/>
    <n v="13021"/>
    <x v="3"/>
    <s v="OFF-PA-10002464"/>
    <x v="1"/>
    <x v="10"/>
    <s v="HP Office Recycled Paper (20Lb. and 87 Bright)"/>
    <x v="978"/>
    <x v="2"/>
    <n v="0"/>
    <n v="14.161"/>
    <x v="8"/>
    <n v="144.5"/>
    <n v="49"/>
  </r>
  <r>
    <n v="5210"/>
    <s v="CA-2015-102015"/>
    <d v="2015-09-12T00:00:00"/>
    <d v="2015-09-18T00:00:00"/>
    <s v="Standard Class"/>
    <s v="TM-21010"/>
    <s v="Tamara Manning"/>
    <x v="0"/>
    <x v="0"/>
    <x v="109"/>
    <x v="15"/>
    <n v="13021"/>
    <x v="3"/>
    <s v="OFF-EN-10002504"/>
    <x v="1"/>
    <x v="12"/>
    <s v="Tyvek  Top-Opening Peel &amp; Seel Envelopes, Plain White"/>
    <x v="3274"/>
    <x v="7"/>
    <n v="0"/>
    <n v="12.7746"/>
    <x v="8"/>
    <n v="27.18"/>
    <n v="47"/>
  </r>
  <r>
    <n v="5211"/>
    <s v="CA-2015-156755"/>
    <d v="2015-01-12T00:00:00"/>
    <d v="2015-01-18T00:00:00"/>
    <s v="Standard Class"/>
    <s v="YS-21880"/>
    <s v="Yana Sorensen"/>
    <x v="1"/>
    <x v="0"/>
    <x v="46"/>
    <x v="13"/>
    <n v="19711"/>
    <x v="3"/>
    <s v="OFF-ST-10002615"/>
    <x v="1"/>
    <x v="4"/>
    <s v="Dual Level, Single-Width Filing Carts"/>
    <x v="2776"/>
    <x v="1"/>
    <n v="0"/>
    <n v="120.9468"/>
    <x v="9"/>
    <n v="1395.54"/>
    <n v="26"/>
  </r>
  <r>
    <n v="5212"/>
    <s v="CA-2015-130876"/>
    <d v="2015-05-12T00:00:00"/>
    <d v="2015-05-16T00:00:00"/>
    <s v="Second Class"/>
    <s v="AZ-10750"/>
    <s v="Annie Zypern"/>
    <x v="0"/>
    <x v="0"/>
    <x v="20"/>
    <x v="15"/>
    <n v="10024"/>
    <x v="3"/>
    <s v="OFF-ST-10004258"/>
    <x v="1"/>
    <x v="4"/>
    <s v="Portable Personal File Box"/>
    <x v="898"/>
    <x v="1"/>
    <n v="0"/>
    <n v="9.8901000000000003"/>
    <x v="5"/>
    <n v="109.89000000000001"/>
    <n v="27"/>
  </r>
  <r>
    <n v="5213"/>
    <s v="CA-2016-145898"/>
    <d v="2016-09-26T00:00:00"/>
    <d v="2016-09-26T00:00:00"/>
    <s v="Same Day"/>
    <s v="CM-12445"/>
    <s v="Chuck Magee"/>
    <x v="0"/>
    <x v="0"/>
    <x v="56"/>
    <x v="1"/>
    <n v="92374"/>
    <x v="1"/>
    <s v="OFF-ST-10004507"/>
    <x v="1"/>
    <x v="4"/>
    <s v="Advantus Rolling Storage Box"/>
    <x v="488"/>
    <x v="1"/>
    <n v="0"/>
    <n v="13.891500000000001"/>
    <x v="8"/>
    <n v="154.35000000000002"/>
    <n v="27"/>
  </r>
  <r>
    <n v="5214"/>
    <s v="CA-2016-145898"/>
    <d v="2016-09-26T00:00:00"/>
    <d v="2016-09-26T00:00:00"/>
    <s v="Same Day"/>
    <s v="CM-12445"/>
    <s v="Chuck Magee"/>
    <x v="0"/>
    <x v="0"/>
    <x v="56"/>
    <x v="1"/>
    <n v="92374"/>
    <x v="1"/>
    <s v="OFF-LA-10000262"/>
    <x v="1"/>
    <x v="2"/>
    <s v="Avery 494"/>
    <x v="1484"/>
    <x v="1"/>
    <n v="0"/>
    <n v="3.6017999999999999"/>
    <x v="8"/>
    <n v="23.490000000000002"/>
    <n v="46"/>
  </r>
  <r>
    <n v="5215"/>
    <s v="CA-2016-145898"/>
    <d v="2016-09-26T00:00:00"/>
    <d v="2016-09-26T00:00:00"/>
    <s v="Same Day"/>
    <s v="CM-12445"/>
    <s v="Chuck Magee"/>
    <x v="0"/>
    <x v="0"/>
    <x v="56"/>
    <x v="1"/>
    <n v="92374"/>
    <x v="1"/>
    <s v="OFF-AR-10002445"/>
    <x v="1"/>
    <x v="6"/>
    <s v="SANFORD Major Accent Highlighters"/>
    <x v="3704"/>
    <x v="2"/>
    <n v="0"/>
    <n v="13.452"/>
    <x v="8"/>
    <n v="177"/>
    <n v="38"/>
  </r>
  <r>
    <n v="5216"/>
    <s v="CA-2016-145898"/>
    <d v="2016-09-26T00:00:00"/>
    <d v="2016-09-26T00:00:00"/>
    <s v="Same Day"/>
    <s v="CM-12445"/>
    <s v="Chuck Magee"/>
    <x v="0"/>
    <x v="0"/>
    <x v="56"/>
    <x v="1"/>
    <n v="92374"/>
    <x v="1"/>
    <s v="OFF-PA-10001667"/>
    <x v="1"/>
    <x v="10"/>
    <s v="Great White Multi-Use Recycled Paper (20Lb. and 84 Bright)"/>
    <x v="2680"/>
    <x v="2"/>
    <n v="0"/>
    <n v="13.455"/>
    <x v="8"/>
    <n v="149.5"/>
    <n v="45"/>
  </r>
  <r>
    <n v="5217"/>
    <s v="US-2017-159562"/>
    <d v="2017-09-09T00:00:00"/>
    <d v="2017-09-15T00:00:00"/>
    <s v="Standard Class"/>
    <s v="JB-16000"/>
    <s v="Joy Bell-"/>
    <x v="0"/>
    <x v="0"/>
    <x v="43"/>
    <x v="12"/>
    <n v="48066"/>
    <x v="2"/>
    <s v="OFF-EN-10000461"/>
    <x v="1"/>
    <x v="12"/>
    <s v="#10- 4 1/8&quot; x 9 1/2&quot; Recycled Envelopes"/>
    <x v="1897"/>
    <x v="0"/>
    <n v="0"/>
    <n v="8.2156000000000002"/>
    <x v="8"/>
    <n v="34.96"/>
    <n v="47"/>
  </r>
  <r>
    <n v="5218"/>
    <s v="CA-2017-134635"/>
    <d v="2017-04-15T00:00:00"/>
    <d v="2017-04-17T00:00:00"/>
    <s v="Second Class"/>
    <s v="NS-18640"/>
    <s v="Noel Staavos"/>
    <x v="1"/>
    <x v="0"/>
    <x v="1"/>
    <x v="1"/>
    <n v="90049"/>
    <x v="1"/>
    <s v="OFF-PA-10002254"/>
    <x v="1"/>
    <x v="10"/>
    <s v="Xerox 1883"/>
    <x v="1204"/>
    <x v="1"/>
    <n v="0"/>
    <n v="36.404400000000003"/>
    <x v="3"/>
    <n v="237.42000000000002"/>
    <n v="46"/>
  </r>
  <r>
    <n v="5219"/>
    <s v="CA-2017-167080"/>
    <d v="2017-06-10T00:00:00"/>
    <d v="2017-06-14T00:00:00"/>
    <s v="Standard Class"/>
    <s v="LC-16930"/>
    <s v="Linda Cazamias"/>
    <x v="1"/>
    <x v="0"/>
    <x v="20"/>
    <x v="15"/>
    <n v="10011"/>
    <x v="3"/>
    <s v="OFF-AR-10001868"/>
    <x v="1"/>
    <x v="6"/>
    <s v="Prang Dustless Chalk Sticks"/>
    <x v="3566"/>
    <x v="2"/>
    <n v="0"/>
    <n v="4.2"/>
    <x v="1"/>
    <n v="42"/>
    <n v="50"/>
  </r>
  <r>
    <n v="5220"/>
    <s v="CA-2017-145653"/>
    <d v="2017-09-01T00:00:00"/>
    <d v="2017-09-01T00:00:00"/>
    <s v="Same Day"/>
    <s v="CA-12775"/>
    <s v="Cynthia Arntzen"/>
    <x v="0"/>
    <x v="0"/>
    <x v="66"/>
    <x v="12"/>
    <n v="48205"/>
    <x v="2"/>
    <s v="FUR-CH-10004875"/>
    <x v="0"/>
    <x v="1"/>
    <s v="Harbour Creations 67200 Series Stacking Chairs"/>
    <x v="3705"/>
    <x v="3"/>
    <n v="0"/>
    <n v="134.53020000000001"/>
    <x v="8"/>
    <n v="3487.8199999999997"/>
    <n v="27"/>
  </r>
  <r>
    <n v="5221"/>
    <s v="CA-2014-140487"/>
    <d v="2014-06-14T00:00:00"/>
    <d v="2014-06-20T00:00:00"/>
    <s v="Standard Class"/>
    <s v="SR-20425"/>
    <s v="Sharelle Roach"/>
    <x v="2"/>
    <x v="0"/>
    <x v="66"/>
    <x v="12"/>
    <n v="48234"/>
    <x v="2"/>
    <s v="FUR-BO-10000711"/>
    <x v="0"/>
    <x v="0"/>
    <s v="Hon Metal Bookcases, Gray"/>
    <x v="3609"/>
    <x v="1"/>
    <n v="0"/>
    <n v="57.4938"/>
    <x v="1"/>
    <n v="638.81999999999994"/>
    <n v="27"/>
  </r>
  <r>
    <n v="5222"/>
    <s v="CA-2017-117401"/>
    <d v="2017-05-18T00:00:00"/>
    <d v="2017-05-22T00:00:00"/>
    <s v="Second Class"/>
    <s v="PP-18955"/>
    <s v="Paul Prost"/>
    <x v="2"/>
    <x v="0"/>
    <x v="24"/>
    <x v="25"/>
    <n v="65807"/>
    <x v="2"/>
    <s v="OFF-AP-10000938"/>
    <x v="1"/>
    <x v="9"/>
    <s v="Avanti 1.7 Cu. Ft. Refrigerator"/>
    <x v="3706"/>
    <x v="3"/>
    <n v="0"/>
    <n v="197.92080000000001"/>
    <x v="5"/>
    <n v="4948.0200000000004"/>
    <n v="28.000000000000004"/>
  </r>
  <r>
    <n v="5223"/>
    <s v="CA-2017-117401"/>
    <d v="2017-05-18T00:00:00"/>
    <d v="2017-05-22T00:00:00"/>
    <s v="Second Class"/>
    <s v="PP-18955"/>
    <s v="Paul Prost"/>
    <x v="2"/>
    <x v="0"/>
    <x v="24"/>
    <x v="25"/>
    <n v="65807"/>
    <x v="2"/>
    <s v="TEC-PH-10003555"/>
    <x v="2"/>
    <x v="7"/>
    <s v="Motorola HK250 Universal Bluetooth Headset"/>
    <x v="1152"/>
    <x v="2"/>
    <n v="0"/>
    <n v="2.2989999999999999"/>
    <x v="5"/>
    <n v="574.75"/>
    <n v="2"/>
  </r>
  <r>
    <n v="5224"/>
    <s v="CA-2017-117401"/>
    <d v="2017-05-18T00:00:00"/>
    <d v="2017-05-22T00:00:00"/>
    <s v="Second Class"/>
    <s v="PP-18955"/>
    <s v="Paul Prost"/>
    <x v="2"/>
    <x v="0"/>
    <x v="24"/>
    <x v="25"/>
    <n v="65807"/>
    <x v="2"/>
    <s v="OFF-BI-10001267"/>
    <x v="1"/>
    <x v="8"/>
    <s v="Universal Recycled Hanging Pressboard Report Binders, Letter Size"/>
    <x v="3707"/>
    <x v="3"/>
    <n v="0"/>
    <n v="20.731200000000001"/>
    <x v="5"/>
    <n v="302.33"/>
    <n v="48.000000000000007"/>
  </r>
  <r>
    <n v="5225"/>
    <s v="US-2017-109582"/>
    <d v="2017-09-12T00:00:00"/>
    <d v="2017-09-17T00:00:00"/>
    <s v="Second Class"/>
    <s v="JM-15865"/>
    <s v="John Murray"/>
    <x v="0"/>
    <x v="0"/>
    <x v="1"/>
    <x v="1"/>
    <n v="90036"/>
    <x v="1"/>
    <s v="OFF-PA-10004071"/>
    <x v="1"/>
    <x v="10"/>
    <s v="Eaton Premium Continuous-Feed Paper, 25% Cotton, Letter Size, White, 1000 Shts/Box"/>
    <x v="1668"/>
    <x v="1"/>
    <n v="0"/>
    <n v="79.891199999999998"/>
    <x v="8"/>
    <n v="499.32"/>
    <n v="48"/>
  </r>
  <r>
    <n v="5226"/>
    <s v="CA-2016-119865"/>
    <d v="2016-06-21T00:00:00"/>
    <d v="2016-06-26T00:00:00"/>
    <s v="Standard Class"/>
    <s v="AS-10090"/>
    <s v="Adam Shillingsburg"/>
    <x v="0"/>
    <x v="0"/>
    <x v="20"/>
    <x v="15"/>
    <n v="10011"/>
    <x v="3"/>
    <s v="OFF-BI-10001553"/>
    <x v="1"/>
    <x v="8"/>
    <s v="SpineVue Locking Slant-D Ring Binders by Cardinal"/>
    <x v="3708"/>
    <x v="2"/>
    <n v="0.2"/>
    <n v="12.795999999999999"/>
    <x v="1"/>
    <n v="182.8"/>
    <n v="35"/>
  </r>
  <r>
    <n v="5227"/>
    <s v="CA-2016-119865"/>
    <d v="2016-06-21T00:00:00"/>
    <d v="2016-06-26T00:00:00"/>
    <s v="Standard Class"/>
    <s v="AS-10090"/>
    <s v="Adam Shillingsburg"/>
    <x v="0"/>
    <x v="0"/>
    <x v="20"/>
    <x v="15"/>
    <n v="10011"/>
    <x v="3"/>
    <s v="OFF-BI-10003007"/>
    <x v="1"/>
    <x v="8"/>
    <s v="Premium Transparent Presentation Covers, No Pattern/Clear, 8 1/2&quot; x 11&quot;"/>
    <x v="3709"/>
    <x v="5"/>
    <n v="0.2"/>
    <n v="60.4968"/>
    <x v="1"/>
    <n v="1116.864"/>
    <n v="32.5"/>
  </r>
  <r>
    <n v="5228"/>
    <s v="CA-2016-119865"/>
    <d v="2016-06-21T00:00:00"/>
    <d v="2016-06-26T00:00:00"/>
    <s v="Standard Class"/>
    <s v="AS-10090"/>
    <s v="Adam Shillingsburg"/>
    <x v="0"/>
    <x v="0"/>
    <x v="20"/>
    <x v="15"/>
    <n v="10011"/>
    <x v="3"/>
    <s v="FUR-BO-10003272"/>
    <x v="0"/>
    <x v="0"/>
    <s v="O'Sullivan Living Dimensions 5-Shelf Bookcases"/>
    <x v="3710"/>
    <x v="0"/>
    <n v="0.2"/>
    <n v="-44.195999999999998"/>
    <x v="1"/>
    <n v="707.13599999999997"/>
    <n v="-12.5"/>
  </r>
  <r>
    <n v="5229"/>
    <s v="US-2014-147648"/>
    <d v="2014-11-26T00:00:00"/>
    <d v="2014-12-01T00:00:00"/>
    <s v="Standard Class"/>
    <s v="LS-16975"/>
    <s v="Lindsay Shagiari"/>
    <x v="2"/>
    <x v="0"/>
    <x v="8"/>
    <x v="1"/>
    <n v="94109"/>
    <x v="1"/>
    <s v="OFF-PA-10001033"/>
    <x v="1"/>
    <x v="10"/>
    <s v="Xerox 1893"/>
    <x v="2597"/>
    <x v="0"/>
    <n v="0"/>
    <n v="40.170200000000001"/>
    <x v="0"/>
    <n v="163.96"/>
    <n v="49"/>
  </r>
  <r>
    <n v="5230"/>
    <s v="CA-2017-124436"/>
    <d v="2017-03-19T00:00:00"/>
    <d v="2017-03-22T00:00:00"/>
    <s v="Second Class"/>
    <s v="SA-20830"/>
    <s v="Sue Ann Reed"/>
    <x v="0"/>
    <x v="0"/>
    <x v="201"/>
    <x v="1"/>
    <n v="93727"/>
    <x v="1"/>
    <s v="OFF-BI-10001553"/>
    <x v="1"/>
    <x v="8"/>
    <s v="SpineVue Locking Slant-D Ring Binders by Cardinal"/>
    <x v="892"/>
    <x v="0"/>
    <n v="0.2"/>
    <n v="5.1184000000000003"/>
    <x v="10"/>
    <n v="29.248000000000001"/>
    <n v="35"/>
  </r>
  <r>
    <n v="5231"/>
    <s v="CA-2017-124436"/>
    <d v="2017-03-19T00:00:00"/>
    <d v="2017-03-22T00:00:00"/>
    <s v="Second Class"/>
    <s v="SA-20830"/>
    <s v="Sue Ann Reed"/>
    <x v="0"/>
    <x v="0"/>
    <x v="201"/>
    <x v="1"/>
    <n v="93727"/>
    <x v="1"/>
    <s v="FUR-TA-10001095"/>
    <x v="0"/>
    <x v="3"/>
    <s v="Chromcraft Round Conference Tables"/>
    <x v="936"/>
    <x v="2"/>
    <n v="0.2"/>
    <n v="8.7144999999999992"/>
    <x v="10"/>
    <n v="3485.7999999999997"/>
    <n v="1.25"/>
  </r>
  <r>
    <n v="5232"/>
    <s v="CA-2017-124436"/>
    <d v="2017-03-19T00:00:00"/>
    <d v="2017-03-22T00:00:00"/>
    <s v="Second Class"/>
    <s v="SA-20830"/>
    <s v="Sue Ann Reed"/>
    <x v="0"/>
    <x v="0"/>
    <x v="201"/>
    <x v="1"/>
    <n v="93727"/>
    <x v="1"/>
    <s v="FUR-FU-10001185"/>
    <x v="0"/>
    <x v="5"/>
    <s v="Advantus Employee of the Month Certificate Frame, 11 x 13-1/2"/>
    <x v="3711"/>
    <x v="7"/>
    <n v="0"/>
    <n v="12.6813"/>
    <x v="10"/>
    <n v="30.93"/>
    <n v="41"/>
  </r>
  <r>
    <n v="5233"/>
    <s v="CA-2017-124436"/>
    <d v="2017-03-19T00:00:00"/>
    <d v="2017-03-22T00:00:00"/>
    <s v="Second Class"/>
    <s v="SA-20830"/>
    <s v="Sue Ann Reed"/>
    <x v="0"/>
    <x v="0"/>
    <x v="201"/>
    <x v="1"/>
    <n v="93727"/>
    <x v="1"/>
    <s v="OFF-BI-10000343"/>
    <x v="1"/>
    <x v="8"/>
    <s v="Pressboard Covers with Storage Hooks, 9 1/2&quot; x 11&quot;, Light Blue"/>
    <x v="3712"/>
    <x v="3"/>
    <n v="0.2"/>
    <n v="9.2798999999999996"/>
    <x v="10"/>
    <n v="192.47199999999998"/>
    <n v="33.75"/>
  </r>
  <r>
    <n v="5234"/>
    <s v="CA-2014-115084"/>
    <d v="2014-10-18T00:00:00"/>
    <d v="2014-10-22T00:00:00"/>
    <s v="Standard Class"/>
    <s v="LS-17200"/>
    <s v="Luke Schmidt"/>
    <x v="1"/>
    <x v="0"/>
    <x v="379"/>
    <x v="36"/>
    <n v="71854"/>
    <x v="0"/>
    <s v="FUR-CH-10004626"/>
    <x v="0"/>
    <x v="1"/>
    <s v="Office Star Flex Back Scooter Chair with Aluminum Finish Frame"/>
    <x v="3713"/>
    <x v="5"/>
    <n v="0"/>
    <n v="145.2816"/>
    <x v="2"/>
    <n v="3632.04"/>
    <n v="24"/>
  </r>
  <r>
    <n v="5235"/>
    <s v="CA-2017-131037"/>
    <d v="2017-08-22T00:00:00"/>
    <d v="2017-08-23T00:00:00"/>
    <s v="First Class"/>
    <s v="TM-21490"/>
    <s v="Tony Molinari"/>
    <x v="0"/>
    <x v="0"/>
    <x v="8"/>
    <x v="1"/>
    <n v="94110"/>
    <x v="1"/>
    <s v="FUR-TA-10001768"/>
    <x v="0"/>
    <x v="3"/>
    <s v="Hon Racetrack Conference Tables"/>
    <x v="3714"/>
    <x v="7"/>
    <n v="0.2"/>
    <n v="2.6251000000000002"/>
    <x v="6"/>
    <n v="210.00800000000001"/>
    <n v="1.25"/>
  </r>
  <r>
    <n v="5236"/>
    <s v="CA-2016-111143"/>
    <d v="2016-11-19T00:00:00"/>
    <d v="2016-11-22T00:00:00"/>
    <s v="First Class"/>
    <s v="TT-21265"/>
    <s v="Tim Taslimi"/>
    <x v="1"/>
    <x v="0"/>
    <x v="245"/>
    <x v="14"/>
    <n v="46203"/>
    <x v="2"/>
    <s v="OFF-AP-10001947"/>
    <x v="1"/>
    <x v="9"/>
    <s v="Acco 6 Outlet Guardian Premium Plus Surge Suppressor"/>
    <x v="3715"/>
    <x v="1"/>
    <n v="0"/>
    <n v="15.9384"/>
    <x v="0"/>
    <n v="164.88"/>
    <n v="28.999999999999996"/>
  </r>
  <r>
    <n v="5237"/>
    <s v="CA-2014-166744"/>
    <d v="2014-09-20T00:00:00"/>
    <d v="2014-09-24T00:00:00"/>
    <s v="Standard Class"/>
    <s v="DN-13690"/>
    <s v="Duane Noonan"/>
    <x v="0"/>
    <x v="0"/>
    <x v="29"/>
    <x v="39"/>
    <n v="21044"/>
    <x v="3"/>
    <s v="FUR-FU-10004952"/>
    <x v="0"/>
    <x v="5"/>
    <s v="C-Line Cubicle Keepers Polyproplyene Holder w/Velcro Back, 8-1/2x11, 25/Bx"/>
    <x v="3716"/>
    <x v="1"/>
    <n v="0"/>
    <n v="50.908200000000001"/>
    <x v="8"/>
    <n v="492.65999999999997"/>
    <n v="31"/>
  </r>
  <r>
    <n v="5238"/>
    <s v="CA-2014-166744"/>
    <d v="2014-09-20T00:00:00"/>
    <d v="2014-09-24T00:00:00"/>
    <s v="Standard Class"/>
    <s v="DN-13690"/>
    <s v="Duane Noonan"/>
    <x v="0"/>
    <x v="0"/>
    <x v="29"/>
    <x v="39"/>
    <n v="21044"/>
    <x v="3"/>
    <s v="FUR-BO-10001337"/>
    <x v="0"/>
    <x v="0"/>
    <s v="O'Sullivan Living Dimensions 2-Shelf Bookcases"/>
    <x v="1033"/>
    <x v="1"/>
    <n v="0"/>
    <n v="36.293999999999997"/>
    <x v="8"/>
    <n v="1088.82"/>
    <n v="10"/>
  </r>
  <r>
    <n v="5239"/>
    <s v="CA-2014-166744"/>
    <d v="2014-09-20T00:00:00"/>
    <d v="2014-09-24T00:00:00"/>
    <s v="Standard Class"/>
    <s v="DN-13690"/>
    <s v="Duane Noonan"/>
    <x v="0"/>
    <x v="0"/>
    <x v="29"/>
    <x v="39"/>
    <n v="21044"/>
    <x v="3"/>
    <s v="TEC-AC-10003628"/>
    <x v="2"/>
    <x v="11"/>
    <s v="Logitech 910-002974 M325 Wireless Mouse for Web Scrolling"/>
    <x v="2759"/>
    <x v="0"/>
    <n v="0"/>
    <n v="26.391200000000001"/>
    <x v="8"/>
    <n v="119.96"/>
    <n v="44.000000000000007"/>
  </r>
  <r>
    <n v="5240"/>
    <s v="CA-2016-116561"/>
    <d v="2016-09-11T00:00:00"/>
    <d v="2016-09-17T00:00:00"/>
    <s v="Standard Class"/>
    <s v="EB-14110"/>
    <s v="Eugene Barchas"/>
    <x v="0"/>
    <x v="0"/>
    <x v="49"/>
    <x v="1"/>
    <n v="95123"/>
    <x v="1"/>
    <s v="OFF-ST-10004186"/>
    <x v="1"/>
    <x v="4"/>
    <s v="Stur-D-Stor Shelving, Vertical 5-Shelf: 72&quot;H x 36&quot;W x 18 1/2&quot;D"/>
    <x v="737"/>
    <x v="1"/>
    <n v="0"/>
    <n v="6.6588000000000003"/>
    <x v="8"/>
    <n v="998.81999999999994"/>
    <n v="2"/>
  </r>
  <r>
    <n v="5241"/>
    <s v="CA-2016-116561"/>
    <d v="2016-09-11T00:00:00"/>
    <d v="2016-09-17T00:00:00"/>
    <s v="Standard Class"/>
    <s v="EB-14110"/>
    <s v="Eugene Barchas"/>
    <x v="0"/>
    <x v="0"/>
    <x v="49"/>
    <x v="1"/>
    <n v="95123"/>
    <x v="1"/>
    <s v="OFF-BI-10001658"/>
    <x v="1"/>
    <x v="8"/>
    <s v="GBC Standard Therm-A-Bind Covers"/>
    <x v="3717"/>
    <x v="0"/>
    <n v="0.2"/>
    <n v="12.958399999999999"/>
    <x v="8"/>
    <n v="79.744"/>
    <n v="32.499999999999993"/>
  </r>
  <r>
    <n v="5242"/>
    <s v="CA-2016-110730"/>
    <d v="2016-09-23T00:00:00"/>
    <d v="2016-09-26T00:00:00"/>
    <s v="Second Class"/>
    <s v="CM-11815"/>
    <s v="Candace McMahon"/>
    <x v="1"/>
    <x v="0"/>
    <x v="4"/>
    <x v="4"/>
    <n v="98115"/>
    <x v="1"/>
    <s v="OFF-SU-10004737"/>
    <x v="1"/>
    <x v="14"/>
    <s v="Acme Design Stainless Steel Bent Scissors"/>
    <x v="3718"/>
    <x v="0"/>
    <n v="0"/>
    <n v="3.6936"/>
    <x v="8"/>
    <n v="27.36"/>
    <n v="27"/>
  </r>
  <r>
    <n v="5243"/>
    <s v="CA-2017-146367"/>
    <d v="2017-08-04T00:00:00"/>
    <d v="2017-08-08T00:00:00"/>
    <s v="Standard Class"/>
    <s v="HM-14860"/>
    <s v="Harry Marie"/>
    <x v="1"/>
    <x v="0"/>
    <x v="238"/>
    <x v="5"/>
    <n v="75007"/>
    <x v="2"/>
    <s v="OFF-BI-10002827"/>
    <x v="1"/>
    <x v="8"/>
    <s v="Avery Durable Poly Binders"/>
    <x v="618"/>
    <x v="1"/>
    <n v="0.8"/>
    <n v="-5.6406000000000001"/>
    <x v="6"/>
    <n v="9.9540000000000006"/>
    <n v="-170"/>
  </r>
  <r>
    <n v="5244"/>
    <s v="CA-2016-149454"/>
    <d v="2016-07-25T00:00:00"/>
    <d v="2016-07-26T00:00:00"/>
    <s v="First Class"/>
    <s v="KM-16375"/>
    <s v="Katherine Murray"/>
    <x v="2"/>
    <x v="0"/>
    <x v="81"/>
    <x v="17"/>
    <n v="22204"/>
    <x v="0"/>
    <s v="OFF-BI-10003694"/>
    <x v="1"/>
    <x v="8"/>
    <s v="Avery 3 1/2&quot; Diskette Storage Pages, 10/Pack"/>
    <x v="822"/>
    <x v="7"/>
    <n v="0"/>
    <n v="4.8023999999999996"/>
    <x v="7"/>
    <n v="10.44"/>
    <n v="46"/>
  </r>
  <r>
    <n v="5245"/>
    <s v="CA-2016-156265"/>
    <d v="2016-08-02T00:00:00"/>
    <d v="2016-08-04T00:00:00"/>
    <s v="Second Class"/>
    <s v="BF-11020"/>
    <s v="Barry Französisch"/>
    <x v="1"/>
    <x v="0"/>
    <x v="1"/>
    <x v="1"/>
    <n v="90032"/>
    <x v="1"/>
    <s v="FUR-TA-10001691"/>
    <x v="0"/>
    <x v="3"/>
    <s v="Barricks Non-Folding Utility Table with Steel Legs, Laminate Tops"/>
    <x v="3719"/>
    <x v="0"/>
    <n v="0.2"/>
    <n v="15.3522"/>
    <x v="6"/>
    <n v="272.928"/>
    <n v="11.25"/>
  </r>
  <r>
    <n v="5246"/>
    <s v="CA-2016-156265"/>
    <d v="2016-08-02T00:00:00"/>
    <d v="2016-08-04T00:00:00"/>
    <s v="Second Class"/>
    <s v="BF-11020"/>
    <s v="Barry Französisch"/>
    <x v="1"/>
    <x v="0"/>
    <x v="1"/>
    <x v="1"/>
    <n v="90032"/>
    <x v="1"/>
    <s v="TEC-PH-10001918"/>
    <x v="2"/>
    <x v="7"/>
    <s v="Nortel Business Series Terminal T7208 Digital phone"/>
    <x v="3720"/>
    <x v="1"/>
    <n v="0.2"/>
    <n v="33.357599999999998"/>
    <x v="6"/>
    <n v="1000.7280000000001"/>
    <n v="10"/>
  </r>
  <r>
    <n v="5247"/>
    <s v="CA-2016-156265"/>
    <d v="2016-08-02T00:00:00"/>
    <d v="2016-08-04T00:00:00"/>
    <s v="Second Class"/>
    <s v="BF-11020"/>
    <s v="Barry Französisch"/>
    <x v="1"/>
    <x v="0"/>
    <x v="1"/>
    <x v="1"/>
    <n v="90032"/>
    <x v="1"/>
    <s v="OFF-BI-10000285"/>
    <x v="1"/>
    <x v="8"/>
    <s v="XtraLife ClearVue Slant-D Ring Binders by Cardinal"/>
    <x v="2002"/>
    <x v="0"/>
    <n v="0.2"/>
    <n v="4.7039999999999997"/>
    <x v="6"/>
    <n v="25.088000000000001"/>
    <n v="37.499999999999993"/>
  </r>
  <r>
    <n v="5248"/>
    <s v="US-2015-168914"/>
    <d v="2015-05-21T00:00:00"/>
    <d v="2015-05-27T00:00:00"/>
    <s v="Standard Class"/>
    <s v="JE-15745"/>
    <s v="Joel Eaton"/>
    <x v="0"/>
    <x v="0"/>
    <x v="436"/>
    <x v="10"/>
    <n v="60423"/>
    <x v="2"/>
    <s v="OFF-AP-10000358"/>
    <x v="1"/>
    <x v="9"/>
    <s v="Fellowes Basic Home/Office Series Surge Protectors"/>
    <x v="3721"/>
    <x v="8"/>
    <n v="0.8"/>
    <n v="-52.958399999999997"/>
    <x v="5"/>
    <n v="166.14400000000001"/>
    <n v="-254.99999999999997"/>
  </r>
  <r>
    <n v="5249"/>
    <s v="US-2017-110989"/>
    <d v="2017-11-03T00:00:00"/>
    <d v="2017-11-05T00:00:00"/>
    <s v="Second Class"/>
    <s v="EJ-14155"/>
    <s v="Eva Jacobs"/>
    <x v="0"/>
    <x v="0"/>
    <x v="4"/>
    <x v="4"/>
    <n v="98105"/>
    <x v="1"/>
    <s v="TEC-AC-10002345"/>
    <x v="2"/>
    <x v="11"/>
    <s v="HP Standard 104 key PS/2 Keyboard"/>
    <x v="3722"/>
    <x v="1"/>
    <n v="0"/>
    <n v="10.875"/>
    <x v="0"/>
    <n v="130.5"/>
    <n v="25"/>
  </r>
  <r>
    <n v="5250"/>
    <s v="CA-2015-106215"/>
    <d v="2015-04-16T00:00:00"/>
    <d v="2015-04-21T00:00:00"/>
    <s v="Standard Class"/>
    <s v="BN-11470"/>
    <s v="Brad Norvell"/>
    <x v="1"/>
    <x v="0"/>
    <x v="10"/>
    <x v="9"/>
    <n v="19143"/>
    <x v="3"/>
    <s v="OFF-FA-10001229"/>
    <x v="1"/>
    <x v="13"/>
    <s v="Staples"/>
    <x v="3723"/>
    <x v="4"/>
    <n v="0.2"/>
    <n v="4.0872000000000002"/>
    <x v="3"/>
    <n v="50.304000000000002"/>
    <n v="32.5"/>
  </r>
  <r>
    <n v="5251"/>
    <s v="US-2016-169369"/>
    <d v="2016-12-12T00:00:00"/>
    <d v="2016-12-18T00:00:00"/>
    <s v="Standard Class"/>
    <s v="EC-14050"/>
    <s v="Erin Creighton"/>
    <x v="0"/>
    <x v="0"/>
    <x v="38"/>
    <x v="32"/>
    <n v="31907"/>
    <x v="0"/>
    <s v="TEC-AC-10001314"/>
    <x v="2"/>
    <x v="11"/>
    <s v="Case Logic 2.4GHz Wireless Keyboard"/>
    <x v="2857"/>
    <x v="2"/>
    <n v="0"/>
    <n v="19.995999999999999"/>
    <x v="4"/>
    <n v="1249.75"/>
    <n v="8"/>
  </r>
  <r>
    <n v="5252"/>
    <s v="US-2016-169369"/>
    <d v="2016-12-12T00:00:00"/>
    <d v="2016-12-18T00:00:00"/>
    <s v="Standard Class"/>
    <s v="EC-14050"/>
    <s v="Erin Creighton"/>
    <x v="0"/>
    <x v="0"/>
    <x v="38"/>
    <x v="32"/>
    <n v="31907"/>
    <x v="0"/>
    <s v="OFF-PA-10004438"/>
    <x v="1"/>
    <x v="10"/>
    <s v="Xerox 1907"/>
    <x v="335"/>
    <x v="4"/>
    <n v="0"/>
    <n v="23.086400000000001"/>
    <x v="4"/>
    <n v="196.48"/>
    <n v="47"/>
  </r>
  <r>
    <n v="5253"/>
    <s v="CA-2015-132318"/>
    <d v="2015-10-30T00:00:00"/>
    <d v="2015-11-02T00:00:00"/>
    <s v="First Class"/>
    <s v="TT-21220"/>
    <s v="Thomas Thornton"/>
    <x v="0"/>
    <x v="0"/>
    <x v="173"/>
    <x v="17"/>
    <n v="23464"/>
    <x v="0"/>
    <s v="OFF-AP-10000026"/>
    <x v="1"/>
    <x v="9"/>
    <s v="Tripp Lite Isotel 6 Outlet Surge Protector with Fax/Modem Protection"/>
    <x v="3724"/>
    <x v="1"/>
    <n v="0"/>
    <n v="53.043900000000001"/>
    <x v="2"/>
    <n v="548.73"/>
    <n v="29.000000000000004"/>
  </r>
  <r>
    <n v="5254"/>
    <s v="US-2014-131982"/>
    <d v="2014-03-07T00:00:00"/>
    <d v="2014-03-11T00:00:00"/>
    <s v="Second Class"/>
    <s v="NP-18685"/>
    <s v="Nora Pelletier"/>
    <x v="2"/>
    <x v="0"/>
    <x v="96"/>
    <x v="4"/>
    <n v="98198"/>
    <x v="1"/>
    <s v="OFF-BI-10004224"/>
    <x v="1"/>
    <x v="8"/>
    <s v="Catalog Binders with Expanding Posts"/>
    <x v="3725"/>
    <x v="0"/>
    <n v="0.2"/>
    <n v="33.64"/>
    <x v="10"/>
    <n v="215.29599999999999"/>
    <n v="31.25"/>
  </r>
  <r>
    <n v="5255"/>
    <s v="CA-2015-125185"/>
    <d v="2015-03-05T00:00:00"/>
    <d v="2015-03-07T00:00:00"/>
    <s v="Second Class"/>
    <s v="AH-10195"/>
    <s v="Alan Haines"/>
    <x v="1"/>
    <x v="0"/>
    <x v="437"/>
    <x v="9"/>
    <n v="18018"/>
    <x v="3"/>
    <s v="FUR-CH-10002647"/>
    <x v="0"/>
    <x v="1"/>
    <s v="Situations Contoured Folding Chairs, 4/Set"/>
    <x v="2742"/>
    <x v="0"/>
    <n v="0.3"/>
    <n v="-7.0979999999999999"/>
    <x v="10"/>
    <n v="198.744"/>
    <n v="-7.1428571428571423"/>
  </r>
  <r>
    <n v="5256"/>
    <s v="CA-2015-125185"/>
    <d v="2015-03-05T00:00:00"/>
    <d v="2015-03-07T00:00:00"/>
    <s v="Second Class"/>
    <s v="AH-10195"/>
    <s v="Alan Haines"/>
    <x v="1"/>
    <x v="0"/>
    <x v="437"/>
    <x v="9"/>
    <n v="18018"/>
    <x v="3"/>
    <s v="FUR-FU-10003247"/>
    <x v="0"/>
    <x v="5"/>
    <s v="36X48 HARDFLOOR CHAIRMAT"/>
    <x v="2939"/>
    <x v="0"/>
    <n v="0.2"/>
    <n v="-5.4547999999999996"/>
    <x v="10"/>
    <n v="67.135999999999996"/>
    <n v="-16.25"/>
  </r>
  <r>
    <n v="5257"/>
    <s v="CA-2016-130078"/>
    <d v="2016-08-08T00:00:00"/>
    <d v="2016-08-14T00:00:00"/>
    <s v="Standard Class"/>
    <s v="CC-12145"/>
    <s v="Charles Crestani"/>
    <x v="0"/>
    <x v="0"/>
    <x v="268"/>
    <x v="26"/>
    <n v="73120"/>
    <x v="2"/>
    <s v="OFF-PA-10003270"/>
    <x v="1"/>
    <x v="10"/>
    <s v="Xerox 1954"/>
    <x v="232"/>
    <x v="0"/>
    <n v="0"/>
    <n v="4.7519999999999998"/>
    <x v="6"/>
    <n v="21.12"/>
    <n v="44.999999999999993"/>
  </r>
  <r>
    <n v="5258"/>
    <s v="US-2017-114034"/>
    <d v="2017-01-03T00:00:00"/>
    <d v="2017-01-08T00:00:00"/>
    <s v="Standard Class"/>
    <s v="DL-13315"/>
    <s v="Delfina Latchford"/>
    <x v="0"/>
    <x v="0"/>
    <x v="277"/>
    <x v="1"/>
    <n v="91730"/>
    <x v="1"/>
    <s v="OFF-PA-10004735"/>
    <x v="1"/>
    <x v="10"/>
    <s v="Xerox 1905"/>
    <x v="783"/>
    <x v="5"/>
    <n v="0"/>
    <n v="18.662400000000002"/>
    <x v="9"/>
    <n v="233.28000000000003"/>
    <n v="48.000000000000007"/>
  </r>
  <r>
    <n v="5259"/>
    <s v="US-2017-115595"/>
    <d v="2017-10-09T00:00:00"/>
    <d v="2017-10-11T00:00:00"/>
    <s v="First Class"/>
    <s v="XP-21865"/>
    <s v="Xylona Preis"/>
    <x v="0"/>
    <x v="0"/>
    <x v="1"/>
    <x v="1"/>
    <n v="90032"/>
    <x v="1"/>
    <s v="OFF-PA-10001745"/>
    <x v="1"/>
    <x v="10"/>
    <s v="Wirebound Message Books, 2 7/8&quot; x 5&quot;, 3 Forms per Page"/>
    <x v="3726"/>
    <x v="2"/>
    <n v="0"/>
    <n v="16.544"/>
    <x v="2"/>
    <n v="176"/>
    <n v="47"/>
  </r>
  <r>
    <n v="5260"/>
    <s v="CA-2017-158722"/>
    <d v="2017-10-20T00:00:00"/>
    <d v="2017-10-26T00:00:00"/>
    <s v="Standard Class"/>
    <s v="MA-17560"/>
    <s v="Matt Abelman"/>
    <x v="2"/>
    <x v="0"/>
    <x v="10"/>
    <x v="9"/>
    <n v="19120"/>
    <x v="3"/>
    <s v="OFF-PA-10000176"/>
    <x v="1"/>
    <x v="10"/>
    <s v="Xerox 1887"/>
    <x v="2748"/>
    <x v="1"/>
    <n v="0.2"/>
    <n v="15.934799999999999"/>
    <x v="2"/>
    <n v="136.584"/>
    <n v="35"/>
  </r>
  <r>
    <n v="5261"/>
    <s v="CA-2014-105165"/>
    <d v="2014-09-07T00:00:00"/>
    <d v="2014-09-10T00:00:00"/>
    <s v="First Class"/>
    <s v="SZ-20035"/>
    <s v="Sam Zeldin"/>
    <x v="2"/>
    <x v="0"/>
    <x v="12"/>
    <x v="5"/>
    <n v="77036"/>
    <x v="2"/>
    <s v="TEC-PH-10000675"/>
    <x v="2"/>
    <x v="7"/>
    <s v="Panasonic KX TS3282B Corded phone"/>
    <x v="2066"/>
    <x v="1"/>
    <n v="0.2"/>
    <n v="14.7582"/>
    <x v="8"/>
    <n v="590.32799999999997"/>
    <n v="7.5"/>
  </r>
  <r>
    <n v="5262"/>
    <s v="CA-2014-105165"/>
    <d v="2014-09-07T00:00:00"/>
    <d v="2014-09-10T00:00:00"/>
    <s v="First Class"/>
    <s v="SZ-20035"/>
    <s v="Sam Zeldin"/>
    <x v="2"/>
    <x v="0"/>
    <x v="12"/>
    <x v="5"/>
    <n v="77036"/>
    <x v="2"/>
    <s v="OFF-BI-10000050"/>
    <x v="1"/>
    <x v="8"/>
    <s v="Angle-D Binders with Locking Rings, Label Holders"/>
    <x v="2775"/>
    <x v="0"/>
    <n v="0.8"/>
    <n v="-4.8179999999999996"/>
    <x v="8"/>
    <n v="5.84"/>
    <n v="-165"/>
  </r>
  <r>
    <n v="5263"/>
    <s v="CA-2014-105165"/>
    <d v="2014-09-07T00:00:00"/>
    <d v="2014-09-10T00:00:00"/>
    <s v="First Class"/>
    <s v="SZ-20035"/>
    <s v="Sam Zeldin"/>
    <x v="2"/>
    <x v="0"/>
    <x v="12"/>
    <x v="5"/>
    <n v="77036"/>
    <x v="2"/>
    <s v="FUR-TA-10004154"/>
    <x v="0"/>
    <x v="3"/>
    <s v="Riverside Furniture Oval Coffee Table, Oval End Table, End Table with Drawer"/>
    <x v="3727"/>
    <x v="7"/>
    <n v="0.3"/>
    <n v="-22.948"/>
    <x v="8"/>
    <n v="200.79499999999999"/>
    <n v="-11.428571428571429"/>
  </r>
  <r>
    <n v="5264"/>
    <s v="CA-2014-105165"/>
    <d v="2014-09-07T00:00:00"/>
    <d v="2014-09-10T00:00:00"/>
    <s v="First Class"/>
    <s v="SZ-20035"/>
    <s v="Sam Zeldin"/>
    <x v="2"/>
    <x v="0"/>
    <x v="12"/>
    <x v="5"/>
    <n v="77036"/>
    <x v="2"/>
    <s v="TEC-AC-10002718"/>
    <x v="2"/>
    <x v="11"/>
    <s v="Belkin Standard 104 key USB Keyboard"/>
    <x v="3728"/>
    <x v="4"/>
    <n v="0.2"/>
    <n v="-2.9180000000000001"/>
    <x v="8"/>
    <n v="186.75200000000001"/>
    <n v="-6.25"/>
  </r>
  <r>
    <n v="5265"/>
    <s v="CA-2014-105165"/>
    <d v="2014-09-07T00:00:00"/>
    <d v="2014-09-10T00:00:00"/>
    <s v="First Class"/>
    <s v="SZ-20035"/>
    <s v="Sam Zeldin"/>
    <x v="2"/>
    <x v="0"/>
    <x v="12"/>
    <x v="5"/>
    <n v="77036"/>
    <x v="2"/>
    <s v="OFF-AR-10003179"/>
    <x v="1"/>
    <x v="6"/>
    <s v="Dixon Ticonderoga Core-Lock Colored Pencils"/>
    <x v="3729"/>
    <x v="1"/>
    <n v="0.2"/>
    <n v="3.5529000000000002"/>
    <x v="8"/>
    <n v="65.591999999999999"/>
    <n v="16.25"/>
  </r>
  <r>
    <n v="5266"/>
    <s v="CA-2017-147452"/>
    <d v="2017-09-30T00:00:00"/>
    <d v="2017-10-03T00:00:00"/>
    <s v="First Class"/>
    <s v="CS-11845"/>
    <s v="Cari Sayre"/>
    <x v="1"/>
    <x v="0"/>
    <x v="4"/>
    <x v="4"/>
    <n v="98103"/>
    <x v="1"/>
    <s v="OFF-PA-10001838"/>
    <x v="1"/>
    <x v="10"/>
    <s v="Adams Telephone Message Book W/Dividers/Space For Phone Numbers, 5 1/4&quot;X8 1/2&quot;, 300/Messages"/>
    <x v="2660"/>
    <x v="0"/>
    <n v="0"/>
    <n v="5.7624000000000004"/>
    <x v="8"/>
    <n v="23.52"/>
    <n v="49.000000000000007"/>
  </r>
  <r>
    <n v="5267"/>
    <s v="CA-2017-147452"/>
    <d v="2017-09-30T00:00:00"/>
    <d v="2017-10-03T00:00:00"/>
    <s v="First Class"/>
    <s v="CS-11845"/>
    <s v="Cari Sayre"/>
    <x v="1"/>
    <x v="0"/>
    <x v="4"/>
    <x v="4"/>
    <n v="98103"/>
    <x v="1"/>
    <s v="OFF-PA-10004039"/>
    <x v="1"/>
    <x v="10"/>
    <s v="Xerox 1882"/>
    <x v="3730"/>
    <x v="1"/>
    <n v="0"/>
    <n v="82.290599999999998"/>
    <x v="8"/>
    <n v="503.82"/>
    <n v="49"/>
  </r>
  <r>
    <n v="5268"/>
    <s v="CA-2017-147452"/>
    <d v="2017-09-30T00:00:00"/>
    <d v="2017-10-03T00:00:00"/>
    <s v="First Class"/>
    <s v="CS-11845"/>
    <s v="Cari Sayre"/>
    <x v="1"/>
    <x v="0"/>
    <x v="4"/>
    <x v="4"/>
    <n v="98103"/>
    <x v="1"/>
    <s v="OFF-AP-10001626"/>
    <x v="1"/>
    <x v="9"/>
    <s v="Commercial WindTunnel Clean Air Upright Vacuum, Replacement Belts, Filtration Bags"/>
    <x v="3731"/>
    <x v="7"/>
    <n v="0"/>
    <n v="1.0114000000000001"/>
    <x v="8"/>
    <n v="3.89"/>
    <n v="26"/>
  </r>
  <r>
    <n v="5269"/>
    <s v="US-2017-114657"/>
    <d v="2017-11-16T00:00:00"/>
    <d v="2017-11-21T00:00:00"/>
    <s v="Standard Class"/>
    <s v="MH-18115"/>
    <s v="Mick Hernandez"/>
    <x v="2"/>
    <x v="0"/>
    <x v="181"/>
    <x v="15"/>
    <n v="10701"/>
    <x v="3"/>
    <s v="TEC-MA-10003173"/>
    <x v="2"/>
    <x v="15"/>
    <s v="Hewlett-Packard 300S Scientific Calculator"/>
    <x v="3732"/>
    <x v="4"/>
    <n v="0"/>
    <n v="24.122399999999999"/>
    <x v="0"/>
    <n v="209.76"/>
    <n v="46"/>
  </r>
  <r>
    <n v="5270"/>
    <s v="CA-2017-144484"/>
    <d v="2017-09-11T00:00:00"/>
    <d v="2017-09-11T00:00:00"/>
    <s v="Same Day"/>
    <s v="CB-12025"/>
    <s v="Cassandra Brandow"/>
    <x v="0"/>
    <x v="0"/>
    <x v="8"/>
    <x v="1"/>
    <n v="94110"/>
    <x v="1"/>
    <s v="FUR-FU-10000260"/>
    <x v="0"/>
    <x v="5"/>
    <s v="6&quot; Cubicle Wall Clock, Black"/>
    <x v="3733"/>
    <x v="4"/>
    <n v="0"/>
    <n v="11.6496"/>
    <x v="8"/>
    <n v="129.44"/>
    <n v="36"/>
  </r>
  <r>
    <n v="5271"/>
    <s v="CA-2017-144484"/>
    <d v="2017-09-11T00:00:00"/>
    <d v="2017-09-11T00:00:00"/>
    <s v="Same Day"/>
    <s v="CB-12025"/>
    <s v="Cassandra Brandow"/>
    <x v="0"/>
    <x v="0"/>
    <x v="8"/>
    <x v="1"/>
    <n v="94110"/>
    <x v="1"/>
    <s v="OFF-AP-10004487"/>
    <x v="1"/>
    <x v="9"/>
    <s v="Kensington 4 Outlet MasterPiece Compact Power Control Center"/>
    <x v="840"/>
    <x v="2"/>
    <n v="0"/>
    <n v="113.848"/>
    <x v="8"/>
    <n v="2033"/>
    <n v="27.999999999999996"/>
  </r>
  <r>
    <n v="5272"/>
    <s v="CA-2017-125913"/>
    <d v="2017-01-16T00:00:00"/>
    <d v="2017-01-16T00:00:00"/>
    <s v="Same Day"/>
    <s v="JO-15145"/>
    <s v="Jack O'Briant"/>
    <x v="1"/>
    <x v="0"/>
    <x v="1"/>
    <x v="1"/>
    <n v="90008"/>
    <x v="1"/>
    <s v="FUR-FU-10001487"/>
    <x v="0"/>
    <x v="5"/>
    <s v="Eldon Expressions Wood and Plastic Desk Accessories, Cherry Wood"/>
    <x v="3289"/>
    <x v="4"/>
    <n v="0"/>
    <n v="8.0968"/>
    <x v="9"/>
    <n v="111.68"/>
    <n v="28.999999999999996"/>
  </r>
  <r>
    <n v="5273"/>
    <s v="CA-2017-125913"/>
    <d v="2017-01-16T00:00:00"/>
    <d v="2017-01-16T00:00:00"/>
    <s v="Same Day"/>
    <s v="JO-15145"/>
    <s v="Jack O'Briant"/>
    <x v="1"/>
    <x v="0"/>
    <x v="1"/>
    <x v="1"/>
    <n v="90008"/>
    <x v="1"/>
    <s v="FUR-TA-10001520"/>
    <x v="0"/>
    <x v="3"/>
    <s v="Lesro Sheffield Collection Coffee Table, End Table, Center Table, Corner Table"/>
    <x v="3734"/>
    <x v="3"/>
    <n v="0.2"/>
    <n v="-14.9877"/>
    <x v="9"/>
    <n v="2797.7040000000002"/>
    <n v="-3.75"/>
  </r>
  <r>
    <n v="5274"/>
    <s v="US-2016-158309"/>
    <d v="2016-11-26T00:00:00"/>
    <d v="2016-11-29T00:00:00"/>
    <s v="First Class"/>
    <s v="PA-19060"/>
    <s v="Pete Armstrong"/>
    <x v="2"/>
    <x v="0"/>
    <x v="100"/>
    <x v="2"/>
    <n v="33142"/>
    <x v="0"/>
    <s v="OFF-BI-10000145"/>
    <x v="1"/>
    <x v="8"/>
    <s v="Zipper Ring Binder Pockets"/>
    <x v="3735"/>
    <x v="4"/>
    <n v="0.7"/>
    <n v="-2.6208"/>
    <x v="0"/>
    <n v="14.976000000000001"/>
    <n v="-70"/>
  </r>
  <r>
    <n v="5275"/>
    <s v="CA-2015-162887"/>
    <d v="2015-11-07T00:00:00"/>
    <d v="2015-11-09T00:00:00"/>
    <s v="Second Class"/>
    <s v="SV-20785"/>
    <s v="Stewart Visinsky"/>
    <x v="0"/>
    <x v="0"/>
    <x v="140"/>
    <x v="42"/>
    <n v="5408"/>
    <x v="3"/>
    <s v="FUR-CH-10000595"/>
    <x v="0"/>
    <x v="1"/>
    <s v="Safco Contoured Stacking Chairs"/>
    <x v="3736"/>
    <x v="1"/>
    <n v="0"/>
    <n v="178.8"/>
    <x v="0"/>
    <n v="2145.6000000000004"/>
    <n v="25"/>
  </r>
  <r>
    <n v="5276"/>
    <s v="CA-2017-147333"/>
    <d v="2017-12-14T00:00:00"/>
    <d v="2017-12-20T00:00:00"/>
    <s v="Standard Class"/>
    <s v="KL-16555"/>
    <s v="Kelly Lampkin"/>
    <x v="1"/>
    <x v="0"/>
    <x v="115"/>
    <x v="36"/>
    <n v="72701"/>
    <x v="0"/>
    <s v="TEC-AC-10004469"/>
    <x v="2"/>
    <x v="11"/>
    <s v="Microsoft Sculpt Comfort Mouse"/>
    <x v="3737"/>
    <x v="4"/>
    <n v="0"/>
    <n v="70.311999999999998"/>
    <x v="4"/>
    <n v="639.20000000000005"/>
    <n v="43.999999999999993"/>
  </r>
  <r>
    <n v="5277"/>
    <s v="CA-2017-147333"/>
    <d v="2017-12-14T00:00:00"/>
    <d v="2017-12-20T00:00:00"/>
    <s v="Standard Class"/>
    <s v="KL-16555"/>
    <s v="Kelly Lampkin"/>
    <x v="1"/>
    <x v="0"/>
    <x v="115"/>
    <x v="36"/>
    <n v="72701"/>
    <x v="0"/>
    <s v="TEC-AC-10003038"/>
    <x v="2"/>
    <x v="11"/>
    <s v="Kingston Digital DataTraveler 16GB USB 2.0"/>
    <x v="908"/>
    <x v="2"/>
    <n v="0"/>
    <n v="8.5024999999999995"/>
    <x v="4"/>
    <n v="223.75"/>
    <n v="19"/>
  </r>
  <r>
    <n v="5278"/>
    <s v="CA-2014-113859"/>
    <d v="2014-09-13T00:00:00"/>
    <d v="2014-09-17T00:00:00"/>
    <s v="Standard Class"/>
    <s v="BC-11125"/>
    <s v="Becky Castell"/>
    <x v="2"/>
    <x v="0"/>
    <x v="372"/>
    <x v="5"/>
    <n v="79762"/>
    <x v="2"/>
    <s v="FUR-CH-10004698"/>
    <x v="0"/>
    <x v="1"/>
    <s v="Padded Folding Chairs, Black, 4/Carton"/>
    <x v="3738"/>
    <x v="5"/>
    <n v="0.3"/>
    <n v="-9.7175999999999991"/>
    <x v="8"/>
    <n v="2040.6959999999999"/>
    <n v="-2.8571428571428572"/>
  </r>
  <r>
    <n v="5279"/>
    <s v="CA-2014-159681"/>
    <d v="2014-12-07T00:00:00"/>
    <d v="2014-12-13T00:00:00"/>
    <s v="Standard Class"/>
    <s v="PO-18850"/>
    <s v="Patrick O'Brill"/>
    <x v="0"/>
    <x v="0"/>
    <x v="173"/>
    <x v="17"/>
    <n v="23464"/>
    <x v="0"/>
    <s v="OFF-PA-10003641"/>
    <x v="1"/>
    <x v="10"/>
    <s v="Xerox 1909"/>
    <x v="151"/>
    <x v="4"/>
    <n v="0"/>
    <n v="48.539200000000001"/>
    <x v="4"/>
    <n v="422.08"/>
    <n v="46"/>
  </r>
  <r>
    <n v="5280"/>
    <s v="US-2017-104094"/>
    <d v="2017-09-07T00:00:00"/>
    <d v="2017-09-11T00:00:00"/>
    <s v="Standard Class"/>
    <s v="AG-10675"/>
    <s v="Anna Gayman"/>
    <x v="0"/>
    <x v="0"/>
    <x v="158"/>
    <x v="6"/>
    <n v="53209"/>
    <x v="2"/>
    <s v="TEC-AC-10002134"/>
    <x v="2"/>
    <x v="11"/>
    <s v="Rosewill 107 Normal Keys USB Wired Standard Keyboard"/>
    <x v="808"/>
    <x v="7"/>
    <n v="0"/>
    <n v="1.8872"/>
    <x v="8"/>
    <n v="13.48"/>
    <n v="13.999999999999998"/>
  </r>
  <r>
    <n v="5281"/>
    <s v="CA-2017-152709"/>
    <d v="2017-10-07T00:00:00"/>
    <d v="2017-10-12T00:00:00"/>
    <s v="Standard Class"/>
    <s v="DB-13210"/>
    <s v="Dean Braden"/>
    <x v="0"/>
    <x v="0"/>
    <x v="66"/>
    <x v="12"/>
    <n v="48234"/>
    <x v="2"/>
    <s v="OFF-ST-10001837"/>
    <x v="1"/>
    <x v="4"/>
    <s v="SAFCO Mobile Desk Side File, Wire Frame"/>
    <x v="2049"/>
    <x v="0"/>
    <n v="0"/>
    <n v="22.235199999999999"/>
    <x v="2"/>
    <n v="171.04"/>
    <n v="26"/>
  </r>
  <r>
    <n v="5282"/>
    <s v="CA-2015-105158"/>
    <d v="2015-09-05T00:00:00"/>
    <d v="2015-09-10T00:00:00"/>
    <s v="Standard Class"/>
    <s v="SP-20860"/>
    <s v="Sung Pak"/>
    <x v="1"/>
    <x v="0"/>
    <x v="30"/>
    <x v="11"/>
    <n v="55901"/>
    <x v="2"/>
    <s v="FUR-FU-10001706"/>
    <x v="0"/>
    <x v="5"/>
    <s v="Longer-Life Soft White Bulbs"/>
    <x v="51"/>
    <x v="0"/>
    <n v="0"/>
    <n v="2.9567999999999999"/>
    <x v="8"/>
    <n v="12.32"/>
    <n v="48"/>
  </r>
  <r>
    <n v="5283"/>
    <s v="CA-2015-105158"/>
    <d v="2015-09-05T00:00:00"/>
    <d v="2015-09-10T00:00:00"/>
    <s v="Standard Class"/>
    <s v="SP-20860"/>
    <s v="Sung Pak"/>
    <x v="1"/>
    <x v="0"/>
    <x v="30"/>
    <x v="11"/>
    <n v="55901"/>
    <x v="2"/>
    <s v="OFF-PA-10001970"/>
    <x v="1"/>
    <x v="10"/>
    <s v="Xerox 1881"/>
    <x v="651"/>
    <x v="1"/>
    <n v="0"/>
    <n v="17.314800000000002"/>
    <x v="8"/>
    <n v="110.52000000000001"/>
    <n v="47"/>
  </r>
  <r>
    <n v="5284"/>
    <s v="CA-2014-133424"/>
    <d v="2014-03-30T00:00:00"/>
    <d v="2014-04-04T00:00:00"/>
    <s v="Standard Class"/>
    <s v="Dl-13600"/>
    <s v="Dorris liebe"/>
    <x v="1"/>
    <x v="0"/>
    <x v="4"/>
    <x v="4"/>
    <n v="98105"/>
    <x v="1"/>
    <s v="OFF-ST-10002957"/>
    <x v="1"/>
    <x v="4"/>
    <s v="Sterilite Show Offs Storage Containers"/>
    <x v="3329"/>
    <x v="1"/>
    <n v="0"/>
    <n v="0"/>
    <x v="10"/>
    <n v="47.519999999999996"/>
    <n v="0"/>
  </r>
  <r>
    <n v="5285"/>
    <s v="CA-2014-133424"/>
    <d v="2014-03-30T00:00:00"/>
    <d v="2014-04-04T00:00:00"/>
    <s v="Standard Class"/>
    <s v="Dl-13600"/>
    <s v="Dorris liebe"/>
    <x v="1"/>
    <x v="0"/>
    <x v="4"/>
    <x v="4"/>
    <n v="98105"/>
    <x v="1"/>
    <s v="OFF-LA-10002312"/>
    <x v="1"/>
    <x v="2"/>
    <s v="Avery 490"/>
    <x v="1821"/>
    <x v="1"/>
    <n v="0"/>
    <n v="22.2"/>
    <x v="10"/>
    <n v="133.19999999999999"/>
    <n v="50"/>
  </r>
  <r>
    <n v="5286"/>
    <s v="CA-2017-105991"/>
    <d v="2017-05-05T00:00:00"/>
    <d v="2017-05-06T00:00:00"/>
    <s v="First Class"/>
    <s v="LH-17020"/>
    <s v="Lisa Hazard"/>
    <x v="0"/>
    <x v="0"/>
    <x v="103"/>
    <x v="22"/>
    <n v="80027"/>
    <x v="1"/>
    <s v="OFF-EN-10002600"/>
    <x v="1"/>
    <x v="12"/>
    <s v="Redi-Strip #10 Envelopes, 4 1/8 x 9 1/2"/>
    <x v="3259"/>
    <x v="6"/>
    <n v="0.2"/>
    <n v="7.4340000000000002"/>
    <x v="5"/>
    <n v="191.16"/>
    <n v="35"/>
  </r>
  <r>
    <n v="5287"/>
    <s v="CA-2017-105991"/>
    <d v="2017-05-05T00:00:00"/>
    <d v="2017-05-06T00:00:00"/>
    <s v="First Class"/>
    <s v="LH-17020"/>
    <s v="Lisa Hazard"/>
    <x v="0"/>
    <x v="0"/>
    <x v="103"/>
    <x v="22"/>
    <n v="80027"/>
    <x v="1"/>
    <s v="OFF-BI-10003274"/>
    <x v="1"/>
    <x v="8"/>
    <s v="Avery Durable Slant Ring Binders, No Labels"/>
    <x v="1235"/>
    <x v="8"/>
    <n v="0.7"/>
    <n v="-7.3231999999999999"/>
    <x v="5"/>
    <n v="76.415999999999997"/>
    <n v="-76.666666666666671"/>
  </r>
  <r>
    <n v="5288"/>
    <s v="CA-2017-105991"/>
    <d v="2017-05-05T00:00:00"/>
    <d v="2017-05-06T00:00:00"/>
    <s v="First Class"/>
    <s v="LH-17020"/>
    <s v="Lisa Hazard"/>
    <x v="0"/>
    <x v="0"/>
    <x v="103"/>
    <x v="22"/>
    <n v="80027"/>
    <x v="1"/>
    <s v="FUR-BO-10004467"/>
    <x v="0"/>
    <x v="0"/>
    <s v="Bestar Classic Bookcase"/>
    <x v="3739"/>
    <x v="1"/>
    <n v="0.7"/>
    <n v="-152.9847"/>
    <x v="5"/>
    <n v="269.97300000000001"/>
    <n v="-170"/>
  </r>
  <r>
    <n v="5289"/>
    <s v="US-2017-136784"/>
    <d v="2017-04-30T00:00:00"/>
    <d v="2017-05-05T00:00:00"/>
    <s v="Standard Class"/>
    <s v="AD-10180"/>
    <s v="Alan Dominguez"/>
    <x v="2"/>
    <x v="0"/>
    <x v="8"/>
    <x v="1"/>
    <n v="94122"/>
    <x v="1"/>
    <s v="OFF-PA-10000675"/>
    <x v="1"/>
    <x v="10"/>
    <s v="Xerox 1919"/>
    <x v="2844"/>
    <x v="4"/>
    <n v="0"/>
    <n v="80.340400000000002"/>
    <x v="3"/>
    <n v="655.84"/>
    <n v="49"/>
  </r>
  <r>
    <n v="5290"/>
    <s v="CA-2014-146283"/>
    <d v="2014-09-08T00:00:00"/>
    <d v="2014-09-15T00:00:00"/>
    <s v="Standard Class"/>
    <s v="KT-16465"/>
    <s v="Kean Takahito"/>
    <x v="0"/>
    <x v="0"/>
    <x v="12"/>
    <x v="5"/>
    <n v="77036"/>
    <x v="2"/>
    <s v="OFF-PA-10002259"/>
    <x v="1"/>
    <x v="10"/>
    <s v="Geographics Note Cards, Blank, White, 8 1/2&quot; x 11&quot;"/>
    <x v="3740"/>
    <x v="0"/>
    <n v="0.2"/>
    <n v="6.2664"/>
    <x v="8"/>
    <n v="35.808"/>
    <n v="35"/>
  </r>
  <r>
    <n v="5291"/>
    <s v="CA-2014-146283"/>
    <d v="2014-09-08T00:00:00"/>
    <d v="2014-09-15T00:00:00"/>
    <s v="Standard Class"/>
    <s v="KT-16465"/>
    <s v="Kean Takahito"/>
    <x v="0"/>
    <x v="0"/>
    <x v="12"/>
    <x v="5"/>
    <n v="77036"/>
    <x v="2"/>
    <s v="FUR-CH-10004287"/>
    <x v="0"/>
    <x v="1"/>
    <s v="SAFCO Arco Folding Chair"/>
    <x v="3741"/>
    <x v="2"/>
    <n v="0.3"/>
    <n v="-13.81"/>
    <x v="8"/>
    <n v="4833.5"/>
    <n v="-1.4285714285714286"/>
  </r>
  <r>
    <n v="5292"/>
    <s v="CA-2014-146283"/>
    <d v="2014-09-08T00:00:00"/>
    <d v="2014-09-15T00:00:00"/>
    <s v="Standard Class"/>
    <s v="KT-16465"/>
    <s v="Kean Takahito"/>
    <x v="0"/>
    <x v="0"/>
    <x v="12"/>
    <x v="5"/>
    <n v="77036"/>
    <x v="2"/>
    <s v="OFF-PA-10000482"/>
    <x v="1"/>
    <x v="10"/>
    <s v="Snap-A-Way Black Print Carbonless Ruled Speed Letter, Triplicate"/>
    <x v="3742"/>
    <x v="5"/>
    <n v="0.2"/>
    <n v="61.462800000000001"/>
    <x v="8"/>
    <n v="1092.672"/>
    <n v="33.75"/>
  </r>
  <r>
    <n v="5293"/>
    <s v="CA-2017-151218"/>
    <d v="2017-06-20T00:00:00"/>
    <d v="2017-06-23T00:00:00"/>
    <s v="First Class"/>
    <s v="PJ-19015"/>
    <s v="Pauline Johnson"/>
    <x v="0"/>
    <x v="0"/>
    <x v="100"/>
    <x v="2"/>
    <n v="33180"/>
    <x v="0"/>
    <s v="OFF-ST-10004835"/>
    <x v="1"/>
    <x v="4"/>
    <s v="Plastic Stacking Crates &amp; Casters"/>
    <x v="3743"/>
    <x v="7"/>
    <n v="0.2"/>
    <n v="0.33479999999999999"/>
    <x v="1"/>
    <n v="4.4640000000000004"/>
    <n v="7.4999999999999982"/>
  </r>
  <r>
    <n v="5294"/>
    <s v="CA-2015-111073"/>
    <d v="2015-12-26T00:00:00"/>
    <d v="2015-12-30T00:00:00"/>
    <s v="Standard Class"/>
    <s v="MC-18100"/>
    <s v="Mick Crebagga"/>
    <x v="0"/>
    <x v="0"/>
    <x v="64"/>
    <x v="24"/>
    <n v="44256"/>
    <x v="3"/>
    <s v="FUR-TA-10004086"/>
    <x v="0"/>
    <x v="3"/>
    <s v="KI Adjustable-Height Table"/>
    <x v="3744"/>
    <x v="7"/>
    <n v="0.4"/>
    <n v="-15.4764"/>
    <x v="4"/>
    <n v="51.588000000000001"/>
    <n v="-30"/>
  </r>
  <r>
    <n v="5295"/>
    <s v="CA-2017-144883"/>
    <d v="2017-08-15T00:00:00"/>
    <d v="2017-08-19T00:00:00"/>
    <s v="Standard Class"/>
    <s v="BO-11350"/>
    <s v="Bill Overfelt"/>
    <x v="1"/>
    <x v="0"/>
    <x v="43"/>
    <x v="11"/>
    <n v="55113"/>
    <x v="2"/>
    <s v="OFF-LA-10000305"/>
    <x v="1"/>
    <x v="2"/>
    <s v="Avery 495"/>
    <x v="3745"/>
    <x v="8"/>
    <n v="0"/>
    <n v="23.184000000000001"/>
    <x v="6"/>
    <n v="403.2"/>
    <n v="46"/>
  </r>
  <r>
    <n v="5296"/>
    <s v="CA-2017-142174"/>
    <d v="2017-03-04T00:00:00"/>
    <d v="2017-03-09T00:00:00"/>
    <s v="Standard Class"/>
    <s v="DP-13000"/>
    <s v="Darren Powers"/>
    <x v="0"/>
    <x v="0"/>
    <x v="12"/>
    <x v="5"/>
    <n v="77041"/>
    <x v="2"/>
    <s v="OFF-PA-10000806"/>
    <x v="1"/>
    <x v="10"/>
    <s v="Xerox 1934"/>
    <x v="2806"/>
    <x v="0"/>
    <n v="0.2"/>
    <n v="32.468400000000003"/>
    <x v="10"/>
    <n v="179.136"/>
    <n v="36.250000000000007"/>
  </r>
  <r>
    <n v="5297"/>
    <s v="CA-2017-108791"/>
    <d v="2017-07-27T00:00:00"/>
    <d v="2017-07-31T00:00:00"/>
    <s v="Standard Class"/>
    <s v="TM-21490"/>
    <s v="Tony Molinari"/>
    <x v="0"/>
    <x v="0"/>
    <x v="181"/>
    <x v="15"/>
    <n v="10701"/>
    <x v="3"/>
    <s v="FUR-FU-10004018"/>
    <x v="0"/>
    <x v="5"/>
    <s v="Tensor Computer Mounted Lamp"/>
    <x v="3746"/>
    <x v="7"/>
    <n v="0"/>
    <n v="4.0202999999999998"/>
    <x v="7"/>
    <n v="14.89"/>
    <n v="26.999999999999996"/>
  </r>
  <r>
    <n v="5298"/>
    <s v="CA-2017-108791"/>
    <d v="2017-07-27T00:00:00"/>
    <d v="2017-07-31T00:00:00"/>
    <s v="Standard Class"/>
    <s v="TM-21490"/>
    <s v="Tony Molinari"/>
    <x v="0"/>
    <x v="0"/>
    <x v="181"/>
    <x v="15"/>
    <n v="10701"/>
    <x v="3"/>
    <s v="TEC-PH-10002660"/>
    <x v="2"/>
    <x v="7"/>
    <s v="Nortel Networks T7316 E Nt8 B27"/>
    <x v="815"/>
    <x v="8"/>
    <n v="0"/>
    <n v="135.97999999999999"/>
    <x v="7"/>
    <n v="4351.3599999999997"/>
    <n v="25"/>
  </r>
  <r>
    <n v="5299"/>
    <s v="CA-2016-106656"/>
    <d v="2016-09-23T00:00:00"/>
    <d v="2016-09-26T00:00:00"/>
    <s v="First Class"/>
    <s v="DV-13045"/>
    <s v="Darrin Van Huff"/>
    <x v="1"/>
    <x v="0"/>
    <x v="70"/>
    <x v="1"/>
    <n v="92037"/>
    <x v="1"/>
    <s v="OFF-EN-10001509"/>
    <x v="1"/>
    <x v="12"/>
    <s v="Poly String Tie Envelopes"/>
    <x v="3747"/>
    <x v="0"/>
    <n v="0"/>
    <n v="1.9176"/>
    <x v="8"/>
    <n v="8.16"/>
    <n v="47"/>
  </r>
  <r>
    <n v="5300"/>
    <s v="CA-2016-106656"/>
    <d v="2016-09-23T00:00:00"/>
    <d v="2016-09-26T00:00:00"/>
    <s v="First Class"/>
    <s v="DV-13045"/>
    <s v="Darrin Van Huff"/>
    <x v="1"/>
    <x v="0"/>
    <x v="70"/>
    <x v="1"/>
    <n v="92037"/>
    <x v="1"/>
    <s v="OFF-LA-10003148"/>
    <x v="1"/>
    <x v="2"/>
    <s v="Avery 51"/>
    <x v="1365"/>
    <x v="1"/>
    <n v="0"/>
    <n v="8.6940000000000008"/>
    <x v="8"/>
    <n v="56.699999999999996"/>
    <n v="46.000000000000007"/>
  </r>
  <r>
    <n v="5301"/>
    <s v="CA-2016-113831"/>
    <d v="2016-05-30T00:00:00"/>
    <d v="2016-06-03T00:00:00"/>
    <s v="Standard Class"/>
    <s v="AH-10690"/>
    <s v="Anna Häberlin"/>
    <x v="1"/>
    <x v="0"/>
    <x v="24"/>
    <x v="17"/>
    <n v="22153"/>
    <x v="0"/>
    <s v="FUR-TA-10002645"/>
    <x v="0"/>
    <x v="3"/>
    <s v="Hon Rectangular Conference Tables"/>
    <x v="3748"/>
    <x v="12"/>
    <n v="0"/>
    <n v="386.83499999999998"/>
    <x v="5"/>
    <n v="22755"/>
    <n v="17"/>
  </r>
  <r>
    <n v="5302"/>
    <s v="CA-2016-113831"/>
    <d v="2016-05-30T00:00:00"/>
    <d v="2016-06-03T00:00:00"/>
    <s v="Standard Class"/>
    <s v="AH-10690"/>
    <s v="Anna Häberlin"/>
    <x v="1"/>
    <x v="0"/>
    <x v="24"/>
    <x v="17"/>
    <n v="22153"/>
    <x v="0"/>
    <s v="TEC-AC-10003033"/>
    <x v="2"/>
    <x v="11"/>
    <s v="Plantronics CS510 - Over-the-Head monaural Wireless Headset System"/>
    <x v="3749"/>
    <x v="5"/>
    <n v="0"/>
    <n v="653.30100000000004"/>
    <x v="5"/>
    <n v="11878.2"/>
    <n v="33"/>
  </r>
  <r>
    <n v="5303"/>
    <s v="CA-2016-113831"/>
    <d v="2016-05-30T00:00:00"/>
    <d v="2016-06-03T00:00:00"/>
    <s v="Standard Class"/>
    <s v="AH-10690"/>
    <s v="Anna Häberlin"/>
    <x v="1"/>
    <x v="0"/>
    <x v="24"/>
    <x v="17"/>
    <n v="22153"/>
    <x v="0"/>
    <s v="OFF-LA-10001297"/>
    <x v="1"/>
    <x v="2"/>
    <s v="Avery 473"/>
    <x v="3750"/>
    <x v="5"/>
    <n v="0"/>
    <n v="29.808"/>
    <x v="5"/>
    <n v="372.6"/>
    <n v="48"/>
  </r>
  <r>
    <n v="5304"/>
    <s v="US-2014-139500"/>
    <d v="2014-11-16T00:00:00"/>
    <d v="2014-11-20T00:00:00"/>
    <s v="Standard Class"/>
    <s v="AB-10165"/>
    <s v="Alan Barnes"/>
    <x v="0"/>
    <x v="0"/>
    <x v="27"/>
    <x v="10"/>
    <n v="62521"/>
    <x v="2"/>
    <s v="FUR-CH-10002017"/>
    <x v="0"/>
    <x v="1"/>
    <s v="SAFCO Optional Arm Kit for Workspace Cribbage Stacking Chair"/>
    <x v="3751"/>
    <x v="0"/>
    <n v="0.3"/>
    <n v="-1.0656000000000001"/>
    <x v="0"/>
    <n v="74.591999999999999"/>
    <n v="-2.8571428571428572"/>
  </r>
  <r>
    <n v="5305"/>
    <s v="US-2014-166310"/>
    <d v="2014-09-21T00:00:00"/>
    <d v="2014-09-23T00:00:00"/>
    <s v="First Class"/>
    <s v="JS-15940"/>
    <s v="Joni Sundaresam"/>
    <x v="2"/>
    <x v="0"/>
    <x v="164"/>
    <x v="5"/>
    <n v="75043"/>
    <x v="2"/>
    <s v="FUR-FU-10001546"/>
    <x v="0"/>
    <x v="5"/>
    <s v="Dana Swing-Arm Lamps"/>
    <x v="1076"/>
    <x v="0"/>
    <n v="0.6"/>
    <n v="-7.476"/>
    <x v="8"/>
    <n v="17.088000000000001"/>
    <n v="-87.5"/>
  </r>
  <r>
    <n v="5306"/>
    <s v="US-2016-168410"/>
    <d v="2016-02-21T00:00:00"/>
    <d v="2016-02-26T00:00:00"/>
    <s v="Standard Class"/>
    <s v="BV-11245"/>
    <s v="Benjamin Venier"/>
    <x v="1"/>
    <x v="0"/>
    <x v="147"/>
    <x v="15"/>
    <n v="11572"/>
    <x v="3"/>
    <s v="FUR-FU-10000629"/>
    <x v="0"/>
    <x v="5"/>
    <s v="9-3/4 Diameter Round Wall Clock"/>
    <x v="3752"/>
    <x v="2"/>
    <n v="0"/>
    <n v="28.959"/>
    <x v="11"/>
    <n v="344.75"/>
    <n v="42"/>
  </r>
  <r>
    <n v="5307"/>
    <s v="US-2016-168410"/>
    <d v="2016-02-21T00:00:00"/>
    <d v="2016-02-26T00:00:00"/>
    <s v="Standard Class"/>
    <s v="BV-11245"/>
    <s v="Benjamin Venier"/>
    <x v="1"/>
    <x v="0"/>
    <x v="147"/>
    <x v="15"/>
    <n v="11572"/>
    <x v="3"/>
    <s v="OFF-ST-10000036"/>
    <x v="1"/>
    <x v="4"/>
    <s v="Recycled Data-Pak for Archival Bound Computer Printouts, 12-1/2 x 12-1/2 x 16"/>
    <x v="676"/>
    <x v="1"/>
    <n v="0"/>
    <n v="80.019900000000007"/>
    <x v="11"/>
    <n v="889.11"/>
    <n v="27"/>
  </r>
  <r>
    <n v="5308"/>
    <s v="US-2016-168410"/>
    <d v="2016-02-21T00:00:00"/>
    <d v="2016-02-26T00:00:00"/>
    <s v="Standard Class"/>
    <s v="BV-11245"/>
    <s v="Benjamin Venier"/>
    <x v="1"/>
    <x v="0"/>
    <x v="147"/>
    <x v="15"/>
    <n v="11572"/>
    <x v="3"/>
    <s v="TEC-PH-10002583"/>
    <x v="2"/>
    <x v="7"/>
    <s v="iOttie HLCRIO102 Car Mount"/>
    <x v="369"/>
    <x v="0"/>
    <n v="0"/>
    <n v="1.9990000000000001"/>
    <x v="11"/>
    <n v="79.959999999999994"/>
    <n v="5.0000000000000009"/>
  </r>
  <r>
    <n v="5309"/>
    <s v="CA-2017-131254"/>
    <d v="2017-11-19T00:00:00"/>
    <d v="2017-11-21T00:00:00"/>
    <s v="First Class"/>
    <s v="NC-18415"/>
    <s v="Nathan Cano"/>
    <x v="0"/>
    <x v="0"/>
    <x v="12"/>
    <x v="5"/>
    <n v="77095"/>
    <x v="2"/>
    <s v="FUR-CH-10003774"/>
    <x v="0"/>
    <x v="1"/>
    <s v="Global Wood Trimmed Manager's Task Chair, Khaki"/>
    <x v="3753"/>
    <x v="1"/>
    <n v="0.3"/>
    <n v="-46.399799999999999"/>
    <x v="0"/>
    <n v="573.17399999999998"/>
    <n v="-24.285714285714285"/>
  </r>
  <r>
    <n v="5310"/>
    <s v="CA-2017-131254"/>
    <d v="2017-11-19T00:00:00"/>
    <d v="2017-11-21T00:00:00"/>
    <s v="First Class"/>
    <s v="NC-18415"/>
    <s v="Nathan Cano"/>
    <x v="0"/>
    <x v="0"/>
    <x v="12"/>
    <x v="5"/>
    <n v="77095"/>
    <x v="2"/>
    <s v="OFF-AR-10003876"/>
    <x v="1"/>
    <x v="6"/>
    <s v="Avery Hi-Liter GlideStik Fluorescent Highlighter, Yellow Ink"/>
    <x v="3754"/>
    <x v="2"/>
    <n v="0.2"/>
    <n v="3.9119999999999999"/>
    <x v="0"/>
    <n v="65.199999999999989"/>
    <n v="30"/>
  </r>
  <r>
    <n v="5311"/>
    <s v="CA-2017-131254"/>
    <d v="2017-11-19T00:00:00"/>
    <d v="2017-11-21T00:00:00"/>
    <s v="First Class"/>
    <s v="NC-18415"/>
    <s v="Nathan Cano"/>
    <x v="0"/>
    <x v="0"/>
    <x v="12"/>
    <x v="5"/>
    <n v="77095"/>
    <x v="2"/>
    <s v="OFF-BI-10003527"/>
    <x v="1"/>
    <x v="8"/>
    <s v="Fellowes PB500 Electric Punch Plastic Comb Binding Machine with Manual Bind"/>
    <x v="3755"/>
    <x v="5"/>
    <n v="0.8"/>
    <n v="-2287.7820000000002"/>
    <x v="0"/>
    <n v="9151.1280000000006"/>
    <n v="-150"/>
  </r>
  <r>
    <n v="5312"/>
    <s v="CA-2016-123414"/>
    <d v="2016-08-21T00:00:00"/>
    <d v="2016-08-27T00:00:00"/>
    <s v="Standard Class"/>
    <s v="SU-20665"/>
    <s v="Stephanie Ulpright"/>
    <x v="2"/>
    <x v="0"/>
    <x v="202"/>
    <x v="3"/>
    <n v="27834"/>
    <x v="0"/>
    <s v="OFF-LA-10004559"/>
    <x v="1"/>
    <x v="2"/>
    <s v="Avery 49"/>
    <x v="2106"/>
    <x v="4"/>
    <n v="0.2"/>
    <n v="3.3408000000000002"/>
    <x v="6"/>
    <n v="36.863999999999997"/>
    <n v="36.250000000000007"/>
  </r>
  <r>
    <n v="5313"/>
    <s v="CA-2016-123414"/>
    <d v="2016-08-21T00:00:00"/>
    <d v="2016-08-27T00:00:00"/>
    <s v="Standard Class"/>
    <s v="SU-20665"/>
    <s v="Stephanie Ulpright"/>
    <x v="2"/>
    <x v="0"/>
    <x v="202"/>
    <x v="3"/>
    <n v="27834"/>
    <x v="0"/>
    <s v="OFF-SU-10002573"/>
    <x v="1"/>
    <x v="14"/>
    <s v="Acme 10&quot; Easy Grip Assistive Scissors"/>
    <x v="3756"/>
    <x v="0"/>
    <n v="0.2"/>
    <n v="3.5059999999999998"/>
    <x v="6"/>
    <n v="56.095999999999997"/>
    <n v="12.5"/>
  </r>
  <r>
    <n v="5314"/>
    <s v="CA-2017-137876"/>
    <d v="2017-04-30T00:00:00"/>
    <d v="2017-05-05T00:00:00"/>
    <s v="Standard Class"/>
    <s v="DJ-13510"/>
    <s v="Don Jones"/>
    <x v="1"/>
    <x v="0"/>
    <x v="8"/>
    <x v="1"/>
    <n v="94110"/>
    <x v="1"/>
    <s v="FUR-FU-10000222"/>
    <x v="0"/>
    <x v="5"/>
    <s v="Seth Thomas 16&quot; Steel Case Clock"/>
    <x v="643"/>
    <x v="0"/>
    <n v="0"/>
    <n v="21.436800000000002"/>
    <x v="3"/>
    <n v="129.91999999999999"/>
    <n v="33.000000000000007"/>
  </r>
  <r>
    <n v="5315"/>
    <s v="CA-2017-137876"/>
    <d v="2017-04-30T00:00:00"/>
    <d v="2017-05-05T00:00:00"/>
    <s v="Standard Class"/>
    <s v="DJ-13510"/>
    <s v="Don Jones"/>
    <x v="1"/>
    <x v="0"/>
    <x v="8"/>
    <x v="1"/>
    <n v="94110"/>
    <x v="1"/>
    <s v="OFF-EN-10001219"/>
    <x v="1"/>
    <x v="12"/>
    <s v="#10- 4 1/8&quot; x 9 1/2&quot; Security-Tint Envelopes"/>
    <x v="2433"/>
    <x v="4"/>
    <n v="0"/>
    <n v="14.974399999999999"/>
    <x v="3"/>
    <n v="122.24"/>
    <n v="49"/>
  </r>
  <r>
    <n v="5316"/>
    <s v="CA-2016-154060"/>
    <d v="2016-05-02T00:00:00"/>
    <d v="2016-05-08T00:00:00"/>
    <s v="Standard Class"/>
    <s v="DL-12865"/>
    <s v="Dan Lawera"/>
    <x v="0"/>
    <x v="0"/>
    <x v="247"/>
    <x v="3"/>
    <n v="27405"/>
    <x v="0"/>
    <s v="FUR-CH-10002304"/>
    <x v="0"/>
    <x v="1"/>
    <s v="Global Stack Chair without Arms, Black"/>
    <x v="3757"/>
    <x v="6"/>
    <n v="0.2"/>
    <n v="11.691000000000001"/>
    <x v="5"/>
    <n v="1683.5040000000001"/>
    <n v="6.25"/>
  </r>
  <r>
    <n v="5317"/>
    <s v="US-2017-162558"/>
    <d v="2017-10-02T00:00:00"/>
    <d v="2017-10-05T00:00:00"/>
    <s v="First Class"/>
    <s v="Dp-13240"/>
    <s v="Dean percer"/>
    <x v="2"/>
    <x v="0"/>
    <x v="289"/>
    <x v="18"/>
    <n v="37918"/>
    <x v="0"/>
    <s v="FUR-FU-10002364"/>
    <x v="0"/>
    <x v="5"/>
    <s v="Eldon Expressions Wood Desk Accessories, Oak"/>
    <x v="921"/>
    <x v="0"/>
    <n v="0.2"/>
    <n v="1.3284"/>
    <x v="2"/>
    <n v="23.616"/>
    <n v="11.25"/>
  </r>
  <r>
    <n v="5318"/>
    <s v="US-2017-162558"/>
    <d v="2017-10-02T00:00:00"/>
    <d v="2017-10-05T00:00:00"/>
    <s v="First Class"/>
    <s v="Dp-13240"/>
    <s v="Dean percer"/>
    <x v="2"/>
    <x v="0"/>
    <x v="289"/>
    <x v="18"/>
    <n v="37918"/>
    <x v="0"/>
    <s v="FUR-FU-10004864"/>
    <x v="0"/>
    <x v="5"/>
    <s v="Eldon 500 Class Desk Accessories"/>
    <x v="3758"/>
    <x v="7"/>
    <n v="0.2"/>
    <n v="1.5690999999999999"/>
    <x v="2"/>
    <n v="9.6560000000000006"/>
    <n v="16.249999999999996"/>
  </r>
  <r>
    <n v="5319"/>
    <s v="US-2017-162558"/>
    <d v="2017-10-02T00:00:00"/>
    <d v="2017-10-05T00:00:00"/>
    <s v="First Class"/>
    <s v="Dp-13240"/>
    <s v="Dean percer"/>
    <x v="2"/>
    <x v="0"/>
    <x v="289"/>
    <x v="18"/>
    <n v="37918"/>
    <x v="0"/>
    <s v="OFF-PA-10003172"/>
    <x v="1"/>
    <x v="10"/>
    <s v="Xerox 1996"/>
    <x v="557"/>
    <x v="4"/>
    <n v="0.2"/>
    <n v="7.2576000000000001"/>
    <x v="2"/>
    <n v="82.944000000000003"/>
    <n v="35"/>
  </r>
  <r>
    <n v="5320"/>
    <s v="US-2017-162558"/>
    <d v="2017-10-02T00:00:00"/>
    <d v="2017-10-05T00:00:00"/>
    <s v="First Class"/>
    <s v="Dp-13240"/>
    <s v="Dean percer"/>
    <x v="2"/>
    <x v="0"/>
    <x v="289"/>
    <x v="18"/>
    <n v="37918"/>
    <x v="0"/>
    <s v="OFF-BI-10000977"/>
    <x v="1"/>
    <x v="8"/>
    <s v="Ibico Plastic Spiral Binding Combs"/>
    <x v="3251"/>
    <x v="1"/>
    <n v="0.7"/>
    <n v="-21.888000000000002"/>
    <x v="2"/>
    <n v="82.08"/>
    <n v="-80"/>
  </r>
  <r>
    <n v="5321"/>
    <s v="US-2017-162558"/>
    <d v="2017-10-02T00:00:00"/>
    <d v="2017-10-05T00:00:00"/>
    <s v="First Class"/>
    <s v="Dp-13240"/>
    <s v="Dean percer"/>
    <x v="2"/>
    <x v="0"/>
    <x v="289"/>
    <x v="18"/>
    <n v="37918"/>
    <x v="0"/>
    <s v="FUR-TA-10000198"/>
    <x v="0"/>
    <x v="3"/>
    <s v="Chromcraft Bull-Nose Wood Oval Conference Tables &amp; Bases"/>
    <x v="3759"/>
    <x v="3"/>
    <n v="0.4"/>
    <n v="-1002.7836"/>
    <x v="2"/>
    <n v="16198.812"/>
    <n v="-43.333333333333336"/>
  </r>
  <r>
    <n v="5322"/>
    <s v="US-2017-162558"/>
    <d v="2017-10-02T00:00:00"/>
    <d v="2017-10-05T00:00:00"/>
    <s v="First Class"/>
    <s v="Dp-13240"/>
    <s v="Dean percer"/>
    <x v="2"/>
    <x v="0"/>
    <x v="289"/>
    <x v="18"/>
    <n v="37918"/>
    <x v="0"/>
    <s v="OFF-BI-10003984"/>
    <x v="1"/>
    <x v="8"/>
    <s v="Lock-Up Easel 'Spel-Binder'"/>
    <x v="3760"/>
    <x v="4"/>
    <n v="0.7"/>
    <n v="-26.247599999999998"/>
    <x v="2"/>
    <n v="136.94399999999999"/>
    <n v="-76.666666666666671"/>
  </r>
  <r>
    <n v="5323"/>
    <s v="US-2017-162558"/>
    <d v="2017-10-02T00:00:00"/>
    <d v="2017-10-05T00:00:00"/>
    <s v="First Class"/>
    <s v="Dp-13240"/>
    <s v="Dean percer"/>
    <x v="2"/>
    <x v="0"/>
    <x v="289"/>
    <x v="18"/>
    <n v="37918"/>
    <x v="0"/>
    <s v="FUR-FU-10003691"/>
    <x v="0"/>
    <x v="5"/>
    <s v="Eldon Image Series Desk Accessories, Ebony"/>
    <x v="2354"/>
    <x v="0"/>
    <n v="0.2"/>
    <n v="5.9279999999999999"/>
    <x v="2"/>
    <n v="39.520000000000003"/>
    <n v="30"/>
  </r>
  <r>
    <n v="5324"/>
    <s v="CA-2017-134439"/>
    <d v="2017-09-18T00:00:00"/>
    <d v="2017-09-23T00:00:00"/>
    <s v="Second Class"/>
    <s v="TM-21010"/>
    <s v="Tamara Manning"/>
    <x v="0"/>
    <x v="0"/>
    <x v="438"/>
    <x v="8"/>
    <n v="68801"/>
    <x v="2"/>
    <s v="OFF-PA-10004082"/>
    <x v="1"/>
    <x v="10"/>
    <s v="Adams Telephone Message Book w/Frequently-Called Numbers Space, 400 Messages per Book"/>
    <x v="3761"/>
    <x v="0"/>
    <n v="0"/>
    <n v="7.98"/>
    <x v="8"/>
    <n v="31.92"/>
    <n v="50"/>
  </r>
  <r>
    <n v="5325"/>
    <s v="CA-2015-119508"/>
    <d v="2015-12-04T00:00:00"/>
    <d v="2015-12-09T00:00:00"/>
    <s v="Standard Class"/>
    <s v="TZ-21580"/>
    <s v="Tracy Zic"/>
    <x v="0"/>
    <x v="0"/>
    <x v="80"/>
    <x v="1"/>
    <n v="90712"/>
    <x v="1"/>
    <s v="OFF-AR-10003723"/>
    <x v="1"/>
    <x v="6"/>
    <s v="Avery Hi-Liter Fluorescent Desk Style Markers"/>
    <x v="2877"/>
    <x v="2"/>
    <n v="0"/>
    <n v="6.2530000000000001"/>
    <x v="4"/>
    <n v="84.5"/>
    <n v="37.000000000000007"/>
  </r>
  <r>
    <n v="5326"/>
    <s v="CA-2015-119508"/>
    <d v="2015-12-04T00:00:00"/>
    <d v="2015-12-09T00:00:00"/>
    <s v="Standard Class"/>
    <s v="TZ-21580"/>
    <s v="Tracy Zic"/>
    <x v="0"/>
    <x v="0"/>
    <x v="80"/>
    <x v="1"/>
    <n v="90712"/>
    <x v="1"/>
    <s v="FUR-FU-10004270"/>
    <x v="0"/>
    <x v="5"/>
    <s v="Eldon Image Series Desk Accessories, Burgundy"/>
    <x v="3762"/>
    <x v="5"/>
    <n v="0"/>
    <n v="9.0288000000000004"/>
    <x v="4"/>
    <n v="150.47999999999999"/>
    <n v="36.000000000000007"/>
  </r>
  <r>
    <n v="5327"/>
    <s v="CA-2015-152681"/>
    <d v="2015-01-17T00:00:00"/>
    <d v="2015-01-22T00:00:00"/>
    <s v="Standard Class"/>
    <s v="SC-20260"/>
    <s v="Scott Cohen"/>
    <x v="1"/>
    <x v="0"/>
    <x v="104"/>
    <x v="31"/>
    <n v="1841"/>
    <x v="3"/>
    <s v="OFF-AR-10003183"/>
    <x v="1"/>
    <x v="6"/>
    <s v="Avery Fluorescent Highlighter Four-Color Set"/>
    <x v="3763"/>
    <x v="0"/>
    <n v="0"/>
    <n v="2.004"/>
    <x v="9"/>
    <n v="13.36"/>
    <n v="30"/>
  </r>
  <r>
    <n v="5328"/>
    <s v="CA-2014-130813"/>
    <d v="2014-01-06T00:00:00"/>
    <d v="2014-01-08T00:00:00"/>
    <s v="Second Class"/>
    <s v="LS-17230"/>
    <s v="Lycoris Saunders"/>
    <x v="0"/>
    <x v="0"/>
    <x v="1"/>
    <x v="1"/>
    <n v="90049"/>
    <x v="1"/>
    <s v="OFF-PA-10002005"/>
    <x v="1"/>
    <x v="10"/>
    <s v="Xerox 225"/>
    <x v="537"/>
    <x v="1"/>
    <n v="0"/>
    <n v="9.3312000000000008"/>
    <x v="9"/>
    <n v="58.320000000000007"/>
    <n v="48.000000000000007"/>
  </r>
  <r>
    <n v="5329"/>
    <s v="CA-2015-120320"/>
    <d v="2015-03-05T00:00:00"/>
    <d v="2015-03-09T00:00:00"/>
    <s v="Standard Class"/>
    <s v="MV-18190"/>
    <s v="Mike Vittorini"/>
    <x v="0"/>
    <x v="0"/>
    <x v="12"/>
    <x v="5"/>
    <n v="77036"/>
    <x v="2"/>
    <s v="TEC-PH-10000149"/>
    <x v="2"/>
    <x v="7"/>
    <s v="Cisco SPA525G2 IP Phone - Wireless"/>
    <x v="1043"/>
    <x v="0"/>
    <n v="0.2"/>
    <n v="2.3940000000000001"/>
    <x v="10"/>
    <n v="63.84"/>
    <n v="7.5"/>
  </r>
  <r>
    <n v="5330"/>
    <s v="CA-2016-111941"/>
    <d v="2016-12-25T00:00:00"/>
    <d v="2016-12-28T00:00:00"/>
    <s v="Second Class"/>
    <s v="BD-11620"/>
    <s v="Brian DeCherney"/>
    <x v="0"/>
    <x v="0"/>
    <x v="20"/>
    <x v="15"/>
    <n v="10035"/>
    <x v="3"/>
    <s v="OFF-BI-10001524"/>
    <x v="1"/>
    <x v="8"/>
    <s v="GBC Premium Transparent Covers with Diagonal Lined Pattern"/>
    <x v="2939"/>
    <x v="0"/>
    <n v="0.2"/>
    <n v="11.748799999999999"/>
    <x v="4"/>
    <n v="67.135999999999996"/>
    <n v="35"/>
  </r>
  <r>
    <n v="5331"/>
    <s v="CA-2016-123120"/>
    <d v="2016-09-04T00:00:00"/>
    <d v="2016-09-08T00:00:00"/>
    <s v="Standard Class"/>
    <s v="CV-12295"/>
    <s v="Christina VanderZanden"/>
    <x v="0"/>
    <x v="0"/>
    <x v="20"/>
    <x v="15"/>
    <n v="10011"/>
    <x v="3"/>
    <s v="FUR-FU-10004748"/>
    <x v="0"/>
    <x v="5"/>
    <s v="Howard Miller 16&quot; Diameter Gallery Wall Clock"/>
    <x v="3764"/>
    <x v="7"/>
    <n v="0"/>
    <n v="24.936599999999999"/>
    <x v="8"/>
    <n v="63.94"/>
    <n v="39"/>
  </r>
  <r>
    <n v="5332"/>
    <s v="CA-2016-123120"/>
    <d v="2016-09-04T00:00:00"/>
    <d v="2016-09-08T00:00:00"/>
    <s v="Standard Class"/>
    <s v="CV-12295"/>
    <s v="Christina VanderZanden"/>
    <x v="0"/>
    <x v="0"/>
    <x v="20"/>
    <x v="15"/>
    <n v="10011"/>
    <x v="3"/>
    <s v="OFF-BI-10001460"/>
    <x v="1"/>
    <x v="8"/>
    <s v="Plastic Binding Combs"/>
    <x v="3765"/>
    <x v="2"/>
    <n v="0.2"/>
    <n v="20.452500000000001"/>
    <x v="8"/>
    <n v="303"/>
    <n v="33.75"/>
  </r>
  <r>
    <n v="5333"/>
    <s v="CA-2016-123120"/>
    <d v="2016-09-04T00:00:00"/>
    <d v="2016-09-08T00:00:00"/>
    <s v="Standard Class"/>
    <s v="CV-12295"/>
    <s v="Christina VanderZanden"/>
    <x v="0"/>
    <x v="0"/>
    <x v="20"/>
    <x v="15"/>
    <n v="10011"/>
    <x v="3"/>
    <s v="OFF-SU-10002503"/>
    <x v="1"/>
    <x v="14"/>
    <s v="Acme Preferred Stainless Steel Scissors"/>
    <x v="20"/>
    <x v="4"/>
    <n v="0"/>
    <n v="6.5888"/>
    <x v="8"/>
    <n v="90.88"/>
    <n v="29.000000000000004"/>
  </r>
  <r>
    <n v="5334"/>
    <s v="CA-2014-103331"/>
    <d v="2014-08-26T00:00:00"/>
    <d v="2014-09-01T00:00:00"/>
    <s v="Standard Class"/>
    <s v="KB-16315"/>
    <s v="Karl Braun"/>
    <x v="0"/>
    <x v="0"/>
    <x v="46"/>
    <x v="13"/>
    <n v="19711"/>
    <x v="3"/>
    <s v="FUR-FU-10001731"/>
    <x v="0"/>
    <x v="5"/>
    <s v="Acrylic Self-Standing Desk Frames"/>
    <x v="3766"/>
    <x v="4"/>
    <n v="0"/>
    <n v="4.0583999999999998"/>
    <x v="6"/>
    <n v="42.72"/>
    <n v="38"/>
  </r>
  <r>
    <n v="5335"/>
    <s v="CA-2014-103331"/>
    <d v="2014-08-26T00:00:00"/>
    <d v="2014-09-01T00:00:00"/>
    <s v="Standard Class"/>
    <s v="KB-16315"/>
    <s v="Karl Braun"/>
    <x v="0"/>
    <x v="0"/>
    <x v="46"/>
    <x v="13"/>
    <n v="19711"/>
    <x v="3"/>
    <s v="OFF-PA-10002160"/>
    <x v="1"/>
    <x v="10"/>
    <s v="Xerox 1978"/>
    <x v="1686"/>
    <x v="1"/>
    <n v="0"/>
    <n v="8.4966000000000008"/>
    <x v="6"/>
    <n v="52.019999999999996"/>
    <n v="49.000000000000007"/>
  </r>
  <r>
    <n v="5336"/>
    <s v="CA-2014-103331"/>
    <d v="2014-08-26T00:00:00"/>
    <d v="2014-09-01T00:00:00"/>
    <s v="Standard Class"/>
    <s v="KB-16315"/>
    <s v="Karl Braun"/>
    <x v="0"/>
    <x v="0"/>
    <x v="46"/>
    <x v="13"/>
    <n v="19711"/>
    <x v="3"/>
    <s v="OFF-PA-10002659"/>
    <x v="1"/>
    <x v="10"/>
    <s v="Avoid Verbal Orders Carbonless Minifold Book"/>
    <x v="1607"/>
    <x v="7"/>
    <n v="0"/>
    <n v="1.5548"/>
    <x v="6"/>
    <n v="3.38"/>
    <n v="46"/>
  </r>
  <r>
    <n v="5337"/>
    <s v="CA-2015-169278"/>
    <d v="2015-05-21T00:00:00"/>
    <d v="2015-05-25T00:00:00"/>
    <s v="Standard Class"/>
    <s v="ME-18010"/>
    <s v="Michelle Ellison"/>
    <x v="1"/>
    <x v="0"/>
    <x v="4"/>
    <x v="4"/>
    <n v="98105"/>
    <x v="1"/>
    <s v="OFF-BI-10001636"/>
    <x v="1"/>
    <x v="8"/>
    <s v="Ibico Plastic and Wire Spiral Binding Combs"/>
    <x v="777"/>
    <x v="4"/>
    <n v="0.2"/>
    <n v="8.7672000000000008"/>
    <x v="5"/>
    <n v="107.904"/>
    <n v="32.500000000000007"/>
  </r>
  <r>
    <n v="5338"/>
    <s v="CA-2017-111577"/>
    <d v="2017-10-16T00:00:00"/>
    <d v="2017-10-21T00:00:00"/>
    <s v="Standard Class"/>
    <s v="AJ-10780"/>
    <s v="Anthony Jacobs"/>
    <x v="1"/>
    <x v="0"/>
    <x v="48"/>
    <x v="16"/>
    <n v="85254"/>
    <x v="1"/>
    <s v="OFF-PA-10000062"/>
    <x v="1"/>
    <x v="10"/>
    <s v="Green Bar Computer Printout Paper"/>
    <x v="3767"/>
    <x v="3"/>
    <n v="0.2"/>
    <n v="111.5688"/>
    <x v="2"/>
    <n v="2154.4320000000002"/>
    <n v="36.25"/>
  </r>
  <r>
    <n v="5339"/>
    <s v="CA-2015-146486"/>
    <d v="2015-11-09T00:00:00"/>
    <d v="2015-11-14T00:00:00"/>
    <s v="Second Class"/>
    <s v="DV-13465"/>
    <s v="Dianna Vittorini"/>
    <x v="0"/>
    <x v="0"/>
    <x v="147"/>
    <x v="15"/>
    <n v="11572"/>
    <x v="3"/>
    <s v="OFF-ST-10002554"/>
    <x v="1"/>
    <x v="4"/>
    <s v="Tennsco Industrial Shelving"/>
    <x v="1644"/>
    <x v="2"/>
    <n v="0"/>
    <n v="4.891"/>
    <x v="0"/>
    <n v="1222.75"/>
    <n v="2"/>
  </r>
  <r>
    <n v="5340"/>
    <s v="CA-2015-146486"/>
    <d v="2015-11-09T00:00:00"/>
    <d v="2015-11-14T00:00:00"/>
    <s v="Second Class"/>
    <s v="DV-13465"/>
    <s v="Dianna Vittorini"/>
    <x v="0"/>
    <x v="0"/>
    <x v="147"/>
    <x v="15"/>
    <n v="11572"/>
    <x v="3"/>
    <s v="OFF-EN-10001509"/>
    <x v="1"/>
    <x v="12"/>
    <s v="Poly String Tie Envelopes"/>
    <x v="3768"/>
    <x v="5"/>
    <n v="0"/>
    <n v="5.7527999999999997"/>
    <x v="0"/>
    <n v="73.44"/>
    <n v="47"/>
  </r>
  <r>
    <n v="5341"/>
    <s v="CA-2015-146486"/>
    <d v="2015-11-09T00:00:00"/>
    <d v="2015-11-14T00:00:00"/>
    <s v="Second Class"/>
    <s v="DV-13465"/>
    <s v="Dianna Vittorini"/>
    <x v="0"/>
    <x v="0"/>
    <x v="147"/>
    <x v="15"/>
    <n v="11572"/>
    <x v="3"/>
    <s v="TEC-AC-10002018"/>
    <x v="2"/>
    <x v="11"/>
    <s v="AmazonBasics 3-Button USB Wired Mouse"/>
    <x v="62"/>
    <x v="0"/>
    <n v="0"/>
    <n v="6.0114000000000001"/>
    <x v="0"/>
    <n v="27.96"/>
    <n v="43"/>
  </r>
  <r>
    <n v="5342"/>
    <s v="CA-2015-146486"/>
    <d v="2015-11-09T00:00:00"/>
    <d v="2015-11-14T00:00:00"/>
    <s v="Second Class"/>
    <s v="DV-13465"/>
    <s v="Dianna Vittorini"/>
    <x v="0"/>
    <x v="0"/>
    <x v="147"/>
    <x v="15"/>
    <n v="11572"/>
    <x v="3"/>
    <s v="TEC-AC-10002637"/>
    <x v="2"/>
    <x v="11"/>
    <s v="Logitech VX Revolution Cordless Laser Mouse for Notebooks (Black)"/>
    <x v="3769"/>
    <x v="2"/>
    <n v="0"/>
    <n v="53.997"/>
    <x v="0"/>
    <n v="4499.75"/>
    <n v="6"/>
  </r>
  <r>
    <n v="5343"/>
    <s v="US-2014-168501"/>
    <d v="2014-11-21T00:00:00"/>
    <d v="2014-11-27T00:00:00"/>
    <s v="Standard Class"/>
    <s v="JK-15325"/>
    <s v="Jason Klamczynski"/>
    <x v="1"/>
    <x v="0"/>
    <x v="61"/>
    <x v="5"/>
    <n v="75220"/>
    <x v="2"/>
    <s v="OFF-EN-10001509"/>
    <x v="1"/>
    <x v="12"/>
    <s v="Poly String Tie Envelopes"/>
    <x v="3770"/>
    <x v="7"/>
    <n v="0.2"/>
    <n v="0.55079999999999996"/>
    <x v="0"/>
    <n v="1.6319999999999999"/>
    <n v="33.75"/>
  </r>
  <r>
    <n v="5344"/>
    <s v="US-2014-168501"/>
    <d v="2014-11-21T00:00:00"/>
    <d v="2014-11-27T00:00:00"/>
    <s v="Standard Class"/>
    <s v="JK-15325"/>
    <s v="Jason Klamczynski"/>
    <x v="1"/>
    <x v="0"/>
    <x v="61"/>
    <x v="5"/>
    <n v="75220"/>
    <x v="2"/>
    <s v="TEC-PH-10004922"/>
    <x v="2"/>
    <x v="7"/>
    <s v="RCA Visys Integrated PBX 8-Line Router"/>
    <x v="3771"/>
    <x v="2"/>
    <n v="0.2"/>
    <n v="16.747499999999999"/>
    <x v="0"/>
    <n v="1339.8"/>
    <n v="6.25"/>
  </r>
  <r>
    <n v="5345"/>
    <s v="CA-2015-112053"/>
    <d v="2015-10-11T00:00:00"/>
    <d v="2015-10-13T00:00:00"/>
    <s v="Second Class"/>
    <s v="SH-20395"/>
    <s v="Shahid Hopkins"/>
    <x v="0"/>
    <x v="0"/>
    <x v="30"/>
    <x v="15"/>
    <n v="14609"/>
    <x v="3"/>
    <s v="TEC-AC-10002550"/>
    <x v="2"/>
    <x v="11"/>
    <s v="Memorex 25GB 6X Branded Blu-Ray Recordable Disc, 30/Pack"/>
    <x v="3772"/>
    <x v="7"/>
    <n v="0"/>
    <n v="2.2364999999999999"/>
    <x v="2"/>
    <n v="31.95"/>
    <n v="6.9999999999999991"/>
  </r>
  <r>
    <n v="5346"/>
    <s v="CA-2017-108539"/>
    <d v="2017-03-21T00:00:00"/>
    <d v="2017-03-23T00:00:00"/>
    <s v="Second Class"/>
    <s v="SC-20725"/>
    <s v="Steven Cartwright"/>
    <x v="0"/>
    <x v="0"/>
    <x v="1"/>
    <x v="1"/>
    <n v="90045"/>
    <x v="1"/>
    <s v="OFF-ST-10003208"/>
    <x v="1"/>
    <x v="4"/>
    <s v="Adjustable Depth Letter/Legal Cart"/>
    <x v="264"/>
    <x v="4"/>
    <n v="0"/>
    <n v="210.49359999999999"/>
    <x v="10"/>
    <n v="2903.36"/>
    <n v="28.999999999999996"/>
  </r>
  <r>
    <n v="5347"/>
    <s v="CA-2017-108539"/>
    <d v="2017-03-21T00:00:00"/>
    <d v="2017-03-23T00:00:00"/>
    <s v="Second Class"/>
    <s v="SC-20725"/>
    <s v="Steven Cartwright"/>
    <x v="0"/>
    <x v="0"/>
    <x v="1"/>
    <x v="1"/>
    <n v="90045"/>
    <x v="1"/>
    <s v="OFF-BI-10003981"/>
    <x v="1"/>
    <x v="8"/>
    <s v="Avery Durable Plastic 1&quot; Binders"/>
    <x v="2944"/>
    <x v="1"/>
    <n v="0.2"/>
    <n v="3.9498000000000002"/>
    <x v="10"/>
    <n v="32.688000000000002"/>
    <n v="36.25"/>
  </r>
  <r>
    <n v="5348"/>
    <s v="CA-2017-108539"/>
    <d v="2017-03-21T00:00:00"/>
    <d v="2017-03-23T00:00:00"/>
    <s v="Second Class"/>
    <s v="SC-20725"/>
    <s v="Steven Cartwright"/>
    <x v="0"/>
    <x v="0"/>
    <x v="1"/>
    <x v="1"/>
    <n v="90045"/>
    <x v="1"/>
    <s v="OFF-BI-10001031"/>
    <x v="1"/>
    <x v="8"/>
    <s v="Pressboard Data Binders by Wilson Jones"/>
    <x v="1076"/>
    <x v="0"/>
    <n v="0.2"/>
    <n v="2.8835999999999999"/>
    <x v="10"/>
    <n v="17.088000000000001"/>
    <n v="33.75"/>
  </r>
  <r>
    <n v="5349"/>
    <s v="CA-2015-149811"/>
    <d v="2015-01-04T00:00:00"/>
    <d v="2015-01-10T00:00:00"/>
    <s v="Standard Class"/>
    <s v="CS-12250"/>
    <s v="Chris Selesnick"/>
    <x v="1"/>
    <x v="0"/>
    <x v="439"/>
    <x v="11"/>
    <n v="55125"/>
    <x v="2"/>
    <s v="OFF-BI-10003676"/>
    <x v="1"/>
    <x v="8"/>
    <s v="GBC Standard Recycled Report Covers, Clear Plastic Sheets"/>
    <x v="3773"/>
    <x v="1"/>
    <n v="0"/>
    <n v="15.523199999999999"/>
    <x v="9"/>
    <n v="97.02000000000001"/>
    <n v="47.999999999999993"/>
  </r>
  <r>
    <n v="5350"/>
    <s v="CA-2015-149811"/>
    <d v="2015-01-04T00:00:00"/>
    <d v="2015-01-10T00:00:00"/>
    <s v="Standard Class"/>
    <s v="CS-12250"/>
    <s v="Chris Selesnick"/>
    <x v="1"/>
    <x v="0"/>
    <x v="439"/>
    <x v="11"/>
    <n v="55125"/>
    <x v="2"/>
    <s v="OFF-PA-10004082"/>
    <x v="1"/>
    <x v="10"/>
    <s v="Adams Telephone Message Book w/Frequently-Called Numbers Space, 400 Messages per Book"/>
    <x v="1749"/>
    <x v="2"/>
    <n v="0"/>
    <n v="19.95"/>
    <x v="9"/>
    <n v="199.5"/>
    <n v="50"/>
  </r>
  <r>
    <n v="5351"/>
    <s v="US-2017-103814"/>
    <d v="2017-12-09T00:00:00"/>
    <d v="2017-12-16T00:00:00"/>
    <s v="Standard Class"/>
    <s v="LH-16900"/>
    <s v="Lena Hernandez"/>
    <x v="0"/>
    <x v="0"/>
    <x v="111"/>
    <x v="10"/>
    <n v="60068"/>
    <x v="2"/>
    <s v="OFF-PA-10001019"/>
    <x v="1"/>
    <x v="10"/>
    <s v="Xerox 1884"/>
    <x v="3774"/>
    <x v="6"/>
    <n v="0.2"/>
    <n v="48.551400000000001"/>
    <x v="4"/>
    <n v="1294.704"/>
    <n v="33.75"/>
  </r>
  <r>
    <n v="5352"/>
    <s v="CA-2016-123932"/>
    <d v="2016-09-06T00:00:00"/>
    <d v="2016-09-12T00:00:00"/>
    <s v="Standard Class"/>
    <s v="YC-21895"/>
    <s v="Yoseph Carroll"/>
    <x v="1"/>
    <x v="0"/>
    <x v="61"/>
    <x v="5"/>
    <n v="75217"/>
    <x v="2"/>
    <s v="OFF-PA-10004665"/>
    <x v="1"/>
    <x v="10"/>
    <s v="Advantus Motivational Note Cards"/>
    <x v="1433"/>
    <x v="4"/>
    <n v="0.2"/>
    <n v="15.196"/>
    <x v="8"/>
    <n v="167.68"/>
    <n v="36.25"/>
  </r>
  <r>
    <n v="5353"/>
    <s v="CA-2016-123932"/>
    <d v="2016-09-06T00:00:00"/>
    <d v="2016-09-12T00:00:00"/>
    <s v="Standard Class"/>
    <s v="YC-21895"/>
    <s v="Yoseph Carroll"/>
    <x v="1"/>
    <x v="0"/>
    <x v="61"/>
    <x v="5"/>
    <n v="75217"/>
    <x v="2"/>
    <s v="TEC-PH-10002447"/>
    <x v="2"/>
    <x v="7"/>
    <s v="AT&amp;T CL83451 4-Handset Telephone"/>
    <x v="3775"/>
    <x v="0"/>
    <n v="0.2"/>
    <n v="37.078200000000002"/>
    <x v="8"/>
    <n v="659.16800000000001"/>
    <n v="11.25"/>
  </r>
  <r>
    <n v="5354"/>
    <s v="US-2016-101616"/>
    <d v="2016-09-03T00:00:00"/>
    <d v="2016-09-06T00:00:00"/>
    <s v="First Class"/>
    <s v="CY-12745"/>
    <s v="Craig Yedwab"/>
    <x v="1"/>
    <x v="0"/>
    <x v="53"/>
    <x v="28"/>
    <n v="71203"/>
    <x v="0"/>
    <s v="OFF-BI-10000014"/>
    <x v="1"/>
    <x v="8"/>
    <s v="Heavy-Duty E-Z-D Binders"/>
    <x v="3776"/>
    <x v="8"/>
    <n v="0"/>
    <n v="41.021599999999999"/>
    <x v="8"/>
    <n v="698.24"/>
    <n v="47"/>
  </r>
  <r>
    <n v="5355"/>
    <s v="CA-2014-113768"/>
    <d v="2014-05-13T00:00:00"/>
    <d v="2014-05-19T00:00:00"/>
    <s v="Standard Class"/>
    <s v="AH-10030"/>
    <s v="Aaron Hawkins"/>
    <x v="1"/>
    <x v="0"/>
    <x v="1"/>
    <x v="1"/>
    <n v="90004"/>
    <x v="1"/>
    <s v="FUR-CH-10002439"/>
    <x v="0"/>
    <x v="1"/>
    <s v="Iceberg Nesting Folding Chair, 19w x 6d x 43h"/>
    <x v="3777"/>
    <x v="5"/>
    <n v="0.2"/>
    <n v="20.959199999999999"/>
    <x v="5"/>
    <n v="1676.7360000000001"/>
    <n v="7.5"/>
  </r>
  <r>
    <n v="5356"/>
    <s v="CA-2014-113768"/>
    <d v="2014-05-13T00:00:00"/>
    <d v="2014-05-19T00:00:00"/>
    <s v="Standard Class"/>
    <s v="AH-10030"/>
    <s v="Aaron Hawkins"/>
    <x v="1"/>
    <x v="0"/>
    <x v="1"/>
    <x v="1"/>
    <n v="90004"/>
    <x v="1"/>
    <s v="OFF-PA-10003063"/>
    <x v="1"/>
    <x v="10"/>
    <s v="EcoTones Memo Sheets"/>
    <x v="3778"/>
    <x v="0"/>
    <n v="0"/>
    <n v="3.84"/>
    <x v="5"/>
    <n v="16"/>
    <n v="48"/>
  </r>
  <r>
    <n v="5357"/>
    <s v="CA-2016-138037"/>
    <d v="2016-09-29T00:00:00"/>
    <d v="2016-10-03T00:00:00"/>
    <s v="Standard Class"/>
    <s v="AR-10540"/>
    <s v="Andy Reiter"/>
    <x v="0"/>
    <x v="0"/>
    <x v="8"/>
    <x v="1"/>
    <n v="94109"/>
    <x v="1"/>
    <s v="OFF-BI-10002982"/>
    <x v="1"/>
    <x v="8"/>
    <s v="Avery Self-Adhesive Photo Pockets for Polaroid Photos"/>
    <x v="77"/>
    <x v="2"/>
    <n v="0.2"/>
    <n v="9.5340000000000007"/>
    <x v="8"/>
    <n v="136.19999999999999"/>
    <n v="35"/>
  </r>
  <r>
    <n v="5358"/>
    <s v="CA-2014-150490"/>
    <d v="2014-08-05T00:00:00"/>
    <d v="2014-08-11T00:00:00"/>
    <s v="Standard Class"/>
    <s v="SS-20590"/>
    <s v="Sonia Sunley"/>
    <x v="0"/>
    <x v="0"/>
    <x v="8"/>
    <x v="1"/>
    <n v="94122"/>
    <x v="1"/>
    <s v="TEC-AC-10004510"/>
    <x v="2"/>
    <x v="11"/>
    <s v="Logitech Desktop MK120 Mouse and keyboard Combo"/>
    <x v="3779"/>
    <x v="7"/>
    <n v="0"/>
    <n v="1.6359999999999999"/>
    <x v="6"/>
    <n v="16.36"/>
    <n v="10"/>
  </r>
  <r>
    <n v="5359"/>
    <s v="CA-2014-150490"/>
    <d v="2014-08-05T00:00:00"/>
    <d v="2014-08-11T00:00:00"/>
    <s v="Standard Class"/>
    <s v="SS-20590"/>
    <s v="Sonia Sunley"/>
    <x v="0"/>
    <x v="0"/>
    <x v="8"/>
    <x v="1"/>
    <n v="94122"/>
    <x v="1"/>
    <s v="OFF-ST-10000321"/>
    <x v="1"/>
    <x v="4"/>
    <s v="Akro Stacking Bins"/>
    <x v="3780"/>
    <x v="0"/>
    <n v="0"/>
    <n v="0.63119999999999998"/>
    <x v="6"/>
    <n v="31.56"/>
    <n v="4"/>
  </r>
  <r>
    <n v="5360"/>
    <s v="CA-2014-150490"/>
    <d v="2014-08-05T00:00:00"/>
    <d v="2014-08-11T00:00:00"/>
    <s v="Standard Class"/>
    <s v="SS-20590"/>
    <s v="Sonia Sunley"/>
    <x v="0"/>
    <x v="0"/>
    <x v="8"/>
    <x v="1"/>
    <n v="94122"/>
    <x v="1"/>
    <s v="OFF-AR-10004602"/>
    <x v="1"/>
    <x v="6"/>
    <s v="Boston KS Multi-Size Manual Pencil Sharpener"/>
    <x v="44"/>
    <x v="0"/>
    <n v="0"/>
    <n v="12.8744"/>
    <x v="6"/>
    <n v="91.96"/>
    <n v="28.000000000000004"/>
  </r>
  <r>
    <n v="5361"/>
    <s v="US-2017-126060"/>
    <d v="2017-04-14T00:00:00"/>
    <d v="2017-04-18T00:00:00"/>
    <s v="Standard Class"/>
    <s v="DW-13585"/>
    <s v="Dorothy Wardle"/>
    <x v="1"/>
    <x v="0"/>
    <x v="115"/>
    <x v="3"/>
    <n v="28314"/>
    <x v="0"/>
    <s v="FUR-BO-10003433"/>
    <x v="0"/>
    <x v="0"/>
    <s v="Sauder Cornerstone Collection Library"/>
    <x v="654"/>
    <x v="8"/>
    <n v="0.2"/>
    <n v="-32.219200000000001"/>
    <x v="3"/>
    <n v="1586.1759999999999"/>
    <n v="-16.25"/>
  </r>
  <r>
    <n v="5362"/>
    <s v="CA-2017-100951"/>
    <d v="2017-06-09T00:00:00"/>
    <d v="2017-06-10T00:00:00"/>
    <s v="First Class"/>
    <s v="NC-18625"/>
    <s v="Noah Childs"/>
    <x v="1"/>
    <x v="0"/>
    <x v="61"/>
    <x v="5"/>
    <n v="75217"/>
    <x v="2"/>
    <s v="OFF-ST-10001496"/>
    <x v="1"/>
    <x v="4"/>
    <s v="Standard Rollaway File with Lock"/>
    <x v="3619"/>
    <x v="2"/>
    <n v="0.2"/>
    <n v="54.057000000000002"/>
    <x v="1"/>
    <n v="3603.8"/>
    <n v="7.5"/>
  </r>
  <r>
    <n v="5363"/>
    <s v="CA-2016-122017"/>
    <d v="2016-12-29T00:00:00"/>
    <d v="2017-01-02T00:00:00"/>
    <s v="Standard Class"/>
    <s v="CD-11920"/>
    <s v="Carlos Daly"/>
    <x v="0"/>
    <x v="0"/>
    <x v="391"/>
    <x v="41"/>
    <n v="67212"/>
    <x v="2"/>
    <s v="FUR-FU-10000672"/>
    <x v="0"/>
    <x v="5"/>
    <s v="Executive Impressions 10&quot; Spectator Wall Clock"/>
    <x v="2623"/>
    <x v="5"/>
    <n v="0"/>
    <n v="23.990400000000001"/>
    <x v="4"/>
    <n v="423.36"/>
    <n v="34"/>
  </r>
  <r>
    <n v="5364"/>
    <s v="CA-2016-122017"/>
    <d v="2016-12-29T00:00:00"/>
    <d v="2017-01-02T00:00:00"/>
    <s v="Standard Class"/>
    <s v="CD-11920"/>
    <s v="Carlos Daly"/>
    <x v="0"/>
    <x v="0"/>
    <x v="391"/>
    <x v="41"/>
    <n v="67212"/>
    <x v="2"/>
    <s v="OFF-AP-10001293"/>
    <x v="1"/>
    <x v="9"/>
    <s v="Belkin 8 Outlet Surge Protector"/>
    <x v="3314"/>
    <x v="0"/>
    <n v="0"/>
    <n v="22.948799999999999"/>
    <x v="4"/>
    <n v="163.92"/>
    <n v="28.000000000000004"/>
  </r>
  <r>
    <n v="5365"/>
    <s v="CA-2014-123477"/>
    <d v="2014-01-18T00:00:00"/>
    <d v="2014-01-21T00:00:00"/>
    <s v="Second Class"/>
    <s v="DW-13195"/>
    <s v="David Wiener"/>
    <x v="1"/>
    <x v="0"/>
    <x v="24"/>
    <x v="21"/>
    <n v="97477"/>
    <x v="1"/>
    <s v="OFF-AP-10000692"/>
    <x v="1"/>
    <x v="9"/>
    <s v="Fellowes Mighty 8 Compact Surge Protector"/>
    <x v="2038"/>
    <x v="4"/>
    <n v="0.2"/>
    <n v="6.4863999999999997"/>
    <x v="9"/>
    <n v="259.45600000000002"/>
    <n v="10"/>
  </r>
  <r>
    <n v="5366"/>
    <s v="CA-2016-107790"/>
    <d v="2016-11-20T00:00:00"/>
    <d v="2016-11-24T00:00:00"/>
    <s v="Standard Class"/>
    <s v="EH-13990"/>
    <s v="Erica Hackney"/>
    <x v="0"/>
    <x v="0"/>
    <x v="12"/>
    <x v="5"/>
    <n v="77041"/>
    <x v="2"/>
    <s v="TEC-PH-10004539"/>
    <x v="2"/>
    <x v="7"/>
    <s v="Wireless Extenders zBoost YX545 SOHO Signal Booster"/>
    <x v="3781"/>
    <x v="7"/>
    <n v="0.2"/>
    <n v="13.2293"/>
    <x v="0"/>
    <n v="151.19200000000001"/>
    <n v="8.75"/>
  </r>
  <r>
    <n v="5367"/>
    <s v="CA-2017-158071"/>
    <d v="2017-06-10T00:00:00"/>
    <d v="2017-06-15T00:00:00"/>
    <s v="Standard Class"/>
    <s v="BD-11320"/>
    <s v="Bill Donatelli"/>
    <x v="0"/>
    <x v="0"/>
    <x v="4"/>
    <x v="4"/>
    <n v="98103"/>
    <x v="1"/>
    <s v="TEC-PH-10002923"/>
    <x v="2"/>
    <x v="7"/>
    <s v="Logitech B530 USB Headset - headset - Full size, Binaural"/>
    <x v="2495"/>
    <x v="1"/>
    <n v="0.2"/>
    <n v="7.7679"/>
    <x v="1"/>
    <n v="266.32799999999997"/>
    <n v="8.75"/>
  </r>
  <r>
    <n v="5368"/>
    <s v="CA-2017-158071"/>
    <d v="2017-06-10T00:00:00"/>
    <d v="2017-06-15T00:00:00"/>
    <s v="Standard Class"/>
    <s v="BD-11320"/>
    <s v="Bill Donatelli"/>
    <x v="0"/>
    <x v="0"/>
    <x v="4"/>
    <x v="4"/>
    <n v="98103"/>
    <x v="1"/>
    <s v="OFF-LA-10004689"/>
    <x v="1"/>
    <x v="2"/>
    <s v="Avery 512"/>
    <x v="1049"/>
    <x v="4"/>
    <n v="0"/>
    <n v="5.4332000000000003"/>
    <x v="1"/>
    <n v="46.24"/>
    <n v="47"/>
  </r>
  <r>
    <n v="5369"/>
    <s v="CA-2017-158071"/>
    <d v="2017-06-10T00:00:00"/>
    <d v="2017-06-15T00:00:00"/>
    <s v="Standard Class"/>
    <s v="BD-11320"/>
    <s v="Bill Donatelli"/>
    <x v="0"/>
    <x v="0"/>
    <x v="4"/>
    <x v="4"/>
    <n v="98103"/>
    <x v="1"/>
    <s v="OFF-ST-10001228"/>
    <x v="1"/>
    <x v="4"/>
    <s v="Personal File Boxes with Fold-Down Carry Handle"/>
    <x v="3782"/>
    <x v="7"/>
    <n v="0"/>
    <n v="3.895"/>
    <x v="1"/>
    <n v="15.58"/>
    <n v="25"/>
  </r>
  <r>
    <n v="5370"/>
    <s v="CA-2017-147403"/>
    <d v="2017-09-10T00:00:00"/>
    <d v="2017-09-13T00:00:00"/>
    <s v="First Class"/>
    <s v="KH-16630"/>
    <s v="Ken Heidel"/>
    <x v="1"/>
    <x v="0"/>
    <x v="59"/>
    <x v="24"/>
    <n v="44312"/>
    <x v="3"/>
    <s v="OFF-PA-10003302"/>
    <x v="1"/>
    <x v="10"/>
    <s v="Xerox 1906"/>
    <x v="629"/>
    <x v="1"/>
    <n v="0.2"/>
    <n v="28.706399999999999"/>
    <x v="8"/>
    <n v="255.16800000000001"/>
    <n v="33.75"/>
  </r>
  <r>
    <n v="5371"/>
    <s v="US-2017-136721"/>
    <d v="2017-04-08T00:00:00"/>
    <d v="2017-04-12T00:00:00"/>
    <s v="Standard Class"/>
    <s v="NH-18610"/>
    <s v="Nicole Hansen"/>
    <x v="1"/>
    <x v="0"/>
    <x v="423"/>
    <x v="12"/>
    <n v="48237"/>
    <x v="2"/>
    <s v="FUR-FU-10004665"/>
    <x v="0"/>
    <x v="5"/>
    <s v="3M Polarizing Task Lamp with Clamp Arm, Light Gray"/>
    <x v="2887"/>
    <x v="0"/>
    <n v="0"/>
    <n v="71.229600000000005"/>
    <x v="3"/>
    <n v="547.91999999999996"/>
    <n v="26.000000000000007"/>
  </r>
  <r>
    <n v="5372"/>
    <s v="US-2017-136721"/>
    <d v="2017-04-08T00:00:00"/>
    <d v="2017-04-12T00:00:00"/>
    <s v="Standard Class"/>
    <s v="NH-18610"/>
    <s v="Nicole Hansen"/>
    <x v="1"/>
    <x v="0"/>
    <x v="423"/>
    <x v="12"/>
    <n v="48237"/>
    <x v="2"/>
    <s v="FUR-FU-10004188"/>
    <x v="0"/>
    <x v="5"/>
    <s v="Luxo Professional Combination Clamp-On Lamps"/>
    <x v="3783"/>
    <x v="1"/>
    <n v="0"/>
    <n v="79.793999999999997"/>
    <x v="3"/>
    <n v="920.69999999999993"/>
    <n v="26"/>
  </r>
  <r>
    <n v="5373"/>
    <s v="CA-2015-118738"/>
    <d v="2015-10-24T00:00:00"/>
    <d v="2015-10-30T00:00:00"/>
    <s v="Standard Class"/>
    <s v="AG-10495"/>
    <s v="Andrew Gjertsen"/>
    <x v="1"/>
    <x v="0"/>
    <x v="12"/>
    <x v="5"/>
    <n v="77041"/>
    <x v="2"/>
    <s v="OFF-PA-10003177"/>
    <x v="1"/>
    <x v="10"/>
    <s v="Xerox 1999"/>
    <x v="12"/>
    <x v="1"/>
    <n v="0.2"/>
    <n v="5.4432"/>
    <x v="2"/>
    <n v="46.655999999999999"/>
    <n v="35"/>
  </r>
  <r>
    <n v="5374"/>
    <s v="CA-2015-118738"/>
    <d v="2015-10-24T00:00:00"/>
    <d v="2015-10-30T00:00:00"/>
    <s v="Standard Class"/>
    <s v="AG-10495"/>
    <s v="Andrew Gjertsen"/>
    <x v="1"/>
    <x v="0"/>
    <x v="12"/>
    <x v="5"/>
    <n v="77041"/>
    <x v="2"/>
    <s v="FUR-TA-10002607"/>
    <x v="0"/>
    <x v="3"/>
    <s v="KI Conference Tables"/>
    <x v="3784"/>
    <x v="3"/>
    <n v="0.3"/>
    <n v="-69.472200000000001"/>
    <x v="2"/>
    <n v="2431.527"/>
    <n v="-20"/>
  </r>
  <r>
    <n v="5375"/>
    <s v="CA-2015-118738"/>
    <d v="2015-10-24T00:00:00"/>
    <d v="2015-10-30T00:00:00"/>
    <s v="Standard Class"/>
    <s v="AG-10495"/>
    <s v="Andrew Gjertsen"/>
    <x v="1"/>
    <x v="0"/>
    <x v="12"/>
    <x v="5"/>
    <n v="77041"/>
    <x v="2"/>
    <s v="OFF-PA-10001166"/>
    <x v="1"/>
    <x v="10"/>
    <s v="Xerox 2"/>
    <x v="559"/>
    <x v="0"/>
    <n v="0.2"/>
    <n v="3.6288"/>
    <x v="2"/>
    <n v="20.736000000000001"/>
    <n v="35"/>
  </r>
  <r>
    <n v="5376"/>
    <s v="CA-2017-134152"/>
    <d v="2017-05-27T00:00:00"/>
    <d v="2017-05-31T00:00:00"/>
    <s v="Standard Class"/>
    <s v="RP-19855"/>
    <s v="Roy Phan"/>
    <x v="1"/>
    <x v="0"/>
    <x v="4"/>
    <x v="4"/>
    <n v="98103"/>
    <x v="1"/>
    <s v="TEC-AC-10004510"/>
    <x v="2"/>
    <x v="11"/>
    <s v="Logitech Desktop MK120 Mouse and keyboard Combo"/>
    <x v="1524"/>
    <x v="5"/>
    <n v="0"/>
    <n v="9.8160000000000007"/>
    <x v="5"/>
    <n v="588.96"/>
    <n v="10"/>
  </r>
  <r>
    <n v="5377"/>
    <s v="CA-2017-134152"/>
    <d v="2017-05-27T00:00:00"/>
    <d v="2017-05-31T00:00:00"/>
    <s v="Standard Class"/>
    <s v="RP-19855"/>
    <s v="Roy Phan"/>
    <x v="1"/>
    <x v="0"/>
    <x v="4"/>
    <x v="4"/>
    <n v="98103"/>
    <x v="1"/>
    <s v="OFF-AR-10004062"/>
    <x v="1"/>
    <x v="6"/>
    <s v="Staples in misc. colors"/>
    <x v="966"/>
    <x v="1"/>
    <n v="0"/>
    <n v="7.86"/>
    <x v="5"/>
    <n v="94.320000000000007"/>
    <n v="25"/>
  </r>
  <r>
    <n v="5378"/>
    <s v="CA-2014-125542"/>
    <d v="2014-12-05T00:00:00"/>
    <d v="2014-12-07T00:00:00"/>
    <s v="First Class"/>
    <s v="NB-18655"/>
    <s v="Nona Balk"/>
    <x v="1"/>
    <x v="0"/>
    <x v="10"/>
    <x v="9"/>
    <n v="19134"/>
    <x v="3"/>
    <s v="OFF-EN-10000056"/>
    <x v="1"/>
    <x v="12"/>
    <s v="Cameo Buff Policy Envelopes"/>
    <x v="3785"/>
    <x v="3"/>
    <n v="0.2"/>
    <n v="117.6147"/>
    <x v="4"/>
    <n v="2439.4160000000002"/>
    <n v="33.75"/>
  </r>
  <r>
    <n v="5379"/>
    <s v="CA-2014-125542"/>
    <d v="2014-12-05T00:00:00"/>
    <d v="2014-12-07T00:00:00"/>
    <s v="First Class"/>
    <s v="NB-18655"/>
    <s v="Nona Balk"/>
    <x v="1"/>
    <x v="0"/>
    <x v="10"/>
    <x v="9"/>
    <n v="19134"/>
    <x v="3"/>
    <s v="OFF-ST-10001469"/>
    <x v="1"/>
    <x v="4"/>
    <s v="Fellowes Bankers Box Recycled Super Stor/Drawer"/>
    <x v="3786"/>
    <x v="4"/>
    <n v="0.2"/>
    <n v="-30.2288"/>
    <x v="4"/>
    <n v="690.94399999999996"/>
    <n v="-17.5"/>
  </r>
  <r>
    <n v="5380"/>
    <s v="CA-2016-136021"/>
    <d v="2016-08-14T00:00:00"/>
    <d v="2016-08-18T00:00:00"/>
    <s v="Standard Class"/>
    <s v="JM-15580"/>
    <s v="Jill Matthias"/>
    <x v="0"/>
    <x v="0"/>
    <x v="1"/>
    <x v="1"/>
    <n v="90045"/>
    <x v="1"/>
    <s v="OFF-PA-10000551"/>
    <x v="1"/>
    <x v="10"/>
    <s v="Array Memo Cubes"/>
    <x v="3787"/>
    <x v="1"/>
    <n v="0"/>
    <n v="7.6146000000000003"/>
    <x v="6"/>
    <n v="46.62"/>
    <n v="49.000000000000007"/>
  </r>
  <r>
    <n v="5381"/>
    <s v="CA-2016-136021"/>
    <d v="2016-08-14T00:00:00"/>
    <d v="2016-08-18T00:00:00"/>
    <s v="Standard Class"/>
    <s v="JM-15580"/>
    <s v="Jill Matthias"/>
    <x v="0"/>
    <x v="0"/>
    <x v="1"/>
    <x v="1"/>
    <n v="90045"/>
    <x v="1"/>
    <s v="TEC-MA-10000423"/>
    <x v="2"/>
    <x v="15"/>
    <s v="Texas Instruments TI-34 Scientific Calculator"/>
    <x v="3788"/>
    <x v="5"/>
    <n v="0.2"/>
    <n v="35.623800000000003"/>
    <x v="6"/>
    <n v="633.31200000000001"/>
    <n v="33.75"/>
  </r>
  <r>
    <n v="5382"/>
    <s v="CA-2016-149195"/>
    <d v="2016-09-05T00:00:00"/>
    <d v="2016-09-07T00:00:00"/>
    <s v="Second Class"/>
    <s v="DM-13525"/>
    <s v="Don Miller"/>
    <x v="1"/>
    <x v="0"/>
    <x v="12"/>
    <x v="5"/>
    <n v="77070"/>
    <x v="2"/>
    <s v="OFF-PA-10001870"/>
    <x v="1"/>
    <x v="10"/>
    <s v="Xerox 202"/>
    <x v="233"/>
    <x v="2"/>
    <n v="0.2"/>
    <n v="9.0719999999999992"/>
    <x v="8"/>
    <n v="129.60000000000002"/>
    <n v="34.999999999999993"/>
  </r>
  <r>
    <n v="5383"/>
    <s v="CA-2016-149195"/>
    <d v="2016-09-05T00:00:00"/>
    <d v="2016-09-07T00:00:00"/>
    <s v="Second Class"/>
    <s v="DM-13525"/>
    <s v="Don Miller"/>
    <x v="1"/>
    <x v="0"/>
    <x v="12"/>
    <x v="5"/>
    <n v="77070"/>
    <x v="2"/>
    <s v="OFF-FA-10001843"/>
    <x v="1"/>
    <x v="13"/>
    <s v="Staples"/>
    <x v="3789"/>
    <x v="8"/>
    <n v="0.2"/>
    <n v="5.3352000000000004"/>
    <x v="8"/>
    <n v="126.464"/>
    <n v="33.75"/>
  </r>
  <r>
    <n v="5384"/>
    <s v="CA-2016-149195"/>
    <d v="2016-09-05T00:00:00"/>
    <d v="2016-09-07T00:00:00"/>
    <s v="Second Class"/>
    <s v="DM-13525"/>
    <s v="Don Miller"/>
    <x v="1"/>
    <x v="0"/>
    <x v="12"/>
    <x v="5"/>
    <n v="77070"/>
    <x v="2"/>
    <s v="OFF-PA-10002036"/>
    <x v="1"/>
    <x v="10"/>
    <s v="Xerox 1930"/>
    <x v="559"/>
    <x v="0"/>
    <n v="0.2"/>
    <n v="3.7584"/>
    <x v="8"/>
    <n v="20.736000000000001"/>
    <n v="36.25"/>
  </r>
  <r>
    <n v="5385"/>
    <s v="CA-2017-161410"/>
    <d v="2017-06-26T00:00:00"/>
    <d v="2017-07-03T00:00:00"/>
    <s v="Standard Class"/>
    <s v="CC-12220"/>
    <s v="Chris Cortes"/>
    <x v="0"/>
    <x v="0"/>
    <x v="10"/>
    <x v="9"/>
    <n v="19143"/>
    <x v="3"/>
    <s v="TEC-PH-10001760"/>
    <x v="2"/>
    <x v="7"/>
    <s v="Bose SoundLink Bluetooth Speaker"/>
    <x v="3790"/>
    <x v="1"/>
    <n v="0.4"/>
    <n v="41.79"/>
    <x v="1"/>
    <n v="1074.5999999999999"/>
    <n v="11.666666666666666"/>
  </r>
  <r>
    <n v="5386"/>
    <s v="CA-2017-161410"/>
    <d v="2017-06-26T00:00:00"/>
    <d v="2017-07-03T00:00:00"/>
    <s v="Standard Class"/>
    <s v="CC-12220"/>
    <s v="Chris Cortes"/>
    <x v="0"/>
    <x v="0"/>
    <x v="10"/>
    <x v="9"/>
    <n v="19143"/>
    <x v="3"/>
    <s v="TEC-PH-10000673"/>
    <x v="2"/>
    <x v="7"/>
    <s v="Plantronics Voyager Pro HD - Bluetooth Headset"/>
    <x v="3791"/>
    <x v="9"/>
    <n v="0.4"/>
    <n v="72.788799999999995"/>
    <x v="1"/>
    <n v="7642.8240000000005"/>
    <n v="13.33333333333333"/>
  </r>
  <r>
    <n v="5387"/>
    <s v="CA-2017-152786"/>
    <d v="2017-03-12T00:00:00"/>
    <d v="2017-03-17T00:00:00"/>
    <s v="Standard Class"/>
    <s v="GA-14725"/>
    <s v="Guy Armstrong"/>
    <x v="0"/>
    <x v="0"/>
    <x v="440"/>
    <x v="36"/>
    <n v="72756"/>
    <x v="0"/>
    <s v="OFF-BI-10000829"/>
    <x v="1"/>
    <x v="8"/>
    <s v="Avery Non-Stick Binders"/>
    <x v="3792"/>
    <x v="6"/>
    <n v="0"/>
    <n v="18.5886"/>
    <x v="10"/>
    <n v="363.68999999999994"/>
    <n v="46"/>
  </r>
  <r>
    <n v="5388"/>
    <s v="CA-2017-164707"/>
    <d v="2017-02-18T00:00:00"/>
    <d v="2017-02-21T00:00:00"/>
    <s v="Second Class"/>
    <s v="CV-12805"/>
    <s v="Cynthia Voltz"/>
    <x v="1"/>
    <x v="0"/>
    <x v="1"/>
    <x v="1"/>
    <n v="90045"/>
    <x v="1"/>
    <s v="TEC-PH-10001924"/>
    <x v="2"/>
    <x v="7"/>
    <s v="iHome FM Clock Radio with Lightning Dock"/>
    <x v="3793"/>
    <x v="1"/>
    <n v="0.2"/>
    <n v="10.4985"/>
    <x v="11"/>
    <n v="503.928"/>
    <n v="6.25"/>
  </r>
  <r>
    <n v="5389"/>
    <s v="CA-2017-164707"/>
    <d v="2017-02-18T00:00:00"/>
    <d v="2017-02-21T00:00:00"/>
    <s v="Second Class"/>
    <s v="CV-12805"/>
    <s v="Cynthia Voltz"/>
    <x v="1"/>
    <x v="0"/>
    <x v="1"/>
    <x v="1"/>
    <n v="90045"/>
    <x v="1"/>
    <s v="TEC-AC-10004864"/>
    <x v="2"/>
    <x v="11"/>
    <s v="Memorex Micro Travel Drive 32 GB"/>
    <x v="3794"/>
    <x v="1"/>
    <n v="0"/>
    <n v="47.097900000000003"/>
    <x v="11"/>
    <n v="328.59000000000003"/>
    <n v="43"/>
  </r>
  <r>
    <n v="5390"/>
    <s v="CA-2017-164707"/>
    <d v="2017-02-18T00:00:00"/>
    <d v="2017-02-21T00:00:00"/>
    <s v="Second Class"/>
    <s v="CV-12805"/>
    <s v="Cynthia Voltz"/>
    <x v="1"/>
    <x v="0"/>
    <x v="1"/>
    <x v="1"/>
    <n v="90045"/>
    <x v="1"/>
    <s v="OFF-LA-10004345"/>
    <x v="1"/>
    <x v="2"/>
    <s v="Avery 493"/>
    <x v="759"/>
    <x v="0"/>
    <n v="0"/>
    <n v="4.8117999999999999"/>
    <x v="11"/>
    <n v="19.64"/>
    <n v="49"/>
  </r>
  <r>
    <n v="5391"/>
    <s v="CA-2017-163874"/>
    <d v="2017-11-10T00:00:00"/>
    <d v="2017-11-12T00:00:00"/>
    <s v="Second Class"/>
    <s v="NC-18535"/>
    <s v="Nick Crebassa"/>
    <x v="1"/>
    <x v="0"/>
    <x v="4"/>
    <x v="4"/>
    <n v="98105"/>
    <x v="1"/>
    <s v="OFF-BI-10000088"/>
    <x v="1"/>
    <x v="8"/>
    <s v="GBC Imprintable Covers"/>
    <x v="3532"/>
    <x v="1"/>
    <n v="0.2"/>
    <n v="9.5526"/>
    <x v="0"/>
    <n v="79.055999999999997"/>
    <n v="36.25"/>
  </r>
  <r>
    <n v="5392"/>
    <s v="US-2014-123183"/>
    <d v="2014-11-19T00:00:00"/>
    <d v="2014-11-25T00:00:00"/>
    <s v="Standard Class"/>
    <s v="GR-14560"/>
    <s v="Georgia Rosenberg"/>
    <x v="1"/>
    <x v="0"/>
    <x v="40"/>
    <x v="13"/>
    <n v="19805"/>
    <x v="3"/>
    <s v="OFF-LA-10002787"/>
    <x v="1"/>
    <x v="2"/>
    <s v="Avery 480"/>
    <x v="3795"/>
    <x v="5"/>
    <n v="0"/>
    <n v="10.8"/>
    <x v="0"/>
    <n v="135"/>
    <n v="48.000000000000007"/>
  </r>
  <r>
    <n v="5393"/>
    <s v="US-2014-123183"/>
    <d v="2014-11-19T00:00:00"/>
    <d v="2014-11-25T00:00:00"/>
    <s v="Standard Class"/>
    <s v="GR-14560"/>
    <s v="Georgia Rosenberg"/>
    <x v="1"/>
    <x v="0"/>
    <x v="40"/>
    <x v="13"/>
    <n v="19805"/>
    <x v="3"/>
    <s v="OFF-LA-10001569"/>
    <x v="1"/>
    <x v="2"/>
    <s v="Avery 499"/>
    <x v="739"/>
    <x v="0"/>
    <n v="0"/>
    <n v="4.5815999999999999"/>
    <x v="0"/>
    <n v="19.920000000000002"/>
    <n v="46"/>
  </r>
  <r>
    <n v="5394"/>
    <s v="US-2014-123183"/>
    <d v="2014-11-19T00:00:00"/>
    <d v="2014-11-25T00:00:00"/>
    <s v="Standard Class"/>
    <s v="GR-14560"/>
    <s v="Georgia Rosenberg"/>
    <x v="1"/>
    <x v="0"/>
    <x v="40"/>
    <x v="13"/>
    <n v="19805"/>
    <x v="3"/>
    <s v="OFF-BI-10002429"/>
    <x v="1"/>
    <x v="8"/>
    <s v="Premier Elliptical Ring Binder, Black"/>
    <x v="3796"/>
    <x v="3"/>
    <n v="0"/>
    <n v="102.2784"/>
    <x v="0"/>
    <n v="1491.5600000000002"/>
    <n v="48"/>
  </r>
  <r>
    <n v="5395"/>
    <s v="US-2014-123183"/>
    <d v="2014-11-19T00:00:00"/>
    <d v="2014-11-25T00:00:00"/>
    <s v="Standard Class"/>
    <s v="GR-14560"/>
    <s v="Georgia Rosenberg"/>
    <x v="1"/>
    <x v="0"/>
    <x v="40"/>
    <x v="13"/>
    <n v="19805"/>
    <x v="3"/>
    <s v="FUR-BO-10000362"/>
    <x v="0"/>
    <x v="0"/>
    <s v="Sauder Inglewood Library Bookcases"/>
    <x v="3797"/>
    <x v="5"/>
    <n v="0"/>
    <n v="235.95240000000001"/>
    <x v="0"/>
    <n v="6155.2800000000007"/>
    <n v="23"/>
  </r>
  <r>
    <n v="5396"/>
    <s v="CA-2014-104829"/>
    <d v="2014-11-18T00:00:00"/>
    <d v="2014-11-21T00:00:00"/>
    <s v="Second Class"/>
    <s v="JG-15805"/>
    <s v="John Grady"/>
    <x v="1"/>
    <x v="0"/>
    <x v="212"/>
    <x v="7"/>
    <n v="84604"/>
    <x v="1"/>
    <s v="OFF-PA-10003016"/>
    <x v="1"/>
    <x v="10"/>
    <s v="Adams &quot;While You Were Out&quot; Message Pads"/>
    <x v="223"/>
    <x v="3"/>
    <n v="0"/>
    <n v="9.891"/>
    <x v="0"/>
    <n v="153.86000000000001"/>
    <n v="45"/>
  </r>
  <r>
    <n v="5397"/>
    <s v="US-2016-147340"/>
    <d v="2016-09-24T00:00:00"/>
    <d v="2016-09-24T00:00:00"/>
    <s v="Same Day"/>
    <s v="EB-13750"/>
    <s v="Edward Becker"/>
    <x v="1"/>
    <x v="0"/>
    <x v="8"/>
    <x v="1"/>
    <n v="94110"/>
    <x v="1"/>
    <s v="FUR-FU-10002501"/>
    <x v="0"/>
    <x v="5"/>
    <s v="Nu-Dell Executive Frame"/>
    <x v="1933"/>
    <x v="2"/>
    <n v="0"/>
    <n v="23.384"/>
    <x v="8"/>
    <n v="316"/>
    <n v="37"/>
  </r>
  <r>
    <n v="5398"/>
    <s v="CA-2016-145492"/>
    <d v="2016-11-20T00:00:00"/>
    <d v="2016-11-27T00:00:00"/>
    <s v="Standard Class"/>
    <s v="MC-17605"/>
    <s v="Matt Connell"/>
    <x v="1"/>
    <x v="0"/>
    <x v="1"/>
    <x v="1"/>
    <n v="90004"/>
    <x v="1"/>
    <s v="OFF-AP-10003622"/>
    <x v="1"/>
    <x v="9"/>
    <s v="Bravo II Megaboss 12-Amp Hard Body Upright, Replacement Belts, 2 Belts per Pack"/>
    <x v="3798"/>
    <x v="13"/>
    <n v="0"/>
    <n v="11.31"/>
    <x v="0"/>
    <n v="468"/>
    <n v="29.000000000000004"/>
  </r>
  <r>
    <n v="5399"/>
    <s v="CA-2016-163202"/>
    <d v="2016-09-27T00:00:00"/>
    <d v="2016-10-02T00:00:00"/>
    <s v="Standard Class"/>
    <s v="BM-11650"/>
    <s v="Brian Moss"/>
    <x v="1"/>
    <x v="0"/>
    <x v="152"/>
    <x v="24"/>
    <n v="43130"/>
    <x v="3"/>
    <s v="OFF-BI-10002764"/>
    <x v="1"/>
    <x v="8"/>
    <s v="Recycled Pressboard Report Cover with Reinforced Top Hinge"/>
    <x v="3799"/>
    <x v="1"/>
    <n v="0.7"/>
    <n v="-2.0348999999999999"/>
    <x v="8"/>
    <n v="8.7210000000000001"/>
    <n v="-70"/>
  </r>
  <r>
    <n v="5400"/>
    <s v="CA-2016-117681"/>
    <d v="2016-04-09T00:00:00"/>
    <d v="2016-04-14T00:00:00"/>
    <s v="Standard Class"/>
    <s v="HF-14995"/>
    <s v="Herbert Flentye"/>
    <x v="0"/>
    <x v="0"/>
    <x v="1"/>
    <x v="1"/>
    <n v="90004"/>
    <x v="1"/>
    <s v="FUR-BO-10001798"/>
    <x v="0"/>
    <x v="0"/>
    <s v="Bush Somerset Collection Bookcase"/>
    <x v="3043"/>
    <x v="2"/>
    <n v="0.15"/>
    <n v="6.5490000000000004"/>
    <x v="3"/>
    <n v="2783.3249999999998"/>
    <n v="1.1764705882352944"/>
  </r>
  <r>
    <n v="5401"/>
    <s v="CA-2017-132262"/>
    <d v="2017-09-21T00:00:00"/>
    <d v="2017-09-23T00:00:00"/>
    <s v="First Class"/>
    <s v="ML-18265"/>
    <s v="Muhammed Lee"/>
    <x v="0"/>
    <x v="0"/>
    <x v="4"/>
    <x v="4"/>
    <n v="98103"/>
    <x v="1"/>
    <s v="TEC-AC-10000158"/>
    <x v="2"/>
    <x v="11"/>
    <s v="Sony 64GB Class 10 Micro SDHC R40 Memory Card"/>
    <x v="2215"/>
    <x v="0"/>
    <n v="0"/>
    <n v="15.1158"/>
    <x v="8"/>
    <n v="143.96"/>
    <n v="21"/>
  </r>
  <r>
    <n v="5402"/>
    <s v="CA-2017-132262"/>
    <d v="2017-09-21T00:00:00"/>
    <d v="2017-09-23T00:00:00"/>
    <s v="First Class"/>
    <s v="ML-18265"/>
    <s v="Muhammed Lee"/>
    <x v="0"/>
    <x v="0"/>
    <x v="4"/>
    <x v="4"/>
    <n v="98103"/>
    <x v="1"/>
    <s v="TEC-AC-10000303"/>
    <x v="2"/>
    <x v="11"/>
    <s v="Logitech M510 Wireless Mouse"/>
    <x v="3800"/>
    <x v="0"/>
    <n v="0"/>
    <n v="26.3934"/>
    <x v="8"/>
    <n v="159.96"/>
    <n v="32.999999999999993"/>
  </r>
  <r>
    <n v="5403"/>
    <s v="CA-2017-123043"/>
    <d v="2017-08-24T00:00:00"/>
    <d v="2017-08-29T00:00:00"/>
    <s v="Standard Class"/>
    <s v="AH-10195"/>
    <s v="Alan Haines"/>
    <x v="1"/>
    <x v="0"/>
    <x v="20"/>
    <x v="15"/>
    <n v="10024"/>
    <x v="3"/>
    <s v="OFF-BI-10003910"/>
    <x v="1"/>
    <x v="8"/>
    <s v="DXL Angle-View Binders with Locking Rings by Samsill"/>
    <x v="1063"/>
    <x v="4"/>
    <n v="0.2"/>
    <n v="7.71"/>
    <x v="6"/>
    <n v="98.688000000000002"/>
    <n v="31.25"/>
  </r>
  <r>
    <n v="5404"/>
    <s v="CA-2017-123043"/>
    <d v="2017-08-24T00:00:00"/>
    <d v="2017-08-29T00:00:00"/>
    <s v="Standard Class"/>
    <s v="AH-10195"/>
    <s v="Alan Haines"/>
    <x v="1"/>
    <x v="0"/>
    <x v="20"/>
    <x v="15"/>
    <n v="10024"/>
    <x v="3"/>
    <s v="OFF-BI-10000138"/>
    <x v="1"/>
    <x v="8"/>
    <s v="Acco Translucent Poly Ring Binders"/>
    <x v="3735"/>
    <x v="7"/>
    <n v="0.2"/>
    <n v="1.3104"/>
    <x v="6"/>
    <n v="3.7440000000000002"/>
    <n v="35"/>
  </r>
  <r>
    <n v="5405"/>
    <s v="US-2016-143280"/>
    <d v="2016-02-22T00:00:00"/>
    <d v="2016-02-26T00:00:00"/>
    <s v="Standard Class"/>
    <s v="TZ-21580"/>
    <s v="Tracy Zic"/>
    <x v="0"/>
    <x v="0"/>
    <x v="1"/>
    <x v="1"/>
    <n v="90045"/>
    <x v="1"/>
    <s v="TEC-PH-10002398"/>
    <x v="2"/>
    <x v="7"/>
    <s v="AT&amp;T 1070 Corded Phone"/>
    <x v="563"/>
    <x v="2"/>
    <n v="0.2"/>
    <n v="55.744999999999997"/>
    <x v="11"/>
    <n v="2229.7999999999997"/>
    <n v="12.5"/>
  </r>
  <r>
    <n v="5406"/>
    <s v="US-2016-143280"/>
    <d v="2016-02-22T00:00:00"/>
    <d v="2016-02-26T00:00:00"/>
    <s v="Standard Class"/>
    <s v="TZ-21580"/>
    <s v="Tracy Zic"/>
    <x v="0"/>
    <x v="0"/>
    <x v="1"/>
    <x v="1"/>
    <n v="90045"/>
    <x v="1"/>
    <s v="TEC-AC-10003399"/>
    <x v="2"/>
    <x v="11"/>
    <s v="Memorex Mini Travel Drive 64 GB USB 2.0 Flash Drive"/>
    <x v="341"/>
    <x v="7"/>
    <n v="0"/>
    <n v="15.220800000000001"/>
    <x v="11"/>
    <n v="36.24"/>
    <n v="42"/>
  </r>
  <r>
    <n v="5407"/>
    <s v="US-2016-143280"/>
    <d v="2016-02-22T00:00:00"/>
    <d v="2016-02-26T00:00:00"/>
    <s v="Standard Class"/>
    <s v="TZ-21580"/>
    <s v="Tracy Zic"/>
    <x v="0"/>
    <x v="0"/>
    <x v="1"/>
    <x v="1"/>
    <n v="90045"/>
    <x v="1"/>
    <s v="OFF-FA-10000992"/>
    <x v="1"/>
    <x v="13"/>
    <s v="Acco Clips to Go Binder Clips, 24 Clips in Two Sizes"/>
    <x v="1381"/>
    <x v="1"/>
    <n v="0"/>
    <n v="5.0054999999999996"/>
    <x v="11"/>
    <n v="31.950000000000003"/>
    <n v="47"/>
  </r>
  <r>
    <n v="5408"/>
    <s v="CA-2017-108854"/>
    <d v="2017-12-08T00:00:00"/>
    <d v="2017-12-14T00:00:00"/>
    <s v="Standard Class"/>
    <s v="DM-13345"/>
    <s v="Denise Monton"/>
    <x v="1"/>
    <x v="0"/>
    <x v="8"/>
    <x v="1"/>
    <n v="94109"/>
    <x v="1"/>
    <s v="OFF-PA-10003022"/>
    <x v="1"/>
    <x v="10"/>
    <s v="Standard Line “While You Were Out” Hardbound Telephone Message Book"/>
    <x v="1177"/>
    <x v="4"/>
    <n v="0"/>
    <n v="40.443199999999997"/>
    <x v="4"/>
    <n v="351.68"/>
    <n v="46"/>
  </r>
  <r>
    <n v="5409"/>
    <s v="CA-2017-108854"/>
    <d v="2017-12-08T00:00:00"/>
    <d v="2017-12-14T00:00:00"/>
    <s v="Standard Class"/>
    <s v="DM-13345"/>
    <s v="Denise Monton"/>
    <x v="1"/>
    <x v="0"/>
    <x v="8"/>
    <x v="1"/>
    <n v="94109"/>
    <x v="1"/>
    <s v="OFF-BI-10002854"/>
    <x v="1"/>
    <x v="8"/>
    <s v="Performers Binder/Pad Holder, Black"/>
    <x v="3801"/>
    <x v="7"/>
    <n v="0.2"/>
    <n v="8.4090000000000007"/>
    <x v="4"/>
    <n v="22.423999999999999"/>
    <n v="37.500000000000007"/>
  </r>
  <r>
    <n v="5410"/>
    <s v="CA-2017-108854"/>
    <d v="2017-12-08T00:00:00"/>
    <d v="2017-12-14T00:00:00"/>
    <s v="Standard Class"/>
    <s v="DM-13345"/>
    <s v="Denise Monton"/>
    <x v="1"/>
    <x v="0"/>
    <x v="8"/>
    <x v="1"/>
    <n v="94109"/>
    <x v="1"/>
    <s v="OFF-BI-10001670"/>
    <x v="1"/>
    <x v="8"/>
    <s v="Vinyl Sectional Post Binders"/>
    <x v="3377"/>
    <x v="1"/>
    <n v="0.2"/>
    <n v="33.93"/>
    <x v="4"/>
    <n v="271.44"/>
    <n v="37.5"/>
  </r>
  <r>
    <n v="5411"/>
    <s v="CA-2017-108854"/>
    <d v="2017-12-08T00:00:00"/>
    <d v="2017-12-14T00:00:00"/>
    <s v="Standard Class"/>
    <s v="DM-13345"/>
    <s v="Denise Monton"/>
    <x v="1"/>
    <x v="0"/>
    <x v="8"/>
    <x v="1"/>
    <n v="94109"/>
    <x v="1"/>
    <s v="OFF-ST-10001837"/>
    <x v="1"/>
    <x v="4"/>
    <s v="SAFCO Mobile Desk Side File, Wire Frame"/>
    <x v="3802"/>
    <x v="7"/>
    <n v="0"/>
    <n v="11.117599999999999"/>
    <x v="4"/>
    <n v="42.76"/>
    <n v="26"/>
  </r>
  <r>
    <n v="5412"/>
    <s v="CA-2017-166856"/>
    <d v="2017-09-18T00:00:00"/>
    <d v="2017-09-22T00:00:00"/>
    <s v="Standard Class"/>
    <s v="TS-21505"/>
    <s v="Tony Sayre"/>
    <x v="0"/>
    <x v="0"/>
    <x v="441"/>
    <x v="27"/>
    <n v="88101"/>
    <x v="1"/>
    <s v="OFF-BI-10002012"/>
    <x v="1"/>
    <x v="8"/>
    <s v="Wilson Jones Easy Flow II Sheet Lifters"/>
    <x v="1942"/>
    <x v="3"/>
    <n v="0.2"/>
    <n v="3.528"/>
    <x v="8"/>
    <n v="70.56"/>
    <n v="35"/>
  </r>
  <r>
    <n v="5413"/>
    <s v="CA-2017-166856"/>
    <d v="2017-09-18T00:00:00"/>
    <d v="2017-09-22T00:00:00"/>
    <s v="Standard Class"/>
    <s v="TS-21505"/>
    <s v="Tony Sayre"/>
    <x v="0"/>
    <x v="0"/>
    <x v="441"/>
    <x v="27"/>
    <n v="88101"/>
    <x v="1"/>
    <s v="TEC-AC-10004992"/>
    <x v="2"/>
    <x v="11"/>
    <s v="Kingston Digital DataTraveler 64GB USB 2.0"/>
    <x v="3803"/>
    <x v="1"/>
    <n v="0"/>
    <n v="8.1072000000000006"/>
    <x v="8"/>
    <n v="304.02"/>
    <n v="8"/>
  </r>
  <r>
    <n v="5414"/>
    <s v="CA-2016-153157"/>
    <d v="2016-09-11T00:00:00"/>
    <d v="2016-09-14T00:00:00"/>
    <s v="First Class"/>
    <s v="TB-21625"/>
    <s v="Trudy Brown"/>
    <x v="0"/>
    <x v="0"/>
    <x v="391"/>
    <x v="41"/>
    <n v="67212"/>
    <x v="2"/>
    <s v="TEC-PH-10003171"/>
    <x v="2"/>
    <x v="7"/>
    <s v="Plantronics Encore H101 Dual Earpieces Headset"/>
    <x v="3804"/>
    <x v="2"/>
    <n v="0"/>
    <n v="62.93"/>
    <x v="8"/>
    <n v="1123.75"/>
    <n v="27.999999999999996"/>
  </r>
  <r>
    <n v="5415"/>
    <s v="US-2017-125647"/>
    <d v="2017-09-23T00:00:00"/>
    <d v="2017-09-28T00:00:00"/>
    <s v="Standard Class"/>
    <s v="LC-16870"/>
    <s v="Lena Cacioppo"/>
    <x v="0"/>
    <x v="0"/>
    <x v="22"/>
    <x v="10"/>
    <n v="60653"/>
    <x v="2"/>
    <s v="OFF-AP-10000390"/>
    <x v="1"/>
    <x v="9"/>
    <s v="Euro Pro Shark Stick Mini Vacuum"/>
    <x v="3805"/>
    <x v="5"/>
    <n v="0.8"/>
    <n v="-197.5752"/>
    <x v="8"/>
    <n v="439.05600000000004"/>
    <n v="-270"/>
  </r>
  <r>
    <n v="5416"/>
    <s v="US-2017-125647"/>
    <d v="2017-09-23T00:00:00"/>
    <d v="2017-09-28T00:00:00"/>
    <s v="Standard Class"/>
    <s v="LC-16870"/>
    <s v="Lena Cacioppo"/>
    <x v="0"/>
    <x v="0"/>
    <x v="22"/>
    <x v="10"/>
    <n v="60653"/>
    <x v="2"/>
    <s v="OFF-PA-10004888"/>
    <x v="1"/>
    <x v="10"/>
    <s v="Xerox 217"/>
    <x v="557"/>
    <x v="4"/>
    <n v="0.2"/>
    <n v="7.2576000000000001"/>
    <x v="8"/>
    <n v="82.944000000000003"/>
    <n v="35"/>
  </r>
  <r>
    <n v="5417"/>
    <s v="US-2017-125647"/>
    <d v="2017-09-23T00:00:00"/>
    <d v="2017-09-28T00:00:00"/>
    <s v="Standard Class"/>
    <s v="LC-16870"/>
    <s v="Lena Cacioppo"/>
    <x v="0"/>
    <x v="0"/>
    <x v="22"/>
    <x v="10"/>
    <n v="60653"/>
    <x v="2"/>
    <s v="TEC-PH-10004188"/>
    <x v="2"/>
    <x v="7"/>
    <s v="OtterBox Commuter Series Case - Samsung Galaxy S4"/>
    <x v="3806"/>
    <x v="0"/>
    <n v="0.2"/>
    <n v="-8.9963999999999995"/>
    <x v="8"/>
    <n v="79.968000000000004"/>
    <n v="-22.499999999999996"/>
  </r>
  <r>
    <n v="5418"/>
    <s v="CA-2014-132542"/>
    <d v="2014-10-06T00:00:00"/>
    <d v="2014-10-08T00:00:00"/>
    <s v="Second Class"/>
    <s v="AM-10360"/>
    <s v="Alice McCarthy"/>
    <x v="1"/>
    <x v="0"/>
    <x v="155"/>
    <x v="8"/>
    <n v="68104"/>
    <x v="2"/>
    <s v="OFF-BI-10004099"/>
    <x v="1"/>
    <x v="8"/>
    <s v="GBC VeloBinder Strips"/>
    <x v="2544"/>
    <x v="0"/>
    <n v="0"/>
    <n v="7.68"/>
    <x v="2"/>
    <n v="30.72"/>
    <n v="50"/>
  </r>
  <r>
    <n v="5419"/>
    <s v="CA-2015-110877"/>
    <d v="2015-10-23T00:00:00"/>
    <d v="2015-10-26T00:00:00"/>
    <s v="First Class"/>
    <s v="JE-15715"/>
    <s v="Joe Elijah"/>
    <x v="0"/>
    <x v="0"/>
    <x v="12"/>
    <x v="5"/>
    <n v="77041"/>
    <x v="2"/>
    <s v="OFF-PA-10004621"/>
    <x v="1"/>
    <x v="10"/>
    <s v="Xerox 212"/>
    <x v="1566"/>
    <x v="3"/>
    <n v="0.2"/>
    <n v="12.700799999999999"/>
    <x v="2"/>
    <n v="254.01599999999996"/>
    <n v="35"/>
  </r>
  <r>
    <n v="5420"/>
    <s v="CA-2015-110877"/>
    <d v="2015-10-23T00:00:00"/>
    <d v="2015-10-26T00:00:00"/>
    <s v="First Class"/>
    <s v="JE-15715"/>
    <s v="Joe Elijah"/>
    <x v="0"/>
    <x v="0"/>
    <x v="12"/>
    <x v="5"/>
    <n v="77041"/>
    <x v="2"/>
    <s v="TEC-PH-10002103"/>
    <x v="2"/>
    <x v="7"/>
    <s v="Jabra SPEAK 410"/>
    <x v="3807"/>
    <x v="0"/>
    <n v="0.2"/>
    <n v="15.038399999999999"/>
    <x v="2"/>
    <n v="300.76799999999997"/>
    <n v="10"/>
  </r>
  <r>
    <n v="5421"/>
    <s v="US-2016-151827"/>
    <d v="2016-03-31T00:00:00"/>
    <d v="2016-04-02T00:00:00"/>
    <s v="Second Class"/>
    <s v="CS-11950"/>
    <s v="Carlos Soltero"/>
    <x v="0"/>
    <x v="0"/>
    <x v="10"/>
    <x v="9"/>
    <n v="19134"/>
    <x v="3"/>
    <s v="TEC-PH-10002789"/>
    <x v="2"/>
    <x v="7"/>
    <s v="LG Exalt"/>
    <x v="798"/>
    <x v="1"/>
    <n v="0.4"/>
    <n v="-60.836100000000002"/>
    <x v="10"/>
    <n v="842.346"/>
    <n v="-21.666666666666668"/>
  </r>
  <r>
    <n v="5422"/>
    <s v="US-2016-151827"/>
    <d v="2016-03-31T00:00:00"/>
    <d v="2016-04-02T00:00:00"/>
    <s v="Second Class"/>
    <s v="CS-11950"/>
    <s v="Carlos Soltero"/>
    <x v="0"/>
    <x v="0"/>
    <x v="10"/>
    <x v="9"/>
    <n v="19134"/>
    <x v="3"/>
    <s v="TEC-AC-10003289"/>
    <x v="2"/>
    <x v="11"/>
    <s v="Anker Ultra-Slim Mini Bluetooth 3.0 Wireless Keyboard"/>
    <x v="236"/>
    <x v="0"/>
    <n v="0.2"/>
    <n v="1.1994"/>
    <x v="10"/>
    <n v="63.968000000000004"/>
    <n v="3.75"/>
  </r>
  <r>
    <n v="5423"/>
    <s v="US-2016-163258"/>
    <d v="2016-12-29T00:00:00"/>
    <d v="2017-01-02T00:00:00"/>
    <s v="Standard Class"/>
    <s v="PF-19225"/>
    <s v="Phillip Flathmann"/>
    <x v="0"/>
    <x v="0"/>
    <x v="1"/>
    <x v="1"/>
    <n v="90045"/>
    <x v="1"/>
    <s v="OFF-BI-10000138"/>
    <x v="1"/>
    <x v="8"/>
    <s v="Acco Translucent Poly Ring Binders"/>
    <x v="1494"/>
    <x v="1"/>
    <n v="0.2"/>
    <n v="3.9312"/>
    <x v="4"/>
    <n v="33.695999999999998"/>
    <n v="35"/>
  </r>
  <r>
    <n v="5424"/>
    <s v="CA-2017-103009"/>
    <d v="2017-11-03T00:00:00"/>
    <d v="2017-11-05T00:00:00"/>
    <s v="Second Class"/>
    <s v="PJ-18835"/>
    <s v="Patrick Jones"/>
    <x v="1"/>
    <x v="0"/>
    <x v="102"/>
    <x v="0"/>
    <n v="40475"/>
    <x v="0"/>
    <s v="OFF-PA-10001215"/>
    <x v="1"/>
    <x v="10"/>
    <s v="Xerox 1963"/>
    <x v="1579"/>
    <x v="2"/>
    <n v="0"/>
    <n v="11.88"/>
    <x v="0"/>
    <n v="132"/>
    <n v="45.000000000000007"/>
  </r>
  <r>
    <n v="5425"/>
    <s v="US-2017-120649"/>
    <d v="2017-01-20T00:00:00"/>
    <d v="2017-01-26T00:00:00"/>
    <s v="Standard Class"/>
    <s v="JF-15490"/>
    <s v="Jeremy Farry"/>
    <x v="0"/>
    <x v="0"/>
    <x v="416"/>
    <x v="29"/>
    <n v="6708"/>
    <x v="3"/>
    <s v="OFF-AR-10001545"/>
    <x v="1"/>
    <x v="6"/>
    <s v="Newell 326"/>
    <x v="2799"/>
    <x v="0"/>
    <n v="0"/>
    <n v="1.0207999999999999"/>
    <x v="9"/>
    <n v="7.04"/>
    <n v="28.999999999999996"/>
  </r>
  <r>
    <n v="5426"/>
    <s v="CA-2016-153598"/>
    <d v="2016-12-03T00:00:00"/>
    <d v="2016-12-06T00:00:00"/>
    <s v="First Class"/>
    <s v="NM-18520"/>
    <s v="Neoma Murray"/>
    <x v="0"/>
    <x v="0"/>
    <x v="1"/>
    <x v="1"/>
    <n v="90045"/>
    <x v="1"/>
    <s v="TEC-AC-10003870"/>
    <x v="2"/>
    <x v="11"/>
    <s v="Logitech Z-906 Speaker sys - home theater - 5.1-CH"/>
    <x v="3808"/>
    <x v="2"/>
    <n v="0"/>
    <n v="659.98"/>
    <x v="4"/>
    <n v="8249.75"/>
    <n v="40"/>
  </r>
  <r>
    <n v="5427"/>
    <s v="CA-2016-153598"/>
    <d v="2016-12-03T00:00:00"/>
    <d v="2016-12-06T00:00:00"/>
    <s v="First Class"/>
    <s v="NM-18520"/>
    <s v="Neoma Murray"/>
    <x v="0"/>
    <x v="0"/>
    <x v="1"/>
    <x v="1"/>
    <n v="90045"/>
    <x v="1"/>
    <s v="FUR-FU-10001085"/>
    <x v="0"/>
    <x v="5"/>
    <s v="3M Polarizing Light Filter Sleeves"/>
    <x v="3809"/>
    <x v="5"/>
    <n v="0"/>
    <n v="51.473999999999997"/>
    <x v="4"/>
    <n v="671.40000000000009"/>
    <n v="46"/>
  </r>
  <r>
    <n v="5428"/>
    <s v="US-2016-108497"/>
    <d v="2016-06-14T00:00:00"/>
    <d v="2016-06-14T00:00:00"/>
    <s v="Same Day"/>
    <s v="MH-17290"/>
    <s v="Marc Harrigan"/>
    <x v="2"/>
    <x v="0"/>
    <x v="1"/>
    <x v="1"/>
    <n v="90036"/>
    <x v="1"/>
    <s v="FUR-BO-10004218"/>
    <x v="0"/>
    <x v="0"/>
    <s v="Bush Heritage Pine Collection 5-Shelf Bookcase, Albany Pine Finish, *Special Order"/>
    <x v="3810"/>
    <x v="2"/>
    <n v="0.15"/>
    <n v="35.244999999999997"/>
    <x v="1"/>
    <n v="2995.8249999999998"/>
    <n v="5.8823529411764701"/>
  </r>
  <r>
    <n v="5429"/>
    <s v="CA-2016-113096"/>
    <d v="2016-09-02T00:00:00"/>
    <d v="2016-09-04T00:00:00"/>
    <s v="First Class"/>
    <s v="SZ-20035"/>
    <s v="Sam Zeldin"/>
    <x v="2"/>
    <x v="0"/>
    <x v="8"/>
    <x v="1"/>
    <n v="94122"/>
    <x v="1"/>
    <s v="OFF-ST-10003455"/>
    <x v="1"/>
    <x v="4"/>
    <s v="Tenex File Box, Personal Filing Tote with Lid, Black"/>
    <x v="2028"/>
    <x v="1"/>
    <n v="0"/>
    <n v="12.097799999999999"/>
    <x v="8"/>
    <n v="139.59"/>
    <n v="26"/>
  </r>
  <r>
    <n v="5430"/>
    <s v="CA-2014-136861"/>
    <d v="2014-09-05T00:00:00"/>
    <d v="2014-09-07T00:00:00"/>
    <s v="First Class"/>
    <s v="PR-18880"/>
    <s v="Patrick Ryan"/>
    <x v="0"/>
    <x v="0"/>
    <x v="84"/>
    <x v="2"/>
    <n v="33710"/>
    <x v="0"/>
    <s v="FUR-FU-10001967"/>
    <x v="0"/>
    <x v="5"/>
    <s v="Telescoping Adjustable Floor Lamp"/>
    <x v="236"/>
    <x v="0"/>
    <n v="0.2"/>
    <n v="1.9990000000000001"/>
    <x v="8"/>
    <n v="63.968000000000004"/>
    <n v="6.25"/>
  </r>
  <r>
    <n v="5431"/>
    <s v="CA-2017-117422"/>
    <d v="2017-10-21T00:00:00"/>
    <d v="2017-10-25T00:00:00"/>
    <s v="Standard Class"/>
    <s v="FC-14245"/>
    <s v="Frank Carlisle"/>
    <x v="2"/>
    <x v="0"/>
    <x v="80"/>
    <x v="24"/>
    <n v="44107"/>
    <x v="3"/>
    <s v="OFF-AP-10000938"/>
    <x v="1"/>
    <x v="9"/>
    <s v="Avanti 1.7 Cu. Ft. Refrigerator"/>
    <x v="224"/>
    <x v="0"/>
    <n v="0.2"/>
    <n v="16.1568"/>
    <x v="2"/>
    <n v="323.13600000000002"/>
    <n v="10"/>
  </r>
  <r>
    <n v="5432"/>
    <s v="CA-2017-117422"/>
    <d v="2017-10-21T00:00:00"/>
    <d v="2017-10-25T00:00:00"/>
    <s v="Standard Class"/>
    <s v="FC-14245"/>
    <s v="Frank Carlisle"/>
    <x v="2"/>
    <x v="0"/>
    <x v="80"/>
    <x v="24"/>
    <n v="44107"/>
    <x v="3"/>
    <s v="OFF-PA-10002195"/>
    <x v="1"/>
    <x v="10"/>
    <s v="RSVP Cards &amp; Envelopes, Blank White, 8-1/2&quot; X 11&quot;, 24 Cards/25 Envelopes/Set"/>
    <x v="3811"/>
    <x v="7"/>
    <n v="0.2"/>
    <n v="1.3715999999999999"/>
    <x v="2"/>
    <n v="4.0640000000000001"/>
    <n v="33.75"/>
  </r>
  <r>
    <n v="5433"/>
    <s v="CA-2017-117422"/>
    <d v="2017-10-21T00:00:00"/>
    <d v="2017-10-25T00:00:00"/>
    <s v="Standard Class"/>
    <s v="FC-14245"/>
    <s v="Frank Carlisle"/>
    <x v="2"/>
    <x v="0"/>
    <x v="80"/>
    <x v="24"/>
    <n v="44107"/>
    <x v="3"/>
    <s v="OFF-BI-10002799"/>
    <x v="1"/>
    <x v="8"/>
    <s v="SlimView Poly Binder, 3/8&quot;"/>
    <x v="3812"/>
    <x v="4"/>
    <n v="0.7"/>
    <n v="-4.9728000000000003"/>
    <x v="2"/>
    <n v="24.864000000000001"/>
    <n v="-80"/>
  </r>
  <r>
    <n v="5434"/>
    <s v="CA-2017-129707"/>
    <d v="2017-04-25T00:00:00"/>
    <d v="2017-04-29T00:00:00"/>
    <s v="Standard Class"/>
    <s v="LH-16750"/>
    <s v="Larry Hughes"/>
    <x v="0"/>
    <x v="0"/>
    <x v="432"/>
    <x v="16"/>
    <n v="85224"/>
    <x v="1"/>
    <s v="OFF-AR-10000246"/>
    <x v="1"/>
    <x v="6"/>
    <s v="Newell 318"/>
    <x v="3813"/>
    <x v="4"/>
    <n v="0.2"/>
    <n v="0.66720000000000002"/>
    <x v="3"/>
    <n v="35.584000000000003"/>
    <n v="7.5"/>
  </r>
  <r>
    <n v="5435"/>
    <s v="CA-2015-160171"/>
    <d v="2015-10-19T00:00:00"/>
    <d v="2015-10-24T00:00:00"/>
    <s v="Standard Class"/>
    <s v="RM-19675"/>
    <s v="Robert Marley"/>
    <x v="2"/>
    <x v="0"/>
    <x v="1"/>
    <x v="1"/>
    <n v="90008"/>
    <x v="1"/>
    <s v="OFF-AP-10000275"/>
    <x v="1"/>
    <x v="9"/>
    <s v="Sanyo Counter Height Refrigerator with Crisper, 3.6 Cubic Foot, Stainless Steel/Black"/>
    <x v="3814"/>
    <x v="2"/>
    <n v="0"/>
    <n v="459.39600000000002"/>
    <x v="2"/>
    <n v="8203.5"/>
    <n v="28.000000000000004"/>
  </r>
  <r>
    <n v="5436"/>
    <s v="CA-2015-160171"/>
    <d v="2015-10-19T00:00:00"/>
    <d v="2015-10-24T00:00:00"/>
    <s v="Standard Class"/>
    <s v="RM-19675"/>
    <s v="Robert Marley"/>
    <x v="2"/>
    <x v="0"/>
    <x v="1"/>
    <x v="1"/>
    <n v="90008"/>
    <x v="1"/>
    <s v="TEC-AC-10000892"/>
    <x v="2"/>
    <x v="11"/>
    <s v="NETGEAR N750 Dual Band Wi-Fi Gigabit Router"/>
    <x v="3815"/>
    <x v="1"/>
    <n v="0"/>
    <n v="97.2"/>
    <x v="2"/>
    <n v="810"/>
    <n v="36"/>
  </r>
  <r>
    <n v="5437"/>
    <s v="CA-2014-103317"/>
    <d v="2014-07-05T00:00:00"/>
    <d v="2014-07-08T00:00:00"/>
    <s v="First Class"/>
    <s v="DM-13525"/>
    <s v="Don Miller"/>
    <x v="1"/>
    <x v="0"/>
    <x v="144"/>
    <x v="2"/>
    <n v="32137"/>
    <x v="0"/>
    <s v="FUR-FU-10001591"/>
    <x v="0"/>
    <x v="5"/>
    <s v="Advantus Panel Wall Certificate Holder - 8.5x11"/>
    <x v="3816"/>
    <x v="0"/>
    <n v="0.2"/>
    <n v="5.3680000000000003"/>
    <x v="7"/>
    <n v="39.04"/>
    <n v="27.500000000000004"/>
  </r>
  <r>
    <n v="5438"/>
    <s v="CA-2014-103317"/>
    <d v="2014-07-05T00:00:00"/>
    <d v="2014-07-08T00:00:00"/>
    <s v="First Class"/>
    <s v="DM-13525"/>
    <s v="Don Miller"/>
    <x v="1"/>
    <x v="0"/>
    <x v="144"/>
    <x v="2"/>
    <n v="32137"/>
    <x v="0"/>
    <s v="OFF-BI-10001787"/>
    <x v="1"/>
    <x v="8"/>
    <s v="Wilson Jones Four-Pocket Poly Binders"/>
    <x v="3817"/>
    <x v="2"/>
    <n v="0.7"/>
    <n v="-6.867"/>
    <x v="7"/>
    <n v="49.050000000000004"/>
    <n v="-70"/>
  </r>
  <r>
    <n v="5439"/>
    <s v="CA-2014-103317"/>
    <d v="2014-07-05T00:00:00"/>
    <d v="2014-07-08T00:00:00"/>
    <s v="First Class"/>
    <s v="DM-13525"/>
    <s v="Don Miller"/>
    <x v="1"/>
    <x v="0"/>
    <x v="144"/>
    <x v="2"/>
    <n v="32137"/>
    <x v="0"/>
    <s v="FUR-FU-10003192"/>
    <x v="0"/>
    <x v="5"/>
    <s v="Luxo Adjustable Task Clamp Lamp"/>
    <x v="3818"/>
    <x v="1"/>
    <n v="0.2"/>
    <n v="15.991199999999999"/>
    <x v="7"/>
    <n v="639.64800000000002"/>
    <n v="7.5"/>
  </r>
  <r>
    <n v="5440"/>
    <s v="CA-2016-167115"/>
    <d v="2016-04-04T00:00:00"/>
    <d v="2016-04-09T00:00:00"/>
    <s v="Standard Class"/>
    <s v="EH-14185"/>
    <s v="Evan Henry"/>
    <x v="0"/>
    <x v="0"/>
    <x v="20"/>
    <x v="15"/>
    <n v="10035"/>
    <x v="3"/>
    <s v="OFF-BI-10004600"/>
    <x v="1"/>
    <x v="8"/>
    <s v="Ibico Ibimaster 300 Manual Binding System"/>
    <x v="3819"/>
    <x v="0"/>
    <n v="0.2"/>
    <n v="183.995"/>
    <x v="3"/>
    <n v="1177.568"/>
    <n v="31.25"/>
  </r>
  <r>
    <n v="5441"/>
    <s v="US-2017-153633"/>
    <d v="2017-11-13T00:00:00"/>
    <d v="2017-11-18T00:00:00"/>
    <s v="Second Class"/>
    <s v="TC-21295"/>
    <s v="Toby Carlisle"/>
    <x v="0"/>
    <x v="0"/>
    <x v="442"/>
    <x v="2"/>
    <n v="33458"/>
    <x v="0"/>
    <s v="OFF-AR-10002335"/>
    <x v="1"/>
    <x v="6"/>
    <s v="DIXON Oriole Pencils"/>
    <x v="3820"/>
    <x v="7"/>
    <n v="0.2"/>
    <n v="0.15479999999999999"/>
    <x v="0"/>
    <n v="2.0640000000000001"/>
    <n v="7.5"/>
  </r>
  <r>
    <n v="5442"/>
    <s v="CA-2017-155929"/>
    <d v="2017-09-09T00:00:00"/>
    <d v="2017-09-13T00:00:00"/>
    <s v="Standard Class"/>
    <s v="AI-10855"/>
    <s v="Arianne Irving"/>
    <x v="0"/>
    <x v="0"/>
    <x v="220"/>
    <x v="16"/>
    <n v="85301"/>
    <x v="1"/>
    <s v="OFF-PA-10000859"/>
    <x v="1"/>
    <x v="10"/>
    <s v="Unpadded Memo Slips"/>
    <x v="2850"/>
    <x v="0"/>
    <n v="0.2"/>
    <n v="2.3879999999999999"/>
    <x v="8"/>
    <n v="12.736000000000001"/>
    <n v="37.499999999999993"/>
  </r>
  <r>
    <n v="5443"/>
    <s v="CA-2015-148712"/>
    <d v="2015-04-17T00:00:00"/>
    <d v="2015-04-23T00:00:00"/>
    <s v="Standard Class"/>
    <s v="JM-15535"/>
    <s v="Jessica Myrick"/>
    <x v="0"/>
    <x v="0"/>
    <x v="20"/>
    <x v="15"/>
    <n v="10035"/>
    <x v="3"/>
    <s v="TEC-AC-10003198"/>
    <x v="2"/>
    <x v="11"/>
    <s v="Enermax Acrylux Wireless Keyboard"/>
    <x v="914"/>
    <x v="7"/>
    <n v="0"/>
    <n v="36.851999999999997"/>
    <x v="3"/>
    <n v="99.6"/>
    <n v="37"/>
  </r>
  <r>
    <n v="5444"/>
    <s v="CA-2015-148712"/>
    <d v="2015-04-17T00:00:00"/>
    <d v="2015-04-23T00:00:00"/>
    <s v="Standard Class"/>
    <s v="JM-15535"/>
    <s v="Jessica Myrick"/>
    <x v="0"/>
    <x v="0"/>
    <x v="20"/>
    <x v="15"/>
    <n v="10035"/>
    <x v="3"/>
    <s v="OFF-BI-10001900"/>
    <x v="1"/>
    <x v="8"/>
    <s v="DXL Angle-View Binders with Locking Rings, Black"/>
    <x v="3821"/>
    <x v="11"/>
    <n v="0.2"/>
    <n v="21.024899999999999"/>
    <x v="3"/>
    <n v="809.84799999999996"/>
    <n v="33.75"/>
  </r>
  <r>
    <n v="5445"/>
    <s v="CA-2015-148712"/>
    <d v="2015-04-17T00:00:00"/>
    <d v="2015-04-23T00:00:00"/>
    <s v="Standard Class"/>
    <s v="JM-15535"/>
    <s v="Jessica Myrick"/>
    <x v="0"/>
    <x v="0"/>
    <x v="20"/>
    <x v="15"/>
    <n v="10035"/>
    <x v="3"/>
    <s v="OFF-AR-10000614"/>
    <x v="1"/>
    <x v="6"/>
    <s v="Barrel Sharpener"/>
    <x v="3822"/>
    <x v="1"/>
    <n v="0"/>
    <n v="2.7846000000000002"/>
    <x v="3"/>
    <n v="32.130000000000003"/>
    <n v="26"/>
  </r>
  <r>
    <n v="5446"/>
    <s v="CA-2016-128307"/>
    <d v="2016-07-25T00:00:00"/>
    <d v="2016-07-29T00:00:00"/>
    <s v="Standard Class"/>
    <s v="BE-11335"/>
    <s v="Bill Eplett"/>
    <x v="2"/>
    <x v="0"/>
    <x v="12"/>
    <x v="5"/>
    <n v="77041"/>
    <x v="2"/>
    <s v="OFF-EN-10003040"/>
    <x v="1"/>
    <x v="12"/>
    <s v="Quality Park Security Envelopes"/>
    <x v="3823"/>
    <x v="7"/>
    <n v="0.2"/>
    <n v="7.0659000000000001"/>
    <x v="7"/>
    <n v="20.936"/>
    <n v="33.75"/>
  </r>
  <r>
    <n v="5447"/>
    <s v="US-2016-127425"/>
    <d v="2016-08-26T00:00:00"/>
    <d v="2016-08-31T00:00:00"/>
    <s v="Standard Class"/>
    <s v="DR-12880"/>
    <s v="Dan Reichenbach"/>
    <x v="1"/>
    <x v="0"/>
    <x v="20"/>
    <x v="15"/>
    <n v="10035"/>
    <x v="3"/>
    <s v="TEC-PH-10003442"/>
    <x v="2"/>
    <x v="7"/>
    <s v="Samsung Replacement EH64AVFWE Premium Headset"/>
    <x v="3824"/>
    <x v="5"/>
    <n v="0"/>
    <n v="8.25"/>
    <x v="6"/>
    <n v="198"/>
    <n v="25"/>
  </r>
  <r>
    <n v="5448"/>
    <s v="US-2016-127425"/>
    <d v="2016-08-26T00:00:00"/>
    <d v="2016-08-31T00:00:00"/>
    <s v="Standard Class"/>
    <s v="DR-12880"/>
    <s v="Dan Reichenbach"/>
    <x v="1"/>
    <x v="0"/>
    <x v="20"/>
    <x v="15"/>
    <n v="10035"/>
    <x v="3"/>
    <s v="TEC-AC-10002800"/>
    <x v="2"/>
    <x v="11"/>
    <s v="Plantronics Audio 478 Stereo USB Headset"/>
    <x v="2857"/>
    <x v="2"/>
    <n v="0"/>
    <n v="87.482500000000002"/>
    <x v="6"/>
    <n v="1249.75"/>
    <n v="35"/>
  </r>
  <r>
    <n v="5449"/>
    <s v="US-2014-119081"/>
    <d v="2014-09-12T00:00:00"/>
    <d v="2014-09-19T00:00:00"/>
    <s v="Standard Class"/>
    <s v="TA-21385"/>
    <s v="Tom Ashbrook"/>
    <x v="2"/>
    <x v="0"/>
    <x v="250"/>
    <x v="41"/>
    <n v="66062"/>
    <x v="2"/>
    <s v="OFF-SU-10000157"/>
    <x v="1"/>
    <x v="14"/>
    <s v="Compact Automatic Electric Letter Opener"/>
    <x v="3825"/>
    <x v="1"/>
    <n v="0"/>
    <n v="7.1585999999999999"/>
    <x v="8"/>
    <n v="1073.79"/>
    <n v="2"/>
  </r>
  <r>
    <n v="5450"/>
    <s v="US-2014-119081"/>
    <d v="2014-09-12T00:00:00"/>
    <d v="2014-09-19T00:00:00"/>
    <s v="Standard Class"/>
    <s v="TA-21385"/>
    <s v="Tom Ashbrook"/>
    <x v="2"/>
    <x v="0"/>
    <x v="250"/>
    <x v="41"/>
    <n v="66062"/>
    <x v="2"/>
    <s v="TEC-AC-10001542"/>
    <x v="2"/>
    <x v="11"/>
    <s v="SanDisk Cruzer 16 GB USB Flash Drive"/>
    <x v="3826"/>
    <x v="2"/>
    <n v="0"/>
    <n v="10.906000000000001"/>
    <x v="8"/>
    <n v="287"/>
    <n v="19"/>
  </r>
  <r>
    <n v="5451"/>
    <s v="US-2014-119081"/>
    <d v="2014-09-12T00:00:00"/>
    <d v="2014-09-19T00:00:00"/>
    <s v="Standard Class"/>
    <s v="TA-21385"/>
    <s v="Tom Ashbrook"/>
    <x v="2"/>
    <x v="0"/>
    <x v="250"/>
    <x v="41"/>
    <n v="66062"/>
    <x v="2"/>
    <s v="OFF-BI-10004519"/>
    <x v="1"/>
    <x v="8"/>
    <s v="GBC DocuBind P100 Manual Binding Machine"/>
    <x v="3827"/>
    <x v="0"/>
    <n v="0"/>
    <n v="149.38200000000001"/>
    <x v="8"/>
    <n v="663.92"/>
    <n v="45.000000000000007"/>
  </r>
  <r>
    <n v="5452"/>
    <s v="US-2014-119081"/>
    <d v="2014-09-12T00:00:00"/>
    <d v="2014-09-19T00:00:00"/>
    <s v="Standard Class"/>
    <s v="TA-21385"/>
    <s v="Tom Ashbrook"/>
    <x v="2"/>
    <x v="0"/>
    <x v="250"/>
    <x v="41"/>
    <n v="66062"/>
    <x v="2"/>
    <s v="FUR-FU-10003464"/>
    <x v="0"/>
    <x v="5"/>
    <s v="Seth Thomas 8 1/2&quot; Cubicle Clock"/>
    <x v="1090"/>
    <x v="0"/>
    <n v="0"/>
    <n v="12.979200000000001"/>
    <x v="8"/>
    <n v="81.12"/>
    <n v="32"/>
  </r>
  <r>
    <n v="5453"/>
    <s v="CA-2016-140613"/>
    <d v="2016-07-22T00:00:00"/>
    <d v="2016-07-29T00:00:00"/>
    <s v="Standard Class"/>
    <s v="KN-16705"/>
    <s v="Kristina Nunn"/>
    <x v="2"/>
    <x v="0"/>
    <x v="306"/>
    <x v="33"/>
    <n v="89431"/>
    <x v="1"/>
    <s v="OFF-SU-10004261"/>
    <x v="1"/>
    <x v="14"/>
    <s v="Fiskars 8&quot; Scissors, 2/Pack"/>
    <x v="3828"/>
    <x v="2"/>
    <n v="0"/>
    <n v="24.998000000000001"/>
    <x v="7"/>
    <n v="431"/>
    <n v="28.999999999999996"/>
  </r>
  <r>
    <n v="5454"/>
    <s v="US-2017-108700"/>
    <d v="2017-05-19T00:00:00"/>
    <d v="2017-05-23T00:00:00"/>
    <s v="Standard Class"/>
    <s v="PJ-18835"/>
    <s v="Patrick Jones"/>
    <x v="1"/>
    <x v="0"/>
    <x v="179"/>
    <x v="10"/>
    <n v="61107"/>
    <x v="2"/>
    <s v="OFF-PA-10004733"/>
    <x v="1"/>
    <x v="10"/>
    <s v="Things To Do Today Spiral Book"/>
    <x v="3829"/>
    <x v="5"/>
    <n v="0.2"/>
    <n v="13.780799999999999"/>
    <x v="5"/>
    <n v="228.096"/>
    <n v="36.25"/>
  </r>
  <r>
    <n v="5455"/>
    <s v="CA-2017-160962"/>
    <d v="2017-04-28T00:00:00"/>
    <d v="2017-05-02T00:00:00"/>
    <s v="Standard Class"/>
    <s v="MC-17605"/>
    <s v="Matt Connell"/>
    <x v="1"/>
    <x v="0"/>
    <x v="10"/>
    <x v="9"/>
    <n v="19143"/>
    <x v="3"/>
    <s v="OFF-ST-10001325"/>
    <x v="1"/>
    <x v="4"/>
    <s v="Sterilite Officeware Hinged File Box"/>
    <x v="3830"/>
    <x v="7"/>
    <n v="0.2"/>
    <n v="0.73360000000000003"/>
    <x v="3"/>
    <n v="8.3840000000000003"/>
    <n v="8.75"/>
  </r>
  <r>
    <n v="5456"/>
    <s v="CA-2017-160962"/>
    <d v="2017-04-28T00:00:00"/>
    <d v="2017-05-02T00:00:00"/>
    <s v="Standard Class"/>
    <s v="MC-17605"/>
    <s v="Matt Connell"/>
    <x v="1"/>
    <x v="0"/>
    <x v="10"/>
    <x v="9"/>
    <n v="19143"/>
    <x v="3"/>
    <s v="OFF-AR-10003056"/>
    <x v="1"/>
    <x v="6"/>
    <s v="Newell 341"/>
    <x v="1297"/>
    <x v="0"/>
    <n v="0.2"/>
    <n v="0.77039999999999997"/>
    <x v="3"/>
    <n v="13.696"/>
    <n v="11.25"/>
  </r>
  <r>
    <n v="5457"/>
    <s v="CA-2017-130631"/>
    <d v="2017-12-29T00:00:00"/>
    <d v="2018-01-02T00:00:00"/>
    <s v="Standard Class"/>
    <s v="BS-11755"/>
    <s v="Bruce Stewart"/>
    <x v="0"/>
    <x v="0"/>
    <x v="156"/>
    <x v="4"/>
    <n v="98026"/>
    <x v="1"/>
    <s v="OFF-FA-10000089"/>
    <x v="1"/>
    <x v="13"/>
    <s v="Acco Glide Clips"/>
    <x v="3831"/>
    <x v="2"/>
    <n v="0"/>
    <n v="9.6039999999999992"/>
    <x v="4"/>
    <n v="98"/>
    <n v="48.999999999999993"/>
  </r>
  <r>
    <n v="5458"/>
    <s v="CA-2017-130631"/>
    <d v="2017-12-29T00:00:00"/>
    <d v="2018-01-02T00:00:00"/>
    <s v="Standard Class"/>
    <s v="BS-11755"/>
    <s v="Bruce Stewart"/>
    <x v="0"/>
    <x v="0"/>
    <x v="156"/>
    <x v="4"/>
    <n v="98026"/>
    <x v="1"/>
    <s v="FUR-FU-10004093"/>
    <x v="0"/>
    <x v="5"/>
    <s v="Hand-Finished Solid Wood Document Frame"/>
    <x v="3658"/>
    <x v="0"/>
    <n v="0"/>
    <n v="20.538"/>
    <x v="4"/>
    <n v="136.91999999999999"/>
    <n v="30.000000000000004"/>
  </r>
  <r>
    <n v="5459"/>
    <s v="CA-2017-116680"/>
    <d v="2017-09-04T00:00:00"/>
    <d v="2017-09-06T00:00:00"/>
    <s v="Second Class"/>
    <s v="PK-19075"/>
    <s v="Pete Kriz"/>
    <x v="0"/>
    <x v="0"/>
    <x v="8"/>
    <x v="1"/>
    <n v="94122"/>
    <x v="1"/>
    <s v="OFF-BI-10004022"/>
    <x v="1"/>
    <x v="8"/>
    <s v="Acco Suede Grain Vinyl Round Ring Binder"/>
    <x v="3832"/>
    <x v="5"/>
    <n v="0.2"/>
    <n v="4.3368000000000002"/>
    <x v="8"/>
    <n v="80.063999999999993"/>
    <n v="32.5"/>
  </r>
  <r>
    <n v="5460"/>
    <s v="CA-2017-116680"/>
    <d v="2017-09-04T00:00:00"/>
    <d v="2017-09-06T00:00:00"/>
    <s v="Second Class"/>
    <s v="PK-19075"/>
    <s v="Pete Kriz"/>
    <x v="0"/>
    <x v="0"/>
    <x v="8"/>
    <x v="1"/>
    <n v="94122"/>
    <x v="1"/>
    <s v="FUR-TA-10001771"/>
    <x v="0"/>
    <x v="3"/>
    <s v="Bush Cubix Conference Tables, Fully Assembled"/>
    <x v="3833"/>
    <x v="8"/>
    <n v="0.2"/>
    <n v="92.391999999999996"/>
    <x v="8"/>
    <n v="11826.175999999999"/>
    <n v="6.25"/>
  </r>
  <r>
    <n v="5461"/>
    <s v="US-2014-107405"/>
    <d v="2014-03-21T00:00:00"/>
    <d v="2014-03-25T00:00:00"/>
    <s v="Standard Class"/>
    <s v="TS-21205"/>
    <s v="Thomas Seio"/>
    <x v="1"/>
    <x v="0"/>
    <x v="153"/>
    <x v="3"/>
    <n v="28806"/>
    <x v="0"/>
    <s v="OFF-ST-10002301"/>
    <x v="1"/>
    <x v="4"/>
    <s v="Tennsco Commercial Shelving"/>
    <x v="3834"/>
    <x v="7"/>
    <n v="0.2"/>
    <n v="-3.8645999999999998"/>
    <x v="10"/>
    <n v="16.271999999999998"/>
    <n v="-23.75"/>
  </r>
  <r>
    <n v="5462"/>
    <s v="CA-2017-101574"/>
    <d v="2017-09-28T00:00:00"/>
    <d v="2017-10-04T00:00:00"/>
    <s v="Standard Class"/>
    <s v="BD-11725"/>
    <s v="Bruce Degenhardt"/>
    <x v="0"/>
    <x v="0"/>
    <x v="1"/>
    <x v="1"/>
    <n v="90032"/>
    <x v="1"/>
    <s v="FUR-FU-10001706"/>
    <x v="0"/>
    <x v="5"/>
    <s v="Longer-Life Soft White Bulbs"/>
    <x v="354"/>
    <x v="1"/>
    <n v="0"/>
    <n v="4.4352"/>
    <x v="8"/>
    <n v="27.72"/>
    <n v="48"/>
  </r>
  <r>
    <n v="5463"/>
    <s v="CA-2014-146591"/>
    <d v="2014-01-19T00:00:00"/>
    <d v="2014-01-20T00:00:00"/>
    <s v="First Class"/>
    <s v="TS-21340"/>
    <s v="Toby Swindell"/>
    <x v="0"/>
    <x v="0"/>
    <x v="48"/>
    <x v="16"/>
    <n v="85254"/>
    <x v="1"/>
    <s v="OFF-BI-10003676"/>
    <x v="1"/>
    <x v="8"/>
    <s v="GBC Standard Recycled Report Covers, Clear Plastic Sheets"/>
    <x v="3773"/>
    <x v="12"/>
    <n v="0.7"/>
    <n v="-23.716000000000001"/>
    <x v="9"/>
    <n v="323.40000000000003"/>
    <n v="-73.333333333333329"/>
  </r>
  <r>
    <n v="5464"/>
    <s v="CA-2014-146591"/>
    <d v="2014-01-19T00:00:00"/>
    <d v="2014-01-20T00:00:00"/>
    <s v="First Class"/>
    <s v="TS-21340"/>
    <s v="Toby Swindell"/>
    <x v="0"/>
    <x v="0"/>
    <x v="48"/>
    <x v="16"/>
    <n v="85254"/>
    <x v="1"/>
    <s v="OFF-PA-10000659"/>
    <x v="1"/>
    <x v="10"/>
    <s v="TOPS Carbonless Receipt Book, Four 2-3/4 x 7-1/4 Money Receipts per Page"/>
    <x v="3835"/>
    <x v="4"/>
    <n v="0.2"/>
    <n v="19.622399999999999"/>
    <x v="9"/>
    <n v="224.256"/>
    <n v="35"/>
  </r>
  <r>
    <n v="5465"/>
    <s v="CA-2014-146591"/>
    <d v="2014-01-19T00:00:00"/>
    <d v="2014-01-20T00:00:00"/>
    <s v="First Class"/>
    <s v="TS-21340"/>
    <s v="Toby Swindell"/>
    <x v="0"/>
    <x v="0"/>
    <x v="48"/>
    <x v="16"/>
    <n v="85254"/>
    <x v="1"/>
    <s v="OFF-EN-10002504"/>
    <x v="1"/>
    <x v="12"/>
    <s v="Tyvek  Top-Opening Peel &amp; Seel Envelopes, Plain White"/>
    <x v="3836"/>
    <x v="2"/>
    <n v="0.2"/>
    <n v="36.692999999999998"/>
    <x v="9"/>
    <n v="543.6"/>
    <n v="33.75"/>
  </r>
  <r>
    <n v="5466"/>
    <s v="CA-2014-146591"/>
    <d v="2014-01-19T00:00:00"/>
    <d v="2014-01-20T00:00:00"/>
    <s v="First Class"/>
    <s v="TS-21340"/>
    <s v="Toby Swindell"/>
    <x v="0"/>
    <x v="0"/>
    <x v="48"/>
    <x v="16"/>
    <n v="85254"/>
    <x v="1"/>
    <s v="FUR-BO-10001972"/>
    <x v="0"/>
    <x v="0"/>
    <s v="O'Sullivan 4-Shelf Bookcase in Odessa Pine"/>
    <x v="3837"/>
    <x v="2"/>
    <n v="0.7"/>
    <n v="-320.59699999999998"/>
    <x v="9"/>
    <n v="907.35"/>
    <n v="-176.66666666666666"/>
  </r>
  <r>
    <n v="5467"/>
    <s v="CA-2014-107706"/>
    <d v="2014-02-14T00:00:00"/>
    <d v="2014-02-19T00:00:00"/>
    <s v="Second Class"/>
    <s v="ST-20530"/>
    <s v="Shui Tom"/>
    <x v="0"/>
    <x v="0"/>
    <x v="12"/>
    <x v="5"/>
    <n v="77095"/>
    <x v="2"/>
    <s v="OFF-PA-10000466"/>
    <x v="1"/>
    <x v="10"/>
    <s v="Memo Book, 100 Message Capacity, 5 3/8” x 11”"/>
    <x v="3838"/>
    <x v="1"/>
    <n v="0.2"/>
    <n v="6.0659999999999998"/>
    <x v="11"/>
    <n v="48.527999999999992"/>
    <n v="37.5"/>
  </r>
  <r>
    <n v="5468"/>
    <s v="CA-2016-122448"/>
    <d v="2016-06-09T00:00:00"/>
    <d v="2016-06-14T00:00:00"/>
    <s v="Standard Class"/>
    <s v="DB-13210"/>
    <s v="Dean Braden"/>
    <x v="0"/>
    <x v="0"/>
    <x v="8"/>
    <x v="1"/>
    <n v="94109"/>
    <x v="1"/>
    <s v="FUR-CH-10002774"/>
    <x v="0"/>
    <x v="1"/>
    <s v="Global Deluxe Stacking Chair, Gray"/>
    <x v="1888"/>
    <x v="1"/>
    <n v="0.2"/>
    <n v="13.7646"/>
    <x v="1"/>
    <n v="367.05600000000004"/>
    <n v="11.249999999999998"/>
  </r>
  <r>
    <n v="5469"/>
    <s v="CA-2014-132451"/>
    <d v="2014-09-26T00:00:00"/>
    <d v="2014-09-27T00:00:00"/>
    <s v="First Class"/>
    <s v="KF-16285"/>
    <s v="Karen Ferguson"/>
    <x v="2"/>
    <x v="0"/>
    <x v="70"/>
    <x v="1"/>
    <n v="92105"/>
    <x v="1"/>
    <s v="FUR-CH-10000454"/>
    <x v="0"/>
    <x v="1"/>
    <s v="Hon Deluxe Fabric Upholstered Stacking Chairs, Rounded Back"/>
    <x v="2239"/>
    <x v="1"/>
    <n v="0.2"/>
    <n v="73.194000000000003"/>
    <x v="8"/>
    <n v="1756.6559999999999"/>
    <n v="12.5"/>
  </r>
  <r>
    <n v="5470"/>
    <s v="CA-2014-132451"/>
    <d v="2014-09-26T00:00:00"/>
    <d v="2014-09-27T00:00:00"/>
    <s v="First Class"/>
    <s v="KF-16285"/>
    <s v="Karen Ferguson"/>
    <x v="2"/>
    <x v="0"/>
    <x v="70"/>
    <x v="1"/>
    <n v="92105"/>
    <x v="1"/>
    <s v="OFF-PA-10004888"/>
    <x v="1"/>
    <x v="10"/>
    <s v="Xerox 217"/>
    <x v="537"/>
    <x v="1"/>
    <n v="0"/>
    <n v="9.3312000000000008"/>
    <x v="8"/>
    <n v="58.320000000000007"/>
    <n v="48.000000000000007"/>
  </r>
  <r>
    <n v="5471"/>
    <s v="CA-2016-158547"/>
    <d v="2016-05-30T00:00:00"/>
    <d v="2016-06-04T00:00:00"/>
    <s v="Standard Class"/>
    <s v="JM-16195"/>
    <s v="Justin MacKendrick"/>
    <x v="0"/>
    <x v="0"/>
    <x v="57"/>
    <x v="24"/>
    <n v="45011"/>
    <x v="3"/>
    <s v="OFF-AP-10003842"/>
    <x v="1"/>
    <x v="9"/>
    <s v="Euro-Pro Shark Turbo Vacuum"/>
    <x v="1832"/>
    <x v="2"/>
    <n v="0.2"/>
    <n v="9.2940000000000005"/>
    <x v="5"/>
    <n v="619.6"/>
    <n v="7.5"/>
  </r>
  <r>
    <n v="5472"/>
    <s v="CA-2017-116946"/>
    <d v="2017-12-19T00:00:00"/>
    <d v="2017-12-23T00:00:00"/>
    <s v="Standard Class"/>
    <s v="TS-21505"/>
    <s v="Tony Sayre"/>
    <x v="0"/>
    <x v="0"/>
    <x v="117"/>
    <x v="22"/>
    <n v="80134"/>
    <x v="1"/>
    <s v="FUR-FU-10000320"/>
    <x v="0"/>
    <x v="5"/>
    <s v="OIC Stacking Trays"/>
    <x v="518"/>
    <x v="2"/>
    <n v="0.2"/>
    <n v="4.008"/>
    <x v="4"/>
    <n v="66.8"/>
    <n v="30"/>
  </r>
  <r>
    <n v="5473"/>
    <s v="CA-2017-116946"/>
    <d v="2017-12-19T00:00:00"/>
    <d v="2017-12-23T00:00:00"/>
    <s v="Standard Class"/>
    <s v="TS-21505"/>
    <s v="Tony Sayre"/>
    <x v="0"/>
    <x v="0"/>
    <x v="117"/>
    <x v="22"/>
    <n v="80134"/>
    <x v="1"/>
    <s v="OFF-ST-10002554"/>
    <x v="1"/>
    <x v="4"/>
    <s v="Tennsco Industrial Shelving"/>
    <x v="1592"/>
    <x v="0"/>
    <n v="0.2"/>
    <n v="-17.607600000000001"/>
    <x v="4"/>
    <n v="156.512"/>
    <n v="-22.5"/>
  </r>
  <r>
    <n v="5474"/>
    <s v="CA-2017-116946"/>
    <d v="2017-12-19T00:00:00"/>
    <d v="2017-12-23T00:00:00"/>
    <s v="Standard Class"/>
    <s v="TS-21505"/>
    <s v="Tony Sayre"/>
    <x v="0"/>
    <x v="0"/>
    <x v="117"/>
    <x v="22"/>
    <n v="80134"/>
    <x v="1"/>
    <s v="FUR-BO-10000468"/>
    <x v="0"/>
    <x v="0"/>
    <s v="O'Sullivan 2-Shelf Heavy-Duty Bookcases"/>
    <x v="3839"/>
    <x v="3"/>
    <n v="0.7"/>
    <n v="-183.63239999999999"/>
    <x v="4"/>
    <n v="714.12599999999998"/>
    <n v="-179.99999999999997"/>
  </r>
  <r>
    <n v="5475"/>
    <s v="CA-2017-121741"/>
    <d v="2017-12-26T00:00:00"/>
    <d v="2017-12-26T00:00:00"/>
    <s v="Same Day"/>
    <s v="YC-21895"/>
    <s v="Yoseph Carroll"/>
    <x v="1"/>
    <x v="0"/>
    <x v="9"/>
    <x v="8"/>
    <n v="68025"/>
    <x v="2"/>
    <s v="OFF-ST-10004459"/>
    <x v="1"/>
    <x v="4"/>
    <s v="Tennsco Single-Tier Lockers"/>
    <x v="3840"/>
    <x v="0"/>
    <n v="0"/>
    <n v="37.533999999999999"/>
    <x v="4"/>
    <n v="1501.36"/>
    <n v="5"/>
  </r>
  <r>
    <n v="5476"/>
    <s v="CA-2017-169691"/>
    <d v="2017-06-15T00:00:00"/>
    <d v="2017-06-18T00:00:00"/>
    <s v="First Class"/>
    <s v="Dp-13240"/>
    <s v="Dean percer"/>
    <x v="2"/>
    <x v="0"/>
    <x v="349"/>
    <x v="11"/>
    <n v="55369"/>
    <x v="2"/>
    <s v="OFF-LA-10002312"/>
    <x v="1"/>
    <x v="2"/>
    <s v="Avery 490"/>
    <x v="1821"/>
    <x v="1"/>
    <n v="0"/>
    <n v="22.2"/>
    <x v="1"/>
    <n v="133.19999999999999"/>
    <n v="50"/>
  </r>
  <r>
    <n v="5477"/>
    <s v="CA-2017-169691"/>
    <d v="2017-06-15T00:00:00"/>
    <d v="2017-06-18T00:00:00"/>
    <s v="First Class"/>
    <s v="Dp-13240"/>
    <s v="Dean percer"/>
    <x v="2"/>
    <x v="0"/>
    <x v="349"/>
    <x v="11"/>
    <n v="55369"/>
    <x v="2"/>
    <s v="OFF-ST-10001291"/>
    <x v="1"/>
    <x v="4"/>
    <s v="Tenex Personal Self-Stacking Standard File Box, Black/Gray"/>
    <x v="3841"/>
    <x v="2"/>
    <n v="0"/>
    <n v="22.828499999999998"/>
    <x v="1"/>
    <n v="422.75"/>
    <n v="26.999999999999996"/>
  </r>
  <r>
    <n v="5478"/>
    <s v="CA-2017-169691"/>
    <d v="2017-06-15T00:00:00"/>
    <d v="2017-06-18T00:00:00"/>
    <s v="First Class"/>
    <s v="Dp-13240"/>
    <s v="Dean percer"/>
    <x v="2"/>
    <x v="0"/>
    <x v="349"/>
    <x v="11"/>
    <n v="55369"/>
    <x v="2"/>
    <s v="OFF-PA-10003022"/>
    <x v="1"/>
    <x v="10"/>
    <s v="Xerox 1992"/>
    <x v="1444"/>
    <x v="1"/>
    <n v="0"/>
    <n v="8.7905999999999995"/>
    <x v="1"/>
    <n v="53.820000000000007"/>
    <n v="48.999999999999993"/>
  </r>
  <r>
    <n v="5479"/>
    <s v="CA-2016-121356"/>
    <d v="2016-11-20T00:00:00"/>
    <d v="2016-11-24T00:00:00"/>
    <s v="Standard Class"/>
    <s v="SJ-20500"/>
    <s v="Shirley Jackson"/>
    <x v="0"/>
    <x v="0"/>
    <x v="46"/>
    <x v="13"/>
    <n v="19711"/>
    <x v="3"/>
    <s v="OFF-BI-10002133"/>
    <x v="1"/>
    <x v="8"/>
    <s v="Wilson Jones Elliptical Ring 3 1/2&quot; Capacity Binders, 800 sheets"/>
    <x v="3146"/>
    <x v="1"/>
    <n v="0"/>
    <n v="62.915999999999997"/>
    <x v="0"/>
    <n v="385.20000000000005"/>
    <n v="48.999999999999993"/>
  </r>
  <r>
    <n v="5480"/>
    <s v="CA-2014-101770"/>
    <d v="2014-03-31T00:00:00"/>
    <d v="2014-04-04T00:00:00"/>
    <s v="Standard Class"/>
    <s v="KB-16240"/>
    <s v="Karen Bern"/>
    <x v="1"/>
    <x v="0"/>
    <x v="100"/>
    <x v="2"/>
    <n v="33180"/>
    <x v="0"/>
    <s v="OFF-BI-10001097"/>
    <x v="1"/>
    <x v="8"/>
    <s v="Avery Hole Reinforcements"/>
    <x v="3842"/>
    <x v="7"/>
    <n v="0.7"/>
    <n v="-1.3083"/>
    <x v="10"/>
    <n v="1.869"/>
    <n v="-70"/>
  </r>
  <r>
    <n v="5481"/>
    <s v="CA-2017-105487"/>
    <d v="2017-10-08T00:00:00"/>
    <d v="2017-10-14T00:00:00"/>
    <s v="Standard Class"/>
    <s v="CS-12250"/>
    <s v="Chris Selesnick"/>
    <x v="1"/>
    <x v="0"/>
    <x v="70"/>
    <x v="1"/>
    <n v="92105"/>
    <x v="1"/>
    <s v="TEC-PH-10001336"/>
    <x v="2"/>
    <x v="7"/>
    <s v="Digium D40 VoIP phone"/>
    <x v="3843"/>
    <x v="7"/>
    <n v="0.2"/>
    <n v="11.6091"/>
    <x v="2"/>
    <n v="103.19199999999999"/>
    <n v="11.25"/>
  </r>
  <r>
    <n v="5482"/>
    <s v="CA-2017-105487"/>
    <d v="2017-10-08T00:00:00"/>
    <d v="2017-10-14T00:00:00"/>
    <s v="Standard Class"/>
    <s v="CS-12250"/>
    <s v="Chris Selesnick"/>
    <x v="1"/>
    <x v="0"/>
    <x v="70"/>
    <x v="1"/>
    <n v="92105"/>
    <x v="1"/>
    <s v="TEC-AC-10002305"/>
    <x v="2"/>
    <x v="11"/>
    <s v="KeyTronic E03601U1 - Keyboard - Beige"/>
    <x v="3844"/>
    <x v="0"/>
    <n v="0"/>
    <n v="6.48"/>
    <x v="2"/>
    <n v="72"/>
    <n v="18.000000000000004"/>
  </r>
  <r>
    <n v="5483"/>
    <s v="CA-2017-105487"/>
    <d v="2017-10-08T00:00:00"/>
    <d v="2017-10-14T00:00:00"/>
    <s v="Standard Class"/>
    <s v="CS-12250"/>
    <s v="Chris Selesnick"/>
    <x v="1"/>
    <x v="0"/>
    <x v="70"/>
    <x v="1"/>
    <n v="92105"/>
    <x v="1"/>
    <s v="TEC-AC-10003610"/>
    <x v="2"/>
    <x v="11"/>
    <s v="Logitech Illuminated - Keyboard"/>
    <x v="3612"/>
    <x v="4"/>
    <n v="0"/>
    <n v="115.1808"/>
    <x v="2"/>
    <n v="959.84"/>
    <n v="48"/>
  </r>
  <r>
    <n v="5484"/>
    <s v="CA-2017-105487"/>
    <d v="2017-10-08T00:00:00"/>
    <d v="2017-10-14T00:00:00"/>
    <s v="Standard Class"/>
    <s v="CS-12250"/>
    <s v="Chris Selesnick"/>
    <x v="1"/>
    <x v="0"/>
    <x v="70"/>
    <x v="1"/>
    <n v="92105"/>
    <x v="1"/>
    <s v="OFF-ST-10002301"/>
    <x v="1"/>
    <x v="4"/>
    <s v="Tennsco Commercial Shelving"/>
    <x v="1374"/>
    <x v="0"/>
    <n v="0"/>
    <n v="0.40679999999999999"/>
    <x v="2"/>
    <n v="81.36"/>
    <n v="1"/>
  </r>
  <r>
    <n v="5485"/>
    <s v="CA-2017-148999"/>
    <d v="2017-01-30T00:00:00"/>
    <d v="2017-02-04T00:00:00"/>
    <s v="Standard Class"/>
    <s v="EB-13870"/>
    <s v="Emily Burns"/>
    <x v="0"/>
    <x v="0"/>
    <x v="100"/>
    <x v="2"/>
    <n v="33142"/>
    <x v="0"/>
    <s v="FUR-CH-10002044"/>
    <x v="0"/>
    <x v="1"/>
    <s v="Office Star - Contemporary Task Swivel chair with 2-way adjustable arms, Plum"/>
    <x v="3344"/>
    <x v="4"/>
    <n v="0.2"/>
    <n v="-68.1096"/>
    <x v="9"/>
    <n v="1676.5440000000001"/>
    <n v="-16.249999999999996"/>
  </r>
  <r>
    <n v="5486"/>
    <s v="CA-2014-107573"/>
    <d v="2014-12-12T00:00:00"/>
    <d v="2014-12-17T00:00:00"/>
    <s v="Standard Class"/>
    <s v="PB-19150"/>
    <s v="Philip Brown"/>
    <x v="0"/>
    <x v="0"/>
    <x v="100"/>
    <x v="2"/>
    <n v="33178"/>
    <x v="0"/>
    <s v="OFF-EN-10001099"/>
    <x v="1"/>
    <x v="12"/>
    <s v="Staple envelope"/>
    <x v="2953"/>
    <x v="1"/>
    <n v="0.2"/>
    <n v="7.6284000000000001"/>
    <x v="4"/>
    <n v="70.415999999999997"/>
    <n v="32.5"/>
  </r>
  <r>
    <n v="5487"/>
    <s v="CA-2015-156608"/>
    <d v="2015-10-24T00:00:00"/>
    <d v="2015-10-29T00:00:00"/>
    <s v="Standard Class"/>
    <s v="MT-18070"/>
    <s v="Michelle Tran"/>
    <x v="2"/>
    <x v="0"/>
    <x v="52"/>
    <x v="5"/>
    <n v="78207"/>
    <x v="2"/>
    <s v="OFF-BI-10004140"/>
    <x v="1"/>
    <x v="8"/>
    <s v="Avery Non-Stick Binders"/>
    <x v="3183"/>
    <x v="4"/>
    <n v="0.8"/>
    <n v="-6.2859999999999996"/>
    <x v="2"/>
    <n v="14.368"/>
    <n v="-174.99999999999997"/>
  </r>
  <r>
    <n v="5488"/>
    <s v="CA-2017-134495"/>
    <d v="2017-04-01T00:00:00"/>
    <d v="2017-04-04T00:00:00"/>
    <s v="Second Class"/>
    <s v="BF-11020"/>
    <s v="Barry Französisch"/>
    <x v="1"/>
    <x v="0"/>
    <x v="108"/>
    <x v="2"/>
    <n v="32216"/>
    <x v="0"/>
    <s v="TEC-PH-10004897"/>
    <x v="2"/>
    <x v="7"/>
    <s v="Mediabridge Sport Armband iPhone 5s"/>
    <x v="112"/>
    <x v="1"/>
    <n v="0.2"/>
    <n v="-5.6943000000000001"/>
    <x v="3"/>
    <n v="71.927999999999997"/>
    <n v="-23.75"/>
  </r>
  <r>
    <n v="5489"/>
    <s v="CA-2017-134495"/>
    <d v="2017-04-01T00:00:00"/>
    <d v="2017-04-04T00:00:00"/>
    <s v="Second Class"/>
    <s v="BF-11020"/>
    <s v="Barry Französisch"/>
    <x v="1"/>
    <x v="0"/>
    <x v="108"/>
    <x v="2"/>
    <n v="32216"/>
    <x v="0"/>
    <s v="OFF-LA-10000262"/>
    <x v="1"/>
    <x v="2"/>
    <s v="Avery 494"/>
    <x v="301"/>
    <x v="1"/>
    <n v="0.2"/>
    <n v="2.0358000000000001"/>
    <x v="3"/>
    <n v="18.792000000000002"/>
    <n v="32.5"/>
  </r>
  <r>
    <n v="5490"/>
    <s v="CA-2017-134495"/>
    <d v="2017-04-01T00:00:00"/>
    <d v="2017-04-04T00:00:00"/>
    <s v="Second Class"/>
    <s v="BF-11020"/>
    <s v="Barry Französisch"/>
    <x v="1"/>
    <x v="0"/>
    <x v="108"/>
    <x v="2"/>
    <n v="32216"/>
    <x v="0"/>
    <s v="OFF-AP-10002222"/>
    <x v="1"/>
    <x v="9"/>
    <s v="Staple holder"/>
    <x v="3160"/>
    <x v="1"/>
    <n v="0.2"/>
    <n v="1.8207"/>
    <x v="3"/>
    <n v="62.423999999999999"/>
    <n v="8.75"/>
  </r>
  <r>
    <n v="5491"/>
    <s v="CA-2017-134495"/>
    <d v="2017-04-01T00:00:00"/>
    <d v="2017-04-04T00:00:00"/>
    <s v="Second Class"/>
    <s v="BF-11020"/>
    <s v="Barry Französisch"/>
    <x v="1"/>
    <x v="0"/>
    <x v="108"/>
    <x v="2"/>
    <n v="32216"/>
    <x v="0"/>
    <s v="FUR-CH-10003774"/>
    <x v="0"/>
    <x v="1"/>
    <s v="Global Wood Trimmed Manager's Task Chair, Khaki"/>
    <x v="286"/>
    <x v="1"/>
    <n v="0.2"/>
    <n v="-19.105799999999999"/>
    <x v="3"/>
    <n v="655.05600000000004"/>
    <n v="-8.75"/>
  </r>
  <r>
    <n v="5492"/>
    <s v="CA-2017-164098"/>
    <d v="2017-01-26T00:00:00"/>
    <d v="2017-01-27T00:00:00"/>
    <s v="First Class"/>
    <s v="CG-12520"/>
    <s v="Claire Gute"/>
    <x v="0"/>
    <x v="0"/>
    <x v="12"/>
    <x v="5"/>
    <n v="77070"/>
    <x v="2"/>
    <s v="OFF-ST-10000615"/>
    <x v="1"/>
    <x v="4"/>
    <s v="SimpliFile Personal File, Black Granite, 15w x 6-15/16d x 11-1/4h"/>
    <x v="1318"/>
    <x v="0"/>
    <n v="0.2"/>
    <n v="1.8160000000000001"/>
    <x v="9"/>
    <n v="36.32"/>
    <n v="10"/>
  </r>
  <r>
    <n v="5493"/>
    <s v="CA-2014-105249"/>
    <d v="2014-11-28T00:00:00"/>
    <d v="2014-11-28T00:00:00"/>
    <s v="Same Day"/>
    <s v="DH-13675"/>
    <s v="Duane Huffman"/>
    <x v="2"/>
    <x v="0"/>
    <x v="8"/>
    <x v="1"/>
    <n v="94122"/>
    <x v="1"/>
    <s v="OFF-SU-10001225"/>
    <x v="1"/>
    <x v="14"/>
    <s v="Staple remover"/>
    <x v="348"/>
    <x v="0"/>
    <n v="0"/>
    <n v="0.1472"/>
    <x v="0"/>
    <n v="14.72"/>
    <n v="2"/>
  </r>
  <r>
    <n v="5494"/>
    <s v="CA-2014-105249"/>
    <d v="2014-11-28T00:00:00"/>
    <d v="2014-11-28T00:00:00"/>
    <s v="Same Day"/>
    <s v="DH-13675"/>
    <s v="Duane Huffman"/>
    <x v="2"/>
    <x v="0"/>
    <x v="8"/>
    <x v="1"/>
    <n v="94122"/>
    <x v="1"/>
    <s v="OFF-LA-10002043"/>
    <x v="1"/>
    <x v="2"/>
    <s v="Avery 489"/>
    <x v="1399"/>
    <x v="4"/>
    <n v="0"/>
    <n v="19.872"/>
    <x v="0"/>
    <n v="165.6"/>
    <n v="48.000000000000007"/>
  </r>
  <r>
    <n v="5495"/>
    <s v="CA-2014-105249"/>
    <d v="2014-11-28T00:00:00"/>
    <d v="2014-11-28T00:00:00"/>
    <s v="Same Day"/>
    <s v="DH-13675"/>
    <s v="Duane Huffman"/>
    <x v="2"/>
    <x v="0"/>
    <x v="8"/>
    <x v="1"/>
    <n v="94122"/>
    <x v="1"/>
    <s v="FUR-BO-10000330"/>
    <x v="0"/>
    <x v="0"/>
    <s v="Sauder Camden County Barrister Bookcase, Planked Cherry Finish"/>
    <x v="1504"/>
    <x v="4"/>
    <n v="0.15"/>
    <n v="-4.8391999999999999"/>
    <x v="0"/>
    <n v="1645.328"/>
    <n v="-1.1764705882352942"/>
  </r>
  <r>
    <n v="5496"/>
    <s v="CA-2015-113523"/>
    <d v="2015-09-04T00:00:00"/>
    <d v="2015-09-08T00:00:00"/>
    <s v="Standard Class"/>
    <s v="SC-20440"/>
    <s v="Shaun Chance"/>
    <x v="1"/>
    <x v="0"/>
    <x v="10"/>
    <x v="9"/>
    <n v="19140"/>
    <x v="3"/>
    <s v="OFF-BI-10001249"/>
    <x v="1"/>
    <x v="8"/>
    <s v="Avery Heavy-Duty EZD View Binder with Locking Rings"/>
    <x v="2976"/>
    <x v="4"/>
    <n v="0.7"/>
    <n v="-6.1247999999999996"/>
    <x v="8"/>
    <n v="30.623999999999999"/>
    <n v="-80"/>
  </r>
  <r>
    <n v="5497"/>
    <s v="CA-2017-117821"/>
    <d v="2017-06-12T00:00:00"/>
    <d v="2017-06-16T00:00:00"/>
    <s v="Standard Class"/>
    <s v="HG-15025"/>
    <s v="Hunter Glantz"/>
    <x v="0"/>
    <x v="0"/>
    <x v="292"/>
    <x v="24"/>
    <n v="43302"/>
    <x v="3"/>
    <s v="TEC-AC-10004469"/>
    <x v="2"/>
    <x v="11"/>
    <s v="Microsoft Sculpt Comfort Mouse"/>
    <x v="3201"/>
    <x v="0"/>
    <n v="0.2"/>
    <n v="19.175999999999998"/>
    <x v="1"/>
    <n v="127.84"/>
    <n v="30"/>
  </r>
  <r>
    <n v="5498"/>
    <s v="CA-2017-164378"/>
    <d v="2017-07-15T00:00:00"/>
    <d v="2017-07-18T00:00:00"/>
    <s v="Second Class"/>
    <s v="MM-18055"/>
    <s v="Michelle Moray"/>
    <x v="0"/>
    <x v="0"/>
    <x v="20"/>
    <x v="15"/>
    <n v="10024"/>
    <x v="3"/>
    <s v="OFF-AR-10001177"/>
    <x v="1"/>
    <x v="6"/>
    <s v="Newell 349"/>
    <x v="2578"/>
    <x v="0"/>
    <n v="0"/>
    <n v="1.9024000000000001"/>
    <x v="7"/>
    <n v="13.12"/>
    <n v="29.000000000000004"/>
  </r>
  <r>
    <n v="5499"/>
    <s v="CA-2017-164378"/>
    <d v="2017-07-15T00:00:00"/>
    <d v="2017-07-18T00:00:00"/>
    <s v="Second Class"/>
    <s v="MM-18055"/>
    <s v="Michelle Moray"/>
    <x v="0"/>
    <x v="0"/>
    <x v="20"/>
    <x v="15"/>
    <n v="10024"/>
    <x v="3"/>
    <s v="OFF-LA-10000634"/>
    <x v="1"/>
    <x v="2"/>
    <s v="Avery 509"/>
    <x v="1484"/>
    <x v="1"/>
    <n v="0"/>
    <n v="3.6017999999999999"/>
    <x v="7"/>
    <n v="23.490000000000002"/>
    <n v="46"/>
  </r>
  <r>
    <n v="5500"/>
    <s v="CA-2017-164378"/>
    <d v="2017-07-15T00:00:00"/>
    <d v="2017-07-18T00:00:00"/>
    <s v="Second Class"/>
    <s v="MM-18055"/>
    <s v="Michelle Moray"/>
    <x v="0"/>
    <x v="0"/>
    <x v="20"/>
    <x v="15"/>
    <n v="10024"/>
    <x v="3"/>
    <s v="TEC-AC-10004708"/>
    <x v="2"/>
    <x v="11"/>
    <s v="Sony 32GB Class 10 Micro SDHC R40 Memory Card"/>
    <x v="362"/>
    <x v="0"/>
    <n v="0"/>
    <n v="8.7989999999999995"/>
    <x v="7"/>
    <n v="83.8"/>
    <n v="21"/>
  </r>
  <r>
    <n v="5501"/>
    <s v="CA-2017-164378"/>
    <d v="2017-07-15T00:00:00"/>
    <d v="2017-07-18T00:00:00"/>
    <s v="Second Class"/>
    <s v="MM-18055"/>
    <s v="Michelle Moray"/>
    <x v="0"/>
    <x v="0"/>
    <x v="20"/>
    <x v="15"/>
    <n v="10024"/>
    <x v="3"/>
    <s v="FUR-CH-10002084"/>
    <x v="0"/>
    <x v="1"/>
    <s v="Hon Mobius Operator's Chair"/>
    <x v="3845"/>
    <x v="5"/>
    <n v="0.1"/>
    <n v="88.552800000000005"/>
    <x v="7"/>
    <n v="3984.8759999999997"/>
    <n v="13.333333333333336"/>
  </r>
  <r>
    <n v="5502"/>
    <s v="CA-2017-164378"/>
    <d v="2017-07-15T00:00:00"/>
    <d v="2017-07-18T00:00:00"/>
    <s v="Second Class"/>
    <s v="MM-18055"/>
    <s v="Michelle Moray"/>
    <x v="0"/>
    <x v="0"/>
    <x v="20"/>
    <x v="15"/>
    <n v="10024"/>
    <x v="3"/>
    <s v="OFF-PA-10004519"/>
    <x v="1"/>
    <x v="10"/>
    <s v="Spiral Phone Message Books with Labels by Adams"/>
    <x v="2431"/>
    <x v="0"/>
    <n v="0"/>
    <n v="4.3903999999999996"/>
    <x v="7"/>
    <n v="17.920000000000002"/>
    <n v="48.999999999999993"/>
  </r>
  <r>
    <n v="5503"/>
    <s v="CA-2017-127782"/>
    <d v="2017-11-02T00:00:00"/>
    <d v="2017-11-06T00:00:00"/>
    <s v="Standard Class"/>
    <s v="TH-21115"/>
    <s v="Thea Hudgings"/>
    <x v="1"/>
    <x v="0"/>
    <x v="10"/>
    <x v="9"/>
    <n v="19140"/>
    <x v="3"/>
    <s v="FUR-FU-10001847"/>
    <x v="0"/>
    <x v="5"/>
    <s v="Eldon Image Series Black Desk Accessories"/>
    <x v="3846"/>
    <x v="7"/>
    <n v="0.2"/>
    <n v="0.66239999999999999"/>
    <x v="0"/>
    <n v="3.3119999999999998"/>
    <n v="20"/>
  </r>
  <r>
    <n v="5504"/>
    <s v="CA-2017-127782"/>
    <d v="2017-11-02T00:00:00"/>
    <d v="2017-11-06T00:00:00"/>
    <s v="Standard Class"/>
    <s v="TH-21115"/>
    <s v="Thea Hudgings"/>
    <x v="1"/>
    <x v="0"/>
    <x v="10"/>
    <x v="9"/>
    <n v="19140"/>
    <x v="3"/>
    <s v="OFF-AP-10001962"/>
    <x v="1"/>
    <x v="9"/>
    <s v="Black &amp; Decker Filter for Double Action Dustbuster Cordless Vac BLDV7210"/>
    <x v="3847"/>
    <x v="1"/>
    <n v="0.2"/>
    <n v="1.2585"/>
    <x v="0"/>
    <n v="60.408000000000001"/>
    <n v="6.25"/>
  </r>
  <r>
    <n v="5505"/>
    <s v="CA-2017-127782"/>
    <d v="2017-11-02T00:00:00"/>
    <d v="2017-11-06T00:00:00"/>
    <s v="Standard Class"/>
    <s v="TH-21115"/>
    <s v="Thea Hudgings"/>
    <x v="1"/>
    <x v="0"/>
    <x v="10"/>
    <x v="9"/>
    <n v="19140"/>
    <x v="3"/>
    <s v="OFF-EN-10003845"/>
    <x v="1"/>
    <x v="12"/>
    <s v="Colored Envelopes"/>
    <x v="3096"/>
    <x v="1"/>
    <n v="0.2"/>
    <n v="2.8782000000000001"/>
    <x v="0"/>
    <n v="26.567999999999998"/>
    <n v="32.5"/>
  </r>
  <r>
    <n v="5506"/>
    <s v="CA-2017-127782"/>
    <d v="2017-11-02T00:00:00"/>
    <d v="2017-11-06T00:00:00"/>
    <s v="Standard Class"/>
    <s v="TH-21115"/>
    <s v="Thea Hudgings"/>
    <x v="1"/>
    <x v="0"/>
    <x v="10"/>
    <x v="9"/>
    <n v="19140"/>
    <x v="3"/>
    <s v="TEC-PH-10001817"/>
    <x v="2"/>
    <x v="7"/>
    <s v="Wilson Electronics DB Pro Signal Booster"/>
    <x v="3848"/>
    <x v="4"/>
    <n v="0.4"/>
    <n v="-186.16"/>
    <x v="0"/>
    <n v="3436.8"/>
    <n v="-21.666666666666664"/>
  </r>
  <r>
    <n v="5507"/>
    <s v="US-2016-162026"/>
    <d v="2016-10-08T00:00:00"/>
    <d v="2016-10-08T00:00:00"/>
    <s v="Same Day"/>
    <s v="JE-15745"/>
    <s v="Joel Eaton"/>
    <x v="0"/>
    <x v="0"/>
    <x v="1"/>
    <x v="1"/>
    <n v="90036"/>
    <x v="1"/>
    <s v="OFF-PA-10000167"/>
    <x v="1"/>
    <x v="10"/>
    <s v="Xerox 1925"/>
    <x v="1156"/>
    <x v="0"/>
    <n v="0"/>
    <n v="27.882000000000001"/>
    <x v="2"/>
    <n v="123.92"/>
    <n v="45"/>
  </r>
  <r>
    <n v="5508"/>
    <s v="CA-2016-150000"/>
    <d v="2016-04-08T00:00:00"/>
    <d v="2016-04-14T00:00:00"/>
    <s v="Standard Class"/>
    <s v="PG-18820"/>
    <s v="Patrick Gardner"/>
    <x v="0"/>
    <x v="0"/>
    <x v="214"/>
    <x v="32"/>
    <n v="30080"/>
    <x v="0"/>
    <s v="OFF-EN-10002973"/>
    <x v="1"/>
    <x v="12"/>
    <s v="Ampad #10 Peel &amp; Seel Holiday Envelopes"/>
    <x v="1411"/>
    <x v="4"/>
    <n v="0"/>
    <n v="8.6015999999999995"/>
    <x v="3"/>
    <n v="71.680000000000007"/>
    <n v="47.999999999999993"/>
  </r>
  <r>
    <n v="5509"/>
    <s v="CA-2015-168529"/>
    <d v="2015-10-08T00:00:00"/>
    <d v="2015-10-12T00:00:00"/>
    <s v="Standard Class"/>
    <s v="MB-17305"/>
    <s v="Maria Bertelson"/>
    <x v="0"/>
    <x v="0"/>
    <x v="8"/>
    <x v="1"/>
    <n v="94122"/>
    <x v="1"/>
    <s v="FUR-FU-10001588"/>
    <x v="0"/>
    <x v="5"/>
    <s v="Deflect-o SuperTray Unbreakable Stackable Tray, Letter, Black"/>
    <x v="1213"/>
    <x v="2"/>
    <n v="0"/>
    <n v="62.737000000000002"/>
    <x v="2"/>
    <n v="729.5"/>
    <n v="43"/>
  </r>
  <r>
    <n v="5510"/>
    <s v="US-2017-152569"/>
    <d v="2017-05-15T00:00:00"/>
    <d v="2017-05-20T00:00:00"/>
    <s v="Standard Class"/>
    <s v="JD-16015"/>
    <s v="Joy Daniels"/>
    <x v="0"/>
    <x v="0"/>
    <x v="22"/>
    <x v="10"/>
    <n v="60653"/>
    <x v="2"/>
    <s v="OFF-PA-10001736"/>
    <x v="1"/>
    <x v="10"/>
    <s v="Xerox 1880"/>
    <x v="3849"/>
    <x v="0"/>
    <n v="0.2"/>
    <n v="19.137599999999999"/>
    <x v="5"/>
    <n v="113.408"/>
    <n v="33.75"/>
  </r>
  <r>
    <n v="5511"/>
    <s v="US-2017-152569"/>
    <d v="2017-05-15T00:00:00"/>
    <d v="2017-05-20T00:00:00"/>
    <s v="Standard Class"/>
    <s v="JD-16015"/>
    <s v="Joy Daniels"/>
    <x v="0"/>
    <x v="0"/>
    <x v="22"/>
    <x v="10"/>
    <n v="60653"/>
    <x v="2"/>
    <s v="TEC-PH-10002185"/>
    <x v="2"/>
    <x v="7"/>
    <s v="QVS USB Car Charger 2-Port 2.1Amp for iPod/iPhone/iPad/iPad 2/iPad 3"/>
    <x v="1731"/>
    <x v="0"/>
    <n v="0.2"/>
    <n v="3.4750000000000001"/>
    <x v="5"/>
    <n v="22.24"/>
    <n v="31.250000000000007"/>
  </r>
  <r>
    <n v="5512"/>
    <s v="US-2014-137680"/>
    <d v="2014-02-24T00:00:00"/>
    <d v="2014-03-02T00:00:00"/>
    <s v="Standard Class"/>
    <s v="JH-15430"/>
    <s v="Jennifer Halladay"/>
    <x v="0"/>
    <x v="0"/>
    <x v="261"/>
    <x v="21"/>
    <n v="97504"/>
    <x v="1"/>
    <s v="OFF-PA-10000174"/>
    <x v="1"/>
    <x v="10"/>
    <s v="Message Book, Wirebound, Four 5 1/2&quot; X 4&quot; Forms/Pg., 200 Dupl. Sets/Book"/>
    <x v="2668"/>
    <x v="4"/>
    <n v="0.2"/>
    <n v="11.102399999999999"/>
    <x v="11"/>
    <n v="131.584"/>
    <n v="33.75"/>
  </r>
  <r>
    <n v="5513"/>
    <s v="US-2014-137680"/>
    <d v="2014-02-24T00:00:00"/>
    <d v="2014-03-02T00:00:00"/>
    <s v="Standard Class"/>
    <s v="JH-15430"/>
    <s v="Jennifer Halladay"/>
    <x v="0"/>
    <x v="0"/>
    <x v="261"/>
    <x v="21"/>
    <n v="97504"/>
    <x v="1"/>
    <s v="OFF-PA-10000069"/>
    <x v="1"/>
    <x v="10"/>
    <s v="TOPS 4 x 6 Fluorescent Color Memo Sheets, 500 Sheets per Pack"/>
    <x v="3850"/>
    <x v="1"/>
    <n v="0.2"/>
    <n v="7.6868999999999996"/>
    <x v="11"/>
    <n v="68.328000000000003"/>
    <n v="33.75"/>
  </r>
  <r>
    <n v="5514"/>
    <s v="CA-2015-103177"/>
    <d v="2015-05-30T00:00:00"/>
    <d v="2015-06-01T00:00:00"/>
    <s v="First Class"/>
    <s v="EN-13780"/>
    <s v="Edward Nazzal"/>
    <x v="0"/>
    <x v="0"/>
    <x v="20"/>
    <x v="15"/>
    <n v="10009"/>
    <x v="3"/>
    <s v="TEC-PH-10001795"/>
    <x v="2"/>
    <x v="7"/>
    <s v="RCA H5401RE1 DECT 6.0 4-Line Cordless Handset With Caller ID/Call Waiting"/>
    <x v="758"/>
    <x v="1"/>
    <n v="0"/>
    <n v="2.3997000000000002"/>
    <x v="5"/>
    <n v="719.91"/>
    <n v="1"/>
  </r>
  <r>
    <n v="5515"/>
    <s v="CA-2015-103177"/>
    <d v="2015-05-30T00:00:00"/>
    <d v="2015-06-01T00:00:00"/>
    <s v="First Class"/>
    <s v="EN-13780"/>
    <s v="Edward Nazzal"/>
    <x v="0"/>
    <x v="0"/>
    <x v="20"/>
    <x v="15"/>
    <n v="10009"/>
    <x v="3"/>
    <s v="OFF-AP-10004540"/>
    <x v="1"/>
    <x v="9"/>
    <s v="Eureka The Boss Lite 10-Amp Upright Vacuum, Blue"/>
    <x v="1953"/>
    <x v="0"/>
    <n v="0"/>
    <n v="44.889600000000002"/>
    <x v="5"/>
    <n v="320.64"/>
    <n v="28.000000000000004"/>
  </r>
  <r>
    <n v="5516"/>
    <s v="CA-2015-103177"/>
    <d v="2015-05-30T00:00:00"/>
    <d v="2015-06-01T00:00:00"/>
    <s v="First Class"/>
    <s v="EN-13780"/>
    <s v="Edward Nazzal"/>
    <x v="0"/>
    <x v="0"/>
    <x v="20"/>
    <x v="15"/>
    <n v="10009"/>
    <x v="3"/>
    <s v="TEC-PH-10001527"/>
    <x v="2"/>
    <x v="7"/>
    <s v="Plantronics MX500i Earset"/>
    <x v="3565"/>
    <x v="1"/>
    <n v="0"/>
    <n v="3.8654999999999999"/>
    <x v="5"/>
    <n v="386.54999999999995"/>
    <n v="3.0000000000000004"/>
  </r>
  <r>
    <n v="5517"/>
    <s v="US-2016-138408"/>
    <d v="2016-11-18T00:00:00"/>
    <d v="2016-11-21T00:00:00"/>
    <s v="Second Class"/>
    <s v="KC-16255"/>
    <s v="Karen Carlisle"/>
    <x v="1"/>
    <x v="0"/>
    <x v="114"/>
    <x v="19"/>
    <n v="35810"/>
    <x v="0"/>
    <s v="TEC-AC-10003870"/>
    <x v="2"/>
    <x v="11"/>
    <s v="Logitech Z-906 Speaker sys - home theater - 5.1-CH"/>
    <x v="3851"/>
    <x v="4"/>
    <n v="0"/>
    <n v="527.98400000000004"/>
    <x v="0"/>
    <n v="5279.84"/>
    <n v="40"/>
  </r>
  <r>
    <n v="5518"/>
    <s v="CA-2017-117667"/>
    <d v="2017-12-04T00:00:00"/>
    <d v="2017-12-09T00:00:00"/>
    <s v="Standard Class"/>
    <s v="MS-17980"/>
    <s v="Michael Stewart"/>
    <x v="1"/>
    <x v="0"/>
    <x v="10"/>
    <x v="9"/>
    <n v="19134"/>
    <x v="3"/>
    <s v="FUR-CH-10004540"/>
    <x v="0"/>
    <x v="1"/>
    <s v="Global Chrome Stack Chair"/>
    <x v="3612"/>
    <x v="12"/>
    <n v="0.3"/>
    <n v="-10.284000000000001"/>
    <x v="4"/>
    <n v="2399.6"/>
    <n v="-4.2857142857142856"/>
  </r>
  <r>
    <n v="5519"/>
    <s v="CA-2017-117667"/>
    <d v="2017-12-04T00:00:00"/>
    <d v="2017-12-09T00:00:00"/>
    <s v="Standard Class"/>
    <s v="MS-17980"/>
    <s v="Michael Stewart"/>
    <x v="1"/>
    <x v="0"/>
    <x v="10"/>
    <x v="9"/>
    <n v="19134"/>
    <x v="3"/>
    <s v="FUR-FU-10004093"/>
    <x v="0"/>
    <x v="5"/>
    <s v="Hand-Finished Solid Wood Document Frame"/>
    <x v="3852"/>
    <x v="0"/>
    <n v="0.2"/>
    <n v="6.8460000000000001"/>
    <x v="4"/>
    <n v="109.536"/>
    <n v="12.5"/>
  </r>
  <r>
    <n v="5520"/>
    <s v="CA-2017-117667"/>
    <d v="2017-12-04T00:00:00"/>
    <d v="2017-12-09T00:00:00"/>
    <s v="Standard Class"/>
    <s v="MS-17980"/>
    <s v="Michael Stewart"/>
    <x v="1"/>
    <x v="0"/>
    <x v="10"/>
    <x v="9"/>
    <n v="19134"/>
    <x v="3"/>
    <s v="OFF-AR-10000716"/>
    <x v="1"/>
    <x v="6"/>
    <s v="DIXON Ticonderoga Erasable Checking Pencils"/>
    <x v="2513"/>
    <x v="1"/>
    <n v="0.2"/>
    <n v="3.1806000000000001"/>
    <x v="4"/>
    <n v="40.176000000000002"/>
    <n v="23.75"/>
  </r>
  <r>
    <n v="5521"/>
    <s v="CA-2017-117667"/>
    <d v="2017-12-04T00:00:00"/>
    <d v="2017-12-09T00:00:00"/>
    <s v="Standard Class"/>
    <s v="MS-17980"/>
    <s v="Michael Stewart"/>
    <x v="1"/>
    <x v="0"/>
    <x v="10"/>
    <x v="9"/>
    <n v="19134"/>
    <x v="3"/>
    <s v="OFF-PA-10002709"/>
    <x v="1"/>
    <x v="10"/>
    <s v="Xerox 1956"/>
    <x v="100"/>
    <x v="2"/>
    <n v="0.2"/>
    <n v="8.6709999999999994"/>
    <x v="4"/>
    <n v="119.60000000000001"/>
    <n v="36.249999999999993"/>
  </r>
  <r>
    <n v="5522"/>
    <s v="CA-2017-117667"/>
    <d v="2017-12-04T00:00:00"/>
    <d v="2017-12-09T00:00:00"/>
    <s v="Standard Class"/>
    <s v="MS-17980"/>
    <s v="Michael Stewart"/>
    <x v="1"/>
    <x v="0"/>
    <x v="10"/>
    <x v="9"/>
    <n v="19134"/>
    <x v="3"/>
    <s v="TEC-AC-10000580"/>
    <x v="2"/>
    <x v="11"/>
    <s v="Logitech G13 Programmable Gameboard with LCD Display"/>
    <x v="1294"/>
    <x v="4"/>
    <n v="0.2"/>
    <n v="-28.796399999999998"/>
    <x v="4"/>
    <n v="1023.872"/>
    <n v="-11.25"/>
  </r>
  <r>
    <n v="5523"/>
    <s v="CA-2016-110982"/>
    <d v="2016-06-05T00:00:00"/>
    <d v="2016-06-07T00:00:00"/>
    <s v="First Class"/>
    <s v="CK-12205"/>
    <s v="Chloris Kastensmidt"/>
    <x v="0"/>
    <x v="0"/>
    <x v="68"/>
    <x v="1"/>
    <n v="95051"/>
    <x v="1"/>
    <s v="OFF-BI-10000829"/>
    <x v="1"/>
    <x v="8"/>
    <s v="Avery Non-Stick Binders"/>
    <x v="3853"/>
    <x v="5"/>
    <n v="0.2"/>
    <n v="7.0044000000000004"/>
    <x v="1"/>
    <n v="129.31200000000001"/>
    <n v="32.5"/>
  </r>
  <r>
    <n v="5524"/>
    <s v="CA-2016-110982"/>
    <d v="2016-06-05T00:00:00"/>
    <d v="2016-06-07T00:00:00"/>
    <s v="First Class"/>
    <s v="CK-12205"/>
    <s v="Chloris Kastensmidt"/>
    <x v="0"/>
    <x v="0"/>
    <x v="68"/>
    <x v="1"/>
    <n v="95051"/>
    <x v="1"/>
    <s v="OFF-AP-10004859"/>
    <x v="1"/>
    <x v="9"/>
    <s v="Acco 6 Outlet Guardian Premium Surge Suppressor"/>
    <x v="2218"/>
    <x v="4"/>
    <n v="0"/>
    <n v="15.7248"/>
    <x v="1"/>
    <n v="232.96"/>
    <n v="27"/>
  </r>
  <r>
    <n v="5525"/>
    <s v="CA-2016-147123"/>
    <d v="2016-12-10T00:00:00"/>
    <d v="2016-12-12T00:00:00"/>
    <s v="First Class"/>
    <s v="SJ-20125"/>
    <s v="Sanjit Jacobs"/>
    <x v="2"/>
    <x v="0"/>
    <x v="85"/>
    <x v="1"/>
    <n v="90805"/>
    <x v="1"/>
    <s v="OFF-PA-10000575"/>
    <x v="1"/>
    <x v="10"/>
    <s v="Wirebound Message Books, Four 2 3/4 x 5 White Forms per Page"/>
    <x v="3854"/>
    <x v="13"/>
    <n v="0"/>
    <n v="36.928800000000003"/>
    <x v="4"/>
    <n v="963.36"/>
    <n v="46"/>
  </r>
  <r>
    <n v="5526"/>
    <s v="CA-2017-154501"/>
    <d v="2017-04-30T00:00:00"/>
    <d v="2017-05-05T00:00:00"/>
    <s v="Standard Class"/>
    <s v="EA-14035"/>
    <s v="Erin Ashbrook"/>
    <x v="1"/>
    <x v="0"/>
    <x v="1"/>
    <x v="1"/>
    <n v="90008"/>
    <x v="1"/>
    <s v="OFF-AR-10002804"/>
    <x v="1"/>
    <x v="6"/>
    <s v="Faber Castell Col-Erase Pencils"/>
    <x v="3855"/>
    <x v="0"/>
    <n v="0"/>
    <n v="4.0098000000000003"/>
    <x v="3"/>
    <n v="19.559999999999999"/>
    <n v="41"/>
  </r>
  <r>
    <n v="5527"/>
    <s v="CA-2017-166933"/>
    <d v="2017-04-24T00:00:00"/>
    <d v="2017-04-28T00:00:00"/>
    <s v="Standard Class"/>
    <s v="MG-17890"/>
    <s v="Michael Granlund"/>
    <x v="2"/>
    <x v="0"/>
    <x v="443"/>
    <x v="1"/>
    <n v="93101"/>
    <x v="1"/>
    <s v="OFF-FA-10002676"/>
    <x v="1"/>
    <x v="13"/>
    <s v="Colored Push Pins"/>
    <x v="2663"/>
    <x v="7"/>
    <n v="0"/>
    <n v="0.65159999999999996"/>
    <x v="3"/>
    <n v="1.81"/>
    <n v="36"/>
  </r>
  <r>
    <n v="5528"/>
    <s v="CA-2015-142055"/>
    <d v="2015-05-08T00:00:00"/>
    <d v="2015-05-10T00:00:00"/>
    <s v="First Class"/>
    <s v="AB-10255"/>
    <s v="Alejandro Ballentine"/>
    <x v="2"/>
    <x v="0"/>
    <x v="20"/>
    <x v="15"/>
    <n v="10009"/>
    <x v="3"/>
    <s v="OFF-PA-10003465"/>
    <x v="1"/>
    <x v="10"/>
    <s v="Xerox 1912"/>
    <x v="2428"/>
    <x v="0"/>
    <n v="0"/>
    <n v="18.211200000000002"/>
    <x v="5"/>
    <n v="75.88"/>
    <n v="48.000000000000007"/>
  </r>
  <r>
    <n v="5529"/>
    <s v="CA-2015-137106"/>
    <d v="2015-03-31T00:00:00"/>
    <d v="2015-04-04T00:00:00"/>
    <s v="Standard Class"/>
    <s v="SC-20260"/>
    <s v="Scott Cohen"/>
    <x v="1"/>
    <x v="0"/>
    <x v="108"/>
    <x v="2"/>
    <n v="32216"/>
    <x v="0"/>
    <s v="TEC-PH-10000011"/>
    <x v="2"/>
    <x v="7"/>
    <s v="PureGear Roll-On Screen Protector"/>
    <x v="1095"/>
    <x v="2"/>
    <n v="0.2"/>
    <n v="27.986000000000001"/>
    <x v="10"/>
    <n v="399.79999999999995"/>
    <n v="35"/>
  </r>
  <r>
    <n v="5530"/>
    <s v="CA-2017-136609"/>
    <d v="2017-08-06T00:00:00"/>
    <d v="2017-08-11T00:00:00"/>
    <s v="Standard Class"/>
    <s v="TB-21355"/>
    <s v="Todd Boyes"/>
    <x v="1"/>
    <x v="0"/>
    <x v="444"/>
    <x v="5"/>
    <n v="75104"/>
    <x v="2"/>
    <s v="OFF-PA-10004381"/>
    <x v="1"/>
    <x v="10"/>
    <s v="14-7/8 x 11 Blue Bar Computer Printout Paper"/>
    <x v="905"/>
    <x v="1"/>
    <n v="0.2"/>
    <n v="40.3536"/>
    <x v="6"/>
    <n v="345.88800000000003"/>
    <n v="35"/>
  </r>
  <r>
    <n v="5531"/>
    <s v="CA-2017-160885"/>
    <d v="2017-12-02T00:00:00"/>
    <d v="2017-12-06T00:00:00"/>
    <s v="Standard Class"/>
    <s v="JK-16090"/>
    <s v="Juliana Krohn"/>
    <x v="0"/>
    <x v="0"/>
    <x v="155"/>
    <x v="8"/>
    <n v="68104"/>
    <x v="2"/>
    <s v="TEC-PH-10001795"/>
    <x v="2"/>
    <x v="7"/>
    <s v="ClearOne CHATAttach 160 - speaker phone"/>
    <x v="3856"/>
    <x v="4"/>
    <n v="0"/>
    <n v="743.98800000000006"/>
    <x v="4"/>
    <n v="9919.84"/>
    <n v="30.000000000000004"/>
  </r>
  <r>
    <n v="5532"/>
    <s v="US-2016-167472"/>
    <d v="2016-06-06T00:00:00"/>
    <d v="2016-06-07T00:00:00"/>
    <s v="First Class"/>
    <s v="CK-12595"/>
    <s v="Clytie Kelty"/>
    <x v="0"/>
    <x v="0"/>
    <x v="290"/>
    <x v="36"/>
    <n v="72209"/>
    <x v="0"/>
    <s v="TEC-AC-10001109"/>
    <x v="2"/>
    <x v="11"/>
    <s v="Logitech Trackman Marble Mouse"/>
    <x v="3857"/>
    <x v="5"/>
    <n v="0"/>
    <n v="75.574799999999996"/>
    <x v="1"/>
    <n v="1079.6399999999999"/>
    <n v="42"/>
  </r>
  <r>
    <n v="5533"/>
    <s v="US-2016-167472"/>
    <d v="2016-06-06T00:00:00"/>
    <d v="2016-06-07T00:00:00"/>
    <s v="First Class"/>
    <s v="CK-12595"/>
    <s v="Clytie Kelty"/>
    <x v="0"/>
    <x v="0"/>
    <x v="290"/>
    <x v="36"/>
    <n v="72209"/>
    <x v="0"/>
    <s v="TEC-AC-10003038"/>
    <x v="2"/>
    <x v="11"/>
    <s v="Kingston Digital DataTraveler 16GB USB 2.0"/>
    <x v="3858"/>
    <x v="1"/>
    <n v="0"/>
    <n v="5.1014999999999997"/>
    <x v="1"/>
    <n v="80.550000000000011"/>
    <n v="18.999999999999996"/>
  </r>
  <r>
    <n v="5534"/>
    <s v="US-2016-167472"/>
    <d v="2016-06-06T00:00:00"/>
    <d v="2016-06-07T00:00:00"/>
    <s v="First Class"/>
    <s v="CK-12595"/>
    <s v="Clytie Kelty"/>
    <x v="0"/>
    <x v="0"/>
    <x v="290"/>
    <x v="36"/>
    <n v="72209"/>
    <x v="0"/>
    <s v="TEC-AC-10003174"/>
    <x v="2"/>
    <x v="11"/>
    <s v="Plantronics S12 Corded Telephone Headset System"/>
    <x v="2242"/>
    <x v="1"/>
    <n v="0"/>
    <n v="129.34800000000001"/>
    <x v="1"/>
    <n v="970.11"/>
    <n v="40"/>
  </r>
  <r>
    <n v="5535"/>
    <s v="US-2016-167472"/>
    <d v="2016-06-06T00:00:00"/>
    <d v="2016-06-07T00:00:00"/>
    <s v="First Class"/>
    <s v="CK-12595"/>
    <s v="Clytie Kelty"/>
    <x v="0"/>
    <x v="0"/>
    <x v="290"/>
    <x v="36"/>
    <n v="72209"/>
    <x v="0"/>
    <s v="OFF-PA-10000157"/>
    <x v="1"/>
    <x v="10"/>
    <s v="Xerox 191"/>
    <x v="725"/>
    <x v="1"/>
    <n v="0"/>
    <n v="28.171800000000001"/>
    <x v="1"/>
    <n v="179.82"/>
    <n v="47"/>
  </r>
  <r>
    <n v="5536"/>
    <s v="US-2016-167472"/>
    <d v="2016-06-06T00:00:00"/>
    <d v="2016-06-07T00:00:00"/>
    <s v="First Class"/>
    <s v="CK-12595"/>
    <s v="Clytie Kelty"/>
    <x v="0"/>
    <x v="0"/>
    <x v="290"/>
    <x v="36"/>
    <n v="72209"/>
    <x v="0"/>
    <s v="OFF-BI-10001721"/>
    <x v="1"/>
    <x v="8"/>
    <s v="Trimflex Flexible Post Binders"/>
    <x v="2161"/>
    <x v="1"/>
    <n v="0"/>
    <n v="30.787199999999999"/>
    <x v="1"/>
    <n v="192.42000000000002"/>
    <n v="48"/>
  </r>
  <r>
    <n v="5537"/>
    <s v="US-2016-167472"/>
    <d v="2016-06-06T00:00:00"/>
    <d v="2016-06-07T00:00:00"/>
    <s v="First Class"/>
    <s v="CK-12595"/>
    <s v="Clytie Kelty"/>
    <x v="0"/>
    <x v="0"/>
    <x v="290"/>
    <x v="36"/>
    <n v="72209"/>
    <x v="0"/>
    <s v="OFF-BI-10000591"/>
    <x v="1"/>
    <x v="8"/>
    <s v="Avery Binder Labels"/>
    <x v="1345"/>
    <x v="1"/>
    <n v="0"/>
    <n v="5.6016000000000004"/>
    <x v="1"/>
    <n v="35.01"/>
    <n v="48.000000000000007"/>
  </r>
  <r>
    <n v="5538"/>
    <s v="US-2016-167472"/>
    <d v="2016-06-06T00:00:00"/>
    <d v="2016-06-07T00:00:00"/>
    <s v="First Class"/>
    <s v="CK-12595"/>
    <s v="Clytie Kelty"/>
    <x v="0"/>
    <x v="0"/>
    <x v="290"/>
    <x v="36"/>
    <n v="72209"/>
    <x v="0"/>
    <s v="OFF-PA-10001534"/>
    <x v="1"/>
    <x v="10"/>
    <s v="Xerox 230"/>
    <x v="91"/>
    <x v="0"/>
    <n v="0"/>
    <n v="6.2207999999999997"/>
    <x v="1"/>
    <n v="25.92"/>
    <n v="47.999999999999993"/>
  </r>
  <r>
    <n v="5539"/>
    <s v="CA-2015-120551"/>
    <d v="2015-04-13T00:00:00"/>
    <d v="2015-04-20T00:00:00"/>
    <s v="Standard Class"/>
    <s v="SS-20590"/>
    <s v="Sonia Sunley"/>
    <x v="0"/>
    <x v="0"/>
    <x v="445"/>
    <x v="8"/>
    <n v="68701"/>
    <x v="2"/>
    <s v="OFF-BI-10002071"/>
    <x v="1"/>
    <x v="8"/>
    <s v="Fellowes Black Plastic Comb Bindings"/>
    <x v="1139"/>
    <x v="1"/>
    <n v="0"/>
    <n v="8.0177999999999994"/>
    <x v="3"/>
    <n v="52.29"/>
    <n v="46"/>
  </r>
  <r>
    <n v="5540"/>
    <s v="US-2017-150595"/>
    <d v="2017-05-22T00:00:00"/>
    <d v="2017-05-26T00:00:00"/>
    <s v="Standard Class"/>
    <s v="LE-16810"/>
    <s v="Laurel Elliston"/>
    <x v="0"/>
    <x v="0"/>
    <x v="22"/>
    <x v="10"/>
    <n v="60653"/>
    <x v="2"/>
    <s v="FUR-CH-10000513"/>
    <x v="0"/>
    <x v="1"/>
    <s v="High-Back Leather Manager's Chair"/>
    <x v="2086"/>
    <x v="0"/>
    <n v="0.3"/>
    <n v="-54.595799999999997"/>
    <x v="5"/>
    <n v="363.97199999999998"/>
    <n v="-30"/>
  </r>
  <r>
    <n v="5541"/>
    <s v="US-2017-150595"/>
    <d v="2017-05-22T00:00:00"/>
    <d v="2017-05-26T00:00:00"/>
    <s v="Standard Class"/>
    <s v="LE-16810"/>
    <s v="Laurel Elliston"/>
    <x v="0"/>
    <x v="0"/>
    <x v="22"/>
    <x v="10"/>
    <n v="60653"/>
    <x v="2"/>
    <s v="OFF-BI-10003274"/>
    <x v="1"/>
    <x v="8"/>
    <s v="Avery Durable Slant Ring Binders, No Labels"/>
    <x v="3859"/>
    <x v="0"/>
    <n v="0.8"/>
    <n v="-2.6267999999999998"/>
    <x v="5"/>
    <n v="3.1840000000000002"/>
    <n v="-164.99999999999997"/>
  </r>
  <r>
    <n v="5542"/>
    <s v="US-2017-150595"/>
    <d v="2017-05-22T00:00:00"/>
    <d v="2017-05-26T00:00:00"/>
    <s v="Standard Class"/>
    <s v="LE-16810"/>
    <s v="Laurel Elliston"/>
    <x v="0"/>
    <x v="0"/>
    <x v="22"/>
    <x v="10"/>
    <n v="60653"/>
    <x v="2"/>
    <s v="OFF-SU-10000381"/>
    <x v="1"/>
    <x v="14"/>
    <s v="Acme Forged Steel Scissors with Black Enamel Handles"/>
    <x v="3860"/>
    <x v="1"/>
    <n v="0.2"/>
    <n v="2.5137"/>
    <x v="5"/>
    <n v="67.032000000000011"/>
    <n v="11.25"/>
  </r>
  <r>
    <n v="5543"/>
    <s v="CA-2016-134936"/>
    <d v="2016-12-19T00:00:00"/>
    <d v="2016-12-25T00:00:00"/>
    <s v="Standard Class"/>
    <s v="ES-14080"/>
    <s v="Erin Smith"/>
    <x v="1"/>
    <x v="0"/>
    <x v="93"/>
    <x v="16"/>
    <n v="85705"/>
    <x v="1"/>
    <s v="FUR-TA-10001086"/>
    <x v="0"/>
    <x v="3"/>
    <s v="SAFCO PlanMaster Boards, 60w x 37-1/2d, White Melamine"/>
    <x v="3861"/>
    <x v="5"/>
    <n v="0.5"/>
    <n v="-218.8656"/>
    <x v="4"/>
    <n v="2735.82"/>
    <n v="-48"/>
  </r>
  <r>
    <n v="5544"/>
    <s v="CA-2016-134936"/>
    <d v="2016-12-19T00:00:00"/>
    <d v="2016-12-25T00:00:00"/>
    <s v="Standard Class"/>
    <s v="ES-14080"/>
    <s v="Erin Smith"/>
    <x v="1"/>
    <x v="0"/>
    <x v="93"/>
    <x v="16"/>
    <n v="85705"/>
    <x v="1"/>
    <s v="OFF-BI-10000174"/>
    <x v="1"/>
    <x v="8"/>
    <s v="Wilson Jones Clip &amp; Carry Folder Binder Tool for Ring Binders, Clear"/>
    <x v="822"/>
    <x v="5"/>
    <n v="0.7"/>
    <n v="-7.6559999999999997"/>
    <x v="4"/>
    <n v="62.64"/>
    <n v="-73.333333333333343"/>
  </r>
  <r>
    <n v="5545"/>
    <s v="CA-2016-134936"/>
    <d v="2016-12-19T00:00:00"/>
    <d v="2016-12-25T00:00:00"/>
    <s v="Standard Class"/>
    <s v="ES-14080"/>
    <s v="Erin Smith"/>
    <x v="1"/>
    <x v="0"/>
    <x v="93"/>
    <x v="16"/>
    <n v="85705"/>
    <x v="1"/>
    <s v="OFF-BI-10002103"/>
    <x v="1"/>
    <x v="8"/>
    <s v="Cardinal Slant-D Ring Binder, Heavy Gauge Vinyl"/>
    <x v="3862"/>
    <x v="0"/>
    <n v="0.7"/>
    <n v="-4.1711999999999998"/>
    <x v="4"/>
    <n v="10.428000000000001"/>
    <n v="-80"/>
  </r>
  <r>
    <n v="5546"/>
    <s v="CA-2017-102967"/>
    <d v="2017-09-22T00:00:00"/>
    <d v="2017-09-26T00:00:00"/>
    <s v="Standard Class"/>
    <s v="MG-17890"/>
    <s v="Michael Granlund"/>
    <x v="2"/>
    <x v="0"/>
    <x v="3"/>
    <x v="38"/>
    <n v="3301"/>
    <x v="3"/>
    <s v="OFF-ST-10001590"/>
    <x v="1"/>
    <x v="4"/>
    <s v="Tenex Personal Project File with Scoop Front Design, Black"/>
    <x v="3863"/>
    <x v="2"/>
    <n v="0"/>
    <n v="17.524000000000001"/>
    <x v="8"/>
    <n v="337"/>
    <n v="26"/>
  </r>
  <r>
    <n v="5547"/>
    <s v="CA-2017-151008"/>
    <d v="2017-09-07T00:00:00"/>
    <d v="2017-09-08T00:00:00"/>
    <s v="First Class"/>
    <s v="JM-16195"/>
    <s v="Justin MacKendrick"/>
    <x v="0"/>
    <x v="0"/>
    <x v="446"/>
    <x v="7"/>
    <n v="84020"/>
    <x v="1"/>
    <s v="FUR-FU-10002396"/>
    <x v="0"/>
    <x v="5"/>
    <s v="DAX Copper Panel Document Frame, 5 x 7 Size"/>
    <x v="2783"/>
    <x v="0"/>
    <n v="0"/>
    <n v="10.5672"/>
    <x v="8"/>
    <n v="50.32"/>
    <n v="42"/>
  </r>
  <r>
    <n v="5548"/>
    <s v="CA-2017-151008"/>
    <d v="2017-09-07T00:00:00"/>
    <d v="2017-09-08T00:00:00"/>
    <s v="First Class"/>
    <s v="JM-16195"/>
    <s v="Justin MacKendrick"/>
    <x v="0"/>
    <x v="0"/>
    <x v="446"/>
    <x v="7"/>
    <n v="84020"/>
    <x v="1"/>
    <s v="TEC-PH-10002807"/>
    <x v="2"/>
    <x v="7"/>
    <s v="Motorla HX550 Universal Bluetooth Headset"/>
    <x v="3864"/>
    <x v="4"/>
    <n v="0.2"/>
    <n v="47.46"/>
    <x v="8"/>
    <n v="506.24"/>
    <n v="37.5"/>
  </r>
  <r>
    <n v="5549"/>
    <s v="CA-2014-159800"/>
    <d v="2014-11-28T00:00:00"/>
    <d v="2014-12-01T00:00:00"/>
    <s v="First Class"/>
    <s v="SG-20470"/>
    <s v="Sheri Gordon"/>
    <x v="0"/>
    <x v="0"/>
    <x v="8"/>
    <x v="1"/>
    <n v="94109"/>
    <x v="1"/>
    <s v="OFF-AP-10004859"/>
    <x v="1"/>
    <x v="9"/>
    <s v="Acco 6 Outlet Guardian Premium Surge Suppressor"/>
    <x v="2834"/>
    <x v="1"/>
    <n v="0"/>
    <n v="11.7936"/>
    <x v="0"/>
    <n v="131.04"/>
    <n v="27"/>
  </r>
  <r>
    <n v="5550"/>
    <s v="CA-2014-159800"/>
    <d v="2014-11-28T00:00:00"/>
    <d v="2014-12-01T00:00:00"/>
    <s v="First Class"/>
    <s v="SG-20470"/>
    <s v="Sheri Gordon"/>
    <x v="0"/>
    <x v="0"/>
    <x v="8"/>
    <x v="1"/>
    <n v="94109"/>
    <x v="1"/>
    <s v="TEC-AC-10003447"/>
    <x v="2"/>
    <x v="11"/>
    <s v="Micropad Numeric Keypads"/>
    <x v="3865"/>
    <x v="3"/>
    <n v="0"/>
    <n v="34.982500000000002"/>
    <x v="0"/>
    <n v="979.51"/>
    <n v="25"/>
  </r>
  <r>
    <n v="5551"/>
    <s v="US-2014-159618"/>
    <d v="2014-11-12T00:00:00"/>
    <d v="2014-11-16T00:00:00"/>
    <s v="Standard Class"/>
    <s v="DB-12970"/>
    <s v="Darren Budd"/>
    <x v="1"/>
    <x v="0"/>
    <x v="12"/>
    <x v="5"/>
    <n v="77036"/>
    <x v="2"/>
    <s v="OFF-AR-10003183"/>
    <x v="1"/>
    <x v="6"/>
    <s v="Avery Fluorescent Highlighter Four-Color Set"/>
    <x v="2743"/>
    <x v="7"/>
    <n v="0.2"/>
    <n v="0.33400000000000002"/>
    <x v="0"/>
    <n v="2.6720000000000002"/>
    <n v="12.5"/>
  </r>
  <r>
    <n v="5552"/>
    <s v="US-2014-159618"/>
    <d v="2014-11-12T00:00:00"/>
    <d v="2014-11-16T00:00:00"/>
    <s v="Standard Class"/>
    <s v="DB-12970"/>
    <s v="Darren Budd"/>
    <x v="1"/>
    <x v="0"/>
    <x v="12"/>
    <x v="5"/>
    <n v="77036"/>
    <x v="2"/>
    <s v="OFF-SU-10000432"/>
    <x v="1"/>
    <x v="14"/>
    <s v="Acco Side-Punched Conventional Columnar Pads"/>
    <x v="3866"/>
    <x v="5"/>
    <n v="0.2"/>
    <n v="-3.1230000000000002"/>
    <x v="0"/>
    <n v="99.935999999999993"/>
    <n v="-18.750000000000004"/>
  </r>
  <r>
    <n v="5553"/>
    <s v="US-2014-159618"/>
    <d v="2014-11-12T00:00:00"/>
    <d v="2014-11-16T00:00:00"/>
    <s v="Standard Class"/>
    <s v="DB-12970"/>
    <s v="Darren Budd"/>
    <x v="1"/>
    <x v="0"/>
    <x v="12"/>
    <x v="5"/>
    <n v="77036"/>
    <x v="2"/>
    <s v="TEC-AC-10003832"/>
    <x v="2"/>
    <x v="11"/>
    <s v="Imation 16GB Mini TravelDrive USB 2.0 Flash Drive"/>
    <x v="2179"/>
    <x v="1"/>
    <n v="0.2"/>
    <n v="20.8719"/>
    <x v="0"/>
    <n v="238.536"/>
    <n v="26.25"/>
  </r>
  <r>
    <n v="5554"/>
    <s v="US-2014-159618"/>
    <d v="2014-11-12T00:00:00"/>
    <d v="2014-11-16T00:00:00"/>
    <s v="Standard Class"/>
    <s v="DB-12970"/>
    <s v="Darren Budd"/>
    <x v="1"/>
    <x v="0"/>
    <x v="12"/>
    <x v="5"/>
    <n v="77036"/>
    <x v="2"/>
    <s v="OFF-PA-10004100"/>
    <x v="1"/>
    <x v="10"/>
    <s v="Xerox 216"/>
    <x v="1566"/>
    <x v="3"/>
    <n v="0.2"/>
    <n v="12.700799999999999"/>
    <x v="0"/>
    <n v="254.01599999999996"/>
    <n v="35"/>
  </r>
  <r>
    <n v="5555"/>
    <s v="US-2014-159618"/>
    <d v="2014-11-12T00:00:00"/>
    <d v="2014-11-16T00:00:00"/>
    <s v="Standard Class"/>
    <s v="DB-12970"/>
    <s v="Darren Budd"/>
    <x v="1"/>
    <x v="0"/>
    <x v="12"/>
    <x v="5"/>
    <n v="77036"/>
    <x v="2"/>
    <s v="FUR-BO-10004467"/>
    <x v="0"/>
    <x v="0"/>
    <s v="Bestar Classic Bookcase"/>
    <x v="3867"/>
    <x v="7"/>
    <n v="0.32"/>
    <n v="-12.998699999999999"/>
    <x v="0"/>
    <n v="67.993200000000002"/>
    <n v="-19.117647058823529"/>
  </r>
  <r>
    <n v="5556"/>
    <s v="CA-2017-116113"/>
    <d v="2017-10-02T00:00:00"/>
    <d v="2017-10-06T00:00:00"/>
    <s v="Second Class"/>
    <s v="JW-15220"/>
    <s v="Jane Waco"/>
    <x v="1"/>
    <x v="0"/>
    <x v="122"/>
    <x v="19"/>
    <n v="36116"/>
    <x v="0"/>
    <s v="FUR-FU-10002963"/>
    <x v="0"/>
    <x v="5"/>
    <s v="Master Caster Door Stop, Gray"/>
    <x v="1007"/>
    <x v="0"/>
    <n v="0"/>
    <n v="3.4544000000000001"/>
    <x v="2"/>
    <n v="20.32"/>
    <n v="34"/>
  </r>
  <r>
    <n v="5557"/>
    <s v="CA-2015-125066"/>
    <d v="2015-12-14T00:00:00"/>
    <d v="2015-12-18T00:00:00"/>
    <s v="Standard Class"/>
    <s v="KD-16495"/>
    <s v="Keith Dawkins"/>
    <x v="1"/>
    <x v="0"/>
    <x v="25"/>
    <x v="35"/>
    <n v="39212"/>
    <x v="0"/>
    <s v="FUR-FU-10003829"/>
    <x v="0"/>
    <x v="5"/>
    <s v="Stackable Trays"/>
    <x v="51"/>
    <x v="0"/>
    <n v="0"/>
    <n v="1.9712000000000001"/>
    <x v="4"/>
    <n v="12.32"/>
    <n v="32"/>
  </r>
  <r>
    <n v="5558"/>
    <s v="CA-2015-125066"/>
    <d v="2015-12-14T00:00:00"/>
    <d v="2015-12-18T00:00:00"/>
    <s v="Standard Class"/>
    <s v="KD-16495"/>
    <s v="Keith Dawkins"/>
    <x v="1"/>
    <x v="0"/>
    <x v="25"/>
    <x v="35"/>
    <n v="39212"/>
    <x v="0"/>
    <s v="OFF-AR-10003582"/>
    <x v="1"/>
    <x v="6"/>
    <s v="Boston Electric Pencil Sharpener, Model 1818, Charcoal Black"/>
    <x v="2420"/>
    <x v="0"/>
    <n v="0"/>
    <n v="15.763999999999999"/>
    <x v="4"/>
    <n v="112.6"/>
    <n v="28.000000000000004"/>
  </r>
  <r>
    <n v="5559"/>
    <s v="US-2015-114741"/>
    <d v="2015-12-06T00:00:00"/>
    <d v="2015-12-10T00:00:00"/>
    <s v="Standard Class"/>
    <s v="IL-15100"/>
    <s v="Ivan Liston"/>
    <x v="0"/>
    <x v="0"/>
    <x v="226"/>
    <x v="33"/>
    <n v="89031"/>
    <x v="1"/>
    <s v="OFF-PA-10000048"/>
    <x v="1"/>
    <x v="10"/>
    <s v="Xerox 20"/>
    <x v="90"/>
    <x v="7"/>
    <n v="0"/>
    <n v="3.1103999999999998"/>
    <x v="4"/>
    <n v="6.48"/>
    <n v="47.999999999999993"/>
  </r>
  <r>
    <n v="5560"/>
    <s v="US-2015-114741"/>
    <d v="2015-12-06T00:00:00"/>
    <d v="2015-12-10T00:00:00"/>
    <s v="Standard Class"/>
    <s v="IL-15100"/>
    <s v="Ivan Liston"/>
    <x v="0"/>
    <x v="0"/>
    <x v="226"/>
    <x v="33"/>
    <n v="89031"/>
    <x v="1"/>
    <s v="OFF-ST-10000078"/>
    <x v="1"/>
    <x v="4"/>
    <s v="Tennsco 6- and 18-Compartment Lockers"/>
    <x v="2184"/>
    <x v="2"/>
    <n v="0"/>
    <n v="238.65299999999999"/>
    <x v="4"/>
    <n v="6629.25"/>
    <n v="18"/>
  </r>
  <r>
    <n v="5561"/>
    <s v="US-2015-114741"/>
    <d v="2015-12-06T00:00:00"/>
    <d v="2015-12-10T00:00:00"/>
    <s v="Standard Class"/>
    <s v="IL-15100"/>
    <s v="Ivan Liston"/>
    <x v="0"/>
    <x v="0"/>
    <x v="226"/>
    <x v="33"/>
    <n v="89031"/>
    <x v="1"/>
    <s v="OFF-LA-10004853"/>
    <x v="1"/>
    <x v="2"/>
    <s v="Avery 483"/>
    <x v="1801"/>
    <x v="1"/>
    <n v="0"/>
    <n v="6.8723999999999998"/>
    <x v="4"/>
    <n v="44.82"/>
    <n v="46"/>
  </r>
  <r>
    <n v="5562"/>
    <s v="CA-2017-133263"/>
    <d v="2017-03-31T00:00:00"/>
    <d v="2017-04-02T00:00:00"/>
    <s v="Second Class"/>
    <s v="JE-15610"/>
    <s v="Jim Epp"/>
    <x v="1"/>
    <x v="0"/>
    <x v="118"/>
    <x v="32"/>
    <n v="30318"/>
    <x v="0"/>
    <s v="OFF-BI-10001153"/>
    <x v="1"/>
    <x v="8"/>
    <s v="Ibico Recycled Grain-Textured Covers"/>
    <x v="3868"/>
    <x v="7"/>
    <n v="0"/>
    <n v="17.27"/>
    <x v="10"/>
    <n v="34.54"/>
    <n v="50"/>
  </r>
  <r>
    <n v="5563"/>
    <s v="CA-2017-133263"/>
    <d v="2017-03-31T00:00:00"/>
    <d v="2017-04-02T00:00:00"/>
    <s v="Second Class"/>
    <s v="JE-15610"/>
    <s v="Jim Epp"/>
    <x v="1"/>
    <x v="0"/>
    <x v="118"/>
    <x v="32"/>
    <n v="30318"/>
    <x v="0"/>
    <s v="TEC-CO-10001449"/>
    <x v="2"/>
    <x v="16"/>
    <s v="Hewlett Packard LaserJet 3310 Copier"/>
    <x v="487"/>
    <x v="2"/>
    <n v="0"/>
    <n v="1439.9760000000001"/>
    <x v="10"/>
    <n v="14999.75"/>
    <n v="48.000000000000007"/>
  </r>
  <r>
    <n v="5564"/>
    <s v="CA-2017-133263"/>
    <d v="2017-03-31T00:00:00"/>
    <d v="2017-04-02T00:00:00"/>
    <s v="Second Class"/>
    <s v="JE-15610"/>
    <s v="Jim Epp"/>
    <x v="1"/>
    <x v="0"/>
    <x v="118"/>
    <x v="32"/>
    <n v="30318"/>
    <x v="0"/>
    <s v="OFF-BI-10000474"/>
    <x v="1"/>
    <x v="8"/>
    <s v="Avery Recycled Flexi-View Covers for Binding Systems"/>
    <x v="3869"/>
    <x v="4"/>
    <n v="0"/>
    <n v="30.7776"/>
    <x v="10"/>
    <n v="256.48"/>
    <n v="48"/>
  </r>
  <r>
    <n v="5565"/>
    <s v="CA-2017-157966"/>
    <d v="2017-03-13T00:00:00"/>
    <d v="2017-03-13T00:00:00"/>
    <s v="Same Day"/>
    <s v="SU-20665"/>
    <s v="Stephanie Ulpright"/>
    <x v="2"/>
    <x v="0"/>
    <x v="22"/>
    <x v="10"/>
    <n v="60610"/>
    <x v="2"/>
    <s v="OFF-AR-10000799"/>
    <x v="1"/>
    <x v="6"/>
    <s v="Col-Erase Pencils with Erasers"/>
    <x v="526"/>
    <x v="4"/>
    <n v="0.2"/>
    <n v="2.1888000000000001"/>
    <x v="10"/>
    <n v="77.823999999999998"/>
    <n v="11.25"/>
  </r>
  <r>
    <n v="5566"/>
    <s v="CA-2017-157966"/>
    <d v="2017-03-13T00:00:00"/>
    <d v="2017-03-13T00:00:00"/>
    <s v="Same Day"/>
    <s v="SU-20665"/>
    <s v="Stephanie Ulpright"/>
    <x v="2"/>
    <x v="0"/>
    <x v="22"/>
    <x v="10"/>
    <n v="60610"/>
    <x v="2"/>
    <s v="TEC-MA-10002109"/>
    <x v="2"/>
    <x v="15"/>
    <s v="HP Officejet Pro 8600 e-All-In-One Printer, Copier, Scanner, Fax"/>
    <x v="3870"/>
    <x v="0"/>
    <n v="0.3"/>
    <n v="8.9993999999999996"/>
    <x v="10"/>
    <n v="419.97199999999998"/>
    <n v="4.2857142857142856"/>
  </r>
  <r>
    <n v="5567"/>
    <s v="CA-2017-157966"/>
    <d v="2017-03-13T00:00:00"/>
    <d v="2017-03-13T00:00:00"/>
    <s v="Same Day"/>
    <s v="SU-20665"/>
    <s v="Stephanie Ulpright"/>
    <x v="2"/>
    <x v="0"/>
    <x v="22"/>
    <x v="10"/>
    <n v="60610"/>
    <x v="2"/>
    <s v="OFF-AR-10003338"/>
    <x v="1"/>
    <x v="6"/>
    <s v="Eberhard Faber 3 1/2&quot; Golf Pencils"/>
    <x v="3871"/>
    <x v="2"/>
    <n v="0.2"/>
    <n v="1.86"/>
    <x v="10"/>
    <n v="148.80000000000001"/>
    <n v="6.25"/>
  </r>
  <r>
    <n v="5568"/>
    <s v="CA-2017-157966"/>
    <d v="2017-03-13T00:00:00"/>
    <d v="2017-03-13T00:00:00"/>
    <s v="Same Day"/>
    <s v="SU-20665"/>
    <s v="Stephanie Ulpright"/>
    <x v="2"/>
    <x v="0"/>
    <x v="22"/>
    <x v="10"/>
    <n v="60610"/>
    <x v="2"/>
    <s v="FUR-CH-10003606"/>
    <x v="0"/>
    <x v="1"/>
    <s v="SAFCO Folding Chair Trolley"/>
    <x v="3872"/>
    <x v="7"/>
    <n v="0.3"/>
    <n v="-2.5648"/>
    <x v="10"/>
    <n v="89.768000000000001"/>
    <n v="-2.8571428571428572"/>
  </r>
  <r>
    <n v="5569"/>
    <s v="CA-2017-157966"/>
    <d v="2017-03-13T00:00:00"/>
    <d v="2017-03-13T00:00:00"/>
    <s v="Same Day"/>
    <s v="SU-20665"/>
    <s v="Stephanie Ulpright"/>
    <x v="2"/>
    <x v="0"/>
    <x v="22"/>
    <x v="10"/>
    <n v="60610"/>
    <x v="2"/>
    <s v="TEC-CO-10001449"/>
    <x v="2"/>
    <x v="16"/>
    <s v="Hewlett Packard LaserJet 3310 Copier"/>
    <x v="321"/>
    <x v="0"/>
    <n v="0.2"/>
    <n v="335.99439999999998"/>
    <x v="10"/>
    <n v="1919.9680000000001"/>
    <n v="35"/>
  </r>
  <r>
    <n v="5570"/>
    <s v="CA-2017-157966"/>
    <d v="2017-03-13T00:00:00"/>
    <d v="2017-03-13T00:00:00"/>
    <s v="Same Day"/>
    <s v="SU-20665"/>
    <s v="Stephanie Ulpright"/>
    <x v="2"/>
    <x v="0"/>
    <x v="22"/>
    <x v="10"/>
    <n v="60610"/>
    <x v="2"/>
    <s v="OFF-PA-10001934"/>
    <x v="1"/>
    <x v="10"/>
    <s v="Xerox 1993"/>
    <x v="12"/>
    <x v="1"/>
    <n v="0.2"/>
    <n v="5.6375999999999999"/>
    <x v="10"/>
    <n v="46.655999999999999"/>
    <n v="36.25"/>
  </r>
  <r>
    <n v="5571"/>
    <s v="CA-2017-157966"/>
    <d v="2017-03-13T00:00:00"/>
    <d v="2017-03-13T00:00:00"/>
    <s v="Same Day"/>
    <s v="SU-20665"/>
    <s v="Stephanie Ulpright"/>
    <x v="2"/>
    <x v="0"/>
    <x v="22"/>
    <x v="10"/>
    <n v="60610"/>
    <x v="2"/>
    <s v="TEC-PH-10001527"/>
    <x v="2"/>
    <x v="7"/>
    <s v="Plantronics MX500i Earset"/>
    <x v="3873"/>
    <x v="7"/>
    <n v="0.2"/>
    <n v="-7.3014999999999999"/>
    <x v="10"/>
    <n v="34.36"/>
    <n v="-21.25"/>
  </r>
  <r>
    <n v="5572"/>
    <s v="CA-2014-151162"/>
    <d v="2014-12-05T00:00:00"/>
    <d v="2014-12-09T00:00:00"/>
    <s v="Standard Class"/>
    <s v="EA-14035"/>
    <s v="Erin Ashbrook"/>
    <x v="1"/>
    <x v="0"/>
    <x v="38"/>
    <x v="24"/>
    <n v="43229"/>
    <x v="3"/>
    <s v="OFF-PA-10001033"/>
    <x v="1"/>
    <x v="10"/>
    <s v="Xerox 1893"/>
    <x v="3874"/>
    <x v="1"/>
    <n v="0.2"/>
    <n v="35.661299999999997"/>
    <x v="4"/>
    <n v="295.12800000000004"/>
    <n v="36.249999999999993"/>
  </r>
  <r>
    <n v="5573"/>
    <s v="CA-2014-151162"/>
    <d v="2014-12-05T00:00:00"/>
    <d v="2014-12-09T00:00:00"/>
    <s v="Standard Class"/>
    <s v="EA-14035"/>
    <s v="Erin Ashbrook"/>
    <x v="1"/>
    <x v="0"/>
    <x v="38"/>
    <x v="24"/>
    <n v="43229"/>
    <x v="3"/>
    <s v="OFF-BI-10003719"/>
    <x v="1"/>
    <x v="8"/>
    <s v="Large Capacity Hanging Post Binders"/>
    <x v="3875"/>
    <x v="4"/>
    <n v="0.7"/>
    <n v="-23.952000000000002"/>
    <x v="4"/>
    <n v="119.76"/>
    <n v="-80"/>
  </r>
  <r>
    <n v="5574"/>
    <s v="CA-2014-151162"/>
    <d v="2014-12-05T00:00:00"/>
    <d v="2014-12-09T00:00:00"/>
    <s v="Standard Class"/>
    <s v="EA-14035"/>
    <s v="Erin Ashbrook"/>
    <x v="1"/>
    <x v="0"/>
    <x v="38"/>
    <x v="24"/>
    <n v="43229"/>
    <x v="3"/>
    <s v="OFF-PA-10003036"/>
    <x v="1"/>
    <x v="10"/>
    <s v="Black Print Carbonless 8 1/2&quot; x 8 1/4&quot; Rapid Memo Book"/>
    <x v="1121"/>
    <x v="1"/>
    <n v="0.2"/>
    <n v="5.6783999999999999"/>
    <x v="4"/>
    <n v="52.416000000000004"/>
    <n v="32.499999999999993"/>
  </r>
  <r>
    <n v="5575"/>
    <s v="CA-2014-151162"/>
    <d v="2014-12-05T00:00:00"/>
    <d v="2014-12-09T00:00:00"/>
    <s v="Standard Class"/>
    <s v="EA-14035"/>
    <s v="Erin Ashbrook"/>
    <x v="1"/>
    <x v="0"/>
    <x v="38"/>
    <x v="24"/>
    <n v="43229"/>
    <x v="3"/>
    <s v="TEC-PH-10001870"/>
    <x v="2"/>
    <x v="7"/>
    <s v="Lunatik TT5L-002 Taktik Strike Impact Protection System for iPhone 5"/>
    <x v="3876"/>
    <x v="7"/>
    <n v="0.4"/>
    <n v="-9.1844999999999999"/>
    <x v="4"/>
    <n v="36.738"/>
    <n v="-25"/>
  </r>
  <r>
    <n v="5576"/>
    <s v="CA-2014-151162"/>
    <d v="2014-12-05T00:00:00"/>
    <d v="2014-12-09T00:00:00"/>
    <s v="Standard Class"/>
    <s v="EA-14035"/>
    <s v="Erin Ashbrook"/>
    <x v="1"/>
    <x v="0"/>
    <x v="38"/>
    <x v="24"/>
    <n v="43229"/>
    <x v="3"/>
    <s v="TEC-PH-10001809"/>
    <x v="2"/>
    <x v="7"/>
    <s v="Panasonic KX T7736-B Digital phone"/>
    <x v="3857"/>
    <x v="0"/>
    <n v="0.4"/>
    <n v="-44.984999999999999"/>
    <x v="4"/>
    <n v="359.88"/>
    <n v="-25"/>
  </r>
  <r>
    <n v="5577"/>
    <s v="CA-2016-136686"/>
    <d v="2016-12-12T00:00:00"/>
    <d v="2016-12-16T00:00:00"/>
    <s v="Standard Class"/>
    <s v="RF-19840"/>
    <s v="Roy Französisch"/>
    <x v="0"/>
    <x v="0"/>
    <x v="45"/>
    <x v="1"/>
    <n v="91104"/>
    <x v="1"/>
    <s v="FUR-FU-10004864"/>
    <x v="0"/>
    <x v="5"/>
    <s v="Howard Miller 14-1/2&quot; Diameter Chrome Round Wall Clock"/>
    <x v="3877"/>
    <x v="5"/>
    <n v="0"/>
    <n v="122.76479999999999"/>
    <x v="4"/>
    <n v="2301.84"/>
    <n v="32"/>
  </r>
  <r>
    <n v="5578"/>
    <s v="CA-2016-136686"/>
    <d v="2016-12-12T00:00:00"/>
    <d v="2016-12-16T00:00:00"/>
    <s v="Standard Class"/>
    <s v="RF-19840"/>
    <s v="Roy Französisch"/>
    <x v="0"/>
    <x v="0"/>
    <x v="45"/>
    <x v="1"/>
    <n v="91104"/>
    <x v="1"/>
    <s v="OFF-AP-10002350"/>
    <x v="1"/>
    <x v="9"/>
    <s v="Belkin F9H710-06 7 Outlet SurgeMaster Surge Protector"/>
    <x v="3012"/>
    <x v="1"/>
    <n v="0"/>
    <n v="15.8256"/>
    <x v="4"/>
    <n v="169.56"/>
    <n v="27.999999999999996"/>
  </r>
  <r>
    <n v="5579"/>
    <s v="CA-2017-137498"/>
    <d v="2017-09-09T00:00:00"/>
    <d v="2017-09-14T00:00:00"/>
    <s v="Second Class"/>
    <s v="LC-17050"/>
    <s v="Liz Carlisle"/>
    <x v="0"/>
    <x v="0"/>
    <x v="1"/>
    <x v="1"/>
    <n v="90004"/>
    <x v="1"/>
    <s v="OFF-AR-10003829"/>
    <x v="1"/>
    <x v="6"/>
    <s v="Newell 35"/>
    <x v="2578"/>
    <x v="0"/>
    <n v="0"/>
    <n v="1.9024000000000001"/>
    <x v="8"/>
    <n v="13.12"/>
    <n v="29.000000000000004"/>
  </r>
  <r>
    <n v="5580"/>
    <s v="CA-2017-137498"/>
    <d v="2017-09-09T00:00:00"/>
    <d v="2017-09-14T00:00:00"/>
    <s v="Second Class"/>
    <s v="LC-17050"/>
    <s v="Liz Carlisle"/>
    <x v="0"/>
    <x v="0"/>
    <x v="1"/>
    <x v="1"/>
    <n v="90004"/>
    <x v="1"/>
    <s v="FUR-CH-10003833"/>
    <x v="0"/>
    <x v="1"/>
    <s v="Novimex Fabric Task Chair"/>
    <x v="3501"/>
    <x v="2"/>
    <n v="0.2"/>
    <n v="-15.244999999999999"/>
    <x v="8"/>
    <n v="1219.5999999999999"/>
    <n v="-6.25"/>
  </r>
  <r>
    <n v="5581"/>
    <s v="CA-2017-137498"/>
    <d v="2017-09-09T00:00:00"/>
    <d v="2017-09-14T00:00:00"/>
    <s v="Second Class"/>
    <s v="LC-17050"/>
    <s v="Liz Carlisle"/>
    <x v="0"/>
    <x v="0"/>
    <x v="1"/>
    <x v="1"/>
    <n v="90004"/>
    <x v="1"/>
    <s v="OFF-PA-10000143"/>
    <x v="1"/>
    <x v="10"/>
    <s v="Astroparche Fine Business Paper"/>
    <x v="3878"/>
    <x v="6"/>
    <n v="0"/>
    <n v="22.8096"/>
    <x v="8"/>
    <n v="427.68"/>
    <n v="48"/>
  </r>
  <r>
    <n v="5582"/>
    <s v="CA-2017-163818"/>
    <d v="2017-10-04T00:00:00"/>
    <d v="2017-10-08T00:00:00"/>
    <s v="Standard Class"/>
    <s v="PS-18970"/>
    <s v="Paul Stevenson"/>
    <x v="2"/>
    <x v="0"/>
    <x v="183"/>
    <x v="39"/>
    <n v="20735"/>
    <x v="3"/>
    <s v="FUR-FU-10000076"/>
    <x v="0"/>
    <x v="5"/>
    <s v="24-Hour Round Wall Clock"/>
    <x v="1016"/>
    <x v="7"/>
    <n v="0"/>
    <n v="8.5914000000000001"/>
    <x v="2"/>
    <n v="19.98"/>
    <n v="43"/>
  </r>
  <r>
    <n v="5583"/>
    <s v="CA-2016-161158"/>
    <d v="2016-05-09T00:00:00"/>
    <d v="2016-05-13T00:00:00"/>
    <s v="Standard Class"/>
    <s v="PS-18970"/>
    <s v="Paul Stevenson"/>
    <x v="2"/>
    <x v="0"/>
    <x v="20"/>
    <x v="15"/>
    <n v="10024"/>
    <x v="3"/>
    <s v="OFF-AR-10000462"/>
    <x v="1"/>
    <x v="6"/>
    <s v="Sanford Pocket Accent Highlighters"/>
    <x v="3778"/>
    <x v="2"/>
    <n v="0"/>
    <n v="3.44"/>
    <x v="5"/>
    <n v="40"/>
    <n v="43"/>
  </r>
  <r>
    <n v="5584"/>
    <s v="CA-2014-116673"/>
    <d v="2014-12-15T00:00:00"/>
    <d v="2014-12-19T00:00:00"/>
    <s v="Second Class"/>
    <s v="JO-15280"/>
    <s v="Jas O'Carroll"/>
    <x v="0"/>
    <x v="0"/>
    <x v="70"/>
    <x v="1"/>
    <n v="92037"/>
    <x v="1"/>
    <s v="FUR-FU-10003829"/>
    <x v="0"/>
    <x v="5"/>
    <s v="Stackable Trays"/>
    <x v="51"/>
    <x v="0"/>
    <n v="0"/>
    <n v="1.9712000000000001"/>
    <x v="4"/>
    <n v="12.32"/>
    <n v="32"/>
  </r>
  <r>
    <n v="5585"/>
    <s v="CA-2017-105333"/>
    <d v="2017-11-30T00:00:00"/>
    <d v="2017-12-04T00:00:00"/>
    <s v="Standard Class"/>
    <s v="VP-21730"/>
    <s v="Victor Preis"/>
    <x v="2"/>
    <x v="0"/>
    <x v="20"/>
    <x v="15"/>
    <n v="10011"/>
    <x v="3"/>
    <s v="OFF-ST-10002182"/>
    <x v="1"/>
    <x v="4"/>
    <s v="Iris 3-Drawer Stacking Bin, Black"/>
    <x v="3879"/>
    <x v="4"/>
    <n v="0"/>
    <n v="1.6712"/>
    <x v="0"/>
    <n v="334.24"/>
    <n v="2"/>
  </r>
  <r>
    <n v="5586"/>
    <s v="CA-2017-105333"/>
    <d v="2017-11-30T00:00:00"/>
    <d v="2017-12-04T00:00:00"/>
    <s v="Standard Class"/>
    <s v="VP-21730"/>
    <s v="Victor Preis"/>
    <x v="2"/>
    <x v="0"/>
    <x v="20"/>
    <x v="15"/>
    <n v="10011"/>
    <x v="3"/>
    <s v="TEC-PH-10001468"/>
    <x v="2"/>
    <x v="7"/>
    <s v="Panasonic Business Telephones KX-T7736"/>
    <x v="3880"/>
    <x v="1"/>
    <n v="0"/>
    <n v="163.81800000000001"/>
    <x v="0"/>
    <n v="1638.1799999999998"/>
    <n v="30.000000000000004"/>
  </r>
  <r>
    <n v="5587"/>
    <s v="CA-2017-105333"/>
    <d v="2017-11-30T00:00:00"/>
    <d v="2017-12-04T00:00:00"/>
    <s v="Standard Class"/>
    <s v="VP-21730"/>
    <s v="Victor Preis"/>
    <x v="2"/>
    <x v="0"/>
    <x v="20"/>
    <x v="15"/>
    <n v="10011"/>
    <x v="3"/>
    <s v="OFF-ST-10001809"/>
    <x v="1"/>
    <x v="4"/>
    <s v="Fellowes Officeware Wire Shelving"/>
    <x v="2020"/>
    <x v="1"/>
    <n v="0"/>
    <n v="5.3898000000000001"/>
    <x v="0"/>
    <n v="808.47"/>
    <n v="2"/>
  </r>
  <r>
    <n v="5588"/>
    <s v="CA-2015-149993"/>
    <d v="2015-03-19T00:00:00"/>
    <d v="2015-03-20T00:00:00"/>
    <s v="First Class"/>
    <s v="GA-14725"/>
    <s v="Guy Armstrong"/>
    <x v="0"/>
    <x v="0"/>
    <x v="152"/>
    <x v="1"/>
    <n v="93534"/>
    <x v="1"/>
    <s v="OFF-FA-10001561"/>
    <x v="1"/>
    <x v="13"/>
    <s v="Stockwell Push Pins"/>
    <x v="2868"/>
    <x v="2"/>
    <n v="0"/>
    <n v="3.597"/>
    <x v="10"/>
    <n v="54.5"/>
    <n v="32.999999999999993"/>
  </r>
  <r>
    <n v="5589"/>
    <s v="CA-2014-168158"/>
    <d v="2014-07-19T00:00:00"/>
    <d v="2014-07-24T00:00:00"/>
    <s v="Standard Class"/>
    <s v="EM-14140"/>
    <s v="Eugene Moren"/>
    <x v="2"/>
    <x v="0"/>
    <x v="120"/>
    <x v="37"/>
    <n v="59405"/>
    <x v="1"/>
    <s v="OFF-BI-10001759"/>
    <x v="1"/>
    <x v="8"/>
    <s v="Acco Pressboard Covers with Storage Hooks, 14 7/8&quot; x 11&quot;, Dark Blue"/>
    <x v="855"/>
    <x v="0"/>
    <n v="0.2"/>
    <n v="2.2098"/>
    <x v="7"/>
    <n v="12.192"/>
    <n v="36.25"/>
  </r>
  <r>
    <n v="5590"/>
    <s v="CA-2016-115224"/>
    <d v="2016-12-08T00:00:00"/>
    <d v="2016-12-11T00:00:00"/>
    <s v="Second Class"/>
    <s v="DB-13615"/>
    <s v="Doug Bickford"/>
    <x v="0"/>
    <x v="0"/>
    <x v="8"/>
    <x v="1"/>
    <n v="94110"/>
    <x v="1"/>
    <s v="OFF-ST-10000615"/>
    <x v="1"/>
    <x v="4"/>
    <s v="SimpliFile Personal File, Black Granite, 15w x 6-15/16d x 11-1/4h"/>
    <x v="3881"/>
    <x v="1"/>
    <n v="0"/>
    <n v="9.5340000000000007"/>
    <x v="4"/>
    <n v="102.14999999999999"/>
    <n v="28.000000000000004"/>
  </r>
  <r>
    <n v="5591"/>
    <s v="CA-2016-115224"/>
    <d v="2016-12-08T00:00:00"/>
    <d v="2016-12-11T00:00:00"/>
    <s v="Second Class"/>
    <s v="DB-13615"/>
    <s v="Doug Bickford"/>
    <x v="0"/>
    <x v="0"/>
    <x v="8"/>
    <x v="1"/>
    <n v="94110"/>
    <x v="1"/>
    <s v="OFF-ST-10003816"/>
    <x v="1"/>
    <x v="4"/>
    <s v="Fellowes High-Stak Drawer Files"/>
    <x v="830"/>
    <x v="0"/>
    <n v="0"/>
    <n v="81.047399999999996"/>
    <x v="4"/>
    <n v="704.76"/>
    <n v="23"/>
  </r>
  <r>
    <n v="5592"/>
    <s v="CA-2014-164742"/>
    <d v="2014-10-13T00:00:00"/>
    <d v="2014-10-18T00:00:00"/>
    <s v="Second Class"/>
    <s v="ML-17395"/>
    <s v="Marina Lichtenstein"/>
    <x v="1"/>
    <x v="0"/>
    <x v="80"/>
    <x v="30"/>
    <n v="8701"/>
    <x v="3"/>
    <s v="FUR-CH-10002880"/>
    <x v="0"/>
    <x v="1"/>
    <s v="Global High-Back Leather Tilter, Burgundy"/>
    <x v="3882"/>
    <x v="0"/>
    <n v="0"/>
    <n v="27.0578"/>
    <x v="2"/>
    <n v="491.96"/>
    <n v="11"/>
  </r>
  <r>
    <n v="5593"/>
    <s v="CA-2014-164742"/>
    <d v="2014-10-13T00:00:00"/>
    <d v="2014-10-18T00:00:00"/>
    <s v="Second Class"/>
    <s v="ML-17395"/>
    <s v="Marina Lichtenstein"/>
    <x v="1"/>
    <x v="0"/>
    <x v="80"/>
    <x v="30"/>
    <n v="8701"/>
    <x v="3"/>
    <s v="OFF-BI-10004738"/>
    <x v="1"/>
    <x v="8"/>
    <s v="Flexible Leather- Look Classic Collection Ring Binder"/>
    <x v="3883"/>
    <x v="7"/>
    <n v="0"/>
    <n v="9.4700000000000006"/>
    <x v="2"/>
    <n v="18.940000000000001"/>
    <n v="50"/>
  </r>
  <r>
    <n v="5594"/>
    <s v="US-2017-108014"/>
    <d v="2017-11-19T00:00:00"/>
    <d v="2017-11-25T00:00:00"/>
    <s v="Standard Class"/>
    <s v="JH-15430"/>
    <s v="Jennifer Halladay"/>
    <x v="0"/>
    <x v="0"/>
    <x v="138"/>
    <x v="24"/>
    <n v="44105"/>
    <x v="3"/>
    <s v="OFF-BI-10003984"/>
    <x v="1"/>
    <x v="8"/>
    <s v="Lock-Up Easel 'Spel-Binder'"/>
    <x v="3884"/>
    <x v="3"/>
    <n v="0.7"/>
    <n v="-45.933300000000003"/>
    <x v="0"/>
    <n v="419.39099999999996"/>
    <n v="-76.666666666666671"/>
  </r>
  <r>
    <n v="5595"/>
    <s v="CA-2017-160325"/>
    <d v="2017-09-24T00:00:00"/>
    <d v="2017-09-24T00:00:00"/>
    <s v="Same Day"/>
    <s v="BP-11095"/>
    <s v="Bart Pistole"/>
    <x v="1"/>
    <x v="0"/>
    <x v="104"/>
    <x v="31"/>
    <n v="1841"/>
    <x v="3"/>
    <s v="TEC-PH-10000984"/>
    <x v="2"/>
    <x v="7"/>
    <s v="Panasonic KX-TG9471B"/>
    <x v="3627"/>
    <x v="0"/>
    <n v="0"/>
    <n v="109.7544"/>
    <x v="8"/>
    <n v="783.96"/>
    <n v="27.999999999999996"/>
  </r>
  <r>
    <n v="5596"/>
    <s v="CA-2017-160325"/>
    <d v="2017-09-24T00:00:00"/>
    <d v="2017-09-24T00:00:00"/>
    <s v="Same Day"/>
    <s v="BP-11095"/>
    <s v="Bart Pistole"/>
    <x v="1"/>
    <x v="0"/>
    <x v="104"/>
    <x v="31"/>
    <n v="1841"/>
    <x v="3"/>
    <s v="TEC-PH-10001944"/>
    <x v="2"/>
    <x v="7"/>
    <s v="Wi-Ex zBoost YX540 Cellular Phone Signal Booster"/>
    <x v="1876"/>
    <x v="1"/>
    <n v="0"/>
    <n v="131.35499999999999"/>
    <x v="8"/>
    <n v="1313.5500000000002"/>
    <n v="29.999999999999993"/>
  </r>
  <r>
    <n v="5597"/>
    <s v="CA-2015-159779"/>
    <d v="2015-09-25T00:00:00"/>
    <d v="2015-09-29T00:00:00"/>
    <s v="Standard Class"/>
    <s v="SB-20185"/>
    <s v="Sarah Brown"/>
    <x v="0"/>
    <x v="0"/>
    <x v="3"/>
    <x v="38"/>
    <n v="3301"/>
    <x v="3"/>
    <s v="OFF-BI-10002735"/>
    <x v="1"/>
    <x v="8"/>
    <s v="GBC Prestige Therm-A-Bind Covers"/>
    <x v="3885"/>
    <x v="0"/>
    <n v="0"/>
    <n v="32.251399999999997"/>
    <x v="8"/>
    <n v="137.24"/>
    <n v="46.999999999999993"/>
  </r>
  <r>
    <n v="5598"/>
    <s v="CA-2017-151176"/>
    <d v="2017-02-13T00:00:00"/>
    <d v="2017-02-20T00:00:00"/>
    <s v="Standard Class"/>
    <s v="SV-20785"/>
    <s v="Stewart Visinsky"/>
    <x v="0"/>
    <x v="0"/>
    <x v="248"/>
    <x v="39"/>
    <n v="21215"/>
    <x v="3"/>
    <s v="OFF-SU-10001165"/>
    <x v="1"/>
    <x v="14"/>
    <s v="Acme Elite Stainless Steel Scissors"/>
    <x v="3357"/>
    <x v="1"/>
    <n v="0"/>
    <n v="6.5052000000000003"/>
    <x v="11"/>
    <n v="75.06"/>
    <n v="26"/>
  </r>
  <r>
    <n v="5599"/>
    <s v="CA-2017-151176"/>
    <d v="2017-02-13T00:00:00"/>
    <d v="2017-02-20T00:00:00"/>
    <s v="Standard Class"/>
    <s v="SV-20785"/>
    <s v="Stewart Visinsky"/>
    <x v="0"/>
    <x v="0"/>
    <x v="248"/>
    <x v="39"/>
    <n v="21215"/>
    <x v="3"/>
    <s v="OFF-AR-10000614"/>
    <x v="1"/>
    <x v="6"/>
    <s v="Barrel Sharpener"/>
    <x v="3822"/>
    <x v="1"/>
    <n v="0"/>
    <n v="2.7846000000000002"/>
    <x v="11"/>
    <n v="32.130000000000003"/>
    <n v="26"/>
  </r>
  <r>
    <n v="5600"/>
    <s v="CA-2014-108903"/>
    <d v="2014-10-03T00:00:00"/>
    <d v="2014-10-03T00:00:00"/>
    <s v="Same Day"/>
    <s v="DO-13435"/>
    <s v="Denny Ordway"/>
    <x v="0"/>
    <x v="0"/>
    <x v="38"/>
    <x v="24"/>
    <n v="43229"/>
    <x v="3"/>
    <s v="OFF-AR-10004010"/>
    <x v="1"/>
    <x v="6"/>
    <s v="Hunt Boston Vacuum Mount KS Pencil Sharpener"/>
    <x v="3886"/>
    <x v="0"/>
    <n v="0.2"/>
    <n v="4.1988000000000003"/>
    <x v="2"/>
    <n v="111.968"/>
    <n v="7.5"/>
  </r>
  <r>
    <n v="5601"/>
    <s v="CA-2014-108903"/>
    <d v="2014-10-03T00:00:00"/>
    <d v="2014-10-03T00:00:00"/>
    <s v="Same Day"/>
    <s v="DO-13435"/>
    <s v="Denny Ordway"/>
    <x v="0"/>
    <x v="0"/>
    <x v="38"/>
    <x v="24"/>
    <n v="43229"/>
    <x v="3"/>
    <s v="OFF-EN-10004030"/>
    <x v="1"/>
    <x v="12"/>
    <s v="Convenience Packs of Business Envelopes"/>
    <x v="3108"/>
    <x v="2"/>
    <n v="0.2"/>
    <n v="4.8869999999999996"/>
    <x v="2"/>
    <n v="72.400000000000006"/>
    <n v="33.75"/>
  </r>
  <r>
    <n v="5602"/>
    <s v="CA-2014-108903"/>
    <d v="2014-10-03T00:00:00"/>
    <d v="2014-10-03T00:00:00"/>
    <s v="Same Day"/>
    <s v="DO-13435"/>
    <s v="Denny Ordway"/>
    <x v="0"/>
    <x v="0"/>
    <x v="38"/>
    <x v="24"/>
    <n v="43229"/>
    <x v="3"/>
    <s v="TEC-AC-10003023"/>
    <x v="2"/>
    <x v="11"/>
    <s v="Logitech G105 Gaming Keyboard"/>
    <x v="3887"/>
    <x v="1"/>
    <n v="0.2"/>
    <n v="-3.5621999999999998"/>
    <x v="2"/>
    <n v="427.464"/>
    <n v="-2.5"/>
  </r>
  <r>
    <n v="5603"/>
    <s v="CA-2016-117919"/>
    <d v="2016-08-27T00:00:00"/>
    <d v="2016-08-29T00:00:00"/>
    <s v="Second Class"/>
    <s v="TB-21355"/>
    <s v="Todd Boyes"/>
    <x v="1"/>
    <x v="0"/>
    <x v="12"/>
    <x v="5"/>
    <n v="77041"/>
    <x v="2"/>
    <s v="OFF-ST-10003572"/>
    <x v="1"/>
    <x v="4"/>
    <s v="Portfile Personal File Boxes"/>
    <x v="1802"/>
    <x v="7"/>
    <n v="0.2"/>
    <n v="1.0620000000000001"/>
    <x v="6"/>
    <n v="14.16"/>
    <n v="7.5"/>
  </r>
  <r>
    <n v="5604"/>
    <s v="CA-2016-117919"/>
    <d v="2016-08-27T00:00:00"/>
    <d v="2016-08-29T00:00:00"/>
    <s v="Second Class"/>
    <s v="TB-21355"/>
    <s v="Todd Boyes"/>
    <x v="1"/>
    <x v="0"/>
    <x v="12"/>
    <x v="5"/>
    <n v="77041"/>
    <x v="2"/>
    <s v="OFF-PA-10004353"/>
    <x v="1"/>
    <x v="10"/>
    <s v="Southworth 25% Cotton Premium Laser Paper and Envelopes"/>
    <x v="705"/>
    <x v="2"/>
    <n v="0.2"/>
    <n v="27.972000000000001"/>
    <x v="6"/>
    <n v="399.6"/>
    <n v="35"/>
  </r>
  <r>
    <n v="5605"/>
    <s v="CA-2015-142475"/>
    <d v="2015-12-03T00:00:00"/>
    <d v="2015-12-07T00:00:00"/>
    <s v="Standard Class"/>
    <s v="BS-11380"/>
    <s v="Bill Stewart"/>
    <x v="1"/>
    <x v="0"/>
    <x v="20"/>
    <x v="15"/>
    <n v="10011"/>
    <x v="3"/>
    <s v="OFF-BI-10003718"/>
    <x v="1"/>
    <x v="8"/>
    <s v="GBC Therma-A-Bind 250T Electric Binding System"/>
    <x v="3356"/>
    <x v="5"/>
    <n v="0.2"/>
    <n v="206.6232"/>
    <x v="4"/>
    <n v="3542.1120000000001"/>
    <n v="35"/>
  </r>
  <r>
    <n v="5606"/>
    <s v="CA-2016-134516"/>
    <d v="2016-09-20T00:00:00"/>
    <d v="2016-09-25T00:00:00"/>
    <s v="Standard Class"/>
    <s v="FM-14215"/>
    <s v="Filia McAdams"/>
    <x v="1"/>
    <x v="0"/>
    <x v="247"/>
    <x v="3"/>
    <n v="27405"/>
    <x v="0"/>
    <s v="FUR-FU-10001546"/>
    <x v="0"/>
    <x v="5"/>
    <s v="Dana Swing-Arm Lamps"/>
    <x v="1217"/>
    <x v="0"/>
    <n v="0.2"/>
    <n v="1.0680000000000001"/>
    <x v="8"/>
    <n v="34.176000000000002"/>
    <n v="6.25"/>
  </r>
  <r>
    <n v="5607"/>
    <s v="CA-2016-134516"/>
    <d v="2016-09-20T00:00:00"/>
    <d v="2016-09-25T00:00:00"/>
    <s v="Standard Class"/>
    <s v="FM-14215"/>
    <s v="Filia McAdams"/>
    <x v="1"/>
    <x v="0"/>
    <x v="247"/>
    <x v="3"/>
    <n v="27405"/>
    <x v="0"/>
    <s v="FUR-CH-10002880"/>
    <x v="0"/>
    <x v="1"/>
    <s v="Global High-Back Leather Tilter, Burgundy"/>
    <x v="3888"/>
    <x v="7"/>
    <n v="0.2"/>
    <n v="-11.069100000000001"/>
    <x v="8"/>
    <n v="98.391999999999996"/>
    <n v="-11.250000000000002"/>
  </r>
  <r>
    <n v="5608"/>
    <s v="CA-2017-105193"/>
    <d v="2017-03-25T00:00:00"/>
    <d v="2017-03-31T00:00:00"/>
    <s v="Standard Class"/>
    <s v="JL-15835"/>
    <s v="John Lee"/>
    <x v="0"/>
    <x v="0"/>
    <x v="20"/>
    <x v="15"/>
    <n v="10024"/>
    <x v="3"/>
    <s v="OFF-AR-10001547"/>
    <x v="1"/>
    <x v="6"/>
    <s v="Newell 311"/>
    <x v="3889"/>
    <x v="2"/>
    <n v="0"/>
    <n v="2.9834999999999998"/>
    <x v="10"/>
    <n v="55.25"/>
    <n v="26.999999999999996"/>
  </r>
  <r>
    <n v="5609"/>
    <s v="CA-2015-168634"/>
    <d v="2015-12-06T00:00:00"/>
    <d v="2015-12-11T00:00:00"/>
    <s v="Standard Class"/>
    <s v="AF-10870"/>
    <s v="Art Ferguson"/>
    <x v="0"/>
    <x v="0"/>
    <x v="8"/>
    <x v="1"/>
    <n v="94109"/>
    <x v="1"/>
    <s v="OFF-AP-10001626"/>
    <x v="1"/>
    <x v="9"/>
    <s v="Commercial WindTunnel Clean Air Upright Vacuum, Replacement Belts, Filtration Bags"/>
    <x v="3890"/>
    <x v="0"/>
    <n v="0"/>
    <n v="2.0228000000000002"/>
    <x v="4"/>
    <n v="15.56"/>
    <n v="26"/>
  </r>
  <r>
    <n v="5610"/>
    <s v="CA-2017-117198"/>
    <d v="2017-08-31T00:00:00"/>
    <d v="2017-09-05T00:00:00"/>
    <s v="Standard Class"/>
    <s v="BG-11035"/>
    <s v="Barry Gonzalez"/>
    <x v="0"/>
    <x v="0"/>
    <x v="53"/>
    <x v="28"/>
    <n v="71203"/>
    <x v="0"/>
    <s v="TEC-AC-10003033"/>
    <x v="2"/>
    <x v="11"/>
    <s v="Plantronics CS510 - Over-the-Head monaural Wireless Headset System"/>
    <x v="2963"/>
    <x v="0"/>
    <n v="0"/>
    <n v="217.767"/>
    <x v="6"/>
    <n v="1319.8"/>
    <n v="33"/>
  </r>
  <r>
    <n v="5611"/>
    <s v="CA-2015-145828"/>
    <d v="2015-10-05T00:00:00"/>
    <d v="2015-10-07T00:00:00"/>
    <s v="First Class"/>
    <s v="MB-17305"/>
    <s v="Maria Bertelson"/>
    <x v="0"/>
    <x v="0"/>
    <x v="74"/>
    <x v="24"/>
    <n v="45231"/>
    <x v="3"/>
    <s v="TEC-AC-10002323"/>
    <x v="2"/>
    <x v="11"/>
    <s v="SanDisk Ultra 32 GB MicroSDHC Class 10 Memory Card"/>
    <x v="3891"/>
    <x v="1"/>
    <n v="0.2"/>
    <n v="-4.641"/>
    <x v="2"/>
    <n v="159.12"/>
    <n v="-8.75"/>
  </r>
  <r>
    <n v="5612"/>
    <s v="CA-2017-121027"/>
    <d v="2017-08-18T00:00:00"/>
    <d v="2017-08-22T00:00:00"/>
    <s v="Standard Class"/>
    <s v="HW-14935"/>
    <s v="Helen Wasserman"/>
    <x v="1"/>
    <x v="0"/>
    <x v="4"/>
    <x v="4"/>
    <n v="98105"/>
    <x v="1"/>
    <s v="TEC-AC-10002049"/>
    <x v="2"/>
    <x v="11"/>
    <s v="Plantronics Savi W720 Multi-Device Wireless Headset System"/>
    <x v="3892"/>
    <x v="0"/>
    <n v="0"/>
    <n v="371.31599999999997"/>
    <x v="6"/>
    <n v="1687.8"/>
    <n v="44"/>
  </r>
  <r>
    <n v="5613"/>
    <s v="CA-2017-121027"/>
    <d v="2017-08-18T00:00:00"/>
    <d v="2017-08-22T00:00:00"/>
    <s v="Standard Class"/>
    <s v="HW-14935"/>
    <s v="Helen Wasserman"/>
    <x v="1"/>
    <x v="0"/>
    <x v="4"/>
    <x v="4"/>
    <n v="98105"/>
    <x v="1"/>
    <s v="TEC-AC-10002253"/>
    <x v="2"/>
    <x v="11"/>
    <s v="Imation Bio 8GB USB Flash Drive Imation Corp"/>
    <x v="3893"/>
    <x v="6"/>
    <n v="0"/>
    <n v="224.42400000000001"/>
    <x v="6"/>
    <n v="13465.44"/>
    <n v="15"/>
  </r>
  <r>
    <n v="5614"/>
    <s v="CA-2016-147431"/>
    <d v="2016-02-02T00:00:00"/>
    <d v="2016-02-07T00:00:00"/>
    <s v="Standard Class"/>
    <s v="AB-10105"/>
    <s v="Adrian Barton"/>
    <x v="0"/>
    <x v="0"/>
    <x v="20"/>
    <x v="15"/>
    <n v="10011"/>
    <x v="3"/>
    <s v="OFF-ST-10003994"/>
    <x v="1"/>
    <x v="4"/>
    <s v="Belkin 19&quot; Center-Weighted Shelf, Gray"/>
    <x v="3894"/>
    <x v="0"/>
    <n v="0"/>
    <n v="5.8979999999999997"/>
    <x v="11"/>
    <n v="235.92"/>
    <n v="5"/>
  </r>
  <r>
    <n v="5615"/>
    <s v="CA-2016-158001"/>
    <d v="2016-08-23T00:00:00"/>
    <d v="2016-08-27T00:00:00"/>
    <s v="Standard Class"/>
    <s v="JP-15460"/>
    <s v="Jennifer Patt"/>
    <x v="1"/>
    <x v="0"/>
    <x v="20"/>
    <x v="15"/>
    <n v="10035"/>
    <x v="3"/>
    <s v="OFF-AR-10002399"/>
    <x v="1"/>
    <x v="6"/>
    <s v="Dixon Prang Watercolor Pencils, 10-Color Set with Brush"/>
    <x v="3895"/>
    <x v="2"/>
    <n v="0"/>
    <n v="8.7330000000000005"/>
    <x v="6"/>
    <n v="106.5"/>
    <n v="41"/>
  </r>
  <r>
    <n v="5616"/>
    <s v="CA-2016-158001"/>
    <d v="2016-08-23T00:00:00"/>
    <d v="2016-08-27T00:00:00"/>
    <s v="Standard Class"/>
    <s v="JP-15460"/>
    <s v="Jennifer Patt"/>
    <x v="1"/>
    <x v="0"/>
    <x v="20"/>
    <x v="15"/>
    <n v="10035"/>
    <x v="3"/>
    <s v="OFF-AP-10002118"/>
    <x v="1"/>
    <x v="9"/>
    <s v="1.7 Cubic Foot Compact &quot;Cube&quot; Office Refrigerators"/>
    <x v="3896"/>
    <x v="2"/>
    <n v="0"/>
    <n v="281.01600000000002"/>
    <x v="6"/>
    <n v="5204"/>
    <n v="27"/>
  </r>
  <r>
    <n v="5617"/>
    <s v="CA-2016-158001"/>
    <d v="2016-08-23T00:00:00"/>
    <d v="2016-08-27T00:00:00"/>
    <s v="Standard Class"/>
    <s v="JP-15460"/>
    <s v="Jennifer Patt"/>
    <x v="1"/>
    <x v="0"/>
    <x v="20"/>
    <x v="15"/>
    <n v="10035"/>
    <x v="3"/>
    <s v="OFF-AR-10001954"/>
    <x v="1"/>
    <x v="6"/>
    <s v="Newell 331"/>
    <x v="1599"/>
    <x v="5"/>
    <n v="0"/>
    <n v="7.9218000000000002"/>
    <x v="6"/>
    <n v="176.04"/>
    <n v="27"/>
  </r>
  <r>
    <n v="5618"/>
    <s v="CA-2017-125745"/>
    <d v="2017-06-30T00:00:00"/>
    <d v="2017-07-04T00:00:00"/>
    <s v="Standard Class"/>
    <s v="DV-13045"/>
    <s v="Darrin Van Huff"/>
    <x v="1"/>
    <x v="0"/>
    <x v="26"/>
    <x v="18"/>
    <n v="38109"/>
    <x v="0"/>
    <s v="FUR-FU-10001591"/>
    <x v="0"/>
    <x v="5"/>
    <s v="Advantus Panel Wall Certificate Holder - 8.5x11"/>
    <x v="3816"/>
    <x v="0"/>
    <n v="0.2"/>
    <n v="5.3680000000000003"/>
    <x v="1"/>
    <n v="39.04"/>
    <n v="27.500000000000004"/>
  </r>
  <r>
    <n v="5619"/>
    <s v="CA-2015-101154"/>
    <d v="2015-09-18T00:00:00"/>
    <d v="2015-09-21T00:00:00"/>
    <s v="First Class"/>
    <s v="CM-12190"/>
    <s v="Charlotte Melton"/>
    <x v="0"/>
    <x v="0"/>
    <x v="70"/>
    <x v="1"/>
    <n v="92105"/>
    <x v="1"/>
    <s v="OFF-ST-10004186"/>
    <x v="1"/>
    <x v="4"/>
    <s v="Stur-D-Stor Shelving, Vertical 5-Shelf: 72&quot;H x 36&quot;W x 18 1/2&quot;D"/>
    <x v="2293"/>
    <x v="4"/>
    <n v="0"/>
    <n v="8.8783999999999992"/>
    <x v="8"/>
    <n v="1775.68"/>
    <n v="1.9999999999999998"/>
  </r>
  <r>
    <n v="5620"/>
    <s v="US-2016-124163"/>
    <d v="2016-09-25T00:00:00"/>
    <d v="2016-09-30T00:00:00"/>
    <s v="Standard Class"/>
    <s v="SC-20695"/>
    <s v="Steve Chapman"/>
    <x v="1"/>
    <x v="0"/>
    <x v="411"/>
    <x v="6"/>
    <n v="54601"/>
    <x v="2"/>
    <s v="TEC-AC-10001908"/>
    <x v="2"/>
    <x v="11"/>
    <s v="Logitech Wireless Headset h800"/>
    <x v="3897"/>
    <x v="2"/>
    <n v="0"/>
    <n v="174.98249999999999"/>
    <x v="8"/>
    <n v="2499.75"/>
    <n v="35"/>
  </r>
  <r>
    <n v="5621"/>
    <s v="US-2016-124163"/>
    <d v="2016-09-25T00:00:00"/>
    <d v="2016-09-30T00:00:00"/>
    <s v="Standard Class"/>
    <s v="SC-20695"/>
    <s v="Steve Chapman"/>
    <x v="1"/>
    <x v="0"/>
    <x v="411"/>
    <x v="6"/>
    <n v="54601"/>
    <x v="2"/>
    <s v="OFF-AR-10000817"/>
    <x v="1"/>
    <x v="6"/>
    <s v="Manco Dry-Lighter Erasable Highlighter"/>
    <x v="3898"/>
    <x v="7"/>
    <n v="0"/>
    <n v="1.0336000000000001"/>
    <x v="8"/>
    <n v="3.04"/>
    <n v="34"/>
  </r>
  <r>
    <n v="5622"/>
    <s v="US-2016-124163"/>
    <d v="2016-09-25T00:00:00"/>
    <d v="2016-09-30T00:00:00"/>
    <s v="Standard Class"/>
    <s v="SC-20695"/>
    <s v="Steve Chapman"/>
    <x v="1"/>
    <x v="0"/>
    <x v="411"/>
    <x v="6"/>
    <n v="54601"/>
    <x v="2"/>
    <s v="FUR-CH-10004218"/>
    <x v="0"/>
    <x v="1"/>
    <s v="Global Fabric Manager's Chair, Dark Gray"/>
    <x v="3899"/>
    <x v="0"/>
    <n v="0"/>
    <n v="50.49"/>
    <x v="8"/>
    <n v="403.92"/>
    <n v="25"/>
  </r>
  <r>
    <n v="5623"/>
    <s v="US-2016-124163"/>
    <d v="2016-09-25T00:00:00"/>
    <d v="2016-09-30T00:00:00"/>
    <s v="Standard Class"/>
    <s v="SC-20695"/>
    <s v="Steve Chapman"/>
    <x v="1"/>
    <x v="0"/>
    <x v="411"/>
    <x v="6"/>
    <n v="54601"/>
    <x v="2"/>
    <s v="FUR-FU-10000755"/>
    <x v="0"/>
    <x v="5"/>
    <s v="Eldon Expressions Mahogany Wood Desk Collection"/>
    <x v="3900"/>
    <x v="10"/>
    <n v="0"/>
    <n v="17.16"/>
    <x v="8"/>
    <n v="755.04"/>
    <n v="25"/>
  </r>
  <r>
    <n v="5624"/>
    <s v="CA-2016-121748"/>
    <d v="2016-10-24T00:00:00"/>
    <d v="2016-10-28T00:00:00"/>
    <s v="Second Class"/>
    <s v="VW-21775"/>
    <s v="Victoria Wilson"/>
    <x v="1"/>
    <x v="0"/>
    <x v="1"/>
    <x v="1"/>
    <n v="90032"/>
    <x v="1"/>
    <s v="TEC-AC-10003063"/>
    <x v="2"/>
    <x v="11"/>
    <s v="Micro Innovations USB RF Wireless Keyboard with Mouse"/>
    <x v="1483"/>
    <x v="4"/>
    <n v="0"/>
    <n v="21"/>
    <x v="2"/>
    <n v="400"/>
    <n v="21"/>
  </r>
  <r>
    <n v="5625"/>
    <s v="CA-2016-121748"/>
    <d v="2016-10-24T00:00:00"/>
    <d v="2016-10-28T00:00:00"/>
    <s v="Second Class"/>
    <s v="VW-21775"/>
    <s v="Victoria Wilson"/>
    <x v="1"/>
    <x v="0"/>
    <x v="1"/>
    <x v="1"/>
    <n v="90032"/>
    <x v="1"/>
    <s v="TEC-AC-10002637"/>
    <x v="2"/>
    <x v="11"/>
    <s v="Logitech VX Revolution Cordless Laser Mouse for Notebooks (Black)"/>
    <x v="2622"/>
    <x v="0"/>
    <n v="0"/>
    <n v="21.598800000000001"/>
    <x v="2"/>
    <n v="719.96"/>
    <n v="6"/>
  </r>
  <r>
    <n v="5626"/>
    <s v="CA-2014-126683"/>
    <d v="2014-09-29T00:00:00"/>
    <d v="2014-10-01T00:00:00"/>
    <s v="Second Class"/>
    <s v="PP-18955"/>
    <s v="Paul Prost"/>
    <x v="2"/>
    <x v="0"/>
    <x v="4"/>
    <x v="4"/>
    <n v="98115"/>
    <x v="1"/>
    <s v="FUR-FU-10001706"/>
    <x v="0"/>
    <x v="5"/>
    <s v="Longer-Life Soft White Bulbs"/>
    <x v="51"/>
    <x v="0"/>
    <n v="0"/>
    <n v="2.9567999999999999"/>
    <x v="8"/>
    <n v="12.32"/>
    <n v="48"/>
  </r>
  <r>
    <n v="5627"/>
    <s v="CA-2014-126683"/>
    <d v="2014-09-29T00:00:00"/>
    <d v="2014-10-01T00:00:00"/>
    <s v="Second Class"/>
    <s v="PP-18955"/>
    <s v="Paul Prost"/>
    <x v="2"/>
    <x v="0"/>
    <x v="4"/>
    <x v="4"/>
    <n v="98115"/>
    <x v="1"/>
    <s v="FUR-TA-10002958"/>
    <x v="0"/>
    <x v="3"/>
    <s v="Bevis Oval Conference Table, Walnut"/>
    <x v="3901"/>
    <x v="6"/>
    <n v="0"/>
    <n v="399.29939999999999"/>
    <x v="8"/>
    <n v="21139.38"/>
    <n v="17"/>
  </r>
  <r>
    <n v="5628"/>
    <s v="CA-2017-148810"/>
    <d v="2017-06-26T00:00:00"/>
    <d v="2017-07-01T00:00:00"/>
    <s v="Standard Class"/>
    <s v="DR-12880"/>
    <s v="Dan Reichenbach"/>
    <x v="1"/>
    <x v="0"/>
    <x v="100"/>
    <x v="2"/>
    <n v="33180"/>
    <x v="0"/>
    <s v="OFF-LA-10004689"/>
    <x v="1"/>
    <x v="2"/>
    <s v="Avery 512"/>
    <x v="847"/>
    <x v="5"/>
    <n v="0.2"/>
    <n v="4.6818"/>
    <x v="1"/>
    <n v="83.231999999999999"/>
    <n v="33.75"/>
  </r>
  <r>
    <n v="5629"/>
    <s v="CA-2017-148810"/>
    <d v="2017-06-26T00:00:00"/>
    <d v="2017-07-01T00:00:00"/>
    <s v="Standard Class"/>
    <s v="DR-12880"/>
    <s v="Dan Reichenbach"/>
    <x v="1"/>
    <x v="0"/>
    <x v="100"/>
    <x v="2"/>
    <n v="33180"/>
    <x v="0"/>
    <s v="FUR-CH-10001545"/>
    <x v="0"/>
    <x v="1"/>
    <s v="Hon Comfortask Task/Swivel Chairs"/>
    <x v="3902"/>
    <x v="1"/>
    <n v="0.2"/>
    <n v="-13.6776"/>
    <x v="1"/>
    <n v="820.65600000000006"/>
    <n v="-5"/>
  </r>
  <r>
    <n v="5630"/>
    <s v="US-2016-146066"/>
    <d v="2016-08-21T00:00:00"/>
    <d v="2016-08-23T00:00:00"/>
    <s v="Second Class"/>
    <s v="RB-19465"/>
    <s v="Rick Bensley"/>
    <x v="2"/>
    <x v="0"/>
    <x v="10"/>
    <x v="9"/>
    <n v="19143"/>
    <x v="3"/>
    <s v="FUR-TA-10002530"/>
    <x v="0"/>
    <x v="3"/>
    <s v="Iceberg OfficeWorks 42&quot; Round Tables"/>
    <x v="3903"/>
    <x v="6"/>
    <n v="0.4"/>
    <n v="-339.70499999999998"/>
    <x v="6"/>
    <n v="7337.6280000000006"/>
    <n v="-41.666666666666664"/>
  </r>
  <r>
    <n v="5631"/>
    <s v="CA-2014-127614"/>
    <d v="2014-02-11T00:00:00"/>
    <d v="2014-02-15T00:00:00"/>
    <s v="Standard Class"/>
    <s v="NF-18385"/>
    <s v="Natalie Fritzler"/>
    <x v="0"/>
    <x v="0"/>
    <x v="269"/>
    <x v="17"/>
    <n v="23320"/>
    <x v="0"/>
    <s v="TEC-AC-10001432"/>
    <x v="2"/>
    <x v="11"/>
    <s v="Enermax Aurora Lite Keyboard"/>
    <x v="3904"/>
    <x v="1"/>
    <n v="0"/>
    <n v="103.158"/>
    <x v="11"/>
    <n v="703.34999999999991"/>
    <n v="44"/>
  </r>
  <r>
    <n v="5632"/>
    <s v="CA-2014-127614"/>
    <d v="2014-02-11T00:00:00"/>
    <d v="2014-02-15T00:00:00"/>
    <s v="Standard Class"/>
    <s v="NF-18385"/>
    <s v="Natalie Fritzler"/>
    <x v="0"/>
    <x v="0"/>
    <x v="269"/>
    <x v="17"/>
    <n v="23320"/>
    <x v="0"/>
    <s v="FUR-TA-10003715"/>
    <x v="0"/>
    <x v="3"/>
    <s v="Hon 2111 Invitation Series Corner Table"/>
    <x v="3905"/>
    <x v="5"/>
    <n v="0"/>
    <n v="75.373199999999997"/>
    <x v="11"/>
    <n v="7537.32"/>
    <n v="6"/>
  </r>
  <r>
    <n v="5633"/>
    <s v="CA-2014-127614"/>
    <d v="2014-02-11T00:00:00"/>
    <d v="2014-02-15T00:00:00"/>
    <s v="Standard Class"/>
    <s v="NF-18385"/>
    <s v="Natalie Fritzler"/>
    <x v="0"/>
    <x v="0"/>
    <x v="269"/>
    <x v="17"/>
    <n v="23320"/>
    <x v="0"/>
    <s v="OFF-BI-10003291"/>
    <x v="1"/>
    <x v="8"/>
    <s v="Wilson Jones Leather-Like Binders with DublLock Round Rings"/>
    <x v="45"/>
    <x v="0"/>
    <n v="0"/>
    <n v="8.2062000000000008"/>
    <x v="11"/>
    <n v="34.92"/>
    <n v="47"/>
  </r>
  <r>
    <n v="5634"/>
    <s v="CA-2016-101742"/>
    <d v="2016-09-23T00:00:00"/>
    <d v="2016-09-28T00:00:00"/>
    <s v="Second Class"/>
    <s v="CR-12580"/>
    <s v="Clay Rozendal"/>
    <x v="2"/>
    <x v="0"/>
    <x v="20"/>
    <x v="15"/>
    <n v="10009"/>
    <x v="3"/>
    <s v="OFF-BI-10004187"/>
    <x v="1"/>
    <x v="8"/>
    <s v="3-ring staple pack"/>
    <x v="3235"/>
    <x v="3"/>
    <n v="0.2"/>
    <n v="3.6848000000000001"/>
    <x v="8"/>
    <n v="73.695999999999998"/>
    <n v="35"/>
  </r>
  <r>
    <n v="5635"/>
    <s v="CA-2015-134943"/>
    <d v="2015-12-05T00:00:00"/>
    <d v="2015-12-06T00:00:00"/>
    <s v="First Class"/>
    <s v="SU-20665"/>
    <s v="Stephanie Ulpright"/>
    <x v="2"/>
    <x v="0"/>
    <x v="447"/>
    <x v="12"/>
    <n v="48104"/>
    <x v="2"/>
    <s v="OFF-BI-10000666"/>
    <x v="1"/>
    <x v="8"/>
    <s v="Surelock Post Binders"/>
    <x v="3906"/>
    <x v="2"/>
    <n v="0"/>
    <n v="76.400000000000006"/>
    <x v="4"/>
    <n v="764"/>
    <n v="50"/>
  </r>
  <r>
    <n v="5636"/>
    <s v="CA-2017-123022"/>
    <d v="2017-09-03T00:00:00"/>
    <d v="2017-09-08T00:00:00"/>
    <s v="Standard Class"/>
    <s v="SC-20050"/>
    <s v="Sample Company A"/>
    <x v="2"/>
    <x v="0"/>
    <x v="448"/>
    <x v="1"/>
    <n v="91941"/>
    <x v="1"/>
    <s v="OFF-BI-10002225"/>
    <x v="1"/>
    <x v="8"/>
    <s v="Square Ring Data Binders, Rigid 75 Pt. Covers, 11&quot; x 14-7/8&quot;"/>
    <x v="3907"/>
    <x v="2"/>
    <n v="0.2"/>
    <n v="28.896000000000001"/>
    <x v="8"/>
    <n v="412.8"/>
    <n v="35"/>
  </r>
  <r>
    <n v="5637"/>
    <s v="CA-2017-123022"/>
    <d v="2017-09-03T00:00:00"/>
    <d v="2017-09-08T00:00:00"/>
    <s v="Standard Class"/>
    <s v="SC-20050"/>
    <s v="Sample Company A"/>
    <x v="2"/>
    <x v="0"/>
    <x v="448"/>
    <x v="1"/>
    <n v="91941"/>
    <x v="1"/>
    <s v="TEC-AC-10000474"/>
    <x v="2"/>
    <x v="11"/>
    <s v="Kensington Expert Mouse Optical USB Trackball for PC or Mac"/>
    <x v="3908"/>
    <x v="1"/>
    <n v="0"/>
    <n v="85.491"/>
    <x v="8"/>
    <n v="854.91000000000008"/>
    <n v="30"/>
  </r>
  <r>
    <n v="5638"/>
    <s v="CA-2017-113208"/>
    <d v="2017-03-26T00:00:00"/>
    <d v="2017-04-02T00:00:00"/>
    <s v="Standard Class"/>
    <s v="ML-18040"/>
    <s v="Michelle Lonsdale"/>
    <x v="1"/>
    <x v="0"/>
    <x v="130"/>
    <x v="12"/>
    <n v="48126"/>
    <x v="2"/>
    <s v="FUR-FU-10004245"/>
    <x v="0"/>
    <x v="5"/>
    <s v="Career Cubicle Clock, 8 1/4&quot;, Black"/>
    <x v="3909"/>
    <x v="1"/>
    <n v="0"/>
    <n v="23.119199999999999"/>
    <x v="10"/>
    <n v="182.52"/>
    <n v="37.999999999999993"/>
  </r>
  <r>
    <n v="5639"/>
    <s v="CA-2014-154893"/>
    <d v="2014-12-21T00:00:00"/>
    <d v="2014-12-27T00:00:00"/>
    <s v="Standard Class"/>
    <s v="GM-14440"/>
    <s v="Gary McGarr"/>
    <x v="0"/>
    <x v="0"/>
    <x v="70"/>
    <x v="1"/>
    <n v="92024"/>
    <x v="1"/>
    <s v="FUR-CH-10004287"/>
    <x v="0"/>
    <x v="1"/>
    <s v="SAFCO Arco Folding Chair"/>
    <x v="3579"/>
    <x v="5"/>
    <n v="0.2"/>
    <n v="149.148"/>
    <x v="4"/>
    <n v="7954.5599999999995"/>
    <n v="11.25"/>
  </r>
  <r>
    <n v="5640"/>
    <s v="CA-2014-154893"/>
    <d v="2014-12-21T00:00:00"/>
    <d v="2014-12-27T00:00:00"/>
    <s v="Standard Class"/>
    <s v="GM-14440"/>
    <s v="Gary McGarr"/>
    <x v="0"/>
    <x v="0"/>
    <x v="70"/>
    <x v="1"/>
    <n v="92024"/>
    <x v="1"/>
    <s v="FUR-CH-10000595"/>
    <x v="0"/>
    <x v="1"/>
    <s v="Safco Contoured Stacking Chairs"/>
    <x v="3064"/>
    <x v="1"/>
    <n v="0.2"/>
    <n v="35.76"/>
    <x v="4"/>
    <n v="1716.48"/>
    <n v="6.25"/>
  </r>
  <r>
    <n v="5641"/>
    <s v="CA-2014-147900"/>
    <d v="2014-09-23T00:00:00"/>
    <d v="2014-09-28T00:00:00"/>
    <s v="Standard Class"/>
    <s v="JK-15640"/>
    <s v="Jim Kriz"/>
    <x v="2"/>
    <x v="0"/>
    <x v="80"/>
    <x v="24"/>
    <n v="44107"/>
    <x v="3"/>
    <s v="OFF-PA-10003063"/>
    <x v="1"/>
    <x v="10"/>
    <s v="EcoTones Memo Sheets"/>
    <x v="3910"/>
    <x v="6"/>
    <n v="0.2"/>
    <n v="10.08"/>
    <x v="8"/>
    <n v="259.2"/>
    <n v="35"/>
  </r>
  <r>
    <n v="5642"/>
    <s v="CA-2017-106355"/>
    <d v="2017-04-02T00:00:00"/>
    <d v="2017-04-05T00:00:00"/>
    <s v="First Class"/>
    <s v="AT-10435"/>
    <s v="Alyssa Tate"/>
    <x v="2"/>
    <x v="0"/>
    <x v="255"/>
    <x v="29"/>
    <n v="6450"/>
    <x v="3"/>
    <s v="OFF-AR-10000246"/>
    <x v="1"/>
    <x v="6"/>
    <s v="Newell 318"/>
    <x v="1731"/>
    <x v="4"/>
    <n v="0"/>
    <n v="2.8912"/>
    <x v="3"/>
    <n v="44.48"/>
    <n v="26"/>
  </r>
  <r>
    <n v="5643"/>
    <s v="CA-2016-127985"/>
    <d v="2016-04-01T00:00:00"/>
    <d v="2016-04-05T00:00:00"/>
    <s v="Second Class"/>
    <s v="DB-12910"/>
    <s v="Daniel Byrd"/>
    <x v="2"/>
    <x v="0"/>
    <x v="38"/>
    <x v="32"/>
    <n v="31907"/>
    <x v="0"/>
    <s v="FUR-FU-10003274"/>
    <x v="0"/>
    <x v="5"/>
    <s v="Regeneration Desk Collection"/>
    <x v="983"/>
    <x v="4"/>
    <n v="0"/>
    <n v="3.0975999999999999"/>
    <x v="3"/>
    <n v="28.16"/>
    <n v="44"/>
  </r>
  <r>
    <n v="5644"/>
    <s v="CA-2015-166604"/>
    <d v="2015-05-15T00:00:00"/>
    <d v="2015-05-20T00:00:00"/>
    <s v="Second Class"/>
    <s v="AH-10690"/>
    <s v="Anna Häberlin"/>
    <x v="1"/>
    <x v="0"/>
    <x v="185"/>
    <x v="32"/>
    <n v="30076"/>
    <x v="0"/>
    <s v="OFF-EN-10004147"/>
    <x v="1"/>
    <x v="12"/>
    <s v="Wausau Papers Astrobrights Colored Envelopes"/>
    <x v="1444"/>
    <x v="1"/>
    <n v="0"/>
    <n v="8.7905999999999995"/>
    <x v="5"/>
    <n v="53.820000000000007"/>
    <n v="48.999999999999993"/>
  </r>
  <r>
    <n v="5645"/>
    <s v="CA-2017-120719"/>
    <d v="2017-03-23T00:00:00"/>
    <d v="2017-03-26T00:00:00"/>
    <s v="First Class"/>
    <s v="SJ-20125"/>
    <s v="Sanjit Jacobs"/>
    <x v="2"/>
    <x v="0"/>
    <x v="4"/>
    <x v="4"/>
    <n v="98105"/>
    <x v="1"/>
    <s v="OFF-BI-10002103"/>
    <x v="1"/>
    <x v="8"/>
    <s v="Cardinal Slant-D Ring Binder, Heavy Gauge Vinyl"/>
    <x v="1577"/>
    <x v="2"/>
    <n v="0.2"/>
    <n v="11.297000000000001"/>
    <x v="10"/>
    <n v="173.79999999999998"/>
    <n v="32.5"/>
  </r>
  <r>
    <n v="5646"/>
    <s v="CA-2017-127117"/>
    <d v="2017-04-14T00:00:00"/>
    <d v="2017-04-19T00:00:00"/>
    <s v="Standard Class"/>
    <s v="HM-14860"/>
    <s v="Harry Marie"/>
    <x v="1"/>
    <x v="0"/>
    <x v="73"/>
    <x v="30"/>
    <n v="7960"/>
    <x v="3"/>
    <s v="FUR-FU-10004018"/>
    <x v="0"/>
    <x v="5"/>
    <s v="Tensor Computer Mounted Lamp"/>
    <x v="3911"/>
    <x v="2"/>
    <n v="0"/>
    <n v="20.101500000000001"/>
    <x v="3"/>
    <n v="372.25"/>
    <n v="27"/>
  </r>
  <r>
    <n v="5647"/>
    <s v="CA-2015-104241"/>
    <d v="2015-01-04T00:00:00"/>
    <d v="2015-01-09T00:00:00"/>
    <s v="Standard Class"/>
    <s v="AG-10495"/>
    <s v="Andrew Gjertsen"/>
    <x v="1"/>
    <x v="0"/>
    <x v="166"/>
    <x v="17"/>
    <n v="22304"/>
    <x v="0"/>
    <s v="FUR-FU-10001473"/>
    <x v="0"/>
    <x v="5"/>
    <s v="DAX Wood Document Frame"/>
    <x v="3912"/>
    <x v="9"/>
    <n v="0"/>
    <n v="69.199200000000005"/>
    <x v="9"/>
    <n v="2691.08"/>
    <n v="36.000000000000007"/>
  </r>
  <r>
    <n v="5648"/>
    <s v="CA-2017-168179"/>
    <d v="2017-11-02T00:00:00"/>
    <d v="2017-11-07T00:00:00"/>
    <s v="Standard Class"/>
    <s v="JB-16000"/>
    <s v="Joy Bell-"/>
    <x v="0"/>
    <x v="0"/>
    <x v="288"/>
    <x v="7"/>
    <n v="84106"/>
    <x v="1"/>
    <s v="OFF-PA-10001800"/>
    <x v="1"/>
    <x v="10"/>
    <s v="Xerox 220"/>
    <x v="537"/>
    <x v="1"/>
    <n v="0"/>
    <n v="9.3312000000000008"/>
    <x v="0"/>
    <n v="58.320000000000007"/>
    <n v="48.000000000000007"/>
  </r>
  <r>
    <n v="5649"/>
    <s v="CA-2017-142342"/>
    <d v="2017-07-17T00:00:00"/>
    <d v="2017-07-19T00:00:00"/>
    <s v="Second Class"/>
    <s v="AJ-10795"/>
    <s v="Anthony Johnson"/>
    <x v="1"/>
    <x v="0"/>
    <x v="339"/>
    <x v="1"/>
    <n v="92307"/>
    <x v="1"/>
    <s v="OFF-PA-10004609"/>
    <x v="1"/>
    <x v="10"/>
    <s v="Xerox 221"/>
    <x v="56"/>
    <x v="2"/>
    <n v="0"/>
    <n v="15.552"/>
    <x v="7"/>
    <n v="162"/>
    <n v="48"/>
  </r>
  <r>
    <n v="5650"/>
    <s v="CA-2017-142342"/>
    <d v="2017-07-17T00:00:00"/>
    <d v="2017-07-19T00:00:00"/>
    <s v="Second Class"/>
    <s v="AJ-10795"/>
    <s v="Anthony Johnson"/>
    <x v="1"/>
    <x v="0"/>
    <x v="339"/>
    <x v="1"/>
    <n v="92307"/>
    <x v="1"/>
    <s v="OFF-EN-10002592"/>
    <x v="1"/>
    <x v="12"/>
    <s v="Peel &amp; Seel Recycled Catalog Envelopes, Brown"/>
    <x v="3913"/>
    <x v="2"/>
    <n v="0"/>
    <n v="28.95"/>
    <x v="7"/>
    <n v="289.5"/>
    <n v="50"/>
  </r>
  <r>
    <n v="5651"/>
    <s v="CA-2017-142342"/>
    <d v="2017-07-17T00:00:00"/>
    <d v="2017-07-19T00:00:00"/>
    <s v="Second Class"/>
    <s v="AJ-10795"/>
    <s v="Anthony Johnson"/>
    <x v="1"/>
    <x v="0"/>
    <x v="339"/>
    <x v="1"/>
    <n v="92307"/>
    <x v="1"/>
    <s v="OFF-ST-10002957"/>
    <x v="1"/>
    <x v="4"/>
    <s v="Sterilite Show Offs Storage Containers"/>
    <x v="232"/>
    <x v="0"/>
    <n v="0"/>
    <n v="0"/>
    <x v="7"/>
    <n v="21.12"/>
    <n v="0"/>
  </r>
  <r>
    <n v="5652"/>
    <s v="CA-2017-142342"/>
    <d v="2017-07-17T00:00:00"/>
    <d v="2017-07-19T00:00:00"/>
    <s v="Second Class"/>
    <s v="AJ-10795"/>
    <s v="Anthony Johnson"/>
    <x v="1"/>
    <x v="0"/>
    <x v="339"/>
    <x v="1"/>
    <n v="92307"/>
    <x v="1"/>
    <s v="FUR-BO-10002613"/>
    <x v="0"/>
    <x v="0"/>
    <s v="Atlantic Metals Mobile 4-Shelf Bookcases, Custom Colors"/>
    <x v="3914"/>
    <x v="2"/>
    <n v="0.15"/>
    <n v="210.73500000000001"/>
    <x v="7"/>
    <n v="5970.8249999999998"/>
    <n v="17.647058823529413"/>
  </r>
  <r>
    <n v="5653"/>
    <s v="CA-2017-109099"/>
    <d v="2017-10-06T00:00:00"/>
    <d v="2017-10-11T00:00:00"/>
    <s v="Standard Class"/>
    <s v="MM-18280"/>
    <s v="Muhammed MacIntyre"/>
    <x v="1"/>
    <x v="0"/>
    <x v="20"/>
    <x v="15"/>
    <n v="10009"/>
    <x v="3"/>
    <s v="OFF-PA-10001033"/>
    <x v="1"/>
    <x v="10"/>
    <s v="Xerox 1893"/>
    <x v="1010"/>
    <x v="7"/>
    <n v="0"/>
    <n v="20.085100000000001"/>
    <x v="2"/>
    <n v="40.99"/>
    <n v="49"/>
  </r>
  <r>
    <n v="5654"/>
    <s v="US-2014-134187"/>
    <d v="2014-11-04T00:00:00"/>
    <d v="2014-11-11T00:00:00"/>
    <s v="Standard Class"/>
    <s v="TH-21235"/>
    <s v="Tiffany House"/>
    <x v="1"/>
    <x v="0"/>
    <x v="85"/>
    <x v="1"/>
    <n v="90805"/>
    <x v="1"/>
    <s v="OFF-AR-10000940"/>
    <x v="1"/>
    <x v="6"/>
    <s v="Newell 343"/>
    <x v="3915"/>
    <x v="7"/>
    <n v="0"/>
    <n v="0.79379999999999995"/>
    <x v="0"/>
    <n v="2.94"/>
    <n v="26.999999999999996"/>
  </r>
  <r>
    <n v="5655"/>
    <s v="CA-2016-145261"/>
    <d v="2016-12-18T00:00:00"/>
    <d v="2016-12-21T00:00:00"/>
    <s v="First Class"/>
    <s v="AH-10120"/>
    <s v="Adrian Hane"/>
    <x v="2"/>
    <x v="0"/>
    <x v="127"/>
    <x v="21"/>
    <n v="97301"/>
    <x v="1"/>
    <s v="OFF-BI-10001670"/>
    <x v="1"/>
    <x v="8"/>
    <s v="Vinyl Sectional Post Binders"/>
    <x v="3916"/>
    <x v="4"/>
    <n v="0.7"/>
    <n v="-30.16"/>
    <x v="4"/>
    <n v="180.96"/>
    <n v="-66.666666666666657"/>
  </r>
  <r>
    <n v="5656"/>
    <s v="CA-2016-145261"/>
    <d v="2016-12-18T00:00:00"/>
    <d v="2016-12-21T00:00:00"/>
    <s v="First Class"/>
    <s v="AH-10120"/>
    <s v="Adrian Hane"/>
    <x v="2"/>
    <x v="0"/>
    <x v="127"/>
    <x v="21"/>
    <n v="97301"/>
    <x v="1"/>
    <s v="OFF-AR-10004078"/>
    <x v="1"/>
    <x v="6"/>
    <s v="Newell 312"/>
    <x v="3917"/>
    <x v="4"/>
    <n v="0.2"/>
    <n v="2.3359999999999999"/>
    <x v="4"/>
    <n v="74.751999999999995"/>
    <n v="12.5"/>
  </r>
  <r>
    <n v="5657"/>
    <s v="CA-2016-145261"/>
    <d v="2016-12-18T00:00:00"/>
    <d v="2016-12-21T00:00:00"/>
    <s v="First Class"/>
    <s v="AH-10120"/>
    <s v="Adrian Hane"/>
    <x v="2"/>
    <x v="0"/>
    <x v="127"/>
    <x v="21"/>
    <n v="97301"/>
    <x v="1"/>
    <s v="OFF-PA-10003036"/>
    <x v="1"/>
    <x v="10"/>
    <s v="Black Print Carbonless 8 1/2&quot; x 8 1/4&quot; Rapid Memo Book"/>
    <x v="25"/>
    <x v="0"/>
    <n v="0.2"/>
    <n v="3.7856000000000001"/>
    <x v="4"/>
    <n v="23.295999999999999"/>
    <n v="32.5"/>
  </r>
  <r>
    <n v="5658"/>
    <s v="CA-2016-145261"/>
    <d v="2016-12-18T00:00:00"/>
    <d v="2016-12-21T00:00:00"/>
    <s v="First Class"/>
    <s v="AH-10120"/>
    <s v="Adrian Hane"/>
    <x v="2"/>
    <x v="0"/>
    <x v="127"/>
    <x v="21"/>
    <n v="97301"/>
    <x v="1"/>
    <s v="TEC-AC-10000991"/>
    <x v="2"/>
    <x v="11"/>
    <s v="Sony Micro Vault Click 8 GB USB 2.0 Flash Drive"/>
    <x v="3918"/>
    <x v="1"/>
    <n v="0.2"/>
    <n v="-8.4581999999999997"/>
    <x v="4"/>
    <n v="338.32799999999997"/>
    <n v="-7.5"/>
  </r>
  <r>
    <n v="5659"/>
    <s v="CA-2016-145261"/>
    <d v="2016-12-18T00:00:00"/>
    <d v="2016-12-21T00:00:00"/>
    <s v="First Class"/>
    <s v="AH-10120"/>
    <s v="Adrian Hane"/>
    <x v="2"/>
    <x v="0"/>
    <x v="127"/>
    <x v="21"/>
    <n v="97301"/>
    <x v="1"/>
    <s v="FUR-TA-10002530"/>
    <x v="0"/>
    <x v="3"/>
    <s v="Iceberg OfficeWorks 42&quot; Round Tables"/>
    <x v="3919"/>
    <x v="2"/>
    <n v="0.5"/>
    <n v="-264.21499999999997"/>
    <x v="4"/>
    <n v="1887.25"/>
    <n v="-70"/>
  </r>
  <r>
    <n v="5660"/>
    <s v="CA-2016-145261"/>
    <d v="2016-12-18T00:00:00"/>
    <d v="2016-12-21T00:00:00"/>
    <s v="First Class"/>
    <s v="AH-10120"/>
    <s v="Adrian Hane"/>
    <x v="2"/>
    <x v="0"/>
    <x v="127"/>
    <x v="21"/>
    <n v="97301"/>
    <x v="1"/>
    <s v="OFF-LA-10000407"/>
    <x v="1"/>
    <x v="2"/>
    <s v="Avery White Multi-Purpose Labels"/>
    <x v="795"/>
    <x v="4"/>
    <n v="0.2"/>
    <n v="5.1791999999999998"/>
    <x v="4"/>
    <n v="63.744"/>
    <n v="32.5"/>
  </r>
  <r>
    <n v="5661"/>
    <s v="CA-2016-145261"/>
    <d v="2016-12-18T00:00:00"/>
    <d v="2016-12-21T00:00:00"/>
    <s v="First Class"/>
    <s v="AH-10120"/>
    <s v="Adrian Hane"/>
    <x v="2"/>
    <x v="0"/>
    <x v="127"/>
    <x v="21"/>
    <n v="97301"/>
    <x v="1"/>
    <s v="TEC-PH-10004833"/>
    <x v="2"/>
    <x v="7"/>
    <s v="Macally Suction Cup Mount"/>
    <x v="3920"/>
    <x v="1"/>
    <n v="0.2"/>
    <n v="-7.17"/>
    <x v="4"/>
    <n v="86.039999999999992"/>
    <n v="-25"/>
  </r>
  <r>
    <n v="5662"/>
    <s v="CA-2016-108875"/>
    <d v="2016-09-24T00:00:00"/>
    <d v="2016-10-01T00:00:00"/>
    <s v="Standard Class"/>
    <s v="CL-12700"/>
    <s v="Craig Leslie"/>
    <x v="2"/>
    <x v="0"/>
    <x v="34"/>
    <x v="22"/>
    <n v="80013"/>
    <x v="1"/>
    <s v="FUR-FU-10002671"/>
    <x v="0"/>
    <x v="5"/>
    <s v="Electrix 20W Halogen Replacement Bulb for Zoom-In Desk Lamp"/>
    <x v="3921"/>
    <x v="0"/>
    <n v="0.2"/>
    <n v="7.5039999999999996"/>
    <x v="8"/>
    <n v="42.88"/>
    <n v="35"/>
  </r>
  <r>
    <n v="5663"/>
    <s v="CA-2016-108875"/>
    <d v="2016-09-24T00:00:00"/>
    <d v="2016-10-01T00:00:00"/>
    <s v="Standard Class"/>
    <s v="CL-12700"/>
    <s v="Craig Leslie"/>
    <x v="2"/>
    <x v="0"/>
    <x v="34"/>
    <x v="22"/>
    <n v="80013"/>
    <x v="1"/>
    <s v="OFF-ST-10001370"/>
    <x v="1"/>
    <x v="4"/>
    <s v="Sensible Storage WireTech Storage Systems"/>
    <x v="3922"/>
    <x v="6"/>
    <n v="0.2"/>
    <n v="-95.822999999999993"/>
    <x v="8"/>
    <n v="4599.5039999999999"/>
    <n v="-18.75"/>
  </r>
  <r>
    <n v="5664"/>
    <s v="CA-2016-141957"/>
    <d v="2016-07-21T00:00:00"/>
    <d v="2016-07-21T00:00:00"/>
    <s v="Same Day"/>
    <s v="JG-15310"/>
    <s v="Jason Gross"/>
    <x v="1"/>
    <x v="0"/>
    <x v="46"/>
    <x v="24"/>
    <n v="43055"/>
    <x v="3"/>
    <s v="OFF-AR-10000914"/>
    <x v="1"/>
    <x v="6"/>
    <s v="Boston 16765 Mini Stand Up Battery Pencil Sharpener"/>
    <x v="3923"/>
    <x v="0"/>
    <n v="0.2"/>
    <n v="1.3992"/>
    <x v="7"/>
    <n v="37.311999999999998"/>
    <n v="7.5000000000000009"/>
  </r>
  <r>
    <n v="5665"/>
    <s v="CA-2016-141957"/>
    <d v="2016-07-21T00:00:00"/>
    <d v="2016-07-21T00:00:00"/>
    <s v="Same Day"/>
    <s v="JG-15310"/>
    <s v="Jason Gross"/>
    <x v="1"/>
    <x v="0"/>
    <x v="46"/>
    <x v="24"/>
    <n v="43055"/>
    <x v="3"/>
    <s v="OFF-BI-10001116"/>
    <x v="1"/>
    <x v="8"/>
    <s v="Wilson Jones 1&quot; Hanging DublLock Ring Binders"/>
    <x v="2186"/>
    <x v="3"/>
    <n v="0.7"/>
    <n v="-8.1311999999999998"/>
    <x v="7"/>
    <n v="77.616"/>
    <n v="-73.333333333333343"/>
  </r>
  <r>
    <n v="5666"/>
    <s v="CA-2016-141957"/>
    <d v="2016-07-21T00:00:00"/>
    <d v="2016-07-21T00:00:00"/>
    <s v="Same Day"/>
    <s v="JG-15310"/>
    <s v="Jason Gross"/>
    <x v="1"/>
    <x v="0"/>
    <x v="46"/>
    <x v="24"/>
    <n v="43055"/>
    <x v="3"/>
    <s v="OFF-ST-10002276"/>
    <x v="1"/>
    <x v="4"/>
    <s v="Safco Steel Mobile File Cart"/>
    <x v="3924"/>
    <x v="7"/>
    <n v="0.2"/>
    <n v="4.1680000000000001"/>
    <x v="7"/>
    <n v="66.688000000000002"/>
    <n v="6.25"/>
  </r>
  <r>
    <n v="5667"/>
    <s v="CA-2016-141957"/>
    <d v="2016-07-21T00:00:00"/>
    <d v="2016-07-21T00:00:00"/>
    <s v="Same Day"/>
    <s v="JG-15310"/>
    <s v="Jason Gross"/>
    <x v="1"/>
    <x v="0"/>
    <x v="46"/>
    <x v="24"/>
    <n v="43055"/>
    <x v="3"/>
    <s v="OFF-ST-10004340"/>
    <x v="1"/>
    <x v="4"/>
    <s v="Fellowes Mobile File Cart, Black"/>
    <x v="3925"/>
    <x v="0"/>
    <n v="0.2"/>
    <n v="8.7051999999999996"/>
    <x v="7"/>
    <n v="198.976"/>
    <n v="8.75"/>
  </r>
  <r>
    <n v="5668"/>
    <s v="CA-2016-142405"/>
    <d v="2016-06-11T00:00:00"/>
    <d v="2016-06-15T00:00:00"/>
    <s v="Standard Class"/>
    <s v="SE-20110"/>
    <s v="Sanjit Engle"/>
    <x v="0"/>
    <x v="0"/>
    <x v="4"/>
    <x v="4"/>
    <n v="98103"/>
    <x v="1"/>
    <s v="OFF-LA-10004093"/>
    <x v="1"/>
    <x v="2"/>
    <s v="Avery 486"/>
    <x v="2"/>
    <x v="0"/>
    <n v="0"/>
    <n v="6.8714000000000004"/>
    <x v="1"/>
    <n v="29.24"/>
    <n v="47"/>
  </r>
  <r>
    <n v="5669"/>
    <s v="CA-2016-142405"/>
    <d v="2016-06-11T00:00:00"/>
    <d v="2016-06-15T00:00:00"/>
    <s v="Standard Class"/>
    <s v="SE-20110"/>
    <s v="Sanjit Engle"/>
    <x v="0"/>
    <x v="0"/>
    <x v="4"/>
    <x v="4"/>
    <n v="98103"/>
    <x v="1"/>
    <s v="OFF-BI-10004728"/>
    <x v="1"/>
    <x v="8"/>
    <s v="Wilson Jones Turn Tabs Binder Tool for Ring Binders"/>
    <x v="3926"/>
    <x v="9"/>
    <n v="0.2"/>
    <n v="17.544799999999999"/>
    <x v="1"/>
    <n v="755.77600000000007"/>
    <n v="32.499999999999993"/>
  </r>
  <r>
    <n v="5670"/>
    <s v="CA-2016-142405"/>
    <d v="2016-06-11T00:00:00"/>
    <d v="2016-06-15T00:00:00"/>
    <s v="Standard Class"/>
    <s v="SE-20110"/>
    <s v="Sanjit Engle"/>
    <x v="0"/>
    <x v="0"/>
    <x v="4"/>
    <x v="4"/>
    <n v="98103"/>
    <x v="1"/>
    <s v="TEC-AC-10003095"/>
    <x v="2"/>
    <x v="11"/>
    <s v="Logitech G35 7.1-Channel Surround Sound Headset"/>
    <x v="1917"/>
    <x v="1"/>
    <n v="0"/>
    <n v="132.5898"/>
    <x v="1"/>
    <n v="1169.9100000000001"/>
    <n v="34"/>
  </r>
  <r>
    <n v="5671"/>
    <s v="CA-2015-141012"/>
    <d v="2015-06-09T00:00:00"/>
    <d v="2015-06-11T00:00:00"/>
    <s v="Second Class"/>
    <s v="TG-21640"/>
    <s v="Trudy Glocke"/>
    <x v="0"/>
    <x v="0"/>
    <x v="449"/>
    <x v="45"/>
    <n v="83201"/>
    <x v="1"/>
    <s v="FUR-FU-10003192"/>
    <x v="0"/>
    <x v="5"/>
    <s v="Luxo Adjustable Task Clamp Lamp"/>
    <x v="3927"/>
    <x v="4"/>
    <n v="0"/>
    <n v="92.393600000000006"/>
    <x v="1"/>
    <n v="1421.44"/>
    <n v="26"/>
  </r>
  <r>
    <n v="5672"/>
    <s v="CA-2015-141012"/>
    <d v="2015-06-09T00:00:00"/>
    <d v="2015-06-11T00:00:00"/>
    <s v="Second Class"/>
    <s v="TG-21640"/>
    <s v="Trudy Glocke"/>
    <x v="0"/>
    <x v="0"/>
    <x v="449"/>
    <x v="45"/>
    <n v="83201"/>
    <x v="1"/>
    <s v="TEC-PH-10004522"/>
    <x v="2"/>
    <x v="7"/>
    <s v="Dexim XPower Skin Super-Thin Power Case for iPhone 5 - Black"/>
    <x v="3928"/>
    <x v="1"/>
    <n v="0.2"/>
    <n v="8.7735000000000003"/>
    <x v="1"/>
    <n v="421.12800000000004"/>
    <n v="6.25"/>
  </r>
  <r>
    <n v="5673"/>
    <s v="CA-2017-127922"/>
    <d v="2017-10-27T00:00:00"/>
    <d v="2017-11-03T00:00:00"/>
    <s v="Standard Class"/>
    <s v="SH-19975"/>
    <s v="Sally Hughsby"/>
    <x v="1"/>
    <x v="0"/>
    <x v="61"/>
    <x v="5"/>
    <n v="75081"/>
    <x v="2"/>
    <s v="OFF-EN-10003068"/>
    <x v="1"/>
    <x v="12"/>
    <s v="#6 3/4 Gummed Flap White Envelopes"/>
    <x v="3329"/>
    <x v="0"/>
    <n v="0.2"/>
    <n v="5.5439999999999996"/>
    <x v="2"/>
    <n v="31.68"/>
    <n v="35"/>
  </r>
  <r>
    <n v="5674"/>
    <s v="CA-2017-127922"/>
    <d v="2017-10-27T00:00:00"/>
    <d v="2017-11-03T00:00:00"/>
    <s v="Standard Class"/>
    <s v="SH-19975"/>
    <s v="Sally Hughsby"/>
    <x v="1"/>
    <x v="0"/>
    <x v="61"/>
    <x v="5"/>
    <n v="75081"/>
    <x v="2"/>
    <s v="OFF-PA-10001204"/>
    <x v="1"/>
    <x v="10"/>
    <s v="Xerox 1972"/>
    <x v="578"/>
    <x v="0"/>
    <n v="0.2"/>
    <n v="2.64"/>
    <x v="2"/>
    <n v="16.896000000000001"/>
    <n v="31.25"/>
  </r>
  <r>
    <n v="5675"/>
    <s v="CA-2016-146318"/>
    <d v="2016-01-22T00:00:00"/>
    <d v="2016-01-27T00:00:00"/>
    <s v="Standard Class"/>
    <s v="MC-17275"/>
    <s v="Marc Crier"/>
    <x v="0"/>
    <x v="0"/>
    <x v="4"/>
    <x v="4"/>
    <n v="98105"/>
    <x v="1"/>
    <s v="OFF-PA-10003953"/>
    <x v="1"/>
    <x v="10"/>
    <s v="Xerox 218"/>
    <x v="91"/>
    <x v="0"/>
    <n v="0"/>
    <n v="6.2207999999999997"/>
    <x v="9"/>
    <n v="25.92"/>
    <n v="47.999999999999993"/>
  </r>
  <r>
    <n v="5676"/>
    <s v="CA-2014-135993"/>
    <d v="2014-05-28T00:00:00"/>
    <d v="2014-06-02T00:00:00"/>
    <s v="Standard Class"/>
    <s v="PJ-18835"/>
    <s v="Patrick Jones"/>
    <x v="1"/>
    <x v="0"/>
    <x v="4"/>
    <x v="4"/>
    <n v="98115"/>
    <x v="1"/>
    <s v="TEC-PH-10001552"/>
    <x v="2"/>
    <x v="7"/>
    <s v="I Need's 3d Hello Kitty Hybrid Silicone Case Cover for HTC One X 4g with 3d Hello Kitty Stylus Pen Green/pink"/>
    <x v="3929"/>
    <x v="5"/>
    <n v="0.2"/>
    <n v="5.7408000000000001"/>
    <x v="5"/>
    <n v="344.44799999999998"/>
    <n v="10"/>
  </r>
  <r>
    <n v="5677"/>
    <s v="CA-2014-135993"/>
    <d v="2014-05-28T00:00:00"/>
    <d v="2014-06-02T00:00:00"/>
    <s v="Standard Class"/>
    <s v="PJ-18835"/>
    <s v="Patrick Jones"/>
    <x v="1"/>
    <x v="0"/>
    <x v="4"/>
    <x v="4"/>
    <n v="98115"/>
    <x v="1"/>
    <s v="TEC-AC-10004877"/>
    <x v="2"/>
    <x v="11"/>
    <s v="Imation 30456 USB Flash Drive 8GB"/>
    <x v="3930"/>
    <x v="4"/>
    <n v="0"/>
    <n v="2.2080000000000002"/>
    <x v="5"/>
    <n v="110.4"/>
    <n v="8"/>
  </r>
  <r>
    <n v="5678"/>
    <s v="CA-2014-126802"/>
    <d v="2014-12-29T00:00:00"/>
    <d v="2015-01-05T00:00:00"/>
    <s v="Standard Class"/>
    <s v="ZC-21910"/>
    <s v="Zuschuss Carroll"/>
    <x v="0"/>
    <x v="0"/>
    <x v="22"/>
    <x v="10"/>
    <n v="60610"/>
    <x v="2"/>
    <s v="FUR-FU-10000193"/>
    <x v="0"/>
    <x v="5"/>
    <s v="Tenex Chairmats For Use with Hard Floors"/>
    <x v="2316"/>
    <x v="1"/>
    <n v="0.6"/>
    <n v="-50.668799999999997"/>
    <x v="4"/>
    <n v="116.928"/>
    <n v="-130"/>
  </r>
  <r>
    <n v="5679"/>
    <s v="CA-2016-143924"/>
    <d v="2016-07-28T00:00:00"/>
    <d v="2016-08-03T00:00:00"/>
    <s v="Standard Class"/>
    <s v="SC-20680"/>
    <s v="Steve Carroll"/>
    <x v="2"/>
    <x v="0"/>
    <x v="450"/>
    <x v="12"/>
    <n v="49423"/>
    <x v="2"/>
    <s v="OFF-FA-10000735"/>
    <x v="1"/>
    <x v="13"/>
    <s v="Staples"/>
    <x v="3931"/>
    <x v="3"/>
    <n v="0"/>
    <n v="9.1980000000000004"/>
    <x v="7"/>
    <n v="143.08000000000001"/>
    <n v="45"/>
  </r>
  <r>
    <n v="5680"/>
    <s v="CA-2016-143924"/>
    <d v="2016-07-28T00:00:00"/>
    <d v="2016-08-03T00:00:00"/>
    <s v="Standard Class"/>
    <s v="SC-20680"/>
    <s v="Steve Carroll"/>
    <x v="2"/>
    <x v="0"/>
    <x v="450"/>
    <x v="12"/>
    <n v="49423"/>
    <x v="2"/>
    <s v="OFF-PA-10002120"/>
    <x v="1"/>
    <x v="10"/>
    <s v="Xerox 1889"/>
    <x v="1427"/>
    <x v="0"/>
    <n v="0"/>
    <n v="53.860799999999998"/>
    <x v="7"/>
    <n v="219.84"/>
    <n v="49"/>
  </r>
  <r>
    <n v="5681"/>
    <s v="CA-2016-141551"/>
    <d v="2016-09-24T00:00:00"/>
    <d v="2016-09-30T00:00:00"/>
    <s v="Standard Class"/>
    <s v="BP-11230"/>
    <s v="Benjamin Patterson"/>
    <x v="0"/>
    <x v="0"/>
    <x v="387"/>
    <x v="26"/>
    <n v="74012"/>
    <x v="2"/>
    <s v="OFF-BI-10001249"/>
    <x v="1"/>
    <x v="8"/>
    <s v="Avery Heavy-Duty EZD View Binder with Locking Rings"/>
    <x v="3932"/>
    <x v="7"/>
    <n v="0"/>
    <n v="2.9348000000000001"/>
    <x v="8"/>
    <n v="6.38"/>
    <n v="46"/>
  </r>
  <r>
    <n v="5682"/>
    <s v="CA-2016-141551"/>
    <d v="2016-09-24T00:00:00"/>
    <d v="2016-09-30T00:00:00"/>
    <s v="Standard Class"/>
    <s v="BP-11230"/>
    <s v="Benjamin Patterson"/>
    <x v="0"/>
    <x v="0"/>
    <x v="387"/>
    <x v="26"/>
    <n v="74012"/>
    <x v="2"/>
    <s v="OFF-PA-10001569"/>
    <x v="1"/>
    <x v="10"/>
    <s v="Xerox 232"/>
    <x v="90"/>
    <x v="7"/>
    <n v="0"/>
    <n v="3.1103999999999998"/>
    <x v="8"/>
    <n v="6.48"/>
    <n v="47.999999999999993"/>
  </r>
  <r>
    <n v="5683"/>
    <s v="CA-2014-164315"/>
    <d v="2014-04-02T00:00:00"/>
    <d v="2014-04-08T00:00:00"/>
    <s v="Standard Class"/>
    <s v="RD-19585"/>
    <s v="Rob Dowd"/>
    <x v="0"/>
    <x v="0"/>
    <x v="417"/>
    <x v="32"/>
    <n v="30605"/>
    <x v="0"/>
    <s v="OFF-PA-10004248"/>
    <x v="1"/>
    <x v="10"/>
    <s v="Xerox 1990"/>
    <x v="3329"/>
    <x v="1"/>
    <n v="0"/>
    <n v="7.1280000000000001"/>
    <x v="3"/>
    <n v="47.519999999999996"/>
    <n v="45"/>
  </r>
  <r>
    <n v="5684"/>
    <s v="CA-2014-164315"/>
    <d v="2014-04-02T00:00:00"/>
    <d v="2014-04-08T00:00:00"/>
    <s v="Standard Class"/>
    <s v="RD-19585"/>
    <s v="Rob Dowd"/>
    <x v="0"/>
    <x v="0"/>
    <x v="417"/>
    <x v="32"/>
    <n v="30605"/>
    <x v="0"/>
    <s v="TEC-PH-10001128"/>
    <x v="2"/>
    <x v="7"/>
    <s v="Motorola Droid Maxx"/>
    <x v="3933"/>
    <x v="3"/>
    <n v="0"/>
    <n v="293.98039999999997"/>
    <x v="3"/>
    <n v="7349.51"/>
    <n v="27.999999999999996"/>
  </r>
  <r>
    <n v="5685"/>
    <s v="CA-2014-164315"/>
    <d v="2014-04-02T00:00:00"/>
    <d v="2014-04-08T00:00:00"/>
    <s v="Standard Class"/>
    <s v="RD-19585"/>
    <s v="Rob Dowd"/>
    <x v="0"/>
    <x v="0"/>
    <x v="417"/>
    <x v="32"/>
    <n v="30605"/>
    <x v="0"/>
    <s v="OFF-AP-10003842"/>
    <x v="1"/>
    <x v="9"/>
    <s v="Euro-Pro Shark Turbo Vacuum"/>
    <x v="894"/>
    <x v="2"/>
    <n v="0"/>
    <n v="40.274000000000001"/>
    <x v="3"/>
    <n v="774.5"/>
    <n v="26"/>
  </r>
  <r>
    <n v="5686"/>
    <s v="CA-2015-131072"/>
    <d v="2015-11-05T00:00:00"/>
    <d v="2015-11-05T00:00:00"/>
    <s v="Same Day"/>
    <s v="KL-16645"/>
    <s v="Ken Lonsdale"/>
    <x v="0"/>
    <x v="0"/>
    <x v="4"/>
    <x v="4"/>
    <n v="98105"/>
    <x v="1"/>
    <s v="OFF-BI-10002794"/>
    <x v="1"/>
    <x v="8"/>
    <s v="Avery Trapezoid Ring Binder, 3&quot; Capacity, Black, 1040 sheets"/>
    <x v="2031"/>
    <x v="1"/>
    <n v="0.2"/>
    <n v="35.6526"/>
    <x v="0"/>
    <n v="295.05600000000004"/>
    <n v="36.25"/>
  </r>
  <r>
    <n v="5687"/>
    <s v="CA-2014-131541"/>
    <d v="2014-07-28T00:00:00"/>
    <d v="2014-07-28T00:00:00"/>
    <s v="Same Day"/>
    <s v="CK-12205"/>
    <s v="Chloris Kastensmidt"/>
    <x v="0"/>
    <x v="0"/>
    <x v="264"/>
    <x v="2"/>
    <n v="32712"/>
    <x v="0"/>
    <s v="OFF-FA-10000621"/>
    <x v="1"/>
    <x v="13"/>
    <s v="OIC Colored Binder Clips, Assorted Sizes"/>
    <x v="3934"/>
    <x v="2"/>
    <n v="0.2"/>
    <n v="5.1909999999999998"/>
    <x v="7"/>
    <n v="71.599999999999994"/>
    <n v="36.25"/>
  </r>
  <r>
    <n v="5688"/>
    <s v="CA-2014-131541"/>
    <d v="2014-07-28T00:00:00"/>
    <d v="2014-07-28T00:00:00"/>
    <s v="Same Day"/>
    <s v="CK-12205"/>
    <s v="Chloris Kastensmidt"/>
    <x v="0"/>
    <x v="0"/>
    <x v="264"/>
    <x v="2"/>
    <n v="32712"/>
    <x v="0"/>
    <s v="FUR-FU-10003623"/>
    <x v="0"/>
    <x v="5"/>
    <s v="DataProducts Ampli Magnifier Task Lamp, Black,"/>
    <x v="3935"/>
    <x v="5"/>
    <n v="0.2"/>
    <n v="12.988799999999999"/>
    <x v="7"/>
    <n v="779.32799999999997"/>
    <n v="10"/>
  </r>
  <r>
    <n v="5689"/>
    <s v="CA-2014-131541"/>
    <d v="2014-07-28T00:00:00"/>
    <d v="2014-07-28T00:00:00"/>
    <s v="Same Day"/>
    <s v="CK-12205"/>
    <s v="Chloris Kastensmidt"/>
    <x v="0"/>
    <x v="0"/>
    <x v="264"/>
    <x v="2"/>
    <n v="32712"/>
    <x v="0"/>
    <s v="OFF-EN-10000781"/>
    <x v="1"/>
    <x v="12"/>
    <s v="#10- 4 1/8&quot; x 9 1/2&quot; Recycled Envelopes"/>
    <x v="3936"/>
    <x v="3"/>
    <n v="0.2"/>
    <n v="16.518599999999999"/>
    <x v="7"/>
    <n v="342.608"/>
    <n v="33.75"/>
  </r>
  <r>
    <n v="5690"/>
    <s v="CA-2015-119550"/>
    <d v="2015-12-26T00:00:00"/>
    <d v="2015-12-31T00:00:00"/>
    <s v="Standard Class"/>
    <s v="RB-19705"/>
    <s v="Roger Barcio"/>
    <x v="2"/>
    <x v="0"/>
    <x v="12"/>
    <x v="5"/>
    <n v="77070"/>
    <x v="2"/>
    <s v="FUR-CH-10002044"/>
    <x v="0"/>
    <x v="1"/>
    <s v="Office Star - Contemporary Task Swivel chair with 2-way adjustable arms, Plum"/>
    <x v="3937"/>
    <x v="1"/>
    <n v="0.3"/>
    <n v="-90.376199999999997"/>
    <x v="4"/>
    <n v="825.17399999999998"/>
    <n v="-32.857142857142854"/>
  </r>
  <r>
    <n v="5691"/>
    <s v="US-2015-138093"/>
    <d v="2015-12-10T00:00:00"/>
    <d v="2015-12-16T00:00:00"/>
    <s v="Standard Class"/>
    <s v="KM-16225"/>
    <s v="Kalyca Meade"/>
    <x v="1"/>
    <x v="0"/>
    <x v="248"/>
    <x v="39"/>
    <n v="21215"/>
    <x v="3"/>
    <s v="OFF-AR-10000817"/>
    <x v="1"/>
    <x v="6"/>
    <s v="Manco Dry-Lighter Erasable Highlighter"/>
    <x v="3251"/>
    <x v="6"/>
    <n v="0"/>
    <n v="9.3024000000000004"/>
    <x v="4"/>
    <n v="246.24"/>
    <n v="34"/>
  </r>
  <r>
    <n v="5692"/>
    <s v="US-2015-138093"/>
    <d v="2015-12-10T00:00:00"/>
    <d v="2015-12-16T00:00:00"/>
    <s v="Standard Class"/>
    <s v="KM-16225"/>
    <s v="Kalyca Meade"/>
    <x v="1"/>
    <x v="0"/>
    <x v="248"/>
    <x v="39"/>
    <n v="21215"/>
    <x v="3"/>
    <s v="OFF-PA-10001509"/>
    <x v="1"/>
    <x v="10"/>
    <s v="Recycled Desk Saver Line &quot;While You Were Out&quot; Book, 5 1/2&quot; X 4&quot;"/>
    <x v="908"/>
    <x v="2"/>
    <n v="0"/>
    <n v="20.585000000000001"/>
    <x v="4"/>
    <n v="223.75"/>
    <n v="46"/>
  </r>
  <r>
    <n v="5693"/>
    <s v="US-2015-138093"/>
    <d v="2015-12-10T00:00:00"/>
    <d v="2015-12-16T00:00:00"/>
    <s v="Standard Class"/>
    <s v="KM-16225"/>
    <s v="Kalyca Meade"/>
    <x v="1"/>
    <x v="0"/>
    <x v="248"/>
    <x v="39"/>
    <n v="21215"/>
    <x v="3"/>
    <s v="TEC-PH-10004667"/>
    <x v="2"/>
    <x v="7"/>
    <s v="Cisco 8x8 Inc. 6753i IP Business Phone System"/>
    <x v="3938"/>
    <x v="7"/>
    <n v="0"/>
    <n v="36.447299999999998"/>
    <x v="4"/>
    <n v="134.99"/>
    <n v="26.999999999999996"/>
  </r>
  <r>
    <n v="5694"/>
    <s v="US-2015-138093"/>
    <d v="2015-12-10T00:00:00"/>
    <d v="2015-12-16T00:00:00"/>
    <s v="Standard Class"/>
    <s v="KM-16225"/>
    <s v="Kalyca Meade"/>
    <x v="1"/>
    <x v="0"/>
    <x v="248"/>
    <x v="39"/>
    <n v="21215"/>
    <x v="3"/>
    <s v="OFF-PA-10000143"/>
    <x v="1"/>
    <x v="10"/>
    <s v="Astroparche Fine Business Paper"/>
    <x v="1579"/>
    <x v="2"/>
    <n v="0"/>
    <n v="12.672000000000001"/>
    <x v="4"/>
    <n v="132"/>
    <n v="48.000000000000007"/>
  </r>
  <r>
    <n v="5695"/>
    <s v="US-2015-138093"/>
    <d v="2015-12-10T00:00:00"/>
    <d v="2015-12-16T00:00:00"/>
    <s v="Standard Class"/>
    <s v="KM-16225"/>
    <s v="Kalyca Meade"/>
    <x v="1"/>
    <x v="0"/>
    <x v="248"/>
    <x v="39"/>
    <n v="21215"/>
    <x v="3"/>
    <s v="FUR-CH-10000785"/>
    <x v="0"/>
    <x v="1"/>
    <s v="Global Ergonomic Managers Chair"/>
    <x v="3036"/>
    <x v="1"/>
    <n v="0"/>
    <n v="141.1644"/>
    <x v="4"/>
    <n v="1628.8200000000002"/>
    <n v="25.999999999999996"/>
  </r>
  <r>
    <n v="5696"/>
    <s v="CA-2016-126165"/>
    <d v="2016-05-05T00:00:00"/>
    <d v="2016-05-07T00:00:00"/>
    <s v="Second Class"/>
    <s v="AH-10465"/>
    <s v="Amy Hunt"/>
    <x v="0"/>
    <x v="0"/>
    <x v="8"/>
    <x v="1"/>
    <n v="94109"/>
    <x v="1"/>
    <s v="FUR-TA-10001676"/>
    <x v="0"/>
    <x v="3"/>
    <s v="Hon 61000 Series Interactive Training Tables"/>
    <x v="3939"/>
    <x v="0"/>
    <n v="0.2"/>
    <n v="-1.7771999999999999"/>
    <x v="5"/>
    <n v="142.17599999999999"/>
    <n v="-2.5"/>
  </r>
  <r>
    <n v="5697"/>
    <s v="CA-2017-126123"/>
    <d v="2017-10-14T00:00:00"/>
    <d v="2017-10-18T00:00:00"/>
    <s v="Standard Class"/>
    <s v="AG-10765"/>
    <s v="Anthony Garverick"/>
    <x v="2"/>
    <x v="0"/>
    <x v="22"/>
    <x v="10"/>
    <n v="60623"/>
    <x v="2"/>
    <s v="OFF-BI-10000309"/>
    <x v="1"/>
    <x v="8"/>
    <s v="GBC Twin Loop Wire Binding Elements, 9/16&quot; Spine, Black"/>
    <x v="3940"/>
    <x v="6"/>
    <n v="0.8"/>
    <n v="-42.463799999999999"/>
    <x v="2"/>
    <n v="246.56400000000002"/>
    <n v="-154.99999999999997"/>
  </r>
  <r>
    <n v="5698"/>
    <s v="CA-2017-126123"/>
    <d v="2017-10-14T00:00:00"/>
    <d v="2017-10-18T00:00:00"/>
    <s v="Standard Class"/>
    <s v="AG-10765"/>
    <s v="Anthony Garverick"/>
    <x v="2"/>
    <x v="0"/>
    <x v="22"/>
    <x v="10"/>
    <n v="60623"/>
    <x v="2"/>
    <s v="OFF-BI-10004224"/>
    <x v="1"/>
    <x v="8"/>
    <s v="Catalog Binders with Expanding Posts"/>
    <x v="3941"/>
    <x v="7"/>
    <n v="0.8"/>
    <n v="-23.547999999999998"/>
    <x v="2"/>
    <n v="13.456"/>
    <n v="-175"/>
  </r>
  <r>
    <n v="5699"/>
    <s v="CA-2016-143441"/>
    <d v="2016-11-05T00:00:00"/>
    <d v="2016-11-05T00:00:00"/>
    <s v="Same Day"/>
    <s v="EB-14170"/>
    <s v="Evan Bailliet"/>
    <x v="0"/>
    <x v="0"/>
    <x v="128"/>
    <x v="5"/>
    <n v="78041"/>
    <x v="2"/>
    <s v="OFF-LA-10002312"/>
    <x v="1"/>
    <x v="2"/>
    <s v="Avery 490"/>
    <x v="1559"/>
    <x v="7"/>
    <n v="0.2"/>
    <n v="4.4400000000000004"/>
    <x v="0"/>
    <n v="11.84"/>
    <n v="37.500000000000007"/>
  </r>
  <r>
    <n v="5700"/>
    <s v="CA-2017-148320"/>
    <d v="2017-11-03T00:00:00"/>
    <d v="2017-11-08T00:00:00"/>
    <s v="Standard Class"/>
    <s v="PG-18895"/>
    <s v="Paul Gonzalez"/>
    <x v="0"/>
    <x v="0"/>
    <x v="8"/>
    <x v="1"/>
    <n v="94109"/>
    <x v="1"/>
    <s v="OFF-PA-10003022"/>
    <x v="1"/>
    <x v="10"/>
    <s v="Xerox 1992"/>
    <x v="1197"/>
    <x v="5"/>
    <n v="0"/>
    <n v="17.581199999999999"/>
    <x v="0"/>
    <n v="215.28000000000003"/>
    <n v="48.999999999999993"/>
  </r>
  <r>
    <n v="5701"/>
    <s v="CA-2016-125661"/>
    <d v="2016-11-24T00:00:00"/>
    <d v="2016-11-26T00:00:00"/>
    <s v="First Class"/>
    <s v="CA-12055"/>
    <s v="Cathy Armstrong"/>
    <x v="2"/>
    <x v="0"/>
    <x v="138"/>
    <x v="24"/>
    <n v="44105"/>
    <x v="3"/>
    <s v="OFF-EN-10001532"/>
    <x v="1"/>
    <x v="12"/>
    <s v="Brown Kraft Recycled Envelopes"/>
    <x v="3942"/>
    <x v="1"/>
    <n v="0.2"/>
    <n v="15.282"/>
    <x v="0"/>
    <n v="122.256"/>
    <n v="37.5"/>
  </r>
  <r>
    <n v="5702"/>
    <s v="CA-2016-125661"/>
    <d v="2016-11-24T00:00:00"/>
    <d v="2016-11-26T00:00:00"/>
    <s v="First Class"/>
    <s v="CA-12055"/>
    <s v="Cathy Armstrong"/>
    <x v="2"/>
    <x v="0"/>
    <x v="138"/>
    <x v="24"/>
    <n v="44105"/>
    <x v="3"/>
    <s v="TEC-AC-10004855"/>
    <x v="2"/>
    <x v="11"/>
    <s v="V7 USB Numeric Keypad"/>
    <x v="3943"/>
    <x v="2"/>
    <n v="0.2"/>
    <n v="-22.743500000000001"/>
    <x v="0"/>
    <n v="699.80000000000007"/>
    <n v="-16.25"/>
  </r>
  <r>
    <n v="5703"/>
    <s v="US-2014-123519"/>
    <d v="2014-12-14T00:00:00"/>
    <d v="2014-12-21T00:00:00"/>
    <s v="Standard Class"/>
    <s v="SS-20875"/>
    <s v="Sung Shariari"/>
    <x v="0"/>
    <x v="0"/>
    <x v="292"/>
    <x v="24"/>
    <n v="43302"/>
    <x v="3"/>
    <s v="OFF-AR-10003829"/>
    <x v="1"/>
    <x v="6"/>
    <s v="Newell 35"/>
    <x v="367"/>
    <x v="7"/>
    <n v="0.2"/>
    <n v="0.29520000000000002"/>
    <x v="4"/>
    <n v="2.6240000000000001"/>
    <n v="11.25"/>
  </r>
  <r>
    <n v="5704"/>
    <s v="US-2014-123519"/>
    <d v="2014-12-14T00:00:00"/>
    <d v="2014-12-21T00:00:00"/>
    <s v="Standard Class"/>
    <s v="SS-20875"/>
    <s v="Sung Shariari"/>
    <x v="0"/>
    <x v="0"/>
    <x v="292"/>
    <x v="24"/>
    <n v="43302"/>
    <x v="3"/>
    <s v="FUR-TA-10002645"/>
    <x v="0"/>
    <x v="3"/>
    <s v="Hon Rectangular Conference Tables"/>
    <x v="3944"/>
    <x v="7"/>
    <n v="0.4"/>
    <n v="-52.336500000000001"/>
    <x v="4"/>
    <n v="136.53"/>
    <n v="-38.333333333333336"/>
  </r>
  <r>
    <n v="5705"/>
    <s v="US-2014-123519"/>
    <d v="2014-12-14T00:00:00"/>
    <d v="2014-12-21T00:00:00"/>
    <s v="Standard Class"/>
    <s v="SS-20875"/>
    <s v="Sung Shariari"/>
    <x v="0"/>
    <x v="0"/>
    <x v="292"/>
    <x v="24"/>
    <n v="43302"/>
    <x v="3"/>
    <s v="TEC-AC-10003033"/>
    <x v="2"/>
    <x v="11"/>
    <s v="Plantronics CS510 - Over-the-Head monaural Wireless Headset System"/>
    <x v="1259"/>
    <x v="7"/>
    <n v="0.2"/>
    <n v="42.893500000000003"/>
    <x v="4"/>
    <n v="263.95999999999998"/>
    <n v="16.250000000000004"/>
  </r>
  <r>
    <n v="5706"/>
    <s v="CA-2014-155593"/>
    <d v="2014-11-03T00:00:00"/>
    <d v="2014-11-08T00:00:00"/>
    <s v="Standard Class"/>
    <s v="RP-19390"/>
    <s v="Resi Pölking"/>
    <x v="0"/>
    <x v="0"/>
    <x v="54"/>
    <x v="29"/>
    <n v="6824"/>
    <x v="3"/>
    <s v="OFF-SU-10002522"/>
    <x v="1"/>
    <x v="14"/>
    <s v="Acme Kleen Earth Office Shears"/>
    <x v="3945"/>
    <x v="1"/>
    <n v="0"/>
    <n v="3.3755999999999999"/>
    <x v="0"/>
    <n v="34.92"/>
    <n v="28.999999999999996"/>
  </r>
  <r>
    <n v="5707"/>
    <s v="CA-2017-136000"/>
    <d v="2017-09-22T00:00:00"/>
    <d v="2017-09-25T00:00:00"/>
    <s v="Second Class"/>
    <s v="SC-20440"/>
    <s v="Shaun Chance"/>
    <x v="1"/>
    <x v="0"/>
    <x v="20"/>
    <x v="15"/>
    <n v="10009"/>
    <x v="3"/>
    <s v="OFF-BI-10004828"/>
    <x v="1"/>
    <x v="8"/>
    <s v="GBC Poly Designer Binding Covers"/>
    <x v="2943"/>
    <x v="1"/>
    <n v="0.2"/>
    <n v="14.563800000000001"/>
    <x v="8"/>
    <n v="120.52800000000001"/>
    <n v="36.25"/>
  </r>
  <r>
    <n v="5708"/>
    <s v="US-2015-160857"/>
    <d v="2015-05-08T00:00:00"/>
    <d v="2015-05-15T00:00:00"/>
    <s v="Standard Class"/>
    <s v="NW-18400"/>
    <s v="Natalie Webber"/>
    <x v="0"/>
    <x v="0"/>
    <x v="20"/>
    <x v="15"/>
    <n v="10024"/>
    <x v="3"/>
    <s v="FUR-FU-10001095"/>
    <x v="0"/>
    <x v="5"/>
    <s v="DAX Black Cherry Wood-Tone Poster Frame"/>
    <x v="3946"/>
    <x v="1"/>
    <n v="0"/>
    <n v="30.187200000000001"/>
    <x v="5"/>
    <n v="238.32"/>
    <n v="38"/>
  </r>
  <r>
    <n v="5709"/>
    <s v="US-2015-160857"/>
    <d v="2015-05-08T00:00:00"/>
    <d v="2015-05-15T00:00:00"/>
    <s v="Standard Class"/>
    <s v="NW-18400"/>
    <s v="Natalie Webber"/>
    <x v="0"/>
    <x v="0"/>
    <x v="20"/>
    <x v="15"/>
    <n v="10024"/>
    <x v="3"/>
    <s v="OFF-SU-10000157"/>
    <x v="1"/>
    <x v="14"/>
    <s v="Compact Automatic Electric Letter Opener"/>
    <x v="3825"/>
    <x v="1"/>
    <n v="0"/>
    <n v="7.1585999999999999"/>
    <x v="5"/>
    <n v="1073.79"/>
    <n v="2"/>
  </r>
  <r>
    <n v="5710"/>
    <s v="US-2015-160857"/>
    <d v="2015-05-08T00:00:00"/>
    <d v="2015-05-15T00:00:00"/>
    <s v="Standard Class"/>
    <s v="NW-18400"/>
    <s v="Natalie Webber"/>
    <x v="0"/>
    <x v="0"/>
    <x v="20"/>
    <x v="15"/>
    <n v="10024"/>
    <x v="3"/>
    <s v="FUR-CH-10002647"/>
    <x v="0"/>
    <x v="1"/>
    <s v="Situations Contoured Folding Chairs, 4/Set"/>
    <x v="3947"/>
    <x v="0"/>
    <n v="0.1"/>
    <n v="21.294"/>
    <x v="5"/>
    <n v="255.52799999999999"/>
    <n v="16.666666666666668"/>
  </r>
  <r>
    <n v="5711"/>
    <s v="US-2015-160857"/>
    <d v="2015-05-08T00:00:00"/>
    <d v="2015-05-15T00:00:00"/>
    <s v="Standard Class"/>
    <s v="NW-18400"/>
    <s v="Natalie Webber"/>
    <x v="0"/>
    <x v="0"/>
    <x v="20"/>
    <x v="15"/>
    <n v="10024"/>
    <x v="3"/>
    <s v="TEC-CO-10004115"/>
    <x v="2"/>
    <x v="16"/>
    <s v="Sharp AL-1530CS Digital Copier"/>
    <x v="3948"/>
    <x v="3"/>
    <n v="0.2"/>
    <n v="1014.9797"/>
    <x v="5"/>
    <n v="19599.608"/>
    <n v="36.25"/>
  </r>
  <r>
    <n v="5712"/>
    <s v="US-2015-160857"/>
    <d v="2015-05-08T00:00:00"/>
    <d v="2015-05-15T00:00:00"/>
    <s v="Standard Class"/>
    <s v="NW-18400"/>
    <s v="Natalie Webber"/>
    <x v="0"/>
    <x v="0"/>
    <x v="20"/>
    <x v="15"/>
    <n v="10024"/>
    <x v="3"/>
    <s v="OFF-PA-10003363"/>
    <x v="1"/>
    <x v="10"/>
    <s v="Xerox 204"/>
    <x v="537"/>
    <x v="1"/>
    <n v="0"/>
    <n v="9.3312000000000008"/>
    <x v="5"/>
    <n v="58.320000000000007"/>
    <n v="48.000000000000007"/>
  </r>
  <r>
    <n v="5713"/>
    <s v="CA-2017-115805"/>
    <d v="2017-07-31T00:00:00"/>
    <d v="2017-07-31T00:00:00"/>
    <s v="Same Day"/>
    <s v="KW-16435"/>
    <s v="Katrina Willman"/>
    <x v="0"/>
    <x v="0"/>
    <x v="22"/>
    <x v="10"/>
    <n v="60653"/>
    <x v="2"/>
    <s v="TEC-PH-10003092"/>
    <x v="2"/>
    <x v="7"/>
    <s v="Motorola L804"/>
    <x v="2163"/>
    <x v="7"/>
    <n v="0.2"/>
    <n v="4.1391"/>
    <x v="7"/>
    <n v="36.792000000000002"/>
    <n v="11.249999999999998"/>
  </r>
  <r>
    <n v="5714"/>
    <s v="US-2014-143707"/>
    <d v="2014-03-01T00:00:00"/>
    <d v="2014-03-05T00:00:00"/>
    <s v="Standard Class"/>
    <s v="HR-14770"/>
    <s v="Hallie Redmond"/>
    <x v="2"/>
    <x v="0"/>
    <x v="20"/>
    <x v="15"/>
    <n v="10035"/>
    <x v="3"/>
    <s v="TEC-PH-10003655"/>
    <x v="2"/>
    <x v="7"/>
    <s v="Sannysis Cute Owl Design Soft Skin Case Cover for Samsung Galaxy S4"/>
    <x v="3949"/>
    <x v="1"/>
    <n v="0"/>
    <n v="1.6037999999999999"/>
    <x v="10"/>
    <n v="17.82"/>
    <n v="26.999999999999996"/>
  </r>
  <r>
    <n v="5715"/>
    <s v="CA-2017-116939"/>
    <d v="2017-09-25T00:00:00"/>
    <d v="2017-09-29T00:00:00"/>
    <s v="Standard Class"/>
    <s v="AG-10900"/>
    <s v="Arthur Gainer"/>
    <x v="0"/>
    <x v="0"/>
    <x v="102"/>
    <x v="17"/>
    <n v="23223"/>
    <x v="0"/>
    <s v="OFF-ST-10001476"/>
    <x v="1"/>
    <x v="4"/>
    <s v="Steel Personal Filing/Posting Tote"/>
    <x v="3950"/>
    <x v="2"/>
    <n v="0"/>
    <n v="47.938499999999998"/>
    <x v="8"/>
    <n v="887.75"/>
    <n v="26.999999999999996"/>
  </r>
  <r>
    <n v="5716"/>
    <s v="CA-2015-124107"/>
    <d v="2015-10-09T00:00:00"/>
    <d v="2015-10-12T00:00:00"/>
    <s v="Second Class"/>
    <s v="BM-11650"/>
    <s v="Brian Moss"/>
    <x v="1"/>
    <x v="0"/>
    <x v="447"/>
    <x v="12"/>
    <n v="48104"/>
    <x v="2"/>
    <s v="TEC-AC-10002049"/>
    <x v="2"/>
    <x v="11"/>
    <s v="Logitech G19 Programmable Gaming Keyboard"/>
    <x v="1000"/>
    <x v="2"/>
    <n v="0"/>
    <n v="111.59099999999999"/>
    <x v="2"/>
    <n v="3099.75"/>
    <n v="17.999999999999996"/>
  </r>
  <r>
    <n v="5717"/>
    <s v="CA-2015-124107"/>
    <d v="2015-10-09T00:00:00"/>
    <d v="2015-10-12T00:00:00"/>
    <s v="Second Class"/>
    <s v="BM-11650"/>
    <s v="Brian Moss"/>
    <x v="1"/>
    <x v="0"/>
    <x v="447"/>
    <x v="12"/>
    <n v="48104"/>
    <x v="2"/>
    <s v="TEC-PH-10003875"/>
    <x v="2"/>
    <x v="7"/>
    <s v="KLD Oscar II Style Snap-on Ultra Thin Side Flip Synthetic Leather Cover Case for HTC One HTC M7"/>
    <x v="2421"/>
    <x v="1"/>
    <n v="0"/>
    <n v="8.4564000000000004"/>
    <x v="2"/>
    <n v="87.48"/>
    <n v="29.000000000000004"/>
  </r>
  <r>
    <n v="5718"/>
    <s v="CA-2015-124107"/>
    <d v="2015-10-09T00:00:00"/>
    <d v="2015-10-12T00:00:00"/>
    <s v="Second Class"/>
    <s v="BM-11650"/>
    <s v="Brian Moss"/>
    <x v="1"/>
    <x v="0"/>
    <x v="447"/>
    <x v="12"/>
    <n v="48104"/>
    <x v="2"/>
    <s v="OFF-EN-10003286"/>
    <x v="1"/>
    <x v="12"/>
    <s v="Staple envelope"/>
    <x v="3951"/>
    <x v="3"/>
    <n v="0"/>
    <n v="27.241199999999999"/>
    <x v="2"/>
    <n v="405.72"/>
    <n v="47"/>
  </r>
  <r>
    <n v="5719"/>
    <s v="CA-2015-124107"/>
    <d v="2015-10-09T00:00:00"/>
    <d v="2015-10-12T00:00:00"/>
    <s v="Second Class"/>
    <s v="BM-11650"/>
    <s v="Brian Moss"/>
    <x v="1"/>
    <x v="0"/>
    <x v="447"/>
    <x v="12"/>
    <n v="48104"/>
    <x v="2"/>
    <s v="OFF-AP-10003971"/>
    <x v="1"/>
    <x v="9"/>
    <s v="Belkin 6 Outlet Metallic Surge Strip"/>
    <x v="3952"/>
    <x v="1"/>
    <n v="0.1"/>
    <n v="5.2271999999999998"/>
    <x v="2"/>
    <n v="88.209000000000003"/>
    <n v="17.777777777777779"/>
  </r>
  <r>
    <n v="5720"/>
    <s v="CA-2017-126550"/>
    <d v="2017-03-29T00:00:00"/>
    <d v="2017-04-02T00:00:00"/>
    <s v="Second Class"/>
    <s v="RD-19720"/>
    <s v="Roger Demir"/>
    <x v="0"/>
    <x v="0"/>
    <x v="240"/>
    <x v="14"/>
    <n v="47905"/>
    <x v="2"/>
    <s v="OFF-ST-10001031"/>
    <x v="1"/>
    <x v="4"/>
    <s v="Adjustable Personal File Tote"/>
    <x v="3953"/>
    <x v="2"/>
    <n v="0"/>
    <n v="21.164000000000001"/>
    <x v="10"/>
    <n v="407"/>
    <n v="26"/>
  </r>
  <r>
    <n v="5721"/>
    <s v="CA-2015-138674"/>
    <d v="2015-11-14T00:00:00"/>
    <d v="2015-11-17T00:00:00"/>
    <s v="First Class"/>
    <s v="KB-16585"/>
    <s v="Ken Black"/>
    <x v="1"/>
    <x v="0"/>
    <x v="24"/>
    <x v="21"/>
    <n v="97477"/>
    <x v="1"/>
    <s v="OFF-FA-10000304"/>
    <x v="1"/>
    <x v="13"/>
    <s v="Advantus Push Pins"/>
    <x v="521"/>
    <x v="2"/>
    <n v="0.2"/>
    <n v="2.2890000000000001"/>
    <x v="0"/>
    <n v="43.6"/>
    <n v="26.25"/>
  </r>
  <r>
    <n v="5722"/>
    <s v="CA-2015-138674"/>
    <d v="2015-11-14T00:00:00"/>
    <d v="2015-11-17T00:00:00"/>
    <s v="First Class"/>
    <s v="KB-16585"/>
    <s v="Ken Black"/>
    <x v="1"/>
    <x v="0"/>
    <x v="24"/>
    <x v="21"/>
    <n v="97477"/>
    <x v="1"/>
    <s v="TEC-AC-10000358"/>
    <x v="2"/>
    <x v="11"/>
    <s v="Imation Secure Drive + Hardware Encrypted USB flash drive - 16 GB"/>
    <x v="3954"/>
    <x v="1"/>
    <n v="0.2"/>
    <n v="4.5587999999999997"/>
    <x v="0"/>
    <n v="273.52800000000002"/>
    <n v="5"/>
  </r>
  <r>
    <n v="5723"/>
    <s v="CA-2015-138674"/>
    <d v="2015-11-14T00:00:00"/>
    <d v="2015-11-17T00:00:00"/>
    <s v="First Class"/>
    <s v="KB-16585"/>
    <s v="Ken Black"/>
    <x v="1"/>
    <x v="0"/>
    <x v="24"/>
    <x v="21"/>
    <n v="97477"/>
    <x v="1"/>
    <s v="TEC-AC-10002800"/>
    <x v="2"/>
    <x v="11"/>
    <s v="Plantronics Audio 478 Stereo USB Headset"/>
    <x v="3955"/>
    <x v="4"/>
    <n v="0.2"/>
    <n v="29.994"/>
    <x v="0"/>
    <n v="639.87199999999996"/>
    <n v="18.75"/>
  </r>
  <r>
    <n v="5724"/>
    <s v="CA-2016-165820"/>
    <d v="2016-09-26T00:00:00"/>
    <d v="2016-09-30T00:00:00"/>
    <s v="Standard Class"/>
    <s v="DW-13585"/>
    <s v="Dorothy Wardle"/>
    <x v="1"/>
    <x v="0"/>
    <x v="8"/>
    <x v="1"/>
    <n v="94109"/>
    <x v="1"/>
    <s v="OFF-PA-10004735"/>
    <x v="1"/>
    <x v="10"/>
    <s v="Xerox 1905"/>
    <x v="91"/>
    <x v="0"/>
    <n v="0"/>
    <n v="6.2207999999999997"/>
    <x v="8"/>
    <n v="25.92"/>
    <n v="47.999999999999993"/>
  </r>
  <r>
    <n v="5725"/>
    <s v="CA-2014-103191"/>
    <d v="2014-09-22T00:00:00"/>
    <d v="2014-09-27T00:00:00"/>
    <s v="Standard Class"/>
    <s v="VG-21805"/>
    <s v="Vivek Grady"/>
    <x v="1"/>
    <x v="0"/>
    <x v="22"/>
    <x v="10"/>
    <n v="60653"/>
    <x v="2"/>
    <s v="OFF-ST-10002574"/>
    <x v="1"/>
    <x v="4"/>
    <s v="SAFCO Commercial Wire Shelving, Black"/>
    <x v="3956"/>
    <x v="1"/>
    <n v="0.2"/>
    <n v="-82.884"/>
    <x v="8"/>
    <n v="994.60799999999995"/>
    <n v="-25"/>
  </r>
  <r>
    <n v="5726"/>
    <s v="CA-2015-103933"/>
    <d v="2015-09-25T00:00:00"/>
    <d v="2015-09-27T00:00:00"/>
    <s v="First Class"/>
    <s v="DR-12880"/>
    <s v="Dan Reichenbach"/>
    <x v="1"/>
    <x v="0"/>
    <x v="20"/>
    <x v="15"/>
    <n v="10011"/>
    <x v="3"/>
    <s v="TEC-AC-10004171"/>
    <x v="2"/>
    <x v="11"/>
    <s v="Razer Kraken 7.1 Surround Sound Over Ear USB Gaming Headset"/>
    <x v="435"/>
    <x v="6"/>
    <n v="0"/>
    <n v="395.96039999999999"/>
    <x v="8"/>
    <n v="8099.19"/>
    <n v="44"/>
  </r>
  <r>
    <n v="5727"/>
    <s v="CA-2015-110548"/>
    <d v="2015-05-04T00:00:00"/>
    <d v="2015-05-08T00:00:00"/>
    <s v="Standard Class"/>
    <s v="AH-10690"/>
    <s v="Anna Häberlin"/>
    <x v="1"/>
    <x v="0"/>
    <x v="12"/>
    <x v="5"/>
    <n v="77095"/>
    <x v="2"/>
    <s v="TEC-PH-10002922"/>
    <x v="2"/>
    <x v="7"/>
    <s v="ShoreTel ShorePhone IP 230 VoIP phone"/>
    <x v="1251"/>
    <x v="3"/>
    <n v="0.2"/>
    <n v="118.29300000000001"/>
    <x v="5"/>
    <n v="6624.4080000000004"/>
    <n v="12.5"/>
  </r>
  <r>
    <n v="5728"/>
    <s v="CA-2017-117324"/>
    <d v="2017-12-08T00:00:00"/>
    <d v="2017-12-13T00:00:00"/>
    <s v="Standard Class"/>
    <s v="JP-15520"/>
    <s v="Jeremy Pistek"/>
    <x v="0"/>
    <x v="0"/>
    <x v="6"/>
    <x v="6"/>
    <n v="53711"/>
    <x v="2"/>
    <s v="TEC-AC-10003023"/>
    <x v="2"/>
    <x v="11"/>
    <s v="Logitech G105 Gaming Keyboard"/>
    <x v="3957"/>
    <x v="1"/>
    <n v="0"/>
    <n v="32.059800000000003"/>
    <x v="4"/>
    <n v="534.33000000000004"/>
    <n v="18"/>
  </r>
  <r>
    <n v="5729"/>
    <s v="CA-2017-117324"/>
    <d v="2017-12-08T00:00:00"/>
    <d v="2017-12-13T00:00:00"/>
    <s v="Standard Class"/>
    <s v="JP-15520"/>
    <s v="Jeremy Pistek"/>
    <x v="0"/>
    <x v="0"/>
    <x v="6"/>
    <x v="6"/>
    <n v="53711"/>
    <x v="2"/>
    <s v="OFF-AP-10003590"/>
    <x v="1"/>
    <x v="9"/>
    <s v="Hoover WindTunnel Plus Canister Vacuum"/>
    <x v="1219"/>
    <x v="1"/>
    <n v="0"/>
    <n v="305.13"/>
    <x v="4"/>
    <n v="3269.25"/>
    <n v="27.999999999999996"/>
  </r>
  <r>
    <n v="5730"/>
    <s v="CA-2017-117324"/>
    <d v="2017-12-08T00:00:00"/>
    <d v="2017-12-13T00:00:00"/>
    <s v="Standard Class"/>
    <s v="JP-15520"/>
    <s v="Jeremy Pistek"/>
    <x v="0"/>
    <x v="0"/>
    <x v="6"/>
    <x v="6"/>
    <n v="53711"/>
    <x v="2"/>
    <s v="OFF-LA-10003510"/>
    <x v="1"/>
    <x v="2"/>
    <s v="Avery 4027 File Folder Labels for Dot Matrix Printers, 5000 Labels per Box, White"/>
    <x v="3447"/>
    <x v="0"/>
    <n v="0"/>
    <n v="28.087599999999998"/>
    <x v="4"/>
    <n v="122.12"/>
    <n v="46"/>
  </r>
  <r>
    <n v="5731"/>
    <s v="CA-2017-117324"/>
    <d v="2017-12-08T00:00:00"/>
    <d v="2017-12-13T00:00:00"/>
    <s v="Standard Class"/>
    <s v="JP-15520"/>
    <s v="Jeremy Pistek"/>
    <x v="0"/>
    <x v="0"/>
    <x v="6"/>
    <x v="6"/>
    <n v="53711"/>
    <x v="2"/>
    <s v="FUR-BO-10003159"/>
    <x v="0"/>
    <x v="0"/>
    <s v="Sauder Camden County Collection Libraries, Planked Cherry Finish"/>
    <x v="3958"/>
    <x v="4"/>
    <n v="0"/>
    <n v="41.392800000000001"/>
    <x v="4"/>
    <n v="1839.68"/>
    <n v="9"/>
  </r>
  <r>
    <n v="5732"/>
    <s v="CA-2017-117324"/>
    <d v="2017-12-08T00:00:00"/>
    <d v="2017-12-13T00:00:00"/>
    <s v="Standard Class"/>
    <s v="JP-15520"/>
    <s v="Jeremy Pistek"/>
    <x v="0"/>
    <x v="0"/>
    <x v="6"/>
    <x v="6"/>
    <n v="53711"/>
    <x v="2"/>
    <s v="OFF-PA-10002713"/>
    <x v="1"/>
    <x v="10"/>
    <s v="Adams Phone Message Book, 200 Message Capacity, 8 1/16” x 11”"/>
    <x v="3959"/>
    <x v="4"/>
    <n v="0"/>
    <n v="12.6592"/>
    <x v="4"/>
    <n v="110.08"/>
    <n v="46"/>
  </r>
  <r>
    <n v="5733"/>
    <s v="CA-2017-143574"/>
    <d v="2017-06-29T00:00:00"/>
    <d v="2017-07-02T00:00:00"/>
    <s v="First Class"/>
    <s v="DR-12880"/>
    <s v="Dan Reichenbach"/>
    <x v="1"/>
    <x v="0"/>
    <x v="451"/>
    <x v="29"/>
    <n v="6460"/>
    <x v="3"/>
    <s v="FUR-BO-10002598"/>
    <x v="0"/>
    <x v="0"/>
    <s v="Hon Metal Bookcases, Putty"/>
    <x v="3083"/>
    <x v="6"/>
    <n v="0"/>
    <n v="185.2578"/>
    <x v="1"/>
    <n v="5749.38"/>
    <n v="28.999999999999996"/>
  </r>
  <r>
    <n v="5734"/>
    <s v="CA-2017-143574"/>
    <d v="2017-06-29T00:00:00"/>
    <d v="2017-07-02T00:00:00"/>
    <s v="First Class"/>
    <s v="DR-12880"/>
    <s v="Dan Reichenbach"/>
    <x v="1"/>
    <x v="0"/>
    <x v="451"/>
    <x v="29"/>
    <n v="6460"/>
    <x v="3"/>
    <s v="OFF-SU-10002537"/>
    <x v="1"/>
    <x v="14"/>
    <s v="Acme Box Cutter Scissors"/>
    <x v="3960"/>
    <x v="1"/>
    <n v="0"/>
    <n v="7.9794"/>
    <x v="1"/>
    <n v="92.070000000000007"/>
    <n v="26"/>
  </r>
  <r>
    <n v="5735"/>
    <s v="CA-2017-143574"/>
    <d v="2017-06-29T00:00:00"/>
    <d v="2017-07-02T00:00:00"/>
    <s v="First Class"/>
    <s v="DR-12880"/>
    <s v="Dan Reichenbach"/>
    <x v="1"/>
    <x v="0"/>
    <x v="451"/>
    <x v="29"/>
    <n v="6460"/>
    <x v="3"/>
    <s v="FUR-FU-10003976"/>
    <x v="0"/>
    <x v="5"/>
    <s v="DAX Executive Solid Wood Document Frame, Desktop or Hang, Mahogany, 5 x 7"/>
    <x v="2783"/>
    <x v="0"/>
    <n v="0"/>
    <n v="8.5543999999999993"/>
    <x v="1"/>
    <n v="50.32"/>
    <n v="34"/>
  </r>
  <r>
    <n v="5736"/>
    <s v="CA-2014-111773"/>
    <d v="2014-06-29T00:00:00"/>
    <d v="2014-07-03T00:00:00"/>
    <s v="Standard Class"/>
    <s v="JK-15625"/>
    <s v="Jim Karlsson"/>
    <x v="0"/>
    <x v="0"/>
    <x v="20"/>
    <x v="15"/>
    <n v="10024"/>
    <x v="3"/>
    <s v="OFF-BI-10000174"/>
    <x v="1"/>
    <x v="8"/>
    <s v="Wilson Jones Clip &amp; Carry Folder Binder Tool for Ring Binders, Clear"/>
    <x v="3961"/>
    <x v="1"/>
    <n v="0.2"/>
    <n v="4.8719999999999999"/>
    <x v="1"/>
    <n v="41.76"/>
    <n v="35"/>
  </r>
  <r>
    <n v="5737"/>
    <s v="CA-2014-148614"/>
    <d v="2014-01-20T00:00:00"/>
    <d v="2014-01-25T00:00:00"/>
    <s v="Standard Class"/>
    <s v="MV-17485"/>
    <s v="Mark Van Huff"/>
    <x v="0"/>
    <x v="0"/>
    <x v="1"/>
    <x v="1"/>
    <n v="90049"/>
    <x v="1"/>
    <s v="OFF-PA-10002893"/>
    <x v="1"/>
    <x v="10"/>
    <s v="Wirebound Service Call Books, 5 1/2&quot; x 4&quot;"/>
    <x v="2389"/>
    <x v="0"/>
    <n v="0"/>
    <n v="9.2927999999999997"/>
    <x v="9"/>
    <n v="38.72"/>
    <n v="48"/>
  </r>
  <r>
    <n v="5738"/>
    <s v="CA-2014-148614"/>
    <d v="2014-01-20T00:00:00"/>
    <d v="2014-01-25T00:00:00"/>
    <s v="Standard Class"/>
    <s v="MV-17485"/>
    <s v="Mark Van Huff"/>
    <x v="0"/>
    <x v="0"/>
    <x v="1"/>
    <x v="1"/>
    <n v="90049"/>
    <x v="1"/>
    <s v="FUR-FU-10003194"/>
    <x v="0"/>
    <x v="5"/>
    <s v="Eldon Expressions Desk Accessory, Wood Pencil Holder, Oak"/>
    <x v="78"/>
    <x v="0"/>
    <n v="0"/>
    <n v="5.79"/>
    <x v="9"/>
    <n v="38.6"/>
    <n v="30"/>
  </r>
  <r>
    <n v="5739"/>
    <s v="CA-2017-156139"/>
    <d v="2016-12-31T00:00:00"/>
    <d v="2017-01-06T00:00:00"/>
    <s v="Standard Class"/>
    <s v="BP-11155"/>
    <s v="Becky Pak"/>
    <x v="0"/>
    <x v="0"/>
    <x v="8"/>
    <x v="1"/>
    <n v="94109"/>
    <x v="1"/>
    <s v="OFF-BI-10004233"/>
    <x v="1"/>
    <x v="8"/>
    <s v="GBC Pre-Punched Binding Paper, Plastic, White, 8-1/2&quot; x 11&quot;"/>
    <x v="3962"/>
    <x v="1"/>
    <n v="0.2"/>
    <n v="13.4316"/>
    <x v="4"/>
    <n v="115.12799999999999"/>
    <n v="35"/>
  </r>
  <r>
    <n v="5740"/>
    <s v="US-2017-147886"/>
    <d v="2017-03-28T00:00:00"/>
    <d v="2017-03-31T00:00:00"/>
    <s v="First Class"/>
    <s v="DH-13075"/>
    <s v="Dave Hallsten"/>
    <x v="1"/>
    <x v="0"/>
    <x v="54"/>
    <x v="1"/>
    <n v="94533"/>
    <x v="1"/>
    <s v="OFF-PA-10000232"/>
    <x v="1"/>
    <x v="10"/>
    <s v="Xerox 1975"/>
    <x v="91"/>
    <x v="0"/>
    <n v="0"/>
    <n v="6.3503999999999996"/>
    <x v="10"/>
    <n v="25.92"/>
    <n v="48.999999999999993"/>
  </r>
  <r>
    <n v="5741"/>
    <s v="US-2017-147886"/>
    <d v="2017-03-28T00:00:00"/>
    <d v="2017-03-31T00:00:00"/>
    <s v="First Class"/>
    <s v="DH-13075"/>
    <s v="Dave Hallsten"/>
    <x v="1"/>
    <x v="0"/>
    <x v="54"/>
    <x v="1"/>
    <n v="94533"/>
    <x v="1"/>
    <s v="FUR-FU-10001095"/>
    <x v="0"/>
    <x v="5"/>
    <s v="DAX Black Cherry Wood-Tone Poster Frame"/>
    <x v="3963"/>
    <x v="7"/>
    <n v="0"/>
    <n v="10.0624"/>
    <x v="10"/>
    <n v="26.48"/>
    <n v="38"/>
  </r>
  <r>
    <n v="5742"/>
    <s v="US-2017-147886"/>
    <d v="2017-03-28T00:00:00"/>
    <d v="2017-03-31T00:00:00"/>
    <s v="First Class"/>
    <s v="DH-13075"/>
    <s v="Dave Hallsten"/>
    <x v="1"/>
    <x v="0"/>
    <x v="54"/>
    <x v="1"/>
    <n v="94533"/>
    <x v="1"/>
    <s v="TEC-MA-10004679"/>
    <x v="2"/>
    <x v="15"/>
    <s v="StarTech.com 10/100 VDSL2 Ethernet Extender Kit"/>
    <x v="3964"/>
    <x v="0"/>
    <n v="0.2"/>
    <n v="53.271999999999998"/>
    <x v="10"/>
    <n v="1065.44"/>
    <n v="10"/>
  </r>
  <r>
    <n v="5743"/>
    <s v="US-2017-147886"/>
    <d v="2017-03-28T00:00:00"/>
    <d v="2017-03-31T00:00:00"/>
    <s v="First Class"/>
    <s v="DH-13075"/>
    <s v="Dave Hallsten"/>
    <x v="1"/>
    <x v="0"/>
    <x v="54"/>
    <x v="1"/>
    <n v="94533"/>
    <x v="1"/>
    <s v="OFF-PA-10003651"/>
    <x v="1"/>
    <x v="10"/>
    <s v="Xerox 1968"/>
    <x v="2979"/>
    <x v="4"/>
    <n v="0"/>
    <n v="12.8256"/>
    <x v="10"/>
    <n v="106.88"/>
    <n v="48"/>
  </r>
  <r>
    <n v="5744"/>
    <s v="US-2017-147886"/>
    <d v="2017-03-28T00:00:00"/>
    <d v="2017-03-31T00:00:00"/>
    <s v="First Class"/>
    <s v="DH-13075"/>
    <s v="Dave Hallsten"/>
    <x v="1"/>
    <x v="0"/>
    <x v="54"/>
    <x v="1"/>
    <n v="94533"/>
    <x v="1"/>
    <s v="OFF-PA-10000743"/>
    <x v="1"/>
    <x v="10"/>
    <s v="Xerox 1977"/>
    <x v="130"/>
    <x v="1"/>
    <n v="0"/>
    <n v="9.6191999999999993"/>
    <x v="10"/>
    <n v="60.12"/>
    <n v="48"/>
  </r>
  <r>
    <n v="5745"/>
    <s v="US-2017-147886"/>
    <d v="2017-03-28T00:00:00"/>
    <d v="2017-03-31T00:00:00"/>
    <s v="First Class"/>
    <s v="DH-13075"/>
    <s v="Dave Hallsten"/>
    <x v="1"/>
    <x v="0"/>
    <x v="54"/>
    <x v="1"/>
    <n v="94533"/>
    <x v="1"/>
    <s v="OFF-ST-10002743"/>
    <x v="1"/>
    <x v="4"/>
    <s v="SAFCO Boltless Steel Shelving"/>
    <x v="3965"/>
    <x v="3"/>
    <n v="0"/>
    <n v="7.9547999999999996"/>
    <x v="10"/>
    <n v="5568.3600000000006"/>
    <n v="0.99999999999999989"/>
  </r>
  <r>
    <n v="5746"/>
    <s v="US-2017-147886"/>
    <d v="2017-03-28T00:00:00"/>
    <d v="2017-03-31T00:00:00"/>
    <s v="First Class"/>
    <s v="DH-13075"/>
    <s v="Dave Hallsten"/>
    <x v="1"/>
    <x v="0"/>
    <x v="54"/>
    <x v="1"/>
    <n v="94533"/>
    <x v="1"/>
    <s v="FUR-FU-10003829"/>
    <x v="0"/>
    <x v="5"/>
    <s v="Stackable Trays"/>
    <x v="742"/>
    <x v="3"/>
    <n v="0"/>
    <n v="6.8992000000000004"/>
    <x v="10"/>
    <n v="150.91999999999999"/>
    <n v="32.000000000000007"/>
  </r>
  <r>
    <n v="5747"/>
    <s v="CA-2016-113733"/>
    <d v="2016-12-08T00:00:00"/>
    <d v="2016-12-12T00:00:00"/>
    <s v="Standard Class"/>
    <s v="LH-16900"/>
    <s v="Lena Hernandez"/>
    <x v="0"/>
    <x v="0"/>
    <x v="202"/>
    <x v="3"/>
    <n v="27834"/>
    <x v="0"/>
    <s v="TEC-PH-10002496"/>
    <x v="2"/>
    <x v="7"/>
    <s v="Cisco SPA301"/>
    <x v="2475"/>
    <x v="0"/>
    <n v="0.2"/>
    <n v="31.198"/>
    <x v="4"/>
    <n v="499.16800000000001"/>
    <n v="12.5"/>
  </r>
  <r>
    <n v="5748"/>
    <s v="CA-2016-113733"/>
    <d v="2016-12-08T00:00:00"/>
    <d v="2016-12-12T00:00:00"/>
    <s v="Standard Class"/>
    <s v="LH-16900"/>
    <s v="Lena Hernandez"/>
    <x v="0"/>
    <x v="0"/>
    <x v="202"/>
    <x v="3"/>
    <n v="27834"/>
    <x v="0"/>
    <s v="TEC-AC-10002473"/>
    <x v="2"/>
    <x v="11"/>
    <s v="Maxell 4.7GB DVD-R"/>
    <x v="3065"/>
    <x v="1"/>
    <n v="0.2"/>
    <n v="17.8794"/>
    <x v="4"/>
    <n v="204.33599999999998"/>
    <n v="26.25"/>
  </r>
  <r>
    <n v="5749"/>
    <s v="CA-2016-113733"/>
    <d v="2016-12-08T00:00:00"/>
    <d v="2016-12-12T00:00:00"/>
    <s v="Standard Class"/>
    <s v="LH-16900"/>
    <s v="Lena Hernandez"/>
    <x v="0"/>
    <x v="0"/>
    <x v="202"/>
    <x v="3"/>
    <n v="27834"/>
    <x v="0"/>
    <s v="TEC-AC-10004877"/>
    <x v="2"/>
    <x v="11"/>
    <s v="Imation 30456 USB Flash Drive 8GB"/>
    <x v="3319"/>
    <x v="1"/>
    <n v="0.2"/>
    <n v="-2.484"/>
    <x v="4"/>
    <n v="49.679999999999993"/>
    <n v="-15.000000000000002"/>
  </r>
  <r>
    <n v="5750"/>
    <s v="CA-2017-104913"/>
    <d v="2017-11-18T00:00:00"/>
    <d v="2017-11-22T00:00:00"/>
    <s v="Standard Class"/>
    <s v="DK-13090"/>
    <s v="Dave Kipp"/>
    <x v="0"/>
    <x v="0"/>
    <x v="85"/>
    <x v="15"/>
    <n v="11561"/>
    <x v="3"/>
    <s v="TEC-PH-10000923"/>
    <x v="2"/>
    <x v="7"/>
    <s v="Belkin SportFit Armband For iPhone 5s/5c, Fuchsia"/>
    <x v="3966"/>
    <x v="2"/>
    <n v="0"/>
    <n v="36.725499999999997"/>
    <x v="0"/>
    <n v="374.75"/>
    <n v="48.999999999999993"/>
  </r>
  <r>
    <n v="5751"/>
    <s v="CA-2014-145800"/>
    <d v="2014-05-30T00:00:00"/>
    <d v="2014-06-05T00:00:00"/>
    <s v="Standard Class"/>
    <s v="SS-20410"/>
    <s v="Shahid Shariari"/>
    <x v="0"/>
    <x v="0"/>
    <x v="452"/>
    <x v="10"/>
    <n v="60089"/>
    <x v="2"/>
    <s v="FUR-TA-10001539"/>
    <x v="0"/>
    <x v="3"/>
    <s v="Chromcraft Rectangular Conference Tables"/>
    <x v="3967"/>
    <x v="1"/>
    <n v="0.5"/>
    <n v="-184.8366"/>
    <x v="5"/>
    <n v="1066.365"/>
    <n v="-52"/>
  </r>
  <r>
    <n v="5752"/>
    <s v="CA-2016-125850"/>
    <d v="2016-01-22T00:00:00"/>
    <d v="2016-01-28T00:00:00"/>
    <s v="Standard Class"/>
    <s v="FP-14320"/>
    <s v="Frank Preis"/>
    <x v="0"/>
    <x v="0"/>
    <x v="70"/>
    <x v="1"/>
    <n v="92037"/>
    <x v="1"/>
    <s v="OFF-LA-10003498"/>
    <x v="1"/>
    <x v="2"/>
    <s v="Avery 475"/>
    <x v="1821"/>
    <x v="1"/>
    <n v="0"/>
    <n v="22.2"/>
    <x v="9"/>
    <n v="133.19999999999999"/>
    <n v="50"/>
  </r>
  <r>
    <n v="5753"/>
    <s v="CA-2016-125850"/>
    <d v="2016-01-22T00:00:00"/>
    <d v="2016-01-28T00:00:00"/>
    <s v="Standard Class"/>
    <s v="FP-14320"/>
    <s v="Frank Preis"/>
    <x v="0"/>
    <x v="0"/>
    <x v="70"/>
    <x v="1"/>
    <n v="92037"/>
    <x v="1"/>
    <s v="OFF-LA-10004484"/>
    <x v="1"/>
    <x v="2"/>
    <s v="Avery 476"/>
    <x v="2740"/>
    <x v="2"/>
    <n v="0"/>
    <n v="9.4990000000000006"/>
    <x v="9"/>
    <n v="103.25"/>
    <n v="46.000000000000007"/>
  </r>
  <r>
    <n v="5754"/>
    <s v="CA-2016-118514"/>
    <d v="2016-02-03T00:00:00"/>
    <d v="2016-02-10T00:00:00"/>
    <s v="Standard Class"/>
    <s v="LC-17050"/>
    <s v="Liz Carlisle"/>
    <x v="0"/>
    <x v="0"/>
    <x v="102"/>
    <x v="0"/>
    <n v="40475"/>
    <x v="0"/>
    <s v="FUR-CH-10000015"/>
    <x v="0"/>
    <x v="1"/>
    <s v="Hon Multipurpose Stacking Arm Chairs"/>
    <x v="402"/>
    <x v="4"/>
    <n v="0"/>
    <n v="225.26400000000001"/>
    <x v="11"/>
    <n v="3465.6"/>
    <n v="26"/>
  </r>
  <r>
    <n v="5755"/>
    <s v="CA-2015-150749"/>
    <d v="2015-03-29T00:00:00"/>
    <d v="2015-04-03T00:00:00"/>
    <s v="Second Class"/>
    <s v="AS-10240"/>
    <s v="Alan Shonely"/>
    <x v="0"/>
    <x v="0"/>
    <x v="24"/>
    <x v="17"/>
    <n v="22153"/>
    <x v="0"/>
    <s v="OFF-AR-10003732"/>
    <x v="1"/>
    <x v="6"/>
    <s v="Newell 333"/>
    <x v="345"/>
    <x v="0"/>
    <n v="0"/>
    <n v="1.4456"/>
    <x v="10"/>
    <n v="11.12"/>
    <n v="26"/>
  </r>
  <r>
    <n v="5756"/>
    <s v="CA-2014-163748"/>
    <d v="2014-10-14T00:00:00"/>
    <d v="2014-10-18T00:00:00"/>
    <s v="Standard Class"/>
    <s v="HG-15025"/>
    <s v="Hunter Glantz"/>
    <x v="0"/>
    <x v="0"/>
    <x v="5"/>
    <x v="5"/>
    <n v="76106"/>
    <x v="2"/>
    <s v="OFF-AP-10004052"/>
    <x v="1"/>
    <x v="9"/>
    <s v="Hoover Replacement Belts For Soft Guard &amp; Commercial Ltweight Upright Vacs, 2/Pk"/>
    <x v="3968"/>
    <x v="4"/>
    <n v="0.8"/>
    <n v="-8.532"/>
    <x v="2"/>
    <n v="12.64"/>
    <n v="-270"/>
  </r>
  <r>
    <n v="5757"/>
    <s v="CA-2014-163748"/>
    <d v="2014-10-14T00:00:00"/>
    <d v="2014-10-18T00:00:00"/>
    <s v="Standard Class"/>
    <s v="HG-15025"/>
    <s v="Hunter Glantz"/>
    <x v="0"/>
    <x v="0"/>
    <x v="5"/>
    <x v="5"/>
    <n v="76106"/>
    <x v="2"/>
    <s v="TEC-CO-10002095"/>
    <x v="2"/>
    <x v="16"/>
    <s v="Hewlett Packard 610 Color Digital Copier / Printer"/>
    <x v="3969"/>
    <x v="2"/>
    <n v="0.2"/>
    <n v="624.98749999999995"/>
    <x v="2"/>
    <n v="9999.7999999999993"/>
    <n v="31.249999999999993"/>
  </r>
  <r>
    <n v="5758"/>
    <s v="CA-2015-119634"/>
    <d v="2015-08-11T00:00:00"/>
    <d v="2015-08-16T00:00:00"/>
    <s v="Standard Class"/>
    <s v="BW-11065"/>
    <s v="Barry Weirich"/>
    <x v="0"/>
    <x v="0"/>
    <x v="253"/>
    <x v="3"/>
    <n v="27604"/>
    <x v="0"/>
    <s v="FUR-FU-10004270"/>
    <x v="0"/>
    <x v="5"/>
    <s v="Executive Impressions 13&quot; Clairmont Wall Clock"/>
    <x v="3970"/>
    <x v="1"/>
    <n v="0.2"/>
    <n v="12.1149"/>
    <x v="6"/>
    <n v="138.45600000000002"/>
    <n v="26.25"/>
  </r>
  <r>
    <n v="5759"/>
    <s v="CA-2015-149300"/>
    <d v="2015-11-22T00:00:00"/>
    <d v="2015-11-23T00:00:00"/>
    <s v="First Class"/>
    <s v="BH-11710"/>
    <s v="Brosina Hoffman"/>
    <x v="0"/>
    <x v="0"/>
    <x v="146"/>
    <x v="2"/>
    <n v="33012"/>
    <x v="0"/>
    <s v="TEC-MA-10000423"/>
    <x v="2"/>
    <x v="15"/>
    <s v="Texas Instruments TI-34 Scientific Calculator"/>
    <x v="3971"/>
    <x v="1"/>
    <n v="0.5"/>
    <n v="-1.9791000000000001"/>
    <x v="0"/>
    <n v="98.954999999999998"/>
    <n v="-6.0000000000000009"/>
  </r>
  <r>
    <n v="5760"/>
    <s v="US-2016-111528"/>
    <d v="2016-12-30T00:00:00"/>
    <d v="2016-12-30T00:00:00"/>
    <s v="Same Day"/>
    <s v="JP-16135"/>
    <s v="Julie Prescott"/>
    <x v="2"/>
    <x v="0"/>
    <x v="1"/>
    <x v="1"/>
    <n v="90032"/>
    <x v="1"/>
    <s v="OFF-ST-10001526"/>
    <x v="1"/>
    <x v="4"/>
    <s v="Iceberg Mobile Mega Data/Printer Cart "/>
    <x v="2246"/>
    <x v="4"/>
    <n v="0"/>
    <n v="125.14319999999999"/>
    <x v="4"/>
    <n v="1925.28"/>
    <n v="26"/>
  </r>
  <r>
    <n v="5761"/>
    <s v="US-2016-111528"/>
    <d v="2016-12-30T00:00:00"/>
    <d v="2016-12-30T00:00:00"/>
    <s v="Same Day"/>
    <s v="JP-16135"/>
    <s v="Julie Prescott"/>
    <x v="2"/>
    <x v="0"/>
    <x v="1"/>
    <x v="1"/>
    <n v="90032"/>
    <x v="1"/>
    <s v="OFF-BI-10002194"/>
    <x v="1"/>
    <x v="8"/>
    <s v="Cardinal Hold-It CD Pocket"/>
    <x v="3972"/>
    <x v="7"/>
    <n v="0.2"/>
    <n v="2.1545999999999998"/>
    <x v="4"/>
    <n v="6.3840000000000003"/>
    <n v="33.75"/>
  </r>
  <r>
    <n v="5762"/>
    <s v="CA-2017-158169"/>
    <d v="2017-08-12T00:00:00"/>
    <d v="2017-08-15T00:00:00"/>
    <s v="First Class"/>
    <s v="JM-16195"/>
    <s v="Justin MacKendrick"/>
    <x v="0"/>
    <x v="0"/>
    <x v="453"/>
    <x v="1"/>
    <n v="92630"/>
    <x v="1"/>
    <s v="OFF-AP-10000828"/>
    <x v="1"/>
    <x v="9"/>
    <s v="Avanti 4.4 Cu. Ft. Refrigerator"/>
    <x v="3036"/>
    <x v="1"/>
    <n v="0"/>
    <n v="152.0232"/>
    <x v="6"/>
    <n v="1628.8200000000002"/>
    <n v="27.999999999999996"/>
  </r>
  <r>
    <n v="5763"/>
    <s v="CA-2017-158169"/>
    <d v="2017-08-12T00:00:00"/>
    <d v="2017-08-15T00:00:00"/>
    <s v="First Class"/>
    <s v="JM-16195"/>
    <s v="Justin MacKendrick"/>
    <x v="0"/>
    <x v="0"/>
    <x v="453"/>
    <x v="1"/>
    <n v="92630"/>
    <x v="1"/>
    <s v="FUR-FU-10001473"/>
    <x v="0"/>
    <x v="5"/>
    <s v="DAX Wood Document Frame"/>
    <x v="3471"/>
    <x v="4"/>
    <n v="0"/>
    <n v="19.7712"/>
    <x v="6"/>
    <n v="219.68"/>
    <n v="36"/>
  </r>
  <r>
    <n v="5764"/>
    <s v="CA-2015-162047"/>
    <d v="2015-11-03T00:00:00"/>
    <d v="2015-11-05T00:00:00"/>
    <s v="First Class"/>
    <s v="FH-14365"/>
    <s v="Fred Hopkins"/>
    <x v="1"/>
    <x v="0"/>
    <x v="85"/>
    <x v="15"/>
    <n v="11561"/>
    <x v="3"/>
    <s v="FUR-CH-10004983"/>
    <x v="0"/>
    <x v="1"/>
    <s v="Office Star - Mid Back Dual function Ergonomic High Back Chair with 2-Way Adjustable Arms"/>
    <x v="3973"/>
    <x v="12"/>
    <n v="0.1"/>
    <n v="209.274"/>
    <x v="0"/>
    <n v="14488.199999999999"/>
    <n v="14.444444444444446"/>
  </r>
  <r>
    <n v="5765"/>
    <s v="CA-2015-117772"/>
    <d v="2015-09-10T00:00:00"/>
    <d v="2015-09-12T00:00:00"/>
    <s v="Second Class"/>
    <s v="MC-17575"/>
    <s v="Matt Collins"/>
    <x v="0"/>
    <x v="0"/>
    <x v="4"/>
    <x v="4"/>
    <n v="98103"/>
    <x v="1"/>
    <s v="OFF-ST-10003994"/>
    <x v="1"/>
    <x v="4"/>
    <s v="Belkin 19&quot; Center-Weighted Shelf, Gray"/>
    <x v="3974"/>
    <x v="5"/>
    <n v="0"/>
    <n v="17.693999999999999"/>
    <x v="8"/>
    <n v="2123.2799999999997"/>
    <n v="5"/>
  </r>
  <r>
    <n v="5766"/>
    <s v="US-2014-126340"/>
    <d v="2014-11-08T00:00:00"/>
    <d v="2014-11-14T00:00:00"/>
    <s v="Standard Class"/>
    <s v="EB-13870"/>
    <s v="Emily Burns"/>
    <x v="0"/>
    <x v="0"/>
    <x v="454"/>
    <x v="1"/>
    <n v="96003"/>
    <x v="1"/>
    <s v="TEC-PH-10004447"/>
    <x v="2"/>
    <x v="7"/>
    <s v="Toshiba IPT2010-SD IP Telephone"/>
    <x v="3720"/>
    <x v="1"/>
    <n v="0.2"/>
    <n v="25.0182"/>
    <x v="0"/>
    <n v="1000.7280000000001"/>
    <n v="7.5"/>
  </r>
  <r>
    <n v="5767"/>
    <s v="CA-2016-149685"/>
    <d v="2016-10-08T00:00:00"/>
    <d v="2016-10-15T00:00:00"/>
    <s v="Standard Class"/>
    <s v="PM-19135"/>
    <s v="Peter McVee"/>
    <x v="2"/>
    <x v="0"/>
    <x v="52"/>
    <x v="5"/>
    <n v="78207"/>
    <x v="2"/>
    <s v="OFF-LA-10004545"/>
    <x v="1"/>
    <x v="2"/>
    <s v="Avery 50"/>
    <x v="3975"/>
    <x v="5"/>
    <n v="0.2"/>
    <n v="20.2986"/>
    <x v="2"/>
    <n v="360.86399999999998"/>
    <n v="33.75"/>
  </r>
  <r>
    <n v="5768"/>
    <s v="CA-2017-126396"/>
    <d v="2017-09-08T00:00:00"/>
    <d v="2017-09-12T00:00:00"/>
    <s v="Second Class"/>
    <s v="AR-10345"/>
    <s v="Alex Russell"/>
    <x v="1"/>
    <x v="0"/>
    <x v="12"/>
    <x v="5"/>
    <n v="77070"/>
    <x v="2"/>
    <s v="TEC-AC-10003116"/>
    <x v="2"/>
    <x v="11"/>
    <s v="Memorex Froggy Flash Drive 8 GB"/>
    <x v="3976"/>
    <x v="5"/>
    <n v="0.2"/>
    <n v="20.234999999999999"/>
    <x v="8"/>
    <n v="511.20000000000005"/>
    <n v="23.75"/>
  </r>
  <r>
    <n v="5769"/>
    <s v="CA-2015-154900"/>
    <d v="2015-02-25T00:00:00"/>
    <d v="2015-03-01T00:00:00"/>
    <s v="Standard Class"/>
    <s v="SS-20875"/>
    <s v="Sung Shariari"/>
    <x v="0"/>
    <x v="0"/>
    <x v="273"/>
    <x v="31"/>
    <n v="1453"/>
    <x v="3"/>
    <s v="OFF-LA-10001641"/>
    <x v="1"/>
    <x v="2"/>
    <s v="Avery 518"/>
    <x v="974"/>
    <x v="7"/>
    <n v="0"/>
    <n v="1.512"/>
    <x v="11"/>
    <n v="3.15"/>
    <n v="48.000000000000007"/>
  </r>
  <r>
    <n v="5770"/>
    <s v="CA-2015-154900"/>
    <d v="2015-02-25T00:00:00"/>
    <d v="2015-03-01T00:00:00"/>
    <s v="Standard Class"/>
    <s v="SS-20875"/>
    <s v="Sung Shariari"/>
    <x v="0"/>
    <x v="0"/>
    <x v="273"/>
    <x v="31"/>
    <n v="1453"/>
    <x v="3"/>
    <s v="OFF-PA-10002377"/>
    <x v="1"/>
    <x v="10"/>
    <s v="Adams Telephone Message Book W/Dividers/Space For Phone Numbers, 5 1/4&quot;X8 1/2&quot;, 200/Messages"/>
    <x v="20"/>
    <x v="4"/>
    <n v="0"/>
    <n v="10.224"/>
    <x v="11"/>
    <n v="90.88"/>
    <n v="45"/>
  </r>
  <r>
    <n v="5771"/>
    <s v="CA-2015-103835"/>
    <d v="2015-09-24T00:00:00"/>
    <d v="2015-09-28T00:00:00"/>
    <s v="Standard Class"/>
    <s v="SC-20440"/>
    <s v="Shaun Chance"/>
    <x v="1"/>
    <x v="0"/>
    <x v="1"/>
    <x v="1"/>
    <n v="90032"/>
    <x v="1"/>
    <s v="FUR-FU-10000010"/>
    <x v="0"/>
    <x v="5"/>
    <s v="DAX Value U-Channel Document Frames, Easel Back"/>
    <x v="3977"/>
    <x v="1"/>
    <n v="0"/>
    <n v="4.6220999999999997"/>
    <x v="8"/>
    <n v="44.730000000000004"/>
    <n v="31"/>
  </r>
  <r>
    <n v="5772"/>
    <s v="CA-2015-103835"/>
    <d v="2015-09-24T00:00:00"/>
    <d v="2015-09-28T00:00:00"/>
    <s v="Standard Class"/>
    <s v="SC-20440"/>
    <s v="Shaun Chance"/>
    <x v="1"/>
    <x v="0"/>
    <x v="1"/>
    <x v="1"/>
    <n v="90032"/>
    <x v="1"/>
    <s v="OFF-AP-10002651"/>
    <x v="1"/>
    <x v="9"/>
    <s v="Hoover Upright Vacuum With Dirt Cup"/>
    <x v="3978"/>
    <x v="4"/>
    <n v="0"/>
    <n v="335.85480000000001"/>
    <x v="8"/>
    <n v="4632.4799999999996"/>
    <n v="29.000000000000004"/>
  </r>
  <r>
    <n v="5773"/>
    <s v="CA-2015-158939"/>
    <d v="2015-11-26T00:00:00"/>
    <d v="2015-12-01T00:00:00"/>
    <s v="Standard Class"/>
    <s v="EA-14035"/>
    <s v="Erin Ashbrook"/>
    <x v="1"/>
    <x v="0"/>
    <x v="24"/>
    <x v="25"/>
    <n v="65807"/>
    <x v="2"/>
    <s v="TEC-CO-10002313"/>
    <x v="2"/>
    <x v="16"/>
    <s v="Canon PC1080F Personal Copier"/>
    <x v="3979"/>
    <x v="7"/>
    <n v="0"/>
    <n v="233.99610000000001"/>
    <x v="0"/>
    <n v="599.99"/>
    <n v="39"/>
  </r>
  <r>
    <n v="5774"/>
    <s v="CA-2016-117408"/>
    <d v="2016-08-31T00:00:00"/>
    <d v="2016-09-06T00:00:00"/>
    <s v="Standard Class"/>
    <s v="TP-21130"/>
    <s v="Theone Pippenger"/>
    <x v="0"/>
    <x v="0"/>
    <x v="435"/>
    <x v="5"/>
    <n v="76706"/>
    <x v="2"/>
    <s v="OFF-ST-10001580"/>
    <x v="1"/>
    <x v="4"/>
    <s v="Super Decoflex Portable Personal File"/>
    <x v="934"/>
    <x v="0"/>
    <n v="0.2"/>
    <n v="2.3967999999999998"/>
    <x v="6"/>
    <n v="47.936"/>
    <n v="10"/>
  </r>
  <r>
    <n v="5775"/>
    <s v="CA-2016-142398"/>
    <d v="2016-04-12T00:00:00"/>
    <d v="2016-04-16T00:00:00"/>
    <s v="Standard Class"/>
    <s v="BP-11290"/>
    <s v="Beth Paige"/>
    <x v="0"/>
    <x v="0"/>
    <x v="1"/>
    <x v="1"/>
    <n v="90036"/>
    <x v="1"/>
    <s v="FUR-CH-10001545"/>
    <x v="0"/>
    <x v="1"/>
    <s v="Hon Comfortask Task/Swivel Chairs"/>
    <x v="3980"/>
    <x v="3"/>
    <n v="0.2"/>
    <n v="-31.914400000000001"/>
    <x v="3"/>
    <n v="4468.0159999999996"/>
    <n v="-5"/>
  </r>
  <r>
    <n v="5776"/>
    <s v="CA-2016-142398"/>
    <d v="2016-04-12T00:00:00"/>
    <d v="2016-04-16T00:00:00"/>
    <s v="Standard Class"/>
    <s v="BP-11290"/>
    <s v="Beth Paige"/>
    <x v="0"/>
    <x v="0"/>
    <x v="1"/>
    <x v="1"/>
    <n v="90036"/>
    <x v="1"/>
    <s v="OFF-BI-10004826"/>
    <x v="1"/>
    <x v="8"/>
    <s v="JM Magazine Binder"/>
    <x v="3981"/>
    <x v="7"/>
    <n v="0.2"/>
    <n v="4.6227999999999998"/>
    <x v="3"/>
    <n v="13.208"/>
    <n v="35"/>
  </r>
  <r>
    <n v="5777"/>
    <s v="CA-2016-105277"/>
    <d v="2016-12-04T00:00:00"/>
    <d v="2016-12-08T00:00:00"/>
    <s v="Standard Class"/>
    <s v="LM-17065"/>
    <s v="Liz MacKendrick"/>
    <x v="0"/>
    <x v="0"/>
    <x v="109"/>
    <x v="15"/>
    <n v="13021"/>
    <x v="3"/>
    <s v="OFF-BI-10000301"/>
    <x v="1"/>
    <x v="8"/>
    <s v="GBC Instant Report Kit"/>
    <x v="1626"/>
    <x v="1"/>
    <n v="0.2"/>
    <n v="5.8230000000000004"/>
    <x v="4"/>
    <n v="46.584000000000003"/>
    <n v="37.5"/>
  </r>
  <r>
    <n v="5778"/>
    <s v="CA-2016-112060"/>
    <d v="2016-12-04T00:00:00"/>
    <d v="2016-12-09T00:00:00"/>
    <s v="Standard Class"/>
    <s v="KT-16465"/>
    <s v="Kean Takahito"/>
    <x v="0"/>
    <x v="0"/>
    <x v="8"/>
    <x v="1"/>
    <n v="94109"/>
    <x v="1"/>
    <s v="OFF-PA-10000994"/>
    <x v="1"/>
    <x v="10"/>
    <s v="Xerox 1915"/>
    <x v="1230"/>
    <x v="7"/>
    <n v="0"/>
    <n v="50.328000000000003"/>
    <x v="4"/>
    <n v="104.85"/>
    <n v="48.000000000000007"/>
  </r>
  <r>
    <n v="5779"/>
    <s v="CA-2014-105270"/>
    <d v="2014-11-11T00:00:00"/>
    <d v="2014-11-18T00:00:00"/>
    <s v="Standard Class"/>
    <s v="AP-10915"/>
    <s v="Arthur Prichep"/>
    <x v="0"/>
    <x v="0"/>
    <x v="1"/>
    <x v="1"/>
    <n v="90008"/>
    <x v="1"/>
    <s v="OFF-AR-10003156"/>
    <x v="1"/>
    <x v="6"/>
    <s v="50 Colored Long Pencils"/>
    <x v="426"/>
    <x v="1"/>
    <n v="0"/>
    <n v="7.9248000000000003"/>
    <x v="0"/>
    <n v="91.44"/>
    <n v="26"/>
  </r>
  <r>
    <n v="5780"/>
    <s v="CA-2014-105270"/>
    <d v="2014-11-11T00:00:00"/>
    <d v="2014-11-18T00:00:00"/>
    <s v="Standard Class"/>
    <s v="AP-10915"/>
    <s v="Arthur Prichep"/>
    <x v="0"/>
    <x v="0"/>
    <x v="1"/>
    <x v="1"/>
    <n v="90008"/>
    <x v="1"/>
    <s v="FUR-CH-10000988"/>
    <x v="0"/>
    <x v="1"/>
    <s v="Hon Olson Stacker Stools"/>
    <x v="3982"/>
    <x v="7"/>
    <n v="0.2"/>
    <n v="11.264799999999999"/>
    <x v="0"/>
    <n v="112.648"/>
    <n v="10"/>
  </r>
  <r>
    <n v="5781"/>
    <s v="US-2015-159513"/>
    <d v="2015-04-02T00:00:00"/>
    <d v="2015-04-09T00:00:00"/>
    <s v="Standard Class"/>
    <s v="JD-15790"/>
    <s v="John Dryer"/>
    <x v="0"/>
    <x v="0"/>
    <x v="1"/>
    <x v="1"/>
    <n v="90049"/>
    <x v="1"/>
    <s v="TEC-MA-10003329"/>
    <x v="2"/>
    <x v="15"/>
    <s v="Vtech AT&amp;T CL2940 Corded Speakerphone, Black"/>
    <x v="973"/>
    <x v="1"/>
    <n v="0.2"/>
    <n v="24.291899999999998"/>
    <x v="3"/>
    <n v="215.928"/>
    <n v="33.75"/>
  </r>
  <r>
    <n v="5782"/>
    <s v="CA-2015-155586"/>
    <d v="2015-12-12T00:00:00"/>
    <d v="2015-12-16T00:00:00"/>
    <s v="Second Class"/>
    <s v="XP-21865"/>
    <s v="Xylona Preis"/>
    <x v="0"/>
    <x v="0"/>
    <x v="455"/>
    <x v="1"/>
    <n v="95928"/>
    <x v="1"/>
    <s v="OFF-AR-10001547"/>
    <x v="1"/>
    <x v="6"/>
    <s v="Newell 311"/>
    <x v="3983"/>
    <x v="7"/>
    <n v="0"/>
    <n v="0.59670000000000001"/>
    <x v="4"/>
    <n v="2.21"/>
    <n v="27"/>
  </r>
  <r>
    <n v="5783"/>
    <s v="CA-2015-155586"/>
    <d v="2015-12-12T00:00:00"/>
    <d v="2015-12-16T00:00:00"/>
    <s v="Second Class"/>
    <s v="XP-21865"/>
    <s v="Xylona Preis"/>
    <x v="0"/>
    <x v="0"/>
    <x v="455"/>
    <x v="1"/>
    <n v="95928"/>
    <x v="1"/>
    <s v="OFF-EN-10003072"/>
    <x v="1"/>
    <x v="12"/>
    <s v="Peel &amp; Seel Envelopes"/>
    <x v="2814"/>
    <x v="4"/>
    <n v="0"/>
    <n v="7.4496000000000002"/>
    <x v="4"/>
    <n v="62.08"/>
    <n v="48.000000000000007"/>
  </r>
  <r>
    <n v="5784"/>
    <s v="CA-2015-155586"/>
    <d v="2015-12-12T00:00:00"/>
    <d v="2015-12-16T00:00:00"/>
    <s v="Second Class"/>
    <s v="XP-21865"/>
    <s v="Xylona Preis"/>
    <x v="0"/>
    <x v="0"/>
    <x v="455"/>
    <x v="1"/>
    <n v="95928"/>
    <x v="1"/>
    <s v="OFF-PA-10000726"/>
    <x v="1"/>
    <x v="10"/>
    <s v="Black Print Carbonless Snap-Off Rapid Letter, 8 1/2&quot; x 7&quot;"/>
    <x v="2900"/>
    <x v="4"/>
    <n v="0"/>
    <n v="16.398"/>
    <x v="4"/>
    <n v="145.76"/>
    <n v="45"/>
  </r>
  <r>
    <n v="5785"/>
    <s v="CA-2017-141117"/>
    <d v="2017-10-02T00:00:00"/>
    <d v="2017-10-08T00:00:00"/>
    <s v="Standard Class"/>
    <s v="JK-16090"/>
    <s v="Juliana Krohn"/>
    <x v="0"/>
    <x v="0"/>
    <x v="24"/>
    <x v="21"/>
    <n v="97477"/>
    <x v="1"/>
    <s v="FUR-BO-10001972"/>
    <x v="0"/>
    <x v="0"/>
    <s v="O'Sullivan 4-Shelf Bookcase in Odessa Pine"/>
    <x v="3984"/>
    <x v="5"/>
    <n v="0.7"/>
    <n v="-384.71640000000002"/>
    <x v="2"/>
    <n v="1306.5840000000001"/>
    <n v="-176.66666666666666"/>
  </r>
  <r>
    <n v="5786"/>
    <s v="CA-2017-141117"/>
    <d v="2017-10-02T00:00:00"/>
    <d v="2017-10-08T00:00:00"/>
    <s v="Standard Class"/>
    <s v="JK-16090"/>
    <s v="Juliana Krohn"/>
    <x v="0"/>
    <x v="0"/>
    <x v="24"/>
    <x v="21"/>
    <n v="97477"/>
    <x v="1"/>
    <s v="OFF-SU-10004664"/>
    <x v="1"/>
    <x v="14"/>
    <s v="Acme Softgrip Scissors"/>
    <x v="381"/>
    <x v="5"/>
    <n v="0.2"/>
    <n v="4.3956"/>
    <x v="2"/>
    <n v="234.43200000000002"/>
    <n v="11.249999999999998"/>
  </r>
  <r>
    <n v="5787"/>
    <s v="CA-2017-141117"/>
    <d v="2017-10-02T00:00:00"/>
    <d v="2017-10-08T00:00:00"/>
    <s v="Standard Class"/>
    <s v="JK-16090"/>
    <s v="Juliana Krohn"/>
    <x v="0"/>
    <x v="0"/>
    <x v="24"/>
    <x v="21"/>
    <n v="97477"/>
    <x v="1"/>
    <s v="OFF-BI-10003676"/>
    <x v="1"/>
    <x v="8"/>
    <s v="GBC Standard Recycled Report Covers, Clear Plastic Sheets"/>
    <x v="3985"/>
    <x v="3"/>
    <n v="0.7"/>
    <n v="-16.601199999999999"/>
    <x v="2"/>
    <n v="158.46600000000001"/>
    <n v="-73.333333333333314"/>
  </r>
  <r>
    <n v="5788"/>
    <s v="CA-2017-141117"/>
    <d v="2017-10-02T00:00:00"/>
    <d v="2017-10-08T00:00:00"/>
    <s v="Standard Class"/>
    <s v="JK-16090"/>
    <s v="Juliana Krohn"/>
    <x v="0"/>
    <x v="0"/>
    <x v="24"/>
    <x v="21"/>
    <n v="97477"/>
    <x v="1"/>
    <s v="OFF-AR-10003727"/>
    <x v="1"/>
    <x v="6"/>
    <s v="Berol Giant Pencil Sharpener"/>
    <x v="3986"/>
    <x v="3"/>
    <n v="0.2"/>
    <n v="10.7037"/>
    <x v="2"/>
    <n v="666.00800000000004"/>
    <n v="11.249999999999998"/>
  </r>
  <r>
    <n v="5789"/>
    <s v="CA-2017-115070"/>
    <d v="2017-04-10T00:00:00"/>
    <d v="2017-04-14T00:00:00"/>
    <s v="Second Class"/>
    <s v="MG-18205"/>
    <s v="Mitch Gastineau"/>
    <x v="1"/>
    <x v="0"/>
    <x v="108"/>
    <x v="2"/>
    <n v="32216"/>
    <x v="0"/>
    <s v="FUR-FU-10003829"/>
    <x v="0"/>
    <x v="5"/>
    <s v="Stackable Trays"/>
    <x v="3987"/>
    <x v="2"/>
    <n v="0.2"/>
    <n v="1.8480000000000001"/>
    <x v="3"/>
    <n v="61.6"/>
    <n v="15"/>
  </r>
  <r>
    <n v="5790"/>
    <s v="CA-2017-115070"/>
    <d v="2017-04-10T00:00:00"/>
    <d v="2017-04-14T00:00:00"/>
    <s v="Second Class"/>
    <s v="MG-18205"/>
    <s v="Mitch Gastineau"/>
    <x v="1"/>
    <x v="0"/>
    <x v="108"/>
    <x v="2"/>
    <n v="32216"/>
    <x v="0"/>
    <s v="OFF-BI-10003712"/>
    <x v="1"/>
    <x v="8"/>
    <s v="Acco Pressboard Covers with Storage Hooks, 14 7/8&quot; x 11&quot;, Light Blue"/>
    <x v="2896"/>
    <x v="1"/>
    <n v="0.7"/>
    <n v="-3.0933000000000002"/>
    <x v="3"/>
    <n v="13.256999999999998"/>
    <n v="-70"/>
  </r>
  <r>
    <n v="5791"/>
    <s v="CA-2017-140186"/>
    <d v="2017-09-29T00:00:00"/>
    <d v="2017-10-02T00:00:00"/>
    <s v="First Class"/>
    <s v="PG-18820"/>
    <s v="Patrick Gardner"/>
    <x v="0"/>
    <x v="0"/>
    <x v="329"/>
    <x v="1"/>
    <n v="93309"/>
    <x v="1"/>
    <s v="OFF-FA-10002280"/>
    <x v="1"/>
    <x v="13"/>
    <s v="Advantus Plastic Paper Clips"/>
    <x v="762"/>
    <x v="3"/>
    <n v="0"/>
    <n v="16.8"/>
    <x v="8"/>
    <n v="245"/>
    <n v="48.000000000000007"/>
  </r>
  <r>
    <n v="5792"/>
    <s v="CA-2017-140186"/>
    <d v="2017-09-29T00:00:00"/>
    <d v="2017-10-02T00:00:00"/>
    <s v="First Class"/>
    <s v="PG-18820"/>
    <s v="Patrick Gardner"/>
    <x v="0"/>
    <x v="0"/>
    <x v="329"/>
    <x v="1"/>
    <n v="93309"/>
    <x v="1"/>
    <s v="FUR-CH-10002961"/>
    <x v="0"/>
    <x v="1"/>
    <s v="Leather Task Chair, Black"/>
    <x v="74"/>
    <x v="7"/>
    <n v="0.2"/>
    <n v="0"/>
    <x v="8"/>
    <n v="72.784000000000006"/>
    <n v="0"/>
  </r>
  <r>
    <n v="5793"/>
    <s v="CA-2017-140186"/>
    <d v="2017-09-29T00:00:00"/>
    <d v="2017-10-02T00:00:00"/>
    <s v="First Class"/>
    <s v="PG-18820"/>
    <s v="Patrick Gardner"/>
    <x v="0"/>
    <x v="0"/>
    <x v="329"/>
    <x v="1"/>
    <n v="93309"/>
    <x v="1"/>
    <s v="OFF-AP-10002578"/>
    <x v="1"/>
    <x v="9"/>
    <s v="Fellowes Premier Superior Surge Suppressor, 10-Outlet, With Phone and Remote"/>
    <x v="2029"/>
    <x v="0"/>
    <n v="0"/>
    <n v="25.438400000000001"/>
    <x v="8"/>
    <n v="195.68"/>
    <n v="26"/>
  </r>
  <r>
    <n v="5794"/>
    <s v="CA-2017-140186"/>
    <d v="2017-09-29T00:00:00"/>
    <d v="2017-10-02T00:00:00"/>
    <s v="First Class"/>
    <s v="PG-18820"/>
    <s v="Patrick Gardner"/>
    <x v="0"/>
    <x v="0"/>
    <x v="329"/>
    <x v="1"/>
    <n v="93309"/>
    <x v="1"/>
    <s v="FUR-FU-10004848"/>
    <x v="0"/>
    <x v="5"/>
    <s v="Howard Miller 13-3/4&quot; Diameter Brushed Chrome Round Wall Clock"/>
    <x v="2616"/>
    <x v="7"/>
    <n v="0"/>
    <n v="15.525"/>
    <x v="8"/>
    <n v="51.75"/>
    <n v="30"/>
  </r>
  <r>
    <n v="5795"/>
    <s v="CA-2017-140186"/>
    <d v="2017-09-29T00:00:00"/>
    <d v="2017-10-02T00:00:00"/>
    <s v="First Class"/>
    <s v="PG-18820"/>
    <s v="Patrick Gardner"/>
    <x v="0"/>
    <x v="0"/>
    <x v="329"/>
    <x v="1"/>
    <n v="93309"/>
    <x v="1"/>
    <s v="OFF-BI-10003364"/>
    <x v="1"/>
    <x v="8"/>
    <s v="Binding Machine Supplies"/>
    <x v="996"/>
    <x v="0"/>
    <n v="0.2"/>
    <n v="16.3352"/>
    <x v="8"/>
    <n v="93.343999999999994"/>
    <n v="35"/>
  </r>
  <r>
    <n v="5796"/>
    <s v="CA-2014-124856"/>
    <d v="2014-09-29T00:00:00"/>
    <d v="2014-10-03T00:00:00"/>
    <s v="Second Class"/>
    <s v="LD-17005"/>
    <s v="Lisa DeCherney"/>
    <x v="0"/>
    <x v="0"/>
    <x v="20"/>
    <x v="15"/>
    <n v="10011"/>
    <x v="3"/>
    <s v="OFF-ST-10002615"/>
    <x v="1"/>
    <x v="4"/>
    <s v="Dual Level, Single-Width Filing Carts"/>
    <x v="3988"/>
    <x v="6"/>
    <n v="0"/>
    <n v="362.84039999999999"/>
    <x v="8"/>
    <n v="12559.86"/>
    <n v="26"/>
  </r>
  <r>
    <n v="5797"/>
    <s v="CA-2014-124856"/>
    <d v="2014-09-29T00:00:00"/>
    <d v="2014-10-03T00:00:00"/>
    <s v="Second Class"/>
    <s v="LD-17005"/>
    <s v="Lisa DeCherney"/>
    <x v="0"/>
    <x v="0"/>
    <x v="20"/>
    <x v="15"/>
    <n v="10011"/>
    <x v="3"/>
    <s v="FUR-FU-10000521"/>
    <x v="0"/>
    <x v="5"/>
    <s v="Seth Thomas 14&quot; Putty-Colored Wall Clock"/>
    <x v="3989"/>
    <x v="4"/>
    <n v="0"/>
    <n v="36.381599999999999"/>
    <x v="8"/>
    <n v="469.44"/>
    <n v="31"/>
  </r>
  <r>
    <n v="5798"/>
    <s v="CA-2014-124856"/>
    <d v="2014-09-29T00:00:00"/>
    <d v="2014-10-03T00:00:00"/>
    <s v="Second Class"/>
    <s v="LD-17005"/>
    <s v="Lisa DeCherney"/>
    <x v="0"/>
    <x v="0"/>
    <x v="20"/>
    <x v="15"/>
    <n v="10011"/>
    <x v="3"/>
    <s v="OFF-LA-10000121"/>
    <x v="1"/>
    <x v="2"/>
    <s v="Avery 48"/>
    <x v="1365"/>
    <x v="1"/>
    <n v="0"/>
    <n v="8.6940000000000008"/>
    <x v="8"/>
    <n v="56.699999999999996"/>
    <n v="46.000000000000007"/>
  </r>
  <r>
    <n v="5799"/>
    <s v="CA-2014-124856"/>
    <d v="2014-09-29T00:00:00"/>
    <d v="2014-10-03T00:00:00"/>
    <s v="Second Class"/>
    <s v="LD-17005"/>
    <s v="Lisa DeCherney"/>
    <x v="0"/>
    <x v="0"/>
    <x v="20"/>
    <x v="15"/>
    <n v="10011"/>
    <x v="3"/>
    <s v="OFF-PA-10001289"/>
    <x v="1"/>
    <x v="10"/>
    <s v="White Computer Printout Paper by Universal"/>
    <x v="2661"/>
    <x v="0"/>
    <n v="0"/>
    <n v="37.9848"/>
    <x v="8"/>
    <n v="155.04"/>
    <n v="49.000000000000007"/>
  </r>
  <r>
    <n v="5800"/>
    <s v="CA-2014-166716"/>
    <d v="2014-08-20T00:00:00"/>
    <d v="2014-08-25T00:00:00"/>
    <s v="Second Class"/>
    <s v="CR-12730"/>
    <s v="Craig Reiter"/>
    <x v="0"/>
    <x v="0"/>
    <x v="22"/>
    <x v="10"/>
    <n v="60610"/>
    <x v="2"/>
    <s v="FUR-CH-10004495"/>
    <x v="0"/>
    <x v="1"/>
    <s v="Global Leather and Oak Executive Chair, Black"/>
    <x v="3990"/>
    <x v="0"/>
    <n v="0.3"/>
    <n v="-6.0195999999999996"/>
    <x v="6"/>
    <n v="842.74400000000003"/>
    <n v="-1.4285714285714284"/>
  </r>
  <r>
    <n v="5801"/>
    <s v="CA-2014-123225"/>
    <d v="2014-07-11T00:00:00"/>
    <d v="2014-07-14T00:00:00"/>
    <s v="First Class"/>
    <s v="MN-17935"/>
    <s v="Michael Nguyen"/>
    <x v="0"/>
    <x v="0"/>
    <x v="236"/>
    <x v="5"/>
    <n v="79907"/>
    <x v="2"/>
    <s v="TEC-PH-10000895"/>
    <x v="2"/>
    <x v="7"/>
    <s v="Polycom VVX 310 VoIP phone"/>
    <x v="3991"/>
    <x v="4"/>
    <n v="0.2"/>
    <n v="43.197600000000001"/>
    <x v="7"/>
    <n v="2303.8719999999998"/>
    <n v="7.5000000000000009"/>
  </r>
  <r>
    <n v="5802"/>
    <s v="CA-2014-123225"/>
    <d v="2014-07-11T00:00:00"/>
    <d v="2014-07-14T00:00:00"/>
    <s v="First Class"/>
    <s v="MN-17935"/>
    <s v="Michael Nguyen"/>
    <x v="0"/>
    <x v="0"/>
    <x v="236"/>
    <x v="5"/>
    <n v="79907"/>
    <x v="2"/>
    <s v="OFF-PA-10000552"/>
    <x v="1"/>
    <x v="10"/>
    <s v="Xerox 200"/>
    <x v="559"/>
    <x v="0"/>
    <n v="0.2"/>
    <n v="3.6288"/>
    <x v="7"/>
    <n v="20.736000000000001"/>
    <n v="35"/>
  </r>
  <r>
    <n v="5803"/>
    <s v="CA-2015-163440"/>
    <d v="2015-03-22T00:00:00"/>
    <d v="2015-03-24T00:00:00"/>
    <s v="First Class"/>
    <s v="RD-19900"/>
    <s v="Ruben Dartt"/>
    <x v="0"/>
    <x v="0"/>
    <x v="302"/>
    <x v="1"/>
    <n v="91360"/>
    <x v="1"/>
    <s v="TEC-PH-10000376"/>
    <x v="2"/>
    <x v="7"/>
    <s v="Square Credit Card Reader"/>
    <x v="2913"/>
    <x v="0"/>
    <n v="0.2"/>
    <n v="1.1988000000000001"/>
    <x v="10"/>
    <n v="31.968"/>
    <n v="7.5000000000000009"/>
  </r>
  <r>
    <n v="5804"/>
    <s v="US-2017-106796"/>
    <d v="2017-05-12T00:00:00"/>
    <d v="2017-05-19T00:00:00"/>
    <s v="Standard Class"/>
    <s v="JP-16135"/>
    <s v="Julie Prescott"/>
    <x v="2"/>
    <x v="0"/>
    <x v="24"/>
    <x v="24"/>
    <n v="45503"/>
    <x v="3"/>
    <s v="OFF-AR-10003504"/>
    <x v="1"/>
    <x v="6"/>
    <s v="Newell 347"/>
    <x v="1495"/>
    <x v="1"/>
    <n v="0.2"/>
    <n v="1.1556"/>
    <x v="5"/>
    <n v="30.816000000000003"/>
    <n v="11.249999999999998"/>
  </r>
  <r>
    <n v="5805"/>
    <s v="CA-2017-113873"/>
    <d v="2017-11-13T00:00:00"/>
    <d v="2017-11-19T00:00:00"/>
    <s v="Standard Class"/>
    <s v="KE-16420"/>
    <s v="Katrina Edelman"/>
    <x v="1"/>
    <x v="0"/>
    <x v="61"/>
    <x v="5"/>
    <n v="75220"/>
    <x v="2"/>
    <s v="OFF-ST-10000943"/>
    <x v="1"/>
    <x v="4"/>
    <s v="Eldon ProFile File 'N Store Portable File Tub Letter/Legal Size Black"/>
    <x v="1815"/>
    <x v="4"/>
    <n v="0.2"/>
    <n v="6.1791999999999998"/>
    <x v="0"/>
    <n v="247.16800000000001"/>
    <n v="10"/>
  </r>
  <r>
    <n v="5806"/>
    <s v="CA-2017-113873"/>
    <d v="2017-11-13T00:00:00"/>
    <d v="2017-11-19T00:00:00"/>
    <s v="Standard Class"/>
    <s v="KE-16420"/>
    <s v="Katrina Edelman"/>
    <x v="1"/>
    <x v="0"/>
    <x v="61"/>
    <x v="5"/>
    <n v="75220"/>
    <x v="2"/>
    <s v="FUR-BO-10003441"/>
    <x v="0"/>
    <x v="0"/>
    <s v="Bush Westfield Collection Bookcases, Fully Assembled"/>
    <x v="3992"/>
    <x v="1"/>
    <n v="0.32"/>
    <n v="-27.264600000000002"/>
    <x v="0"/>
    <n v="617.99760000000003"/>
    <n v="-13.23529411764706"/>
  </r>
  <r>
    <n v="5807"/>
    <s v="CA-2016-149783"/>
    <d v="2016-09-04T00:00:00"/>
    <d v="2016-09-07T00:00:00"/>
    <s v="Second Class"/>
    <s v="DL-13315"/>
    <s v="Delfina Latchford"/>
    <x v="0"/>
    <x v="0"/>
    <x v="289"/>
    <x v="18"/>
    <n v="37918"/>
    <x v="0"/>
    <s v="OFF-PA-10002195"/>
    <x v="1"/>
    <x v="10"/>
    <s v="RSVP Cards &amp; Envelopes, Blank White, 8-1/2&quot; X 11&quot;, 24 Cards/25 Envelopes/Set"/>
    <x v="848"/>
    <x v="1"/>
    <n v="0.2"/>
    <n v="4.1147999999999998"/>
    <x v="8"/>
    <n v="36.576000000000001"/>
    <n v="33.75"/>
  </r>
  <r>
    <n v="5808"/>
    <s v="CA-2016-149783"/>
    <d v="2016-09-04T00:00:00"/>
    <d v="2016-09-07T00:00:00"/>
    <s v="Second Class"/>
    <s v="DL-13315"/>
    <s v="Delfina Latchford"/>
    <x v="0"/>
    <x v="0"/>
    <x v="289"/>
    <x v="18"/>
    <n v="37918"/>
    <x v="0"/>
    <s v="OFF-AP-10001205"/>
    <x v="1"/>
    <x v="9"/>
    <s v="Belkin 5 Outlet SurgeMaster Power Centers"/>
    <x v="2734"/>
    <x v="0"/>
    <n v="0.2"/>
    <n v="8.7167999999999992"/>
    <x v="8"/>
    <n v="174.33600000000001"/>
    <n v="9.9999999999999982"/>
  </r>
  <r>
    <n v="5809"/>
    <s v="CA-2016-149783"/>
    <d v="2016-09-04T00:00:00"/>
    <d v="2016-09-07T00:00:00"/>
    <s v="Second Class"/>
    <s v="DL-13315"/>
    <s v="Delfina Latchford"/>
    <x v="0"/>
    <x v="0"/>
    <x v="289"/>
    <x v="18"/>
    <n v="37918"/>
    <x v="0"/>
    <s v="OFF-AR-10002987"/>
    <x v="1"/>
    <x v="6"/>
    <s v="Prismacolor Color Pencil Set"/>
    <x v="3993"/>
    <x v="0"/>
    <n v="0.2"/>
    <n v="8.3328000000000007"/>
    <x v="8"/>
    <n v="63.488"/>
    <n v="26.25"/>
  </r>
  <r>
    <n v="5810"/>
    <s v="CA-2016-125017"/>
    <d v="2016-02-06T00:00:00"/>
    <d v="2016-02-11T00:00:00"/>
    <s v="Standard Class"/>
    <s v="KB-16240"/>
    <s v="Karen Bern"/>
    <x v="1"/>
    <x v="0"/>
    <x v="346"/>
    <x v="18"/>
    <n v="37421"/>
    <x v="0"/>
    <s v="FUR-FU-10000723"/>
    <x v="0"/>
    <x v="5"/>
    <s v="Deflect-o EconoMat Studded, No Bevel Mat for Low Pile Carpeting"/>
    <x v="3994"/>
    <x v="4"/>
    <n v="0.2"/>
    <n v="-18.180800000000001"/>
    <x v="11"/>
    <n v="528.89599999999996"/>
    <n v="-13.750000000000002"/>
  </r>
  <r>
    <n v="5811"/>
    <s v="US-2015-163279"/>
    <d v="2015-03-22T00:00:00"/>
    <d v="2015-03-26T00:00:00"/>
    <s v="Standard Class"/>
    <s v="JD-16150"/>
    <s v="Justin Deggeller"/>
    <x v="1"/>
    <x v="0"/>
    <x v="70"/>
    <x v="1"/>
    <n v="92037"/>
    <x v="1"/>
    <s v="OFF-PA-10003127"/>
    <x v="1"/>
    <x v="10"/>
    <s v="Easy-staple paper"/>
    <x v="151"/>
    <x v="4"/>
    <n v="0"/>
    <n v="48.539200000000001"/>
    <x v="10"/>
    <n v="422.08"/>
    <n v="46"/>
  </r>
  <r>
    <n v="5812"/>
    <s v="US-2015-163279"/>
    <d v="2015-03-22T00:00:00"/>
    <d v="2015-03-26T00:00:00"/>
    <s v="Standard Class"/>
    <s v="JD-16150"/>
    <s v="Justin Deggeller"/>
    <x v="1"/>
    <x v="0"/>
    <x v="70"/>
    <x v="1"/>
    <n v="92037"/>
    <x v="1"/>
    <s v="FUR-FU-10000747"/>
    <x v="0"/>
    <x v="5"/>
    <s v="Tenex B1-RE Series Chair Mats for Low Pile Carpets"/>
    <x v="1361"/>
    <x v="0"/>
    <n v="0"/>
    <n v="15.6332"/>
    <x v="10"/>
    <n v="183.92"/>
    <n v="17"/>
  </r>
  <r>
    <n v="5813"/>
    <s v="US-2015-163279"/>
    <d v="2015-03-22T00:00:00"/>
    <d v="2015-03-26T00:00:00"/>
    <s v="Standard Class"/>
    <s v="JD-16150"/>
    <s v="Justin Deggeller"/>
    <x v="1"/>
    <x v="0"/>
    <x v="70"/>
    <x v="1"/>
    <n v="92037"/>
    <x v="1"/>
    <s v="TEC-PH-10001795"/>
    <x v="2"/>
    <x v="7"/>
    <s v="ClearOne CHATAttach 160 - speaker phone"/>
    <x v="3995"/>
    <x v="1"/>
    <n v="0.2"/>
    <n v="185.99700000000001"/>
    <x v="10"/>
    <n v="4463.9279999999999"/>
    <n v="12.5"/>
  </r>
  <r>
    <n v="5814"/>
    <s v="CA-2015-150196"/>
    <d v="2015-07-02T00:00:00"/>
    <d v="2015-07-03T00:00:00"/>
    <s v="First Class"/>
    <s v="SR-20740"/>
    <s v="Steven Roelle"/>
    <x v="2"/>
    <x v="0"/>
    <x v="20"/>
    <x v="15"/>
    <n v="10024"/>
    <x v="3"/>
    <s v="OFF-PA-10003797"/>
    <x v="1"/>
    <x v="10"/>
    <s v="Xerox 209"/>
    <x v="537"/>
    <x v="1"/>
    <n v="0"/>
    <n v="9.3312000000000008"/>
    <x v="7"/>
    <n v="58.320000000000007"/>
    <n v="48.000000000000007"/>
  </r>
  <r>
    <n v="5815"/>
    <s v="US-2015-106495"/>
    <d v="2015-06-15T00:00:00"/>
    <d v="2015-06-17T00:00:00"/>
    <s v="First Class"/>
    <s v="AC-10450"/>
    <s v="Amy Cox"/>
    <x v="0"/>
    <x v="0"/>
    <x v="67"/>
    <x v="2"/>
    <n v="33614"/>
    <x v="0"/>
    <s v="TEC-AC-10002718"/>
    <x v="2"/>
    <x v="11"/>
    <s v="Belkin Standard 104 key USB Keyboard"/>
    <x v="3996"/>
    <x v="7"/>
    <n v="0.2"/>
    <n v="-0.72950000000000004"/>
    <x v="1"/>
    <n v="11.672000000000001"/>
    <n v="-6.25"/>
  </r>
  <r>
    <n v="5816"/>
    <s v="CA-2014-124730"/>
    <d v="2014-11-26T00:00:00"/>
    <d v="2014-11-26T00:00:00"/>
    <s v="Same Day"/>
    <s v="LS-17245"/>
    <s v="Lynn Smith"/>
    <x v="0"/>
    <x v="0"/>
    <x v="456"/>
    <x v="15"/>
    <n v="13501"/>
    <x v="3"/>
    <s v="TEC-PH-10002170"/>
    <x v="2"/>
    <x v="7"/>
    <s v="ClearSounds CSC500 Amplified Spirit Phone Corded phone"/>
    <x v="460"/>
    <x v="4"/>
    <n v="0"/>
    <n v="78.388800000000003"/>
    <x v="0"/>
    <n v="1119.8399999999999"/>
    <n v="28.000000000000004"/>
  </r>
  <r>
    <n v="5817"/>
    <s v="CA-2014-124730"/>
    <d v="2014-11-26T00:00:00"/>
    <d v="2014-11-26T00:00:00"/>
    <s v="Same Day"/>
    <s v="LS-17245"/>
    <s v="Lynn Smith"/>
    <x v="0"/>
    <x v="0"/>
    <x v="456"/>
    <x v="15"/>
    <n v="13501"/>
    <x v="3"/>
    <s v="OFF-BI-10001078"/>
    <x v="1"/>
    <x v="8"/>
    <s v="Acco PRESSTEX Data Binder with Storage Hooks, Dark Blue, 14 7/8&quot; X 11&quot;"/>
    <x v="3997"/>
    <x v="1"/>
    <n v="0.2"/>
    <n v="4.6806000000000001"/>
    <x v="0"/>
    <n v="38.736000000000004"/>
    <n v="36.25"/>
  </r>
  <r>
    <n v="5818"/>
    <s v="CA-2014-124730"/>
    <d v="2014-11-26T00:00:00"/>
    <d v="2014-11-26T00:00:00"/>
    <s v="Same Day"/>
    <s v="LS-17245"/>
    <s v="Lynn Smith"/>
    <x v="0"/>
    <x v="0"/>
    <x v="456"/>
    <x v="15"/>
    <n v="13501"/>
    <x v="3"/>
    <s v="OFF-BI-10001031"/>
    <x v="1"/>
    <x v="8"/>
    <s v="Pressboard Data Binders by Wilson Jones"/>
    <x v="1217"/>
    <x v="4"/>
    <n v="0.2"/>
    <n v="5.7671999999999999"/>
    <x v="0"/>
    <n v="68.352000000000004"/>
    <n v="33.75"/>
  </r>
  <r>
    <n v="5819"/>
    <s v="CA-2014-124730"/>
    <d v="2014-11-26T00:00:00"/>
    <d v="2014-11-26T00:00:00"/>
    <s v="Same Day"/>
    <s v="LS-17245"/>
    <s v="Lynn Smith"/>
    <x v="0"/>
    <x v="0"/>
    <x v="456"/>
    <x v="15"/>
    <n v="13501"/>
    <x v="3"/>
    <s v="OFF-LA-10001158"/>
    <x v="1"/>
    <x v="2"/>
    <s v="Avery Address/Shipping Labels for Typewriters, 4&quot; x 2&quot;"/>
    <x v="3998"/>
    <x v="6"/>
    <n v="0"/>
    <n v="44.712000000000003"/>
    <x v="0"/>
    <n v="838.35"/>
    <n v="48"/>
  </r>
  <r>
    <n v="5820"/>
    <s v="CA-2014-124730"/>
    <d v="2014-11-26T00:00:00"/>
    <d v="2014-11-26T00:00:00"/>
    <s v="Same Day"/>
    <s v="LS-17245"/>
    <s v="Lynn Smith"/>
    <x v="0"/>
    <x v="0"/>
    <x v="456"/>
    <x v="15"/>
    <n v="13501"/>
    <x v="3"/>
    <s v="OFF-LA-10001613"/>
    <x v="1"/>
    <x v="2"/>
    <s v="Avery File Folder Labels"/>
    <x v="132"/>
    <x v="4"/>
    <n v="0"/>
    <n v="5.6448"/>
    <x v="0"/>
    <n v="46.08"/>
    <n v="49.000000000000007"/>
  </r>
  <r>
    <n v="5821"/>
    <s v="CA-2017-117632"/>
    <d v="2017-05-12T00:00:00"/>
    <d v="2017-05-18T00:00:00"/>
    <s v="Standard Class"/>
    <s v="CS-12175"/>
    <s v="Charles Sheldon"/>
    <x v="1"/>
    <x v="0"/>
    <x v="8"/>
    <x v="1"/>
    <n v="94122"/>
    <x v="1"/>
    <s v="OFF-SU-10000157"/>
    <x v="1"/>
    <x v="14"/>
    <s v="Compact Automatic Electric Letter Opener"/>
    <x v="3999"/>
    <x v="0"/>
    <n v="0"/>
    <n v="4.7724000000000002"/>
    <x v="5"/>
    <n v="477.24"/>
    <n v="2"/>
  </r>
  <r>
    <n v="5822"/>
    <s v="CA-2017-117632"/>
    <d v="2017-05-12T00:00:00"/>
    <d v="2017-05-18T00:00:00"/>
    <s v="Standard Class"/>
    <s v="CS-12175"/>
    <s v="Charles Sheldon"/>
    <x v="1"/>
    <x v="0"/>
    <x v="8"/>
    <x v="1"/>
    <n v="94122"/>
    <x v="1"/>
    <s v="OFF-AP-10004868"/>
    <x v="1"/>
    <x v="9"/>
    <s v="Hoover Commercial Soft Guard Upright Vacuum And Disposable Filtration Bags"/>
    <x v="4000"/>
    <x v="7"/>
    <n v="0"/>
    <n v="2.0979000000000001"/>
    <x v="5"/>
    <n v="7.77"/>
    <n v="27"/>
  </r>
  <r>
    <n v="5823"/>
    <s v="CA-2017-117632"/>
    <d v="2017-05-12T00:00:00"/>
    <d v="2017-05-18T00:00:00"/>
    <s v="Standard Class"/>
    <s v="CS-12175"/>
    <s v="Charles Sheldon"/>
    <x v="1"/>
    <x v="0"/>
    <x v="8"/>
    <x v="1"/>
    <n v="94122"/>
    <x v="1"/>
    <s v="FUR-TA-10001520"/>
    <x v="0"/>
    <x v="3"/>
    <s v="Lesro Sheffield Collection Coffee Table, End Table, Center Table, Corner Table"/>
    <x v="4001"/>
    <x v="2"/>
    <n v="0.2"/>
    <n v="-10.705500000000001"/>
    <x v="5"/>
    <n v="1427.4"/>
    <n v="-3.75"/>
  </r>
  <r>
    <n v="5824"/>
    <s v="CA-2017-117632"/>
    <d v="2017-05-12T00:00:00"/>
    <d v="2017-05-18T00:00:00"/>
    <s v="Standard Class"/>
    <s v="CS-12175"/>
    <s v="Charles Sheldon"/>
    <x v="1"/>
    <x v="0"/>
    <x v="8"/>
    <x v="1"/>
    <n v="94122"/>
    <x v="1"/>
    <s v="OFF-BI-10001900"/>
    <x v="1"/>
    <x v="8"/>
    <s v="DXL Angle-View Binders with Locking Rings, Black"/>
    <x v="4002"/>
    <x v="4"/>
    <n v="0.2"/>
    <n v="6.4691999999999998"/>
    <x v="5"/>
    <n v="76.671999999999997"/>
    <n v="33.75"/>
  </r>
  <r>
    <n v="5825"/>
    <s v="CA-2014-115056"/>
    <d v="2014-05-02T00:00:00"/>
    <d v="2014-05-02T00:00:00"/>
    <s v="Same Day"/>
    <s v="AR-10510"/>
    <s v="Andrew Roberts"/>
    <x v="0"/>
    <x v="0"/>
    <x v="38"/>
    <x v="24"/>
    <n v="43229"/>
    <x v="3"/>
    <s v="OFF-AP-10003971"/>
    <x v="1"/>
    <x v="9"/>
    <s v="Belkin 6 Outlet Metallic Surge Strip"/>
    <x v="4003"/>
    <x v="1"/>
    <n v="0.2"/>
    <n v="1.9601999999999999"/>
    <x v="5"/>
    <n v="78.408000000000001"/>
    <n v="7.5"/>
  </r>
  <r>
    <n v="5826"/>
    <s v="CA-2017-161067"/>
    <d v="2017-09-03T00:00:00"/>
    <d v="2017-09-06T00:00:00"/>
    <s v="Second Class"/>
    <s v="KB-16405"/>
    <s v="Katrina Bavinger"/>
    <x v="2"/>
    <x v="0"/>
    <x v="20"/>
    <x v="15"/>
    <n v="10035"/>
    <x v="3"/>
    <s v="OFF-PA-10000418"/>
    <x v="1"/>
    <x v="10"/>
    <s v="Xerox 189"/>
    <x v="1242"/>
    <x v="4"/>
    <n v="0"/>
    <n v="201.31200000000001"/>
    <x v="8"/>
    <n v="1677.6"/>
    <n v="48.000000000000007"/>
  </r>
  <r>
    <n v="5827"/>
    <s v="CA-2017-161067"/>
    <d v="2017-09-03T00:00:00"/>
    <d v="2017-09-06T00:00:00"/>
    <s v="Second Class"/>
    <s v="KB-16405"/>
    <s v="Katrina Bavinger"/>
    <x v="2"/>
    <x v="0"/>
    <x v="20"/>
    <x v="15"/>
    <n v="10035"/>
    <x v="3"/>
    <s v="FUR-CH-10004626"/>
    <x v="0"/>
    <x v="1"/>
    <s v="Office Star Flex Back Scooter Chair with Aluminum Finish Frame"/>
    <x v="4004"/>
    <x v="7"/>
    <n v="0.1"/>
    <n v="14.124599999999999"/>
    <x v="8"/>
    <n v="90.801000000000002"/>
    <n v="15.555555555555554"/>
  </r>
  <r>
    <n v="5828"/>
    <s v="CA-2017-161067"/>
    <d v="2017-09-03T00:00:00"/>
    <d v="2017-09-06T00:00:00"/>
    <s v="Second Class"/>
    <s v="KB-16405"/>
    <s v="Katrina Bavinger"/>
    <x v="2"/>
    <x v="0"/>
    <x v="20"/>
    <x v="15"/>
    <n v="10035"/>
    <x v="3"/>
    <s v="FUR-CH-10004860"/>
    <x v="0"/>
    <x v="1"/>
    <s v="Global Low Back Tilter Chair"/>
    <x v="4005"/>
    <x v="0"/>
    <n v="0.1"/>
    <n v="-8.0784000000000002"/>
    <x v="8"/>
    <n v="363.52800000000002"/>
    <n v="-4.4444444444444446"/>
  </r>
  <r>
    <n v="5829"/>
    <s v="CA-2017-161067"/>
    <d v="2017-09-03T00:00:00"/>
    <d v="2017-09-06T00:00:00"/>
    <s v="Second Class"/>
    <s v="KB-16405"/>
    <s v="Katrina Bavinger"/>
    <x v="2"/>
    <x v="0"/>
    <x v="20"/>
    <x v="15"/>
    <n v="10035"/>
    <x v="3"/>
    <s v="OFF-AR-10003251"/>
    <x v="1"/>
    <x v="6"/>
    <s v="Prang Drawing Pencil Set"/>
    <x v="345"/>
    <x v="0"/>
    <n v="0"/>
    <n v="2.2240000000000002"/>
    <x v="8"/>
    <n v="11.12"/>
    <n v="40.000000000000007"/>
  </r>
  <r>
    <n v="5830"/>
    <s v="CA-2016-122063"/>
    <d v="2016-12-03T00:00:00"/>
    <d v="2016-12-07T00:00:00"/>
    <s v="Standard Class"/>
    <s v="MM-17920"/>
    <s v="Michael Moore"/>
    <x v="0"/>
    <x v="0"/>
    <x v="102"/>
    <x v="14"/>
    <n v="47374"/>
    <x v="2"/>
    <s v="FUR-TA-10004575"/>
    <x v="0"/>
    <x v="3"/>
    <s v="Hon 5100 Series Wood Tables"/>
    <x v="4006"/>
    <x v="0"/>
    <n v="0"/>
    <n v="104.75279999999999"/>
    <x v="4"/>
    <n v="1163.92"/>
    <n v="17.999999999999996"/>
  </r>
  <r>
    <n v="5831"/>
    <s v="CA-2016-122063"/>
    <d v="2016-12-03T00:00:00"/>
    <d v="2016-12-07T00:00:00"/>
    <s v="Standard Class"/>
    <s v="MM-17920"/>
    <s v="Michael Moore"/>
    <x v="0"/>
    <x v="0"/>
    <x v="102"/>
    <x v="14"/>
    <n v="47374"/>
    <x v="2"/>
    <s v="FUR-CH-10004754"/>
    <x v="0"/>
    <x v="1"/>
    <s v="Global Stack Chair with Arms, Black"/>
    <x v="4007"/>
    <x v="7"/>
    <n v="0"/>
    <n v="8.0945999999999998"/>
    <x v="4"/>
    <n v="29.98"/>
    <n v="26.999999999999996"/>
  </r>
  <r>
    <n v="5832"/>
    <s v="CA-2015-111206"/>
    <d v="2015-07-18T00:00:00"/>
    <d v="2015-07-22T00:00:00"/>
    <s v="Standard Class"/>
    <s v="RF-19735"/>
    <s v="Roland Fjeld"/>
    <x v="0"/>
    <x v="0"/>
    <x v="70"/>
    <x v="1"/>
    <n v="92105"/>
    <x v="1"/>
    <s v="TEC-AC-10003095"/>
    <x v="2"/>
    <x v="11"/>
    <s v="Logitech G35 7.1-Channel Surround Sound Headset"/>
    <x v="4008"/>
    <x v="4"/>
    <n v="0"/>
    <n v="176.78639999999999"/>
    <x v="7"/>
    <n v="2079.84"/>
    <n v="34"/>
  </r>
  <r>
    <n v="5833"/>
    <s v="CA-2016-142895"/>
    <d v="2016-07-21T00:00:00"/>
    <d v="2016-07-26T00:00:00"/>
    <s v="Standard Class"/>
    <s v="BP-11290"/>
    <s v="Beth Paige"/>
    <x v="0"/>
    <x v="0"/>
    <x v="3"/>
    <x v="3"/>
    <n v="28027"/>
    <x v="0"/>
    <s v="OFF-LA-10000262"/>
    <x v="1"/>
    <x v="2"/>
    <s v="Avery 494"/>
    <x v="301"/>
    <x v="1"/>
    <n v="0.2"/>
    <n v="2.0358000000000001"/>
    <x v="7"/>
    <n v="18.792000000000002"/>
    <n v="32.5"/>
  </r>
  <r>
    <n v="5834"/>
    <s v="CA-2016-142895"/>
    <d v="2016-07-21T00:00:00"/>
    <d v="2016-07-26T00:00:00"/>
    <s v="Standard Class"/>
    <s v="BP-11290"/>
    <s v="Beth Paige"/>
    <x v="0"/>
    <x v="0"/>
    <x v="3"/>
    <x v="3"/>
    <n v="28027"/>
    <x v="0"/>
    <s v="FUR-CH-10002961"/>
    <x v="0"/>
    <x v="1"/>
    <s v="Leather Task Chair, Black"/>
    <x v="4009"/>
    <x v="2"/>
    <n v="0.2"/>
    <n v="0"/>
    <x v="7"/>
    <n v="1819.6000000000001"/>
    <n v="0"/>
  </r>
  <r>
    <n v="5835"/>
    <s v="CA-2015-101868"/>
    <d v="2015-06-09T00:00:00"/>
    <d v="2015-06-16T00:00:00"/>
    <s v="Standard Class"/>
    <s v="MJ-17740"/>
    <s v="Max Jones"/>
    <x v="0"/>
    <x v="0"/>
    <x v="100"/>
    <x v="2"/>
    <n v="33178"/>
    <x v="0"/>
    <s v="OFF-BI-10003876"/>
    <x v="1"/>
    <x v="8"/>
    <s v="Green Canvas Binder for 8-1/2&quot; x 14&quot; Sheets"/>
    <x v="4010"/>
    <x v="2"/>
    <n v="0.7"/>
    <n v="-42.8"/>
    <x v="1"/>
    <n v="321"/>
    <n v="-66.666666666666657"/>
  </r>
  <r>
    <n v="5836"/>
    <s v="CA-2015-101868"/>
    <d v="2015-06-09T00:00:00"/>
    <d v="2015-06-16T00:00:00"/>
    <s v="Standard Class"/>
    <s v="MJ-17740"/>
    <s v="Max Jones"/>
    <x v="0"/>
    <x v="0"/>
    <x v="100"/>
    <x v="2"/>
    <n v="33178"/>
    <x v="0"/>
    <s v="OFF-BI-10002133"/>
    <x v="1"/>
    <x v="8"/>
    <s v="Wilson Jones Elliptical Ring 3 1/2&quot; Capacity Binders, 800 sheets"/>
    <x v="1782"/>
    <x v="1"/>
    <n v="0.7"/>
    <n v="-26.963999999999999"/>
    <x v="1"/>
    <n v="115.56"/>
    <n v="-70"/>
  </r>
  <r>
    <n v="5837"/>
    <s v="CA-2015-101868"/>
    <d v="2015-06-09T00:00:00"/>
    <d v="2015-06-16T00:00:00"/>
    <s v="Standard Class"/>
    <s v="MJ-17740"/>
    <s v="Max Jones"/>
    <x v="0"/>
    <x v="0"/>
    <x v="100"/>
    <x v="2"/>
    <n v="33178"/>
    <x v="0"/>
    <s v="TEC-AC-10004396"/>
    <x v="2"/>
    <x v="11"/>
    <s v="Logitech Keyboard K120"/>
    <x v="4011"/>
    <x v="2"/>
    <n v="0.2"/>
    <n v="-8.1675000000000004"/>
    <x v="1"/>
    <n v="363"/>
    <n v="-11.250000000000002"/>
  </r>
  <r>
    <n v="5838"/>
    <s v="CA-2017-133207"/>
    <d v="2017-11-27T00:00:00"/>
    <d v="2017-12-03T00:00:00"/>
    <s v="Standard Class"/>
    <s v="DO-13645"/>
    <s v="Doug O'Connell"/>
    <x v="0"/>
    <x v="0"/>
    <x v="1"/>
    <x v="1"/>
    <n v="90036"/>
    <x v="1"/>
    <s v="TEC-PH-10004100"/>
    <x v="2"/>
    <x v="7"/>
    <s v="Griffin GC17055 Auxiliary Audio Cable"/>
    <x v="4012"/>
    <x v="4"/>
    <n v="0.2"/>
    <n v="5.7568000000000001"/>
    <x v="0"/>
    <n v="230.27199999999999"/>
    <n v="10"/>
  </r>
  <r>
    <n v="5839"/>
    <s v="CA-2015-132948"/>
    <d v="2015-03-27T00:00:00"/>
    <d v="2015-04-03T00:00:00"/>
    <s v="Standard Class"/>
    <s v="MV-17485"/>
    <s v="Mark Van Huff"/>
    <x v="0"/>
    <x v="0"/>
    <x v="4"/>
    <x v="4"/>
    <n v="98115"/>
    <x v="1"/>
    <s v="OFF-ST-10000636"/>
    <x v="1"/>
    <x v="4"/>
    <s v="Rogers Profile Extra Capacity Storage Tub"/>
    <x v="4013"/>
    <x v="2"/>
    <n v="0"/>
    <n v="3.3479999999999999"/>
    <x v="10"/>
    <n v="418.5"/>
    <n v="3.9999999999999996"/>
  </r>
  <r>
    <n v="5840"/>
    <s v="CA-2015-134992"/>
    <d v="2015-09-22T00:00:00"/>
    <d v="2015-09-26T00:00:00"/>
    <s v="Second Class"/>
    <s v="MG-17875"/>
    <s v="Michael Grace"/>
    <x v="2"/>
    <x v="0"/>
    <x v="81"/>
    <x v="17"/>
    <n v="22204"/>
    <x v="0"/>
    <s v="OFF-PA-10001972"/>
    <x v="1"/>
    <x v="10"/>
    <s v="Xerox 214"/>
    <x v="56"/>
    <x v="2"/>
    <n v="0"/>
    <n v="15.552"/>
    <x v="8"/>
    <n v="162"/>
    <n v="48"/>
  </r>
  <r>
    <n v="5841"/>
    <s v="CA-2015-134992"/>
    <d v="2015-09-22T00:00:00"/>
    <d v="2015-09-26T00:00:00"/>
    <s v="Second Class"/>
    <s v="MG-17875"/>
    <s v="Michael Grace"/>
    <x v="2"/>
    <x v="0"/>
    <x v="81"/>
    <x v="17"/>
    <n v="22204"/>
    <x v="0"/>
    <s v="FUR-FU-10002554"/>
    <x v="0"/>
    <x v="5"/>
    <s v="Westinghouse Floor Lamp with Metal Mesh Shade, Black"/>
    <x v="3175"/>
    <x v="0"/>
    <n v="0"/>
    <n v="11.035399999999999"/>
    <x v="8"/>
    <n v="95.96"/>
    <n v="23"/>
  </r>
  <r>
    <n v="5842"/>
    <s v="CA-2015-126725"/>
    <d v="2015-11-17T00:00:00"/>
    <d v="2015-11-21T00:00:00"/>
    <s v="Standard Class"/>
    <s v="BS-11665"/>
    <s v="Brian Stugart"/>
    <x v="0"/>
    <x v="0"/>
    <x v="70"/>
    <x v="1"/>
    <n v="92105"/>
    <x v="1"/>
    <s v="TEC-PH-10003174"/>
    <x v="2"/>
    <x v="7"/>
    <s v="RCA ViSYS 25825 Wireless digital phone"/>
    <x v="4014"/>
    <x v="4"/>
    <n v="0.2"/>
    <n v="51.996000000000002"/>
    <x v="0"/>
    <n v="1663.8720000000001"/>
    <n v="12.5"/>
  </r>
  <r>
    <n v="5843"/>
    <s v="CA-2015-126725"/>
    <d v="2015-11-17T00:00:00"/>
    <d v="2015-11-21T00:00:00"/>
    <s v="Standard Class"/>
    <s v="BS-11665"/>
    <s v="Brian Stugart"/>
    <x v="0"/>
    <x v="0"/>
    <x v="70"/>
    <x v="1"/>
    <n v="92105"/>
    <x v="1"/>
    <s v="OFF-ST-10001418"/>
    <x v="1"/>
    <x v="4"/>
    <s v="Carina Media Storage Towers in Natural &amp; Black"/>
    <x v="4015"/>
    <x v="2"/>
    <n v="0"/>
    <n v="6.0979999999999999"/>
    <x v="0"/>
    <n v="1524.5"/>
    <n v="2"/>
  </r>
  <r>
    <n v="5844"/>
    <s v="CA-2015-126725"/>
    <d v="2015-11-17T00:00:00"/>
    <d v="2015-11-21T00:00:00"/>
    <s v="Standard Class"/>
    <s v="BS-11665"/>
    <s v="Brian Stugart"/>
    <x v="0"/>
    <x v="0"/>
    <x v="70"/>
    <x v="1"/>
    <n v="92105"/>
    <x v="1"/>
    <s v="FUR-FU-10002813"/>
    <x v="0"/>
    <x v="5"/>
    <s v="DAX Contemporary Wood Frame with Silver Metal Mat, Desktop, 11 x 14 Size"/>
    <x v="4016"/>
    <x v="4"/>
    <n v="0"/>
    <n v="29.145600000000002"/>
    <x v="0"/>
    <n v="323.83999999999997"/>
    <n v="36.000000000000007"/>
  </r>
  <r>
    <n v="5845"/>
    <s v="CA-2015-126725"/>
    <d v="2015-11-17T00:00:00"/>
    <d v="2015-11-21T00:00:00"/>
    <s v="Standard Class"/>
    <s v="BS-11665"/>
    <s v="Brian Stugart"/>
    <x v="0"/>
    <x v="0"/>
    <x v="70"/>
    <x v="1"/>
    <n v="92105"/>
    <x v="1"/>
    <s v="OFF-ST-10000129"/>
    <x v="1"/>
    <x v="4"/>
    <s v="Fellowes Recycled Storage Drawers"/>
    <x v="4017"/>
    <x v="3"/>
    <n v="0"/>
    <n v="54.404699999999998"/>
    <x v="0"/>
    <n v="5440.47"/>
    <n v="6.9999999999999991"/>
  </r>
  <r>
    <n v="5846"/>
    <s v="CA-2015-126725"/>
    <d v="2015-11-17T00:00:00"/>
    <d v="2015-11-21T00:00:00"/>
    <s v="Standard Class"/>
    <s v="BS-11665"/>
    <s v="Brian Stugart"/>
    <x v="0"/>
    <x v="0"/>
    <x v="70"/>
    <x v="1"/>
    <n v="92105"/>
    <x v="1"/>
    <s v="OFF-PA-10001639"/>
    <x v="1"/>
    <x v="10"/>
    <s v="Xerox 203"/>
    <x v="56"/>
    <x v="2"/>
    <n v="0"/>
    <n v="15.552"/>
    <x v="0"/>
    <n v="162"/>
    <n v="48"/>
  </r>
  <r>
    <n v="5847"/>
    <s v="CA-2015-126725"/>
    <d v="2015-11-17T00:00:00"/>
    <d v="2015-11-21T00:00:00"/>
    <s v="Standard Class"/>
    <s v="BS-11665"/>
    <s v="Brian Stugart"/>
    <x v="0"/>
    <x v="0"/>
    <x v="70"/>
    <x v="1"/>
    <n v="92105"/>
    <x v="1"/>
    <s v="FUR-CH-10001708"/>
    <x v="0"/>
    <x v="1"/>
    <s v="Office Star - Contemporary Swivel Chair with Padded Adjustable Arms and Flex Back"/>
    <x v="4018"/>
    <x v="0"/>
    <n v="0.2"/>
    <n v="2.8195999999999999"/>
    <x v="0"/>
    <n v="451.13600000000002"/>
    <n v="1.25"/>
  </r>
  <r>
    <n v="5848"/>
    <s v="CA-2015-126725"/>
    <d v="2015-11-17T00:00:00"/>
    <d v="2015-11-21T00:00:00"/>
    <s v="Standard Class"/>
    <s v="BS-11665"/>
    <s v="Brian Stugart"/>
    <x v="0"/>
    <x v="0"/>
    <x v="70"/>
    <x v="1"/>
    <n v="92105"/>
    <x v="1"/>
    <s v="FUR-FU-10001591"/>
    <x v="0"/>
    <x v="5"/>
    <s v="Advantus Panel Wall Certificate Holder - 8.5x11"/>
    <x v="3031"/>
    <x v="1"/>
    <n v="0"/>
    <n v="15.372"/>
    <x v="0"/>
    <n v="109.80000000000001"/>
    <n v="42"/>
  </r>
  <r>
    <n v="5849"/>
    <s v="CA-2015-121783"/>
    <d v="2015-11-10T00:00:00"/>
    <d v="2015-11-14T00:00:00"/>
    <s v="Standard Class"/>
    <s v="PO-19180"/>
    <s v="Philisse Overcash"/>
    <x v="2"/>
    <x v="0"/>
    <x v="43"/>
    <x v="11"/>
    <n v="55113"/>
    <x v="2"/>
    <s v="OFF-AP-10003849"/>
    <x v="1"/>
    <x v="9"/>
    <s v="Hoover Shoulder Vac Commercial Portable Vacuum"/>
    <x v="4019"/>
    <x v="0"/>
    <n v="0"/>
    <n v="178.91"/>
    <x v="0"/>
    <n v="1431.28"/>
    <n v="25"/>
  </r>
  <r>
    <n v="5850"/>
    <s v="CA-2015-121783"/>
    <d v="2015-11-10T00:00:00"/>
    <d v="2015-11-14T00:00:00"/>
    <s v="Standard Class"/>
    <s v="PO-19180"/>
    <s v="Philisse Overcash"/>
    <x v="2"/>
    <x v="0"/>
    <x v="43"/>
    <x v="11"/>
    <n v="55113"/>
    <x v="2"/>
    <s v="OFF-ST-10000078"/>
    <x v="1"/>
    <x v="4"/>
    <s v="Tennsco 6- and 18-Compartment Lockers"/>
    <x v="4020"/>
    <x v="1"/>
    <n v="0"/>
    <n v="143.1918"/>
    <x v="0"/>
    <n v="2386.5299999999997"/>
    <n v="18"/>
  </r>
  <r>
    <n v="5851"/>
    <s v="CA-2015-121783"/>
    <d v="2015-11-10T00:00:00"/>
    <d v="2015-11-14T00:00:00"/>
    <s v="Standard Class"/>
    <s v="PO-19180"/>
    <s v="Philisse Overcash"/>
    <x v="2"/>
    <x v="0"/>
    <x v="43"/>
    <x v="11"/>
    <n v="55113"/>
    <x v="2"/>
    <s v="TEC-CO-10001571"/>
    <x v="2"/>
    <x v="16"/>
    <s v="Sharp 1540cs Digital Laser Copier"/>
    <x v="3629"/>
    <x v="7"/>
    <n v="0"/>
    <n v="274.995"/>
    <x v="0"/>
    <n v="549.99"/>
    <n v="50"/>
  </r>
  <r>
    <n v="5852"/>
    <s v="CA-2015-121783"/>
    <d v="2015-11-10T00:00:00"/>
    <d v="2015-11-14T00:00:00"/>
    <s v="Standard Class"/>
    <s v="PO-19180"/>
    <s v="Philisse Overcash"/>
    <x v="2"/>
    <x v="0"/>
    <x v="43"/>
    <x v="11"/>
    <n v="55113"/>
    <x v="2"/>
    <s v="OFF-BI-10001658"/>
    <x v="1"/>
    <x v="8"/>
    <s v="GBC Standard Therm-A-Bind Covers"/>
    <x v="4021"/>
    <x v="1"/>
    <n v="0"/>
    <n v="34.389600000000002"/>
    <x v="0"/>
    <n v="224.28000000000003"/>
    <n v="46"/>
  </r>
  <r>
    <n v="5853"/>
    <s v="CA-2015-121783"/>
    <d v="2015-11-10T00:00:00"/>
    <d v="2015-11-14T00:00:00"/>
    <s v="Standard Class"/>
    <s v="PO-19180"/>
    <s v="Philisse Overcash"/>
    <x v="2"/>
    <x v="0"/>
    <x v="43"/>
    <x v="11"/>
    <n v="55113"/>
    <x v="2"/>
    <s v="FUR-FU-10004351"/>
    <x v="0"/>
    <x v="5"/>
    <s v="Staple-based wall hangings"/>
    <x v="4022"/>
    <x v="1"/>
    <n v="0"/>
    <n v="12.8568"/>
    <x v="0"/>
    <n v="87.66"/>
    <n v="44"/>
  </r>
  <r>
    <n v="5854"/>
    <s v="US-2014-138835"/>
    <d v="2014-09-10T00:00:00"/>
    <d v="2014-09-14T00:00:00"/>
    <s v="Standard Class"/>
    <s v="DA-13450"/>
    <s v="Dianna Arnett"/>
    <x v="2"/>
    <x v="0"/>
    <x v="173"/>
    <x v="17"/>
    <n v="23464"/>
    <x v="0"/>
    <s v="OFF-BI-10003314"/>
    <x v="1"/>
    <x v="8"/>
    <s v="Tuff Stuff Recycled Round Ring Binders"/>
    <x v="1313"/>
    <x v="0"/>
    <n v="0"/>
    <n v="4.7236000000000002"/>
    <x v="8"/>
    <n v="19.28"/>
    <n v="49"/>
  </r>
  <r>
    <n v="5855"/>
    <s v="CA-2015-112214"/>
    <d v="2015-08-05T00:00:00"/>
    <d v="2015-08-11T00:00:00"/>
    <s v="Standard Class"/>
    <s v="AH-10690"/>
    <s v="Anna Häberlin"/>
    <x v="1"/>
    <x v="0"/>
    <x v="61"/>
    <x v="5"/>
    <n v="75220"/>
    <x v="2"/>
    <s v="OFF-ST-10001505"/>
    <x v="1"/>
    <x v="4"/>
    <s v="Perma STOR-ALL Hanging File Box, 13 1/8&quot;W x 12 1/4&quot;D x 10 1/2&quot;H"/>
    <x v="1383"/>
    <x v="3"/>
    <n v="0.2"/>
    <n v="-1.2558"/>
    <x v="6"/>
    <n v="234.416"/>
    <n v="-3.75"/>
  </r>
  <r>
    <n v="5856"/>
    <s v="CA-2015-112214"/>
    <d v="2015-08-05T00:00:00"/>
    <d v="2015-08-11T00:00:00"/>
    <s v="Standard Class"/>
    <s v="AH-10690"/>
    <s v="Anna Häberlin"/>
    <x v="1"/>
    <x v="0"/>
    <x v="61"/>
    <x v="5"/>
    <n v="75220"/>
    <x v="2"/>
    <s v="OFF-SU-10003567"/>
    <x v="1"/>
    <x v="14"/>
    <s v="Stiletto Hand Letter Openers"/>
    <x v="4023"/>
    <x v="1"/>
    <n v="0.2"/>
    <n v="-4.8959999999999999"/>
    <x v="6"/>
    <n v="69.12"/>
    <n v="-21.25"/>
  </r>
  <r>
    <n v="5857"/>
    <s v="CA-2015-112214"/>
    <d v="2015-08-05T00:00:00"/>
    <d v="2015-08-11T00:00:00"/>
    <s v="Standard Class"/>
    <s v="AH-10690"/>
    <s v="Anna Häberlin"/>
    <x v="1"/>
    <x v="0"/>
    <x v="61"/>
    <x v="5"/>
    <n v="75220"/>
    <x v="2"/>
    <s v="OFF-BI-10002982"/>
    <x v="1"/>
    <x v="8"/>
    <s v="Avery Self-Adhesive Photo Pockets for Polaroid Photos"/>
    <x v="4024"/>
    <x v="7"/>
    <n v="0.8"/>
    <n v="-2.1791999999999998"/>
    <x v="6"/>
    <n v="1.3620000000000001"/>
    <n v="-159.99999999999997"/>
  </r>
  <r>
    <n v="5858"/>
    <s v="CA-2015-112214"/>
    <d v="2015-08-05T00:00:00"/>
    <d v="2015-08-11T00:00:00"/>
    <s v="Standard Class"/>
    <s v="AH-10690"/>
    <s v="Anna Häberlin"/>
    <x v="1"/>
    <x v="0"/>
    <x v="61"/>
    <x v="5"/>
    <n v="75220"/>
    <x v="2"/>
    <s v="FUR-FU-10002364"/>
    <x v="0"/>
    <x v="5"/>
    <s v="Eldon Expressions Wood Desk Accessories, Oak"/>
    <x v="1787"/>
    <x v="2"/>
    <n v="0.6"/>
    <n v="-11.439"/>
    <x v="6"/>
    <n v="73.8"/>
    <n v="-77.5"/>
  </r>
  <r>
    <n v="5859"/>
    <s v="US-2017-153255"/>
    <d v="2017-09-03T00:00:00"/>
    <d v="2017-09-07T00:00:00"/>
    <s v="Second Class"/>
    <s v="JK-15730"/>
    <s v="Joe Kamberova"/>
    <x v="0"/>
    <x v="0"/>
    <x v="3"/>
    <x v="1"/>
    <n v="94521"/>
    <x v="1"/>
    <s v="FUR-BO-10004218"/>
    <x v="0"/>
    <x v="0"/>
    <s v="Bush Heritage Pine Collection 5-Shelf Bookcase, Albany Pine Finish, *Special Order"/>
    <x v="4025"/>
    <x v="0"/>
    <n v="0.15"/>
    <n v="14.098000000000001"/>
    <x v="8"/>
    <n v="479.33199999999999"/>
    <n v="5.882352941176471"/>
  </r>
  <r>
    <n v="5860"/>
    <s v="CA-2015-108119"/>
    <d v="2015-11-01T00:00:00"/>
    <d v="2015-11-08T00:00:00"/>
    <s v="Standard Class"/>
    <s v="MS-17530"/>
    <s v="MaryBeth Skach"/>
    <x v="0"/>
    <x v="0"/>
    <x v="457"/>
    <x v="36"/>
    <n v="72032"/>
    <x v="0"/>
    <s v="FUR-TA-10002530"/>
    <x v="0"/>
    <x v="3"/>
    <s v="Iceberg OfficeWorks 42&quot; Round Tables"/>
    <x v="85"/>
    <x v="0"/>
    <n v="0"/>
    <n v="45.293999999999997"/>
    <x v="0"/>
    <n v="603.91999999999996"/>
    <n v="15"/>
  </r>
  <r>
    <n v="5861"/>
    <s v="CA-2015-157434"/>
    <d v="2015-04-29T00:00:00"/>
    <d v="2015-05-04T00:00:00"/>
    <s v="Second Class"/>
    <s v="JK-15640"/>
    <s v="Jim Kriz"/>
    <x v="2"/>
    <x v="0"/>
    <x v="10"/>
    <x v="9"/>
    <n v="19120"/>
    <x v="3"/>
    <s v="OFF-PA-10001526"/>
    <x v="1"/>
    <x v="10"/>
    <s v="Xerox 1949"/>
    <x v="885"/>
    <x v="0"/>
    <n v="0.2"/>
    <n v="2.8883999999999999"/>
    <x v="3"/>
    <n v="15.936"/>
    <n v="36.25"/>
  </r>
  <r>
    <n v="5862"/>
    <s v="CA-2016-101525"/>
    <d v="2016-05-01T00:00:00"/>
    <d v="2016-05-04T00:00:00"/>
    <s v="Second Class"/>
    <s v="CM-12235"/>
    <s v="Chris McAfee"/>
    <x v="0"/>
    <x v="0"/>
    <x v="290"/>
    <x v="36"/>
    <n v="72209"/>
    <x v="0"/>
    <s v="OFF-PA-10001497"/>
    <x v="1"/>
    <x v="10"/>
    <s v="Xerox 1914"/>
    <x v="1427"/>
    <x v="0"/>
    <n v="0"/>
    <n v="53.860799999999998"/>
    <x v="5"/>
    <n v="219.84"/>
    <n v="49"/>
  </r>
  <r>
    <n v="5863"/>
    <s v="CA-2016-101525"/>
    <d v="2016-05-01T00:00:00"/>
    <d v="2016-05-04T00:00:00"/>
    <s v="Second Class"/>
    <s v="CM-12235"/>
    <s v="Chris McAfee"/>
    <x v="0"/>
    <x v="0"/>
    <x v="290"/>
    <x v="36"/>
    <n v="72209"/>
    <x v="0"/>
    <s v="OFF-PA-10003936"/>
    <x v="1"/>
    <x v="10"/>
    <s v="Xerox 1994"/>
    <x v="537"/>
    <x v="1"/>
    <n v="0"/>
    <n v="9.3312000000000008"/>
    <x v="5"/>
    <n v="58.320000000000007"/>
    <n v="48.000000000000007"/>
  </r>
  <r>
    <n v="5864"/>
    <s v="CA-2016-101525"/>
    <d v="2016-05-01T00:00:00"/>
    <d v="2016-05-04T00:00:00"/>
    <s v="Second Class"/>
    <s v="CM-12235"/>
    <s v="Chris McAfee"/>
    <x v="0"/>
    <x v="0"/>
    <x v="290"/>
    <x v="36"/>
    <n v="72209"/>
    <x v="0"/>
    <s v="OFF-AR-10000716"/>
    <x v="1"/>
    <x v="6"/>
    <s v="DIXON Ticonderoga Erasable Checking Pencils"/>
    <x v="946"/>
    <x v="0"/>
    <n v="0"/>
    <n v="4.3524000000000003"/>
    <x v="5"/>
    <n v="22.32"/>
    <n v="39"/>
  </r>
  <r>
    <n v="5865"/>
    <s v="US-2014-117968"/>
    <d v="2014-08-05T00:00:00"/>
    <d v="2014-08-07T00:00:00"/>
    <s v="Second Class"/>
    <s v="RS-19420"/>
    <s v="Ricardo Sperren"/>
    <x v="1"/>
    <x v="0"/>
    <x v="255"/>
    <x v="29"/>
    <n v="6450"/>
    <x v="3"/>
    <s v="OFF-AP-10002765"/>
    <x v="1"/>
    <x v="9"/>
    <s v="Fellowes Advanced Computer Series Surge Protectors"/>
    <x v="1941"/>
    <x v="1"/>
    <n v="0"/>
    <n v="22.2516"/>
    <x v="6"/>
    <n v="238.41"/>
    <n v="28.000000000000004"/>
  </r>
  <r>
    <n v="5866"/>
    <s v="US-2014-117968"/>
    <d v="2014-08-05T00:00:00"/>
    <d v="2014-08-07T00:00:00"/>
    <s v="Second Class"/>
    <s v="RS-19420"/>
    <s v="Ricardo Sperren"/>
    <x v="1"/>
    <x v="0"/>
    <x v="255"/>
    <x v="29"/>
    <n v="6450"/>
    <x v="3"/>
    <s v="OFF-AR-10004165"/>
    <x v="1"/>
    <x v="6"/>
    <s v="Binney &amp; Smith inkTank Erasable Pocket Highlighter, Chisel Tip, Yellow"/>
    <x v="4026"/>
    <x v="0"/>
    <n v="0"/>
    <n v="2.0064000000000002"/>
    <x v="6"/>
    <n v="9.1199999999999992"/>
    <n v="44.000000000000007"/>
  </r>
  <r>
    <n v="5867"/>
    <s v="US-2014-117968"/>
    <d v="2014-08-05T00:00:00"/>
    <d v="2014-08-07T00:00:00"/>
    <s v="Second Class"/>
    <s v="RS-19420"/>
    <s v="Ricardo Sperren"/>
    <x v="1"/>
    <x v="0"/>
    <x v="255"/>
    <x v="29"/>
    <n v="6450"/>
    <x v="3"/>
    <s v="FUR-CH-10002335"/>
    <x v="0"/>
    <x v="1"/>
    <s v="Hon GuestStacker Chair"/>
    <x v="4027"/>
    <x v="2"/>
    <n v="0"/>
    <n v="294.67099999999999"/>
    <x v="6"/>
    <n v="5666.75"/>
    <n v="26"/>
  </r>
  <r>
    <n v="5868"/>
    <s v="CA-2016-158211"/>
    <d v="2016-01-04T00:00:00"/>
    <d v="2016-01-08T00:00:00"/>
    <s v="Standard Class"/>
    <s v="BP-11185"/>
    <s v="Ben Peterman"/>
    <x v="1"/>
    <x v="0"/>
    <x v="10"/>
    <x v="9"/>
    <n v="19143"/>
    <x v="3"/>
    <s v="OFF-AR-10004078"/>
    <x v="1"/>
    <x v="6"/>
    <s v="Newell 312"/>
    <x v="1081"/>
    <x v="7"/>
    <n v="0.2"/>
    <n v="0.58399999999999996"/>
    <x v="9"/>
    <n v="4.6719999999999997"/>
    <n v="12.5"/>
  </r>
  <r>
    <n v="5869"/>
    <s v="CA-2016-158211"/>
    <d v="2016-01-04T00:00:00"/>
    <d v="2016-01-08T00:00:00"/>
    <s v="Standard Class"/>
    <s v="BP-11185"/>
    <s v="Ben Peterman"/>
    <x v="1"/>
    <x v="0"/>
    <x v="10"/>
    <x v="9"/>
    <n v="19143"/>
    <x v="3"/>
    <s v="OFF-BI-10002026"/>
    <x v="1"/>
    <x v="8"/>
    <s v="Avery Arch Ring Binders"/>
    <x v="4028"/>
    <x v="5"/>
    <n v="0.7"/>
    <n v="-80.177999999999997"/>
    <x v="9"/>
    <n v="627.48"/>
    <n v="-76.666666666666657"/>
  </r>
  <r>
    <n v="5870"/>
    <s v="CA-2016-152247"/>
    <d v="2016-11-07T00:00:00"/>
    <d v="2016-11-12T00:00:00"/>
    <s v="Standard Class"/>
    <s v="MA-17995"/>
    <s v="Michelle Arnett"/>
    <x v="2"/>
    <x v="0"/>
    <x v="458"/>
    <x v="47"/>
    <n v="82001"/>
    <x v="1"/>
    <s v="FUR-CH-10001215"/>
    <x v="0"/>
    <x v="1"/>
    <s v="Global Troy Executive Leather Low-Back Tilter"/>
    <x v="2311"/>
    <x v="4"/>
    <n v="0.2"/>
    <n v="100.196"/>
    <x v="0"/>
    <n v="6412.5439999999999"/>
    <n v="6.25"/>
  </r>
  <r>
    <n v="5871"/>
    <s v="CA-2016-128223"/>
    <d v="2016-06-14T00:00:00"/>
    <d v="2016-06-14T00:00:00"/>
    <s v="Same Day"/>
    <s v="EB-13705"/>
    <s v="Ed Braxton"/>
    <x v="1"/>
    <x v="0"/>
    <x v="125"/>
    <x v="1"/>
    <n v="92804"/>
    <x v="1"/>
    <s v="FUR-TA-10001771"/>
    <x v="0"/>
    <x v="3"/>
    <s v="Bush Cubix Conference Tables, Fully Assembled"/>
    <x v="4029"/>
    <x v="3"/>
    <n v="0.2"/>
    <n v="80.843000000000004"/>
    <x v="1"/>
    <n v="9054.4160000000011"/>
    <n v="6.25"/>
  </r>
  <r>
    <n v="5872"/>
    <s v="CA-2016-154235"/>
    <d v="2016-09-24T00:00:00"/>
    <d v="2016-09-28T00:00:00"/>
    <s v="Standard Class"/>
    <s v="RD-19900"/>
    <s v="Ruben Dartt"/>
    <x v="0"/>
    <x v="0"/>
    <x v="41"/>
    <x v="14"/>
    <n v="47401"/>
    <x v="2"/>
    <s v="FUR-FU-10004006"/>
    <x v="0"/>
    <x v="5"/>
    <s v="Deflect-o DuraMat Lighweight, Studded, Beveled Mat for Low Pile Carpeting"/>
    <x v="4030"/>
    <x v="1"/>
    <n v="0"/>
    <n v="21.7515"/>
    <x v="8"/>
    <n v="383.85"/>
    <n v="17"/>
  </r>
  <r>
    <n v="5873"/>
    <s v="CA-2017-129910"/>
    <d v="2017-03-30T00:00:00"/>
    <d v="2017-04-03T00:00:00"/>
    <s v="Standard Class"/>
    <s v="ME-17320"/>
    <s v="Maria Etezadi"/>
    <x v="2"/>
    <x v="0"/>
    <x v="38"/>
    <x v="32"/>
    <n v="31907"/>
    <x v="0"/>
    <s v="OFF-ST-10003282"/>
    <x v="1"/>
    <x v="4"/>
    <s v="Advantus 10-Drawer Portable Organizer, Chrome Metal Frame, Smoke Drawers"/>
    <x v="4031"/>
    <x v="7"/>
    <n v="0"/>
    <n v="16.732800000000001"/>
    <x v="10"/>
    <n v="59.76"/>
    <n v="28.000000000000004"/>
  </r>
  <r>
    <n v="5874"/>
    <s v="CA-2017-133095"/>
    <d v="2017-06-04T00:00:00"/>
    <d v="2017-06-04T00:00:00"/>
    <s v="Same Day"/>
    <s v="EH-14005"/>
    <s v="Erica Hernandez"/>
    <x v="2"/>
    <x v="0"/>
    <x v="186"/>
    <x v="36"/>
    <n v="72401"/>
    <x v="0"/>
    <s v="OFF-BI-10002353"/>
    <x v="1"/>
    <x v="8"/>
    <s v="GBC VeloBind Cover Sets"/>
    <x v="4032"/>
    <x v="3"/>
    <n v="0"/>
    <n v="54.04"/>
    <x v="1"/>
    <n v="756.56"/>
    <n v="50"/>
  </r>
  <r>
    <n v="5875"/>
    <s v="CA-2017-133095"/>
    <d v="2017-06-04T00:00:00"/>
    <d v="2017-06-04T00:00:00"/>
    <s v="Same Day"/>
    <s v="EH-14005"/>
    <s v="Erica Hernandez"/>
    <x v="2"/>
    <x v="0"/>
    <x v="186"/>
    <x v="36"/>
    <n v="72401"/>
    <x v="0"/>
    <s v="OFF-BI-10004141"/>
    <x v="1"/>
    <x v="8"/>
    <s v="Insertable Tab Indexes For Data Binders"/>
    <x v="4033"/>
    <x v="1"/>
    <n v="0"/>
    <n v="4.3883999999999999"/>
    <x v="1"/>
    <n v="28.619999999999997"/>
    <n v="46"/>
  </r>
  <r>
    <n v="5876"/>
    <s v="CA-2015-130554"/>
    <d v="2015-04-07T00:00:00"/>
    <d v="2015-04-09T00:00:00"/>
    <s v="First Class"/>
    <s v="FM-14290"/>
    <s v="Frank Merwin"/>
    <x v="2"/>
    <x v="0"/>
    <x v="10"/>
    <x v="9"/>
    <n v="19140"/>
    <x v="3"/>
    <s v="OFF-AR-10001954"/>
    <x v="1"/>
    <x v="6"/>
    <s v="Newell 331"/>
    <x v="4034"/>
    <x v="1"/>
    <n v="0.2"/>
    <n v="1.0268999999999999"/>
    <x v="3"/>
    <n v="35.207999999999998"/>
    <n v="8.75"/>
  </r>
  <r>
    <n v="5877"/>
    <s v="CA-2014-152443"/>
    <d v="2014-05-21T00:00:00"/>
    <d v="2014-05-26T00:00:00"/>
    <s v="Standard Class"/>
    <s v="FG-14260"/>
    <s v="Frank Gastineau"/>
    <x v="2"/>
    <x v="0"/>
    <x v="104"/>
    <x v="31"/>
    <n v="1841"/>
    <x v="3"/>
    <s v="OFF-BI-10001071"/>
    <x v="1"/>
    <x v="8"/>
    <s v="GBC ProClick Punch Binding System"/>
    <x v="2456"/>
    <x v="3"/>
    <n v="0"/>
    <n v="219.45140000000001"/>
    <x v="5"/>
    <n v="3135.02"/>
    <n v="49"/>
  </r>
  <r>
    <n v="5878"/>
    <s v="CA-2014-152443"/>
    <d v="2014-05-21T00:00:00"/>
    <d v="2014-05-26T00:00:00"/>
    <s v="Standard Class"/>
    <s v="FG-14260"/>
    <s v="Frank Gastineau"/>
    <x v="2"/>
    <x v="0"/>
    <x v="104"/>
    <x v="31"/>
    <n v="1841"/>
    <x v="3"/>
    <s v="OFF-PA-10003022"/>
    <x v="1"/>
    <x v="10"/>
    <s v="Xerox 1992"/>
    <x v="1444"/>
    <x v="1"/>
    <n v="0"/>
    <n v="8.7905999999999995"/>
    <x v="5"/>
    <n v="53.820000000000007"/>
    <n v="48.999999999999993"/>
  </r>
  <r>
    <n v="5879"/>
    <s v="CA-2014-152443"/>
    <d v="2014-05-21T00:00:00"/>
    <d v="2014-05-26T00:00:00"/>
    <s v="Standard Class"/>
    <s v="FG-14260"/>
    <s v="Frank Gastineau"/>
    <x v="2"/>
    <x v="0"/>
    <x v="104"/>
    <x v="31"/>
    <n v="1841"/>
    <x v="3"/>
    <s v="OFF-AP-10001293"/>
    <x v="1"/>
    <x v="9"/>
    <s v="Belkin 8 Outlet Surge Protector"/>
    <x v="3496"/>
    <x v="5"/>
    <n v="0"/>
    <n v="68.846400000000003"/>
    <x v="5"/>
    <n v="1475.28"/>
    <n v="28.000000000000004"/>
  </r>
  <r>
    <n v="5880"/>
    <s v="CA-2016-133319"/>
    <d v="2016-09-05T00:00:00"/>
    <d v="2016-09-11T00:00:00"/>
    <s v="Standard Class"/>
    <s v="MV-17485"/>
    <s v="Mark Van Huff"/>
    <x v="0"/>
    <x v="0"/>
    <x v="20"/>
    <x v="15"/>
    <n v="10011"/>
    <x v="3"/>
    <s v="OFF-PA-10001815"/>
    <x v="1"/>
    <x v="10"/>
    <s v="Xerox 1885"/>
    <x v="801"/>
    <x v="4"/>
    <n v="0"/>
    <n v="92.236800000000002"/>
    <x v="8"/>
    <n v="768.64"/>
    <n v="48.000000000000007"/>
  </r>
  <r>
    <n v="5881"/>
    <s v="CA-2016-133935"/>
    <d v="2016-09-18T00:00:00"/>
    <d v="2016-09-22T00:00:00"/>
    <s v="Standard Class"/>
    <s v="JW-15220"/>
    <s v="Jane Waco"/>
    <x v="1"/>
    <x v="0"/>
    <x v="70"/>
    <x v="1"/>
    <n v="92105"/>
    <x v="1"/>
    <s v="FUR-CH-10001215"/>
    <x v="0"/>
    <x v="1"/>
    <s v="Global Troy Executive Leather Low-Back Tilter"/>
    <x v="476"/>
    <x v="0"/>
    <n v="0.2"/>
    <n v="50.097999999999999"/>
    <x v="8"/>
    <n v="1603.136"/>
    <n v="6.25"/>
  </r>
  <r>
    <n v="5882"/>
    <s v="CA-2016-133935"/>
    <d v="2016-09-18T00:00:00"/>
    <d v="2016-09-22T00:00:00"/>
    <s v="Standard Class"/>
    <s v="JW-15220"/>
    <s v="Jane Waco"/>
    <x v="1"/>
    <x v="0"/>
    <x v="70"/>
    <x v="1"/>
    <n v="92105"/>
    <x v="1"/>
    <s v="OFF-PA-10000100"/>
    <x v="1"/>
    <x v="10"/>
    <s v="Xerox 1945"/>
    <x v="1519"/>
    <x v="6"/>
    <n v="0"/>
    <n v="180.76589999999999"/>
    <x v="8"/>
    <n v="3320.19"/>
    <n v="48.999999999999993"/>
  </r>
  <r>
    <n v="5883"/>
    <s v="CA-2016-133935"/>
    <d v="2016-09-18T00:00:00"/>
    <d v="2016-09-22T00:00:00"/>
    <s v="Standard Class"/>
    <s v="JW-15220"/>
    <s v="Jane Waco"/>
    <x v="1"/>
    <x v="0"/>
    <x v="70"/>
    <x v="1"/>
    <n v="92105"/>
    <x v="1"/>
    <s v="FUR-CH-10002880"/>
    <x v="0"/>
    <x v="1"/>
    <s v="Global High-Back Leather Tilter, Burgundy"/>
    <x v="4035"/>
    <x v="6"/>
    <n v="0.2"/>
    <n v="-99.621899999999997"/>
    <x v="8"/>
    <n v="7969.7520000000004"/>
    <n v="-11.249999999999998"/>
  </r>
  <r>
    <n v="5884"/>
    <s v="CA-2016-136301"/>
    <d v="2016-03-13T00:00:00"/>
    <d v="2016-03-15T00:00:00"/>
    <s v="Second Class"/>
    <s v="EH-13765"/>
    <s v="Edward Hooks"/>
    <x v="1"/>
    <x v="0"/>
    <x v="8"/>
    <x v="1"/>
    <n v="94109"/>
    <x v="1"/>
    <s v="FUR-FU-10004712"/>
    <x v="0"/>
    <x v="5"/>
    <s v="Westinghouse Mesh Shade Clip-On Gooseneck Lamp, Black"/>
    <x v="4036"/>
    <x v="0"/>
    <n v="0"/>
    <n v="7.3528000000000002"/>
    <x v="10"/>
    <n v="56.56"/>
    <n v="26"/>
  </r>
  <r>
    <n v="5885"/>
    <s v="CA-2016-136301"/>
    <d v="2016-03-13T00:00:00"/>
    <d v="2016-03-15T00:00:00"/>
    <s v="Second Class"/>
    <s v="EH-13765"/>
    <s v="Edward Hooks"/>
    <x v="1"/>
    <x v="0"/>
    <x v="8"/>
    <x v="1"/>
    <n v="94109"/>
    <x v="1"/>
    <s v="OFF-SU-10000151"/>
    <x v="1"/>
    <x v="14"/>
    <s v="High Speed Automatic Electric Letter Opener"/>
    <x v="4037"/>
    <x v="1"/>
    <n v="0"/>
    <n v="196.50360000000001"/>
    <x v="10"/>
    <n v="14737.77"/>
    <n v="4"/>
  </r>
  <r>
    <n v="5886"/>
    <s v="US-2014-109456"/>
    <d v="2014-10-16T00:00:00"/>
    <d v="2014-10-17T00:00:00"/>
    <s v="Same Day"/>
    <s v="LS-17245"/>
    <s v="Lynn Smith"/>
    <x v="0"/>
    <x v="0"/>
    <x v="8"/>
    <x v="1"/>
    <n v="94110"/>
    <x v="1"/>
    <s v="OFF-BI-10000136"/>
    <x v="1"/>
    <x v="8"/>
    <s v="Avery Non-Stick Heavy Duty View Round Locking Ring Binders"/>
    <x v="642"/>
    <x v="1"/>
    <n v="0.2"/>
    <n v="5.0232000000000001"/>
    <x v="2"/>
    <n v="43.055999999999997"/>
    <n v="35"/>
  </r>
  <r>
    <n v="5887"/>
    <s v="US-2014-109456"/>
    <d v="2014-10-16T00:00:00"/>
    <d v="2014-10-17T00:00:00"/>
    <s v="Same Day"/>
    <s v="LS-17245"/>
    <s v="Lynn Smith"/>
    <x v="0"/>
    <x v="0"/>
    <x v="8"/>
    <x v="1"/>
    <n v="94110"/>
    <x v="1"/>
    <s v="TEC-AC-10003610"/>
    <x v="2"/>
    <x v="11"/>
    <s v="Logitech Illuminated - Keyboard"/>
    <x v="686"/>
    <x v="1"/>
    <n v="0"/>
    <n v="86.385599999999997"/>
    <x v="2"/>
    <n v="539.91"/>
    <n v="48"/>
  </r>
  <r>
    <n v="5888"/>
    <s v="CA-2017-151596"/>
    <d v="2017-10-08T00:00:00"/>
    <d v="2017-10-11T00:00:00"/>
    <s v="First Class"/>
    <s v="BP-11050"/>
    <s v="Barry Pond"/>
    <x v="1"/>
    <x v="0"/>
    <x v="395"/>
    <x v="34"/>
    <n v="2920"/>
    <x v="3"/>
    <s v="OFF-ST-10001837"/>
    <x v="1"/>
    <x v="4"/>
    <s v="SAFCO Mobile Desk Side File, Wire Frame"/>
    <x v="3802"/>
    <x v="7"/>
    <n v="0"/>
    <n v="11.117599999999999"/>
    <x v="2"/>
    <n v="42.76"/>
    <n v="26"/>
  </r>
  <r>
    <n v="5889"/>
    <s v="CA-2015-147879"/>
    <d v="2015-05-07T00:00:00"/>
    <d v="2015-05-12T00:00:00"/>
    <s v="Standard Class"/>
    <s v="CC-12220"/>
    <s v="Chris Cortes"/>
    <x v="0"/>
    <x v="0"/>
    <x v="459"/>
    <x v="0"/>
    <n v="42301"/>
    <x v="0"/>
    <s v="OFF-PA-10001952"/>
    <x v="1"/>
    <x v="10"/>
    <s v="Xerox 1902"/>
    <x v="1816"/>
    <x v="0"/>
    <n v="0"/>
    <n v="21.012799999999999"/>
    <x v="5"/>
    <n v="91.36"/>
    <n v="46"/>
  </r>
  <r>
    <n v="5890"/>
    <s v="CA-2016-166625"/>
    <d v="2016-04-14T00:00:00"/>
    <d v="2016-04-17T00:00:00"/>
    <s v="First Class"/>
    <s v="JM-15580"/>
    <s v="Jill Matthias"/>
    <x v="0"/>
    <x v="0"/>
    <x v="248"/>
    <x v="39"/>
    <n v="21215"/>
    <x v="3"/>
    <s v="OFF-BI-10002414"/>
    <x v="1"/>
    <x v="8"/>
    <s v="GBC ProClick Spines for 32-Hole Punch"/>
    <x v="2910"/>
    <x v="0"/>
    <n v="0"/>
    <n v="11.7782"/>
    <x v="3"/>
    <n v="50.12"/>
    <n v="47"/>
  </r>
  <r>
    <n v="5891"/>
    <s v="CA-2016-146157"/>
    <d v="2016-11-21T00:00:00"/>
    <d v="2016-11-26T00:00:00"/>
    <s v="Standard Class"/>
    <s v="RD-19720"/>
    <s v="Roger Demir"/>
    <x v="0"/>
    <x v="0"/>
    <x v="22"/>
    <x v="10"/>
    <n v="60610"/>
    <x v="2"/>
    <s v="OFF-PA-10001790"/>
    <x v="1"/>
    <x v="10"/>
    <s v="Xerox 1910"/>
    <x v="4038"/>
    <x v="7"/>
    <n v="0.2"/>
    <n v="13.4512"/>
    <x v="0"/>
    <n v="38.432000000000002"/>
    <n v="35"/>
  </r>
  <r>
    <n v="5892"/>
    <s v="CA-2016-146157"/>
    <d v="2016-11-21T00:00:00"/>
    <d v="2016-11-26T00:00:00"/>
    <s v="Standard Class"/>
    <s v="RD-19720"/>
    <s v="Roger Demir"/>
    <x v="0"/>
    <x v="0"/>
    <x v="22"/>
    <x v="10"/>
    <n v="60610"/>
    <x v="2"/>
    <s v="OFF-ST-10001590"/>
    <x v="1"/>
    <x v="4"/>
    <s v="Tenex Personal Project File with Scoop Front Design, Black"/>
    <x v="4039"/>
    <x v="0"/>
    <n v="0.2"/>
    <n v="1.6175999999999999"/>
    <x v="0"/>
    <n v="43.136000000000003"/>
    <n v="7.5"/>
  </r>
  <r>
    <n v="5893"/>
    <s v="CA-2016-146157"/>
    <d v="2016-11-21T00:00:00"/>
    <d v="2016-11-26T00:00:00"/>
    <s v="Standard Class"/>
    <s v="RD-19720"/>
    <s v="Roger Demir"/>
    <x v="0"/>
    <x v="0"/>
    <x v="22"/>
    <x v="10"/>
    <n v="60610"/>
    <x v="2"/>
    <s v="TEC-AC-10003657"/>
    <x v="2"/>
    <x v="11"/>
    <s v="Lenovo 17-Key USB Numeric Keypad"/>
    <x v="4040"/>
    <x v="1"/>
    <n v="0.2"/>
    <n v="2.0394000000000001"/>
    <x v="0"/>
    <n v="244.72799999999998"/>
    <n v="2.5000000000000004"/>
  </r>
  <r>
    <n v="5894"/>
    <s v="CA-2017-159954"/>
    <d v="2017-09-10T00:00:00"/>
    <d v="2017-09-14T00:00:00"/>
    <s v="Standard Class"/>
    <s v="SS-20410"/>
    <s v="Shahid Shariari"/>
    <x v="0"/>
    <x v="0"/>
    <x v="118"/>
    <x v="32"/>
    <n v="30318"/>
    <x v="0"/>
    <s v="OFF-BI-10004876"/>
    <x v="1"/>
    <x v="8"/>
    <s v="Wilson Jones Suede Grain Vinyl Binders"/>
    <x v="1094"/>
    <x v="7"/>
    <n v="0"/>
    <n v="1.3622000000000001"/>
    <x v="8"/>
    <n v="2.78"/>
    <n v="49.000000000000007"/>
  </r>
  <r>
    <n v="5895"/>
    <s v="CA-2017-100825"/>
    <d v="2017-09-09T00:00:00"/>
    <d v="2017-09-14T00:00:00"/>
    <s v="Standard Class"/>
    <s v="KD-16495"/>
    <s v="Keith Dawkins"/>
    <x v="1"/>
    <x v="0"/>
    <x v="1"/>
    <x v="1"/>
    <n v="90036"/>
    <x v="1"/>
    <s v="OFF-ST-10003123"/>
    <x v="1"/>
    <x v="4"/>
    <s v="Fellowes Bases and Tops For Staxonsteel/High-Stak Systems"/>
    <x v="4041"/>
    <x v="1"/>
    <n v="0"/>
    <n v="23.968800000000002"/>
    <x v="8"/>
    <n v="299.61"/>
    <n v="24.000000000000004"/>
  </r>
  <r>
    <n v="5896"/>
    <s v="CA-2014-168305"/>
    <d v="2014-11-01T00:00:00"/>
    <d v="2014-11-08T00:00:00"/>
    <s v="Standard Class"/>
    <s v="PL-18925"/>
    <s v="Paul Lucas"/>
    <x v="2"/>
    <x v="0"/>
    <x v="1"/>
    <x v="1"/>
    <n v="90049"/>
    <x v="1"/>
    <s v="OFF-LA-10003498"/>
    <x v="1"/>
    <x v="2"/>
    <s v="Avery 475"/>
    <x v="1821"/>
    <x v="1"/>
    <n v="0"/>
    <n v="22.2"/>
    <x v="0"/>
    <n v="133.19999999999999"/>
    <n v="50"/>
  </r>
  <r>
    <n v="5897"/>
    <s v="CA-2014-168305"/>
    <d v="2014-11-01T00:00:00"/>
    <d v="2014-11-08T00:00:00"/>
    <s v="Standard Class"/>
    <s v="PL-18925"/>
    <s v="Paul Lucas"/>
    <x v="2"/>
    <x v="0"/>
    <x v="1"/>
    <x v="1"/>
    <n v="90049"/>
    <x v="1"/>
    <s v="OFF-PA-10004947"/>
    <x v="1"/>
    <x v="10"/>
    <s v="Easy-staple paper"/>
    <x v="1567"/>
    <x v="2"/>
    <n v="0"/>
    <n v="9.6300000000000008"/>
    <x v="0"/>
    <n v="107"/>
    <n v="45.000000000000007"/>
  </r>
  <r>
    <n v="5898"/>
    <s v="CA-2016-167682"/>
    <d v="2016-04-03T00:00:00"/>
    <d v="2016-04-09T00:00:00"/>
    <s v="Standard Class"/>
    <s v="ZD-21925"/>
    <s v="Zuschuss Donatelli"/>
    <x v="0"/>
    <x v="0"/>
    <x v="102"/>
    <x v="14"/>
    <n v="47374"/>
    <x v="2"/>
    <s v="FUR-FU-10003799"/>
    <x v="0"/>
    <x v="5"/>
    <s v="Seth Thomas 13 1/2&quot; Wall Clock"/>
    <x v="4042"/>
    <x v="4"/>
    <n v="0"/>
    <n v="22.0472"/>
    <x v="3"/>
    <n v="284.48"/>
    <n v="31"/>
  </r>
  <r>
    <n v="5899"/>
    <s v="CA-2016-167682"/>
    <d v="2016-04-03T00:00:00"/>
    <d v="2016-04-09T00:00:00"/>
    <s v="Standard Class"/>
    <s v="ZD-21925"/>
    <s v="Zuschuss Donatelli"/>
    <x v="0"/>
    <x v="0"/>
    <x v="102"/>
    <x v="14"/>
    <n v="47374"/>
    <x v="2"/>
    <s v="TEC-PH-10000673"/>
    <x v="2"/>
    <x v="7"/>
    <s v="Plantronics Voyager Pro HD - Bluetooth Headset"/>
    <x v="4043"/>
    <x v="4"/>
    <n v="0"/>
    <n v="124.7808"/>
    <x v="3"/>
    <n v="1039.8399999999999"/>
    <n v="48.000000000000007"/>
  </r>
  <r>
    <n v="5900"/>
    <s v="CA-2017-108000"/>
    <d v="2017-01-12T00:00:00"/>
    <d v="2017-01-16T00:00:00"/>
    <s v="Standard Class"/>
    <s v="LS-16945"/>
    <s v="Linda Southworth"/>
    <x v="1"/>
    <x v="0"/>
    <x v="8"/>
    <x v="1"/>
    <n v="94110"/>
    <x v="1"/>
    <s v="OFF-EN-10002621"/>
    <x v="1"/>
    <x v="12"/>
    <s v="Staple envelope"/>
    <x v="3855"/>
    <x v="7"/>
    <n v="0"/>
    <n v="4.8899999999999997"/>
    <x v="9"/>
    <n v="9.7799999999999994"/>
    <n v="50"/>
  </r>
  <r>
    <n v="5901"/>
    <s v="CA-2015-146465"/>
    <d v="2015-11-20T00:00:00"/>
    <d v="2015-11-24T00:00:00"/>
    <s v="Standard Class"/>
    <s v="PB-18805"/>
    <s v="Patrick Bzostek"/>
    <x v="2"/>
    <x v="0"/>
    <x v="8"/>
    <x v="1"/>
    <n v="94122"/>
    <x v="1"/>
    <s v="OFF-BI-10004528"/>
    <x v="1"/>
    <x v="8"/>
    <s v="Cardinal Poly Pocket Divider Pockets for Ring Binders"/>
    <x v="4044"/>
    <x v="6"/>
    <n v="0.2"/>
    <n v="7.56"/>
    <x v="0"/>
    <n v="217.72800000000001"/>
    <n v="31.25"/>
  </r>
  <r>
    <n v="5902"/>
    <s v="CA-2016-159639"/>
    <d v="2016-11-27T00:00:00"/>
    <d v="2016-12-02T00:00:00"/>
    <s v="Standard Class"/>
    <s v="PC-18745"/>
    <s v="Pamela Coakley"/>
    <x v="1"/>
    <x v="0"/>
    <x v="58"/>
    <x v="30"/>
    <n v="7090"/>
    <x v="3"/>
    <s v="FUR-FU-10001889"/>
    <x v="0"/>
    <x v="5"/>
    <s v="Ultra Door Pull Handle"/>
    <x v="610"/>
    <x v="1"/>
    <n v="0"/>
    <n v="10.4148"/>
    <x v="0"/>
    <n v="94.679999999999993"/>
    <n v="33"/>
  </r>
  <r>
    <n v="5903"/>
    <s v="US-2017-153948"/>
    <d v="2017-11-06T00:00:00"/>
    <d v="2017-11-06T00:00:00"/>
    <s v="Same Day"/>
    <s v="FM-14290"/>
    <s v="Frank Merwin"/>
    <x v="2"/>
    <x v="0"/>
    <x v="8"/>
    <x v="1"/>
    <n v="94122"/>
    <x v="1"/>
    <s v="OFF-PA-10000157"/>
    <x v="1"/>
    <x v="10"/>
    <s v="Xerox 191"/>
    <x v="725"/>
    <x v="1"/>
    <n v="0"/>
    <n v="28.171800000000001"/>
    <x v="0"/>
    <n v="179.82"/>
    <n v="47"/>
  </r>
  <r>
    <n v="5904"/>
    <s v="US-2017-153948"/>
    <d v="2017-11-06T00:00:00"/>
    <d v="2017-11-06T00:00:00"/>
    <s v="Same Day"/>
    <s v="FM-14290"/>
    <s v="Frank Merwin"/>
    <x v="2"/>
    <x v="0"/>
    <x v="8"/>
    <x v="1"/>
    <n v="94122"/>
    <x v="1"/>
    <s v="OFF-PA-10002764"/>
    <x v="1"/>
    <x v="10"/>
    <s v="Easy-staple paper"/>
    <x v="1544"/>
    <x v="4"/>
    <n v="0"/>
    <n v="22.226400000000002"/>
    <x v="0"/>
    <n v="181.44"/>
    <n v="49.000000000000007"/>
  </r>
  <r>
    <n v="5905"/>
    <s v="US-2017-153948"/>
    <d v="2017-11-06T00:00:00"/>
    <d v="2017-11-06T00:00:00"/>
    <s v="Same Day"/>
    <s v="FM-14290"/>
    <s v="Frank Merwin"/>
    <x v="2"/>
    <x v="0"/>
    <x v="8"/>
    <x v="1"/>
    <n v="94122"/>
    <x v="1"/>
    <s v="OFF-PA-10000143"/>
    <x v="1"/>
    <x v="10"/>
    <s v="Astroparche Fine Business Paper"/>
    <x v="1579"/>
    <x v="2"/>
    <n v="0"/>
    <n v="12.672000000000001"/>
    <x v="0"/>
    <n v="132"/>
    <n v="48.000000000000007"/>
  </r>
  <r>
    <n v="5906"/>
    <s v="US-2017-153948"/>
    <d v="2017-11-06T00:00:00"/>
    <d v="2017-11-06T00:00:00"/>
    <s v="Same Day"/>
    <s v="FM-14290"/>
    <s v="Frank Merwin"/>
    <x v="2"/>
    <x v="0"/>
    <x v="8"/>
    <x v="1"/>
    <n v="94122"/>
    <x v="1"/>
    <s v="OFF-LA-10000414"/>
    <x v="1"/>
    <x v="2"/>
    <s v="Avery 503"/>
    <x v="1399"/>
    <x v="4"/>
    <n v="0"/>
    <n v="19.872"/>
    <x v="0"/>
    <n v="165.6"/>
    <n v="48.000000000000007"/>
  </r>
  <r>
    <n v="5907"/>
    <s v="US-2017-153948"/>
    <d v="2017-11-06T00:00:00"/>
    <d v="2017-11-06T00:00:00"/>
    <s v="Same Day"/>
    <s v="FM-14290"/>
    <s v="Frank Merwin"/>
    <x v="2"/>
    <x v="0"/>
    <x v="8"/>
    <x v="1"/>
    <n v="94122"/>
    <x v="1"/>
    <s v="TEC-AC-10003441"/>
    <x v="2"/>
    <x v="11"/>
    <s v="Kingston Digital DataTraveler 32GB USB 2.0"/>
    <x v="4045"/>
    <x v="7"/>
    <n v="0"/>
    <n v="1.0169999999999999"/>
    <x v="0"/>
    <n v="16.95"/>
    <n v="6"/>
  </r>
  <r>
    <n v="5908"/>
    <s v="US-2016-113985"/>
    <d v="2016-12-02T00:00:00"/>
    <d v="2016-12-07T00:00:00"/>
    <s v="Standard Class"/>
    <s v="KD-16495"/>
    <s v="Keith Dawkins"/>
    <x v="1"/>
    <x v="0"/>
    <x v="49"/>
    <x v="1"/>
    <n v="95123"/>
    <x v="1"/>
    <s v="OFF-BI-10002353"/>
    <x v="1"/>
    <x v="8"/>
    <s v="GBC VeloBind Cover Sets"/>
    <x v="4046"/>
    <x v="0"/>
    <n v="0.2"/>
    <n v="9.2639999999999993"/>
    <x v="4"/>
    <n v="49.408000000000001"/>
    <n v="37.499999999999993"/>
  </r>
  <r>
    <n v="5909"/>
    <s v="US-2016-113985"/>
    <d v="2016-12-02T00:00:00"/>
    <d v="2016-12-07T00:00:00"/>
    <s v="Standard Class"/>
    <s v="KD-16495"/>
    <s v="Keith Dawkins"/>
    <x v="1"/>
    <x v="0"/>
    <x v="49"/>
    <x v="1"/>
    <n v="95123"/>
    <x v="1"/>
    <s v="OFF-AP-10001303"/>
    <x v="1"/>
    <x v="9"/>
    <s v="Holmes Cool Mist Humidifier for the Whole House with 8-Gallon Output per Day, Extended Life Filter"/>
    <x v="3263"/>
    <x v="1"/>
    <n v="0"/>
    <n v="26.864999999999998"/>
    <x v="4"/>
    <n v="179.10000000000002"/>
    <n v="44.999999999999993"/>
  </r>
  <r>
    <n v="5910"/>
    <s v="US-2016-113985"/>
    <d v="2016-12-02T00:00:00"/>
    <d v="2016-12-07T00:00:00"/>
    <s v="Standard Class"/>
    <s v="KD-16495"/>
    <s v="Keith Dawkins"/>
    <x v="1"/>
    <x v="0"/>
    <x v="49"/>
    <x v="1"/>
    <n v="95123"/>
    <x v="1"/>
    <s v="FUR-FU-10003026"/>
    <x v="0"/>
    <x v="5"/>
    <s v="Eldon Regeneration Recycled Desk Accessories, Black"/>
    <x v="1582"/>
    <x v="1"/>
    <n v="0"/>
    <n v="5.6627999999999998"/>
    <x v="4"/>
    <n v="43.56"/>
    <n v="39"/>
  </r>
  <r>
    <n v="5911"/>
    <s v="US-2016-113985"/>
    <d v="2016-12-02T00:00:00"/>
    <d v="2016-12-07T00:00:00"/>
    <s v="Standard Class"/>
    <s v="KD-16495"/>
    <s v="Keith Dawkins"/>
    <x v="1"/>
    <x v="0"/>
    <x v="49"/>
    <x v="1"/>
    <n v="95123"/>
    <x v="1"/>
    <s v="OFF-BI-10000632"/>
    <x v="1"/>
    <x v="8"/>
    <s v="Satellite Sectional Post Binders"/>
    <x v="4047"/>
    <x v="1"/>
    <n v="0.2"/>
    <n v="33.8598"/>
    <x v="4"/>
    <n v="312.55200000000002"/>
    <n v="32.5"/>
  </r>
  <r>
    <n v="5912"/>
    <s v="CA-2016-155383"/>
    <d v="2016-12-17T00:00:00"/>
    <d v="2016-12-22T00:00:00"/>
    <s v="Standard Class"/>
    <s v="SC-20680"/>
    <s v="Steve Carroll"/>
    <x v="2"/>
    <x v="0"/>
    <x v="4"/>
    <x v="4"/>
    <n v="98115"/>
    <x v="1"/>
    <s v="OFF-ST-10001328"/>
    <x v="1"/>
    <x v="4"/>
    <s v="Personal Filing Tote with Lid, Black/Gray"/>
    <x v="2028"/>
    <x v="1"/>
    <n v="0"/>
    <n v="13.0284"/>
    <x v="4"/>
    <n v="139.59"/>
    <n v="27.999999999999996"/>
  </r>
  <r>
    <n v="5913"/>
    <s v="CA-2014-120432"/>
    <d v="2014-08-24T00:00:00"/>
    <d v="2014-08-26T00:00:00"/>
    <s v="Second Class"/>
    <s v="DW-13585"/>
    <s v="Dorothy Wardle"/>
    <x v="1"/>
    <x v="0"/>
    <x v="459"/>
    <x v="0"/>
    <n v="42301"/>
    <x v="0"/>
    <s v="OFF-SU-10004661"/>
    <x v="1"/>
    <x v="14"/>
    <s v="Acme Titanium Bonded Scissors"/>
    <x v="4048"/>
    <x v="1"/>
    <n v="0"/>
    <n v="6.63"/>
    <x v="6"/>
    <n v="76.5"/>
    <n v="26"/>
  </r>
  <r>
    <n v="5914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OFF-ST-10000617"/>
    <x v="1"/>
    <x v="4"/>
    <s v="Woodgrain Magazine Files by Perma"/>
    <x v="81"/>
    <x v="2"/>
    <n v="0"/>
    <n v="1.0429999999999999"/>
    <x v="8"/>
    <n v="74.5"/>
    <n v="6.9999999999999991"/>
  </r>
  <r>
    <n v="5915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OFF-LA-10002762"/>
    <x v="1"/>
    <x v="2"/>
    <s v="Avery 485"/>
    <x v="2041"/>
    <x v="3"/>
    <n v="0"/>
    <n v="41.223700000000001"/>
    <x v="8"/>
    <n v="613.96999999999991"/>
    <n v="47"/>
  </r>
  <r>
    <n v="5916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FUR-CH-10001973"/>
    <x v="0"/>
    <x v="1"/>
    <s v="Office Star Flex Back Scooter Chair with White Frame"/>
    <x v="4049"/>
    <x v="0"/>
    <n v="0.1"/>
    <n v="8.8783999999999992"/>
    <x v="8"/>
    <n v="399.52800000000002"/>
    <n v="4.4444444444444438"/>
  </r>
  <r>
    <n v="5917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OFF-ST-10003058"/>
    <x v="1"/>
    <x v="4"/>
    <s v="Eldon Mobile Mega Data Cart  Mega Stackable  Add-On Trays"/>
    <x v="4050"/>
    <x v="4"/>
    <n v="0"/>
    <n v="27.434000000000001"/>
    <x v="8"/>
    <n v="378.4"/>
    <n v="29.000000000000004"/>
  </r>
  <r>
    <n v="5918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FUR-BO-10004834"/>
    <x v="0"/>
    <x v="0"/>
    <s v="Riverside Palais Royal Lawyers Bookcase, Royale Cherry Finish"/>
    <x v="4051"/>
    <x v="5"/>
    <n v="0.2"/>
    <n v="158.57640000000001"/>
    <x v="8"/>
    <n v="25372.223999999998"/>
    <n v="3.7500000000000004"/>
  </r>
  <r>
    <n v="5919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FUR-BO-10002213"/>
    <x v="0"/>
    <x v="0"/>
    <s v="DMI Eclipse Executive Suite Bookcases"/>
    <x v="4052"/>
    <x v="2"/>
    <n v="0.2"/>
    <n v="-25.048999999999999"/>
    <x v="8"/>
    <n v="10019.6"/>
    <n v="-1.25"/>
  </r>
  <r>
    <n v="5920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TEC-PH-10002170"/>
    <x v="2"/>
    <x v="7"/>
    <s v="ClearSounds CSC500 Amplified Spirit Phone Corded phone"/>
    <x v="2713"/>
    <x v="1"/>
    <n v="0"/>
    <n v="58.791600000000003"/>
    <x v="8"/>
    <n v="629.91"/>
    <n v="28.000000000000004"/>
  </r>
  <r>
    <n v="5921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TEC-AC-10003033"/>
    <x v="2"/>
    <x v="11"/>
    <s v="Plantronics CS510 - Over-the-Head monaural Wireless Headset System"/>
    <x v="2963"/>
    <x v="0"/>
    <n v="0"/>
    <n v="217.767"/>
    <x v="8"/>
    <n v="1319.8"/>
    <n v="33"/>
  </r>
  <r>
    <n v="5922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OFF-PA-10004071"/>
    <x v="1"/>
    <x v="10"/>
    <s v="Eaton Premium Continuous-Feed Paper, 25% Cotton, Letter Size, White, 1000 Shts/Box"/>
    <x v="168"/>
    <x v="0"/>
    <n v="0"/>
    <n v="53.260800000000003"/>
    <x v="8"/>
    <n v="221.92"/>
    <n v="48.000000000000007"/>
  </r>
  <r>
    <n v="5923"/>
    <s v="US-2015-126977"/>
    <d v="2015-09-17T00:00:00"/>
    <d v="2015-09-23T00:00:00"/>
    <s v="Standard Class"/>
    <s v="PF-19120"/>
    <s v="Peter Fuller"/>
    <x v="0"/>
    <x v="0"/>
    <x v="20"/>
    <x v="15"/>
    <n v="10035"/>
    <x v="3"/>
    <s v="TEC-PH-10000169"/>
    <x v="2"/>
    <x v="7"/>
    <s v="ARKON Windshield Dashboard Air Vent Car Mount Holder"/>
    <x v="760"/>
    <x v="4"/>
    <n v="0"/>
    <n v="1.3560000000000001"/>
    <x v="8"/>
    <n v="271.2"/>
    <n v="2.0000000000000004"/>
  </r>
  <r>
    <n v="5924"/>
    <s v="CA-2016-130288"/>
    <d v="2016-11-26T00:00:00"/>
    <d v="2016-11-30T00:00:00"/>
    <s v="Second Class"/>
    <s v="DK-13225"/>
    <s v="Dean Katz"/>
    <x v="1"/>
    <x v="0"/>
    <x v="20"/>
    <x v="15"/>
    <n v="10011"/>
    <x v="3"/>
    <s v="FUR-TA-10002958"/>
    <x v="0"/>
    <x v="3"/>
    <s v="Bevis Oval Conference Table, Walnut"/>
    <x v="4053"/>
    <x v="0"/>
    <n v="0.4"/>
    <n v="-120.0508"/>
    <x v="0"/>
    <n v="626.35199999999998"/>
    <n v="-38.333333333333336"/>
  </r>
  <r>
    <n v="5925"/>
    <s v="CA-2017-146458"/>
    <d v="2017-11-19T00:00:00"/>
    <d v="2017-11-22T00:00:00"/>
    <s v="Second Class"/>
    <s v="RB-19435"/>
    <s v="Richard Bierner"/>
    <x v="0"/>
    <x v="0"/>
    <x v="24"/>
    <x v="17"/>
    <n v="22153"/>
    <x v="0"/>
    <s v="OFF-AR-10001177"/>
    <x v="1"/>
    <x v="6"/>
    <s v="Newell 349"/>
    <x v="1003"/>
    <x v="3"/>
    <n v="0"/>
    <n v="6.6584000000000003"/>
    <x v="0"/>
    <n v="160.72"/>
    <n v="28.999999999999996"/>
  </r>
  <r>
    <n v="5926"/>
    <s v="CA-2017-150420"/>
    <d v="2017-06-03T00:00:00"/>
    <d v="2017-06-08T00:00:00"/>
    <s v="Standard Class"/>
    <s v="GD-14590"/>
    <s v="Giulietta Dortch"/>
    <x v="1"/>
    <x v="0"/>
    <x v="317"/>
    <x v="4"/>
    <n v="98226"/>
    <x v="1"/>
    <s v="TEC-AC-10004975"/>
    <x v="2"/>
    <x v="11"/>
    <s v="Plantronics Audio 995 Wireless Stereo Headset"/>
    <x v="4054"/>
    <x v="12"/>
    <n v="0"/>
    <n v="362.83499999999998"/>
    <x v="1"/>
    <n v="10995"/>
    <n v="32.999999999999993"/>
  </r>
  <r>
    <n v="5927"/>
    <s v="US-2014-118997"/>
    <d v="2014-04-08T00:00:00"/>
    <d v="2014-04-12T00:00:00"/>
    <s v="Standard Class"/>
    <s v="RA-19885"/>
    <s v="Ruben Ausman"/>
    <x v="1"/>
    <x v="0"/>
    <x v="27"/>
    <x v="19"/>
    <n v="35601"/>
    <x v="0"/>
    <s v="FUR-TA-10001086"/>
    <x v="0"/>
    <x v="3"/>
    <s v="SAFCO PlanMaster Boards, 60w x 37-1/2d, White Melamine"/>
    <x v="4055"/>
    <x v="8"/>
    <n v="0"/>
    <n v="316.13920000000002"/>
    <x v="3"/>
    <n v="9727.36"/>
    <n v="26"/>
  </r>
  <r>
    <n v="5928"/>
    <s v="CA-2014-114314"/>
    <d v="2014-10-11T00:00:00"/>
    <d v="2014-10-15T00:00:00"/>
    <s v="Standard Class"/>
    <s v="DB-13555"/>
    <s v="Dorothy Badders"/>
    <x v="1"/>
    <x v="0"/>
    <x v="115"/>
    <x v="36"/>
    <n v="72701"/>
    <x v="0"/>
    <s v="OFF-LA-10000240"/>
    <x v="1"/>
    <x v="2"/>
    <s v="Self-Adhesive Address Labels for Typewriters by Universal"/>
    <x v="2026"/>
    <x v="7"/>
    <n v="0"/>
    <n v="3.4357000000000002"/>
    <x v="2"/>
    <n v="7.31"/>
    <n v="47"/>
  </r>
  <r>
    <n v="5929"/>
    <s v="CA-2014-114314"/>
    <d v="2014-10-11T00:00:00"/>
    <d v="2014-10-15T00:00:00"/>
    <s v="Standard Class"/>
    <s v="DB-13555"/>
    <s v="Dorothy Badders"/>
    <x v="1"/>
    <x v="0"/>
    <x v="115"/>
    <x v="36"/>
    <n v="72701"/>
    <x v="0"/>
    <s v="FUR-FU-10002107"/>
    <x v="0"/>
    <x v="5"/>
    <s v="Eldon Pizzaz Desk Accessories"/>
    <x v="4056"/>
    <x v="4"/>
    <n v="0"/>
    <n v="3.9247999999999998"/>
    <x v="2"/>
    <n v="35.68"/>
    <n v="44"/>
  </r>
  <r>
    <n v="5930"/>
    <s v="US-2017-169551"/>
    <d v="2017-07-07T00:00:00"/>
    <d v="2017-07-09T00:00:00"/>
    <s v="First Class"/>
    <s v="RL-19615"/>
    <s v="Rob Lucas"/>
    <x v="0"/>
    <x v="0"/>
    <x v="10"/>
    <x v="9"/>
    <n v="19120"/>
    <x v="3"/>
    <s v="FUR-BO-10001519"/>
    <x v="0"/>
    <x v="0"/>
    <s v="O'Sullivan 3-Shelf Heavy-Duty Bookcases"/>
    <x v="4057"/>
    <x v="1"/>
    <n v="0.5"/>
    <n v="-45.349200000000003"/>
    <x v="7"/>
    <n v="261.63"/>
    <n v="-52.000000000000014"/>
  </r>
  <r>
    <n v="5931"/>
    <s v="US-2017-169551"/>
    <d v="2017-07-07T00:00:00"/>
    <d v="2017-07-09T00:00:00"/>
    <s v="First Class"/>
    <s v="RL-19615"/>
    <s v="Rob Lucas"/>
    <x v="0"/>
    <x v="0"/>
    <x v="10"/>
    <x v="9"/>
    <n v="19120"/>
    <x v="3"/>
    <s v="OFF-PA-10004100"/>
    <x v="1"/>
    <x v="10"/>
    <s v="Xerox 216"/>
    <x v="12"/>
    <x v="1"/>
    <n v="0.2"/>
    <n v="5.4432"/>
    <x v="7"/>
    <n v="46.655999999999999"/>
    <n v="35"/>
  </r>
  <r>
    <n v="5932"/>
    <s v="US-2017-169551"/>
    <d v="2017-07-07T00:00:00"/>
    <d v="2017-07-09T00:00:00"/>
    <s v="First Class"/>
    <s v="RL-19615"/>
    <s v="Rob Lucas"/>
    <x v="0"/>
    <x v="0"/>
    <x v="10"/>
    <x v="9"/>
    <n v="19120"/>
    <x v="3"/>
    <s v="TEC-PH-10001363"/>
    <x v="2"/>
    <x v="7"/>
    <s v="Apple iPhone 5S"/>
    <x v="4058"/>
    <x v="0"/>
    <n v="0.4"/>
    <n v="-113.998"/>
    <x v="7"/>
    <n v="1367.9760000000001"/>
    <n v="-16.666666666666664"/>
  </r>
  <r>
    <n v="5933"/>
    <s v="US-2017-169551"/>
    <d v="2017-07-07T00:00:00"/>
    <d v="2017-07-09T00:00:00"/>
    <s v="First Class"/>
    <s v="RL-19615"/>
    <s v="Rob Lucas"/>
    <x v="0"/>
    <x v="0"/>
    <x v="10"/>
    <x v="9"/>
    <n v="19120"/>
    <x v="3"/>
    <s v="OFF-ST-10004835"/>
    <x v="1"/>
    <x v="4"/>
    <s v="Plastic Stacking Crates &amp; Casters"/>
    <x v="2513"/>
    <x v="1"/>
    <n v="0.2"/>
    <n v="1.0044"/>
    <x v="7"/>
    <n v="40.176000000000002"/>
    <n v="7.5"/>
  </r>
  <r>
    <n v="5934"/>
    <s v="US-2017-169551"/>
    <d v="2017-07-07T00:00:00"/>
    <d v="2017-07-09T00:00:00"/>
    <s v="First Class"/>
    <s v="RL-19615"/>
    <s v="Rob Lucas"/>
    <x v="0"/>
    <x v="0"/>
    <x v="10"/>
    <x v="9"/>
    <n v="19120"/>
    <x v="3"/>
    <s v="TEC-AC-10002018"/>
    <x v="2"/>
    <x v="11"/>
    <s v="AmazonBasics 3-Button USB Wired Mouse"/>
    <x v="3549"/>
    <x v="1"/>
    <n v="0.2"/>
    <n v="4.8231000000000002"/>
    <x v="7"/>
    <n v="50.328000000000003"/>
    <n v="28.750000000000004"/>
  </r>
  <r>
    <n v="5935"/>
    <s v="US-2017-169551"/>
    <d v="2017-07-07T00:00:00"/>
    <d v="2017-07-09T00:00:00"/>
    <s v="First Class"/>
    <s v="RL-19615"/>
    <s v="Rob Lucas"/>
    <x v="0"/>
    <x v="0"/>
    <x v="10"/>
    <x v="9"/>
    <n v="19120"/>
    <x v="3"/>
    <s v="TEC-AC-10003033"/>
    <x v="2"/>
    <x v="11"/>
    <s v="Plantronics CS510 - Over-the-Head monaural Wireless Headset System"/>
    <x v="4059"/>
    <x v="0"/>
    <n v="0.2"/>
    <n v="85.787000000000006"/>
    <x v="7"/>
    <n v="1055.8399999999999"/>
    <n v="16.250000000000004"/>
  </r>
  <r>
    <n v="5936"/>
    <s v="CA-2016-103107"/>
    <d v="2016-07-04T00:00:00"/>
    <d v="2016-07-04T00:00:00"/>
    <s v="Same Day"/>
    <s v="RB-19465"/>
    <s v="Rick Bensley"/>
    <x v="2"/>
    <x v="0"/>
    <x v="4"/>
    <x v="4"/>
    <n v="98103"/>
    <x v="1"/>
    <s v="FUR-FU-10000221"/>
    <x v="0"/>
    <x v="5"/>
    <s v="Master Caster Door Stop, Brown"/>
    <x v="3286"/>
    <x v="2"/>
    <n v="0"/>
    <n v="8.6359999999999992"/>
    <x v="7"/>
    <n v="127"/>
    <n v="34"/>
  </r>
  <r>
    <n v="5937"/>
    <s v="CA-2016-103107"/>
    <d v="2016-07-04T00:00:00"/>
    <d v="2016-07-04T00:00:00"/>
    <s v="Same Day"/>
    <s v="RB-19465"/>
    <s v="Rick Bensley"/>
    <x v="2"/>
    <x v="0"/>
    <x v="4"/>
    <x v="4"/>
    <n v="98103"/>
    <x v="1"/>
    <s v="TEC-PH-10001198"/>
    <x v="2"/>
    <x v="7"/>
    <s v="Avaya 4621SW VoIP phone"/>
    <x v="1637"/>
    <x v="1"/>
    <n v="0.2"/>
    <n v="19.9665"/>
    <x v="7"/>
    <n v="532.43999999999994"/>
    <n v="11.25"/>
  </r>
  <r>
    <n v="5938"/>
    <s v="CA-2016-103107"/>
    <d v="2016-07-04T00:00:00"/>
    <d v="2016-07-04T00:00:00"/>
    <s v="Same Day"/>
    <s v="RB-19465"/>
    <s v="Rick Bensley"/>
    <x v="2"/>
    <x v="0"/>
    <x v="4"/>
    <x v="4"/>
    <n v="98103"/>
    <x v="1"/>
    <s v="TEC-PH-10002564"/>
    <x v="2"/>
    <x v="7"/>
    <s v="OtterBox Defender Series Case - Samsung Galaxy S4"/>
    <x v="973"/>
    <x v="1"/>
    <n v="0.2"/>
    <n v="8.9969999999999999"/>
    <x v="7"/>
    <n v="215.928"/>
    <n v="12.5"/>
  </r>
  <r>
    <n v="5939"/>
    <s v="CA-2017-122077"/>
    <d v="2017-05-19T00:00:00"/>
    <d v="2017-05-25T00:00:00"/>
    <s v="Standard Class"/>
    <s v="JF-15295"/>
    <s v="Jason Fortune-"/>
    <x v="0"/>
    <x v="0"/>
    <x v="243"/>
    <x v="5"/>
    <n v="75023"/>
    <x v="2"/>
    <s v="TEC-PH-10003811"/>
    <x v="2"/>
    <x v="7"/>
    <s v="Jabra Supreme Plus Driver Edition Headset"/>
    <x v="4060"/>
    <x v="7"/>
    <n v="0.2"/>
    <n v="9.5991999999999997"/>
    <x v="5"/>
    <n v="95.992000000000004"/>
    <n v="10"/>
  </r>
  <r>
    <n v="5940"/>
    <s v="CA-2017-122077"/>
    <d v="2017-05-19T00:00:00"/>
    <d v="2017-05-25T00:00:00"/>
    <s v="Standard Class"/>
    <s v="JF-15295"/>
    <s v="Jason Fortune-"/>
    <x v="0"/>
    <x v="0"/>
    <x v="243"/>
    <x v="5"/>
    <n v="75023"/>
    <x v="2"/>
    <s v="OFF-LA-10004178"/>
    <x v="1"/>
    <x v="2"/>
    <s v="Avery 491"/>
    <x v="1145"/>
    <x v="4"/>
    <n v="0.2"/>
    <n v="4.2952000000000004"/>
    <x v="5"/>
    <n v="52.863999999999997"/>
    <n v="32.500000000000007"/>
  </r>
  <r>
    <n v="5941"/>
    <s v="CA-2017-112431"/>
    <d v="2017-10-12T00:00:00"/>
    <d v="2017-10-14T00:00:00"/>
    <s v="Second Class"/>
    <s v="RW-19690"/>
    <s v="Robert Waldorf"/>
    <x v="0"/>
    <x v="0"/>
    <x v="1"/>
    <x v="1"/>
    <n v="90049"/>
    <x v="1"/>
    <s v="TEC-AC-10001465"/>
    <x v="2"/>
    <x v="11"/>
    <s v="SanDisk Cruzer 64 GB USB Flash Drive"/>
    <x v="4061"/>
    <x v="13"/>
    <n v="0"/>
    <n v="130.75200000000001"/>
    <x v="2"/>
    <n v="5230.08"/>
    <n v="30.000000000000004"/>
  </r>
  <r>
    <n v="5942"/>
    <s v="CA-2017-112431"/>
    <d v="2017-10-12T00:00:00"/>
    <d v="2017-10-14T00:00:00"/>
    <s v="Second Class"/>
    <s v="RW-19690"/>
    <s v="Robert Waldorf"/>
    <x v="0"/>
    <x v="0"/>
    <x v="1"/>
    <x v="1"/>
    <n v="90049"/>
    <x v="1"/>
    <s v="OFF-AR-10000940"/>
    <x v="1"/>
    <x v="6"/>
    <s v="Newell 343"/>
    <x v="486"/>
    <x v="0"/>
    <n v="0"/>
    <n v="1.5875999999999999"/>
    <x v="2"/>
    <n v="11.76"/>
    <n v="26.999999999999996"/>
  </r>
  <r>
    <n v="5943"/>
    <s v="CA-2016-151092"/>
    <d v="2016-08-06T00:00:00"/>
    <d v="2016-08-13T00:00:00"/>
    <s v="Standard Class"/>
    <s v="VG-21790"/>
    <s v="Vivek Gonzalez"/>
    <x v="0"/>
    <x v="0"/>
    <x v="1"/>
    <x v="1"/>
    <n v="90032"/>
    <x v="1"/>
    <s v="TEC-PH-10001700"/>
    <x v="2"/>
    <x v="7"/>
    <s v="Panasonic KX-TG6844B Expandable Digital Cordless Telephone"/>
    <x v="1972"/>
    <x v="4"/>
    <n v="0.2"/>
    <n v="18.4772"/>
    <x v="6"/>
    <n v="844.67200000000003"/>
    <n v="8.75"/>
  </r>
  <r>
    <n v="5944"/>
    <s v="CA-2014-104178"/>
    <d v="2014-08-25T00:00:00"/>
    <d v="2014-08-29T00:00:00"/>
    <s v="Standard Class"/>
    <s v="JM-15265"/>
    <s v="Janet Molinari"/>
    <x v="1"/>
    <x v="0"/>
    <x v="1"/>
    <x v="1"/>
    <n v="90036"/>
    <x v="1"/>
    <s v="FUR-FU-10000771"/>
    <x v="0"/>
    <x v="5"/>
    <s v="Eldon 200 Class Desk Accessories, Smoke"/>
    <x v="2933"/>
    <x v="7"/>
    <n v="0"/>
    <n v="2.6375999999999999"/>
    <x v="6"/>
    <n v="6.28"/>
    <n v="42"/>
  </r>
  <r>
    <n v="5945"/>
    <s v="CA-2014-104178"/>
    <d v="2014-08-25T00:00:00"/>
    <d v="2014-08-29T00:00:00"/>
    <s v="Standard Class"/>
    <s v="JM-15265"/>
    <s v="Janet Molinari"/>
    <x v="1"/>
    <x v="0"/>
    <x v="1"/>
    <x v="1"/>
    <n v="90036"/>
    <x v="1"/>
    <s v="TEC-AC-10002399"/>
    <x v="2"/>
    <x v="11"/>
    <s v="SanDisk Cruzer 32 GB USB Flash Drive"/>
    <x v="2016"/>
    <x v="2"/>
    <n v="0"/>
    <n v="30.431999999999999"/>
    <x v="6"/>
    <n v="475.5"/>
    <n v="32"/>
  </r>
  <r>
    <n v="5946"/>
    <s v="CA-2014-104178"/>
    <d v="2014-08-25T00:00:00"/>
    <d v="2014-08-29T00:00:00"/>
    <s v="Standard Class"/>
    <s v="JM-15265"/>
    <s v="Janet Molinari"/>
    <x v="1"/>
    <x v="0"/>
    <x v="1"/>
    <x v="1"/>
    <n v="90036"/>
    <x v="1"/>
    <s v="OFF-PA-10004983"/>
    <x v="1"/>
    <x v="10"/>
    <s v="Xerox 23"/>
    <x v="233"/>
    <x v="4"/>
    <n v="0"/>
    <n v="12.441599999999999"/>
    <x v="6"/>
    <n v="103.68"/>
    <n v="47.999999999999993"/>
  </r>
  <r>
    <n v="5947"/>
    <s v="CA-2014-104178"/>
    <d v="2014-08-25T00:00:00"/>
    <d v="2014-08-29T00:00:00"/>
    <s v="Standard Class"/>
    <s v="JM-15265"/>
    <s v="Janet Molinari"/>
    <x v="1"/>
    <x v="0"/>
    <x v="1"/>
    <x v="1"/>
    <n v="90036"/>
    <x v="1"/>
    <s v="OFF-ST-10004258"/>
    <x v="1"/>
    <x v="4"/>
    <s v="Portable Personal File Box"/>
    <x v="4062"/>
    <x v="4"/>
    <n v="0"/>
    <n v="13.1868"/>
    <x v="6"/>
    <n v="195.36"/>
    <n v="26.999999999999996"/>
  </r>
  <r>
    <n v="5948"/>
    <s v="CA-2015-115924"/>
    <d v="2015-09-14T00:00:00"/>
    <d v="2015-09-18T00:00:00"/>
    <s v="Second Class"/>
    <s v="BE-11455"/>
    <s v="Brad Eason"/>
    <x v="2"/>
    <x v="0"/>
    <x v="96"/>
    <x v="23"/>
    <n v="50315"/>
    <x v="2"/>
    <s v="OFF-BI-10004040"/>
    <x v="1"/>
    <x v="8"/>
    <s v="Wilson Jones Impact Binders"/>
    <x v="4063"/>
    <x v="2"/>
    <n v="0"/>
    <n v="12.691000000000001"/>
    <x v="8"/>
    <n v="129.5"/>
    <n v="49.000000000000007"/>
  </r>
  <r>
    <n v="5949"/>
    <s v="CA-2017-161046"/>
    <d v="2017-03-05T00:00:00"/>
    <d v="2017-03-05T00:00:00"/>
    <s v="Same Day"/>
    <s v="CB-12535"/>
    <s v="Claudia Bergmann"/>
    <x v="1"/>
    <x v="0"/>
    <x v="295"/>
    <x v="35"/>
    <n v="38671"/>
    <x v="0"/>
    <s v="OFF-EN-10003862"/>
    <x v="1"/>
    <x v="12"/>
    <s v="Laser &amp; Ink Jet Business Envelopes"/>
    <x v="4064"/>
    <x v="4"/>
    <n v="0"/>
    <n v="19.6328"/>
    <x v="10"/>
    <n v="170.72"/>
    <n v="46"/>
  </r>
  <r>
    <n v="5950"/>
    <s v="CA-2017-161046"/>
    <d v="2017-03-05T00:00:00"/>
    <d v="2017-03-05T00:00:00"/>
    <s v="Same Day"/>
    <s v="CB-12535"/>
    <s v="Claudia Bergmann"/>
    <x v="1"/>
    <x v="0"/>
    <x v="295"/>
    <x v="35"/>
    <n v="38671"/>
    <x v="0"/>
    <s v="TEC-AC-10004571"/>
    <x v="2"/>
    <x v="11"/>
    <s v="Logitech G700s Rechargeable Gaming Mouse"/>
    <x v="670"/>
    <x v="1"/>
    <n v="0"/>
    <n v="125.98739999999999"/>
    <x v="10"/>
    <n v="899.91000000000008"/>
    <n v="41.999999999999993"/>
  </r>
  <r>
    <n v="5951"/>
    <s v="CA-2017-161046"/>
    <d v="2017-03-05T00:00:00"/>
    <d v="2017-03-05T00:00:00"/>
    <s v="Same Day"/>
    <s v="CB-12535"/>
    <s v="Claudia Bergmann"/>
    <x v="1"/>
    <x v="0"/>
    <x v="295"/>
    <x v="35"/>
    <n v="38671"/>
    <x v="0"/>
    <s v="OFF-AP-10000891"/>
    <x v="1"/>
    <x v="9"/>
    <s v="Kensington 7 Outlet MasterPiece HOMEOFFICE Power Control Center"/>
    <x v="2664"/>
    <x v="0"/>
    <n v="0"/>
    <n v="78.671999999999997"/>
    <x v="10"/>
    <n v="524.48"/>
    <n v="30"/>
  </r>
  <r>
    <n v="5952"/>
    <s v="CA-2017-161046"/>
    <d v="2017-03-05T00:00:00"/>
    <d v="2017-03-05T00:00:00"/>
    <s v="Same Day"/>
    <s v="CB-12535"/>
    <s v="Claudia Bergmann"/>
    <x v="1"/>
    <x v="0"/>
    <x v="295"/>
    <x v="35"/>
    <n v="38671"/>
    <x v="0"/>
    <s v="OFF-BI-10002026"/>
    <x v="1"/>
    <x v="8"/>
    <s v="Ibico Recycled Linen-Style Covers"/>
    <x v="4065"/>
    <x v="5"/>
    <n v="0"/>
    <n v="112.4928"/>
    <x v="10"/>
    <n v="1406.16"/>
    <n v="48"/>
  </r>
  <r>
    <n v="5953"/>
    <s v="US-2017-141698"/>
    <d v="2017-04-15T00:00:00"/>
    <d v="2017-04-21T00:00:00"/>
    <s v="Standard Class"/>
    <s v="SD-20485"/>
    <s v="Shirley Daniels"/>
    <x v="2"/>
    <x v="0"/>
    <x v="12"/>
    <x v="5"/>
    <n v="77041"/>
    <x v="2"/>
    <s v="OFF-PA-10001826"/>
    <x v="1"/>
    <x v="10"/>
    <s v="Xerox 207"/>
    <x v="557"/>
    <x v="4"/>
    <n v="0.2"/>
    <n v="7.2576000000000001"/>
    <x v="3"/>
    <n v="82.944000000000003"/>
    <n v="35"/>
  </r>
  <r>
    <n v="5954"/>
    <s v="US-2014-105151"/>
    <d v="2014-03-30T00:00:00"/>
    <d v="2014-03-31T00:00:00"/>
    <s v="First Class"/>
    <s v="SG-20890"/>
    <s v="Susan Gilcrest"/>
    <x v="1"/>
    <x v="0"/>
    <x v="20"/>
    <x v="15"/>
    <n v="10009"/>
    <x v="3"/>
    <s v="OFF-AR-10001231"/>
    <x v="1"/>
    <x v="6"/>
    <s v="Sanford EarthWrite Recycled Pencils, Medium Soft, #2"/>
    <x v="4066"/>
    <x v="2"/>
    <n v="0"/>
    <n v="2.94"/>
    <x v="10"/>
    <n v="52.5"/>
    <n v="27.999999999999996"/>
  </r>
  <r>
    <n v="5955"/>
    <s v="CA-2014-155796"/>
    <d v="2014-11-11T00:00:00"/>
    <d v="2014-11-15T00:00:00"/>
    <s v="Second Class"/>
    <s v="TS-21430"/>
    <s v="Tom Stivers"/>
    <x v="1"/>
    <x v="0"/>
    <x v="265"/>
    <x v="9"/>
    <n v="19601"/>
    <x v="3"/>
    <s v="FUR-FU-10000409"/>
    <x v="0"/>
    <x v="5"/>
    <s v="GE 4 Foot Flourescent Tube, 40 Watt"/>
    <x v="934"/>
    <x v="0"/>
    <n v="0.2"/>
    <n v="7.7896000000000001"/>
    <x v="0"/>
    <n v="47.936"/>
    <n v="32.5"/>
  </r>
  <r>
    <n v="5956"/>
    <s v="CA-2014-155796"/>
    <d v="2014-11-11T00:00:00"/>
    <d v="2014-11-15T00:00:00"/>
    <s v="Second Class"/>
    <s v="TS-21430"/>
    <s v="Tom Stivers"/>
    <x v="1"/>
    <x v="0"/>
    <x v="265"/>
    <x v="9"/>
    <n v="19601"/>
    <x v="3"/>
    <s v="FUR-BO-10002545"/>
    <x v="0"/>
    <x v="0"/>
    <s v="Atlantic Metals Mobile 3-Shelf Bookcases, Custom Colors"/>
    <x v="3431"/>
    <x v="4"/>
    <n v="0.5"/>
    <n v="-250.54079999999999"/>
    <x v="0"/>
    <n v="2087.84"/>
    <n v="-47.999999999999993"/>
  </r>
  <r>
    <n v="5957"/>
    <s v="CA-2016-127138"/>
    <d v="2016-03-12T00:00:00"/>
    <d v="2016-03-15T00:00:00"/>
    <s v="Second Class"/>
    <s v="DK-13225"/>
    <s v="Dean Katz"/>
    <x v="1"/>
    <x v="0"/>
    <x v="8"/>
    <x v="1"/>
    <n v="94109"/>
    <x v="1"/>
    <s v="OFF-ST-10002756"/>
    <x v="1"/>
    <x v="4"/>
    <s v="Tennsco Stur-D-Stor Boltless Shelving, 5 Shelves, 24&quot; Deep, Sand"/>
    <x v="4067"/>
    <x v="2"/>
    <n v="0"/>
    <n v="6.7655000000000003"/>
    <x v="10"/>
    <n v="3382.75"/>
    <n v="1.0000000000000002"/>
  </r>
  <r>
    <n v="5958"/>
    <s v="CA-2016-127138"/>
    <d v="2016-03-12T00:00:00"/>
    <d v="2016-03-15T00:00:00"/>
    <s v="Second Class"/>
    <s v="DK-13225"/>
    <s v="Dean Katz"/>
    <x v="1"/>
    <x v="0"/>
    <x v="8"/>
    <x v="1"/>
    <n v="94109"/>
    <x v="1"/>
    <s v="OFF-AP-10003842"/>
    <x v="1"/>
    <x v="9"/>
    <s v="Euro-Pro Shark Turbo Vacuum"/>
    <x v="894"/>
    <x v="2"/>
    <n v="0"/>
    <n v="40.274000000000001"/>
    <x v="10"/>
    <n v="774.5"/>
    <n v="26"/>
  </r>
  <r>
    <n v="5959"/>
    <s v="CA-2016-127138"/>
    <d v="2016-03-12T00:00:00"/>
    <d v="2016-03-15T00:00:00"/>
    <s v="Second Class"/>
    <s v="DK-13225"/>
    <s v="Dean Katz"/>
    <x v="1"/>
    <x v="0"/>
    <x v="8"/>
    <x v="1"/>
    <n v="94109"/>
    <x v="1"/>
    <s v="OFF-EN-10004459"/>
    <x v="1"/>
    <x v="12"/>
    <s v="Security-Tint Envelopes"/>
    <x v="2433"/>
    <x v="4"/>
    <n v="0"/>
    <n v="14.974399999999999"/>
    <x v="10"/>
    <n v="122.24"/>
    <n v="49"/>
  </r>
  <r>
    <n v="5960"/>
    <s v="CA-2016-127138"/>
    <d v="2016-03-12T00:00:00"/>
    <d v="2016-03-15T00:00:00"/>
    <s v="Second Class"/>
    <s v="DK-13225"/>
    <s v="Dean Katz"/>
    <x v="1"/>
    <x v="0"/>
    <x v="8"/>
    <x v="1"/>
    <n v="94109"/>
    <x v="1"/>
    <s v="FUR-CH-10003746"/>
    <x v="0"/>
    <x v="1"/>
    <s v="Hon 4070 Series Pagoda Round Back Stacking Chairs"/>
    <x v="4068"/>
    <x v="1"/>
    <n v="0.2"/>
    <n v="77.035200000000003"/>
    <x v="10"/>
    <n v="2311.056"/>
    <n v="10"/>
  </r>
  <r>
    <n v="5961"/>
    <s v="CA-2017-150602"/>
    <d v="2017-02-09T00:00:00"/>
    <d v="2017-02-14T00:00:00"/>
    <s v="Second Class"/>
    <s v="ML-17395"/>
    <s v="Marina Lichtenstein"/>
    <x v="1"/>
    <x v="0"/>
    <x v="1"/>
    <x v="1"/>
    <n v="90045"/>
    <x v="1"/>
    <s v="FUR-FU-10003142"/>
    <x v="0"/>
    <x v="5"/>
    <s v="Master Big Foot Doorstop, Beige"/>
    <x v="3051"/>
    <x v="4"/>
    <n v="0"/>
    <n v="6.5472000000000001"/>
    <x v="11"/>
    <n v="84.48"/>
    <n v="31"/>
  </r>
  <r>
    <n v="5962"/>
    <s v="CA-2014-140732"/>
    <d v="2014-11-11T00:00:00"/>
    <d v="2014-11-13T00:00:00"/>
    <s v="Second Class"/>
    <s v="MA-17560"/>
    <s v="Matt Abelman"/>
    <x v="2"/>
    <x v="0"/>
    <x v="1"/>
    <x v="1"/>
    <n v="90004"/>
    <x v="1"/>
    <s v="TEC-PH-10001425"/>
    <x v="2"/>
    <x v="7"/>
    <s v="Mophie Juice Pack Helium for iPhone"/>
    <x v="4069"/>
    <x v="6"/>
    <n v="0.2"/>
    <n v="57.592799999999997"/>
    <x v="0"/>
    <n v="5183.3519999999999"/>
    <n v="10"/>
  </r>
  <r>
    <n v="5963"/>
    <s v="CA-2014-140732"/>
    <d v="2014-11-11T00:00:00"/>
    <d v="2014-11-13T00:00:00"/>
    <s v="Second Class"/>
    <s v="MA-17560"/>
    <s v="Matt Abelman"/>
    <x v="2"/>
    <x v="0"/>
    <x v="1"/>
    <x v="1"/>
    <n v="90004"/>
    <x v="1"/>
    <s v="OFF-AP-10001626"/>
    <x v="1"/>
    <x v="9"/>
    <s v="Commercial WindTunnel Clean Air Upright Vacuum, Replacement Belts, Filtration Bags"/>
    <x v="3890"/>
    <x v="0"/>
    <n v="0"/>
    <n v="2.0228000000000002"/>
    <x v="0"/>
    <n v="15.56"/>
    <n v="26"/>
  </r>
  <r>
    <n v="5964"/>
    <s v="CA-2014-140732"/>
    <d v="2014-11-11T00:00:00"/>
    <d v="2014-11-13T00:00:00"/>
    <s v="Second Class"/>
    <s v="MA-17560"/>
    <s v="Matt Abelman"/>
    <x v="2"/>
    <x v="0"/>
    <x v="1"/>
    <x v="1"/>
    <n v="90004"/>
    <x v="1"/>
    <s v="OFF-PA-10003625"/>
    <x v="1"/>
    <x v="10"/>
    <s v="Xerox 1979"/>
    <x v="1832"/>
    <x v="4"/>
    <n v="0"/>
    <n v="55.764000000000003"/>
    <x v="0"/>
    <n v="495.68"/>
    <n v="45"/>
  </r>
  <r>
    <n v="5965"/>
    <s v="CA-2017-119011"/>
    <d v="2017-08-20T00:00:00"/>
    <d v="2017-08-25T00:00:00"/>
    <s v="Standard Class"/>
    <s v="LR-17035"/>
    <s v="Lisa Ryan"/>
    <x v="1"/>
    <x v="0"/>
    <x v="8"/>
    <x v="1"/>
    <n v="94109"/>
    <x v="1"/>
    <s v="OFF-SU-10004768"/>
    <x v="1"/>
    <x v="14"/>
    <s v="Acme Kleencut Forged Steel Scissors"/>
    <x v="1683"/>
    <x v="1"/>
    <n v="0"/>
    <n v="5.1660000000000004"/>
    <x v="6"/>
    <n v="51.66"/>
    <n v="30.000000000000004"/>
  </r>
  <r>
    <n v="5966"/>
    <s v="CA-2017-119011"/>
    <d v="2017-08-20T00:00:00"/>
    <d v="2017-08-25T00:00:00"/>
    <s v="Standard Class"/>
    <s v="LR-17035"/>
    <s v="Lisa Ryan"/>
    <x v="1"/>
    <x v="0"/>
    <x v="8"/>
    <x v="1"/>
    <n v="94109"/>
    <x v="1"/>
    <s v="OFF-ST-10000777"/>
    <x v="1"/>
    <x v="4"/>
    <s v="Companion Letter/Legal File, Black"/>
    <x v="118"/>
    <x v="5"/>
    <n v="0"/>
    <n v="63.436799999999998"/>
    <x v="6"/>
    <n v="1359.3600000000001"/>
    <n v="27.999999999999996"/>
  </r>
  <r>
    <n v="5967"/>
    <s v="CA-2017-119011"/>
    <d v="2017-08-20T00:00:00"/>
    <d v="2017-08-25T00:00:00"/>
    <s v="Standard Class"/>
    <s v="LR-17035"/>
    <s v="Lisa Ryan"/>
    <x v="1"/>
    <x v="0"/>
    <x v="8"/>
    <x v="1"/>
    <n v="94109"/>
    <x v="1"/>
    <s v="TEC-PH-10003171"/>
    <x v="2"/>
    <x v="7"/>
    <s v="Plantronics Encore H101 Dual Earpieces Headset"/>
    <x v="4070"/>
    <x v="1"/>
    <n v="0.2"/>
    <n v="10.788"/>
    <x v="6"/>
    <n v="323.64"/>
    <n v="10"/>
  </r>
  <r>
    <n v="5968"/>
    <s v="CA-2016-166912"/>
    <d v="2016-01-15T00:00:00"/>
    <d v="2016-01-17T00:00:00"/>
    <s v="First Class"/>
    <s v="BE-11335"/>
    <s v="Bill Eplett"/>
    <x v="2"/>
    <x v="0"/>
    <x v="20"/>
    <x v="15"/>
    <n v="10009"/>
    <x v="3"/>
    <s v="OFF-PA-10001033"/>
    <x v="1"/>
    <x v="10"/>
    <s v="Xerox 1893"/>
    <x v="2597"/>
    <x v="0"/>
    <n v="0"/>
    <n v="40.170200000000001"/>
    <x v="9"/>
    <n v="163.96"/>
    <n v="49"/>
  </r>
  <r>
    <n v="5969"/>
    <s v="CA-2014-141726"/>
    <d v="2014-07-20T00:00:00"/>
    <d v="2014-07-22T00:00:00"/>
    <s v="First Class"/>
    <s v="CC-12145"/>
    <s v="Charles Crestani"/>
    <x v="0"/>
    <x v="0"/>
    <x v="70"/>
    <x v="1"/>
    <n v="92105"/>
    <x v="1"/>
    <s v="OFF-PA-10000418"/>
    <x v="1"/>
    <x v="10"/>
    <s v="Xerox 189"/>
    <x v="1230"/>
    <x v="7"/>
    <n v="0"/>
    <n v="50.328000000000003"/>
    <x v="7"/>
    <n v="104.85"/>
    <n v="48.000000000000007"/>
  </r>
  <r>
    <n v="5970"/>
    <s v="CA-2014-141726"/>
    <d v="2014-07-20T00:00:00"/>
    <d v="2014-07-22T00:00:00"/>
    <s v="First Class"/>
    <s v="CC-12145"/>
    <s v="Charles Crestani"/>
    <x v="0"/>
    <x v="0"/>
    <x v="70"/>
    <x v="1"/>
    <n v="92105"/>
    <x v="1"/>
    <s v="OFF-BI-10001982"/>
    <x v="1"/>
    <x v="8"/>
    <s v="Wilson Jones Custom Binder Spines &amp; Labels"/>
    <x v="4071"/>
    <x v="0"/>
    <n v="0.2"/>
    <n v="3.1551999999999998"/>
    <x v="7"/>
    <n v="17.408000000000001"/>
    <n v="36.249999999999993"/>
  </r>
  <r>
    <n v="5971"/>
    <s v="CA-2014-141726"/>
    <d v="2014-07-20T00:00:00"/>
    <d v="2014-07-22T00:00:00"/>
    <s v="First Class"/>
    <s v="CC-12145"/>
    <s v="Charles Crestani"/>
    <x v="0"/>
    <x v="0"/>
    <x v="70"/>
    <x v="1"/>
    <n v="92105"/>
    <x v="1"/>
    <s v="OFF-PA-10002230"/>
    <x v="1"/>
    <x v="10"/>
    <s v="Xerox 1897"/>
    <x v="544"/>
    <x v="4"/>
    <n v="0"/>
    <n v="9.7607999999999997"/>
    <x v="7"/>
    <n v="79.680000000000007"/>
    <n v="48.999999999999993"/>
  </r>
  <r>
    <n v="5972"/>
    <s v="CA-2014-141726"/>
    <d v="2014-07-20T00:00:00"/>
    <d v="2014-07-22T00:00:00"/>
    <s v="First Class"/>
    <s v="CC-12145"/>
    <s v="Charles Crestani"/>
    <x v="0"/>
    <x v="0"/>
    <x v="70"/>
    <x v="1"/>
    <n v="92105"/>
    <x v="1"/>
    <s v="FUR-FU-10003577"/>
    <x v="0"/>
    <x v="5"/>
    <s v="Nu-Dell Leatherette Frames"/>
    <x v="4072"/>
    <x v="1"/>
    <n v="0"/>
    <n v="15.4872"/>
    <x v="7"/>
    <n v="129.06"/>
    <n v="36"/>
  </r>
  <r>
    <n v="5973"/>
    <s v="CA-2017-115105"/>
    <d v="2017-02-06T00:00:00"/>
    <d v="2017-02-11T00:00:00"/>
    <s v="Standard Class"/>
    <s v="BD-11770"/>
    <s v="Bryan Davis"/>
    <x v="0"/>
    <x v="0"/>
    <x v="20"/>
    <x v="15"/>
    <n v="10024"/>
    <x v="3"/>
    <s v="FUR-BO-10001811"/>
    <x v="0"/>
    <x v="0"/>
    <s v="Atlantic Metals Mobile 5-Shelf Bookcases, Custom Colors"/>
    <x v="2949"/>
    <x v="7"/>
    <n v="0.2"/>
    <n v="30.097999999999999"/>
    <x v="11"/>
    <n v="240.78399999999999"/>
    <n v="12.5"/>
  </r>
  <r>
    <n v="5974"/>
    <s v="CA-2015-143980"/>
    <d v="2015-12-25T00:00:00"/>
    <d v="2015-12-29T00:00:00"/>
    <s v="Standard Class"/>
    <s v="JK-15640"/>
    <s v="Jim Kriz"/>
    <x v="2"/>
    <x v="0"/>
    <x v="20"/>
    <x v="15"/>
    <n v="10011"/>
    <x v="3"/>
    <s v="OFF-AP-10003779"/>
    <x v="1"/>
    <x v="9"/>
    <s v="Kensington 7 Outlet MasterPiece Power Center with Fax/Phone Line Protection"/>
    <x v="4073"/>
    <x v="0"/>
    <n v="0"/>
    <n v="124.488"/>
    <x v="4"/>
    <n v="829.92"/>
    <n v="30"/>
  </r>
  <r>
    <n v="5975"/>
    <s v="CA-2016-135636"/>
    <d v="2016-10-08T00:00:00"/>
    <d v="2016-10-13T00:00:00"/>
    <s v="Standard Class"/>
    <s v="DB-13615"/>
    <s v="Doug Bickford"/>
    <x v="0"/>
    <x v="0"/>
    <x v="35"/>
    <x v="3"/>
    <n v="28205"/>
    <x v="0"/>
    <s v="OFF-ST-10000676"/>
    <x v="1"/>
    <x v="4"/>
    <s v="Fellowes Econo/Stor Drawers"/>
    <x v="4074"/>
    <x v="2"/>
    <n v="0.2"/>
    <n v="-67.850999999999999"/>
    <x v="2"/>
    <n v="1938.6000000000001"/>
    <n v="-17.5"/>
  </r>
  <r>
    <n v="5976"/>
    <s v="CA-2017-102155"/>
    <d v="2017-07-13T00:00:00"/>
    <d v="2017-07-17T00:00:00"/>
    <s v="Standard Class"/>
    <s v="RR-19525"/>
    <s v="Rick Reed"/>
    <x v="1"/>
    <x v="0"/>
    <x v="356"/>
    <x v="41"/>
    <n v="66212"/>
    <x v="2"/>
    <s v="OFF-ST-10001496"/>
    <x v="1"/>
    <x v="4"/>
    <s v="Standard Rollaway File with Lock"/>
    <x v="2861"/>
    <x v="0"/>
    <n v="0"/>
    <n v="93.698800000000006"/>
    <x v="7"/>
    <n v="720.76"/>
    <n v="26"/>
  </r>
  <r>
    <n v="5977"/>
    <s v="CA-2017-102155"/>
    <d v="2017-07-13T00:00:00"/>
    <d v="2017-07-17T00:00:00"/>
    <s v="Standard Class"/>
    <s v="RR-19525"/>
    <s v="Rick Reed"/>
    <x v="1"/>
    <x v="0"/>
    <x v="356"/>
    <x v="41"/>
    <n v="66212"/>
    <x v="2"/>
    <s v="OFF-PA-10003673"/>
    <x v="1"/>
    <x v="10"/>
    <s v="Strathmore Photo Mount Cards"/>
    <x v="4075"/>
    <x v="0"/>
    <n v="0"/>
    <n v="6.2375999999999996"/>
    <x v="7"/>
    <n v="27.12"/>
    <n v="46"/>
  </r>
  <r>
    <n v="5978"/>
    <s v="CA-2017-116953"/>
    <d v="2017-04-24T00:00:00"/>
    <d v="2017-04-25T00:00:00"/>
    <s v="First Class"/>
    <s v="SV-20935"/>
    <s v="Susan Vittorini"/>
    <x v="0"/>
    <x v="0"/>
    <x v="123"/>
    <x v="16"/>
    <n v="85204"/>
    <x v="1"/>
    <s v="TEC-PH-10004614"/>
    <x v="2"/>
    <x v="7"/>
    <s v="AT&amp;T 841000 Phone"/>
    <x v="4076"/>
    <x v="12"/>
    <n v="0.2"/>
    <n v="34.5"/>
    <x v="3"/>
    <n v="5520"/>
    <n v="6.25"/>
  </r>
  <r>
    <n v="5979"/>
    <s v="CA-2014-117765"/>
    <d v="2014-09-07T00:00:00"/>
    <d v="2014-09-13T00:00:00"/>
    <s v="Standard Class"/>
    <s v="RB-19465"/>
    <s v="Rick Bensley"/>
    <x v="2"/>
    <x v="0"/>
    <x v="251"/>
    <x v="26"/>
    <n v="74133"/>
    <x v="2"/>
    <s v="FUR-TA-10001039"/>
    <x v="0"/>
    <x v="3"/>
    <s v="KI Adjustable-Height Table"/>
    <x v="4077"/>
    <x v="2"/>
    <n v="0"/>
    <n v="111.774"/>
    <x v="8"/>
    <n v="2149.5"/>
    <n v="26"/>
  </r>
  <r>
    <n v="5980"/>
    <s v="CA-2014-117765"/>
    <d v="2014-09-07T00:00:00"/>
    <d v="2014-09-13T00:00:00"/>
    <s v="Standard Class"/>
    <s v="RB-19465"/>
    <s v="Rick Bensley"/>
    <x v="2"/>
    <x v="0"/>
    <x v="251"/>
    <x v="26"/>
    <n v="74133"/>
    <x v="2"/>
    <s v="OFF-BI-10000474"/>
    <x v="1"/>
    <x v="8"/>
    <s v="Avery Recycled Flexi-View Covers for Binding Systems"/>
    <x v="4078"/>
    <x v="0"/>
    <n v="0"/>
    <n v="15.3888"/>
    <x v="8"/>
    <n v="64.12"/>
    <n v="48"/>
  </r>
  <r>
    <n v="5981"/>
    <s v="CA-2014-117765"/>
    <d v="2014-09-07T00:00:00"/>
    <d v="2014-09-13T00:00:00"/>
    <s v="Standard Class"/>
    <s v="RB-19465"/>
    <s v="Rick Bensley"/>
    <x v="2"/>
    <x v="0"/>
    <x v="251"/>
    <x v="26"/>
    <n v="74133"/>
    <x v="2"/>
    <s v="FUR-CH-10004698"/>
    <x v="0"/>
    <x v="1"/>
    <s v="Padded Folding Chairs, Black, 4/Carton"/>
    <x v="4079"/>
    <x v="0"/>
    <n v="0"/>
    <n v="45.348799999999997"/>
    <x v="8"/>
    <n v="323.92"/>
    <n v="27.999999999999996"/>
  </r>
  <r>
    <n v="5982"/>
    <s v="CA-2014-117765"/>
    <d v="2014-09-07T00:00:00"/>
    <d v="2014-09-13T00:00:00"/>
    <s v="Standard Class"/>
    <s v="RB-19465"/>
    <s v="Rick Bensley"/>
    <x v="2"/>
    <x v="0"/>
    <x v="251"/>
    <x v="26"/>
    <n v="74133"/>
    <x v="2"/>
    <s v="OFF-ST-10003327"/>
    <x v="1"/>
    <x v="4"/>
    <s v="Akro-Mils 12-Gallon Tote"/>
    <x v="4080"/>
    <x v="0"/>
    <n v="0"/>
    <n v="5.7594000000000003"/>
    <x v="8"/>
    <n v="39.72"/>
    <n v="29.000000000000004"/>
  </r>
  <r>
    <n v="5983"/>
    <s v="CA-2016-114895"/>
    <d v="2016-11-21T00:00:00"/>
    <d v="2016-11-28T00:00:00"/>
    <s v="Standard Class"/>
    <s v="MV-18190"/>
    <s v="Mike Vittorini"/>
    <x v="0"/>
    <x v="0"/>
    <x v="20"/>
    <x v="15"/>
    <n v="10035"/>
    <x v="3"/>
    <s v="OFF-PA-10000232"/>
    <x v="1"/>
    <x v="10"/>
    <s v="Xerox 1975"/>
    <x v="91"/>
    <x v="0"/>
    <n v="0"/>
    <n v="6.3503999999999996"/>
    <x v="0"/>
    <n v="25.92"/>
    <n v="48.999999999999993"/>
  </r>
  <r>
    <n v="5984"/>
    <s v="CA-2017-112984"/>
    <d v="2017-09-16T00:00:00"/>
    <d v="2017-09-18T00:00:00"/>
    <s v="Second Class"/>
    <s v="EH-14185"/>
    <s v="Evan Henry"/>
    <x v="0"/>
    <x v="0"/>
    <x v="10"/>
    <x v="9"/>
    <n v="19143"/>
    <x v="3"/>
    <s v="OFF-PA-10003657"/>
    <x v="1"/>
    <x v="10"/>
    <s v="Xerox 1927"/>
    <x v="3236"/>
    <x v="5"/>
    <n v="0.2"/>
    <n v="6.42"/>
    <x v="8"/>
    <n v="123.26400000000001"/>
    <n v="31.25"/>
  </r>
  <r>
    <n v="5985"/>
    <s v="CA-2016-163776"/>
    <d v="2016-07-19T00:00:00"/>
    <d v="2016-07-25T00:00:00"/>
    <s v="Standard Class"/>
    <s v="JS-16030"/>
    <s v="Joy Smith"/>
    <x v="0"/>
    <x v="0"/>
    <x v="413"/>
    <x v="35"/>
    <n v="39401"/>
    <x v="0"/>
    <s v="FUR-FU-10001185"/>
    <x v="0"/>
    <x v="5"/>
    <s v="Advantus Employee of the Month Certificate Frame, 11 x 13-1/2"/>
    <x v="2280"/>
    <x v="5"/>
    <n v="0"/>
    <n v="76.087800000000001"/>
    <x v="7"/>
    <n v="1113.48"/>
    <n v="41"/>
  </r>
  <r>
    <n v="5986"/>
    <s v="CA-2016-163776"/>
    <d v="2016-07-19T00:00:00"/>
    <d v="2016-07-25T00:00:00"/>
    <s v="Standard Class"/>
    <s v="JS-16030"/>
    <s v="Joy Smith"/>
    <x v="0"/>
    <x v="0"/>
    <x v="413"/>
    <x v="35"/>
    <n v="39401"/>
    <x v="0"/>
    <s v="OFF-BI-10003007"/>
    <x v="1"/>
    <x v="8"/>
    <s v="Premium Transparent Presentation Covers, No Pattern/Clear, 8 1/2&quot; x 11&quot;"/>
    <x v="4081"/>
    <x v="0"/>
    <n v="0"/>
    <n v="35.677599999999998"/>
    <x v="7"/>
    <n v="155.12"/>
    <n v="46"/>
  </r>
  <r>
    <n v="5987"/>
    <s v="CA-2016-163776"/>
    <d v="2016-07-19T00:00:00"/>
    <d v="2016-07-25T00:00:00"/>
    <s v="Standard Class"/>
    <s v="JS-16030"/>
    <s v="Joy Smith"/>
    <x v="0"/>
    <x v="0"/>
    <x v="413"/>
    <x v="35"/>
    <n v="39401"/>
    <x v="0"/>
    <s v="OFF-ST-10002485"/>
    <x v="1"/>
    <x v="4"/>
    <s v="Rogers Deluxe File Chest"/>
    <x v="1177"/>
    <x v="4"/>
    <n v="0"/>
    <n v="0.87919999999999998"/>
    <x v="7"/>
    <n v="351.68"/>
    <n v="1"/>
  </r>
  <r>
    <n v="5988"/>
    <s v="CA-2016-163776"/>
    <d v="2016-07-19T00:00:00"/>
    <d v="2016-07-25T00:00:00"/>
    <s v="Standard Class"/>
    <s v="JS-16030"/>
    <s v="Joy Smith"/>
    <x v="0"/>
    <x v="0"/>
    <x v="413"/>
    <x v="35"/>
    <n v="39401"/>
    <x v="0"/>
    <s v="OFF-PA-10001033"/>
    <x v="1"/>
    <x v="10"/>
    <s v="Xerox 1893"/>
    <x v="4082"/>
    <x v="5"/>
    <n v="0"/>
    <n v="120.5106"/>
    <x v="7"/>
    <n v="1475.6399999999999"/>
    <n v="49"/>
  </r>
  <r>
    <n v="5989"/>
    <s v="CA-2016-163776"/>
    <d v="2016-07-19T00:00:00"/>
    <d v="2016-07-25T00:00:00"/>
    <s v="Standard Class"/>
    <s v="JS-16030"/>
    <s v="Joy Smith"/>
    <x v="0"/>
    <x v="0"/>
    <x v="413"/>
    <x v="35"/>
    <n v="39401"/>
    <x v="0"/>
    <s v="OFF-BI-10000404"/>
    <x v="1"/>
    <x v="8"/>
    <s v="Avery Printable Repositionable Plastic Tabs"/>
    <x v="4083"/>
    <x v="7"/>
    <n v="0"/>
    <n v="4.0419999999999998"/>
    <x v="7"/>
    <n v="8.6"/>
    <n v="47"/>
  </r>
  <r>
    <n v="5990"/>
    <s v="CA-2016-163776"/>
    <d v="2016-07-19T00:00:00"/>
    <d v="2016-07-25T00:00:00"/>
    <s v="Standard Class"/>
    <s v="JS-16030"/>
    <s v="Joy Smith"/>
    <x v="0"/>
    <x v="0"/>
    <x v="413"/>
    <x v="35"/>
    <n v="39401"/>
    <x v="0"/>
    <s v="FUR-BO-10003546"/>
    <x v="0"/>
    <x v="0"/>
    <s v="Hon 4-Shelf Metal Bookcases"/>
    <x v="2414"/>
    <x v="2"/>
    <n v="0"/>
    <n v="126.22499999999999"/>
    <x v="7"/>
    <n v="2524.5"/>
    <n v="25"/>
  </r>
  <r>
    <n v="5991"/>
    <s v="US-2017-163300"/>
    <d v="2017-09-15T00:00:00"/>
    <d v="2017-09-21T00:00:00"/>
    <s v="Standard Class"/>
    <s v="ES-14020"/>
    <s v="Erica Smith"/>
    <x v="0"/>
    <x v="0"/>
    <x v="1"/>
    <x v="1"/>
    <n v="90049"/>
    <x v="1"/>
    <s v="OFF-BI-10004390"/>
    <x v="1"/>
    <x v="8"/>
    <s v="GBC DocuBind 200 Manual Binding Machine"/>
    <x v="4084"/>
    <x v="3"/>
    <n v="0.2"/>
    <n v="884.05799999999999"/>
    <x v="8"/>
    <n v="16502.415999999997"/>
    <n v="37.5"/>
  </r>
  <r>
    <n v="5992"/>
    <s v="US-2017-163300"/>
    <d v="2017-09-15T00:00:00"/>
    <d v="2017-09-21T00:00:00"/>
    <s v="Standard Class"/>
    <s v="ES-14020"/>
    <s v="Erica Smith"/>
    <x v="0"/>
    <x v="0"/>
    <x v="1"/>
    <x v="1"/>
    <n v="90049"/>
    <x v="1"/>
    <s v="TEC-PH-10001700"/>
    <x v="2"/>
    <x v="7"/>
    <s v="Panasonic KX-TG6844B Expandable Digital Cordless Telephone"/>
    <x v="4085"/>
    <x v="3"/>
    <n v="0.2"/>
    <n v="32.335099999999997"/>
    <x v="8"/>
    <n v="2586.808"/>
    <n v="8.75"/>
  </r>
  <r>
    <n v="5993"/>
    <s v="US-2017-163300"/>
    <d v="2017-09-15T00:00:00"/>
    <d v="2017-09-21T00:00:00"/>
    <s v="Standard Class"/>
    <s v="ES-14020"/>
    <s v="Erica Smith"/>
    <x v="0"/>
    <x v="0"/>
    <x v="1"/>
    <x v="1"/>
    <n v="90049"/>
    <x v="1"/>
    <s v="FUR-CH-10003396"/>
    <x v="0"/>
    <x v="1"/>
    <s v="Global Deluxe Steno Chair"/>
    <x v="4086"/>
    <x v="1"/>
    <n v="0.2"/>
    <n v="-20.784600000000001"/>
    <x v="8"/>
    <n v="554.25600000000009"/>
    <n v="-11.25"/>
  </r>
  <r>
    <n v="5994"/>
    <s v="CA-2016-162187"/>
    <d v="2016-12-11T00:00:00"/>
    <d v="2016-12-11T00:00:00"/>
    <s v="Same Day"/>
    <s v="NS-18640"/>
    <s v="Noel Staavos"/>
    <x v="1"/>
    <x v="0"/>
    <x v="38"/>
    <x v="24"/>
    <n v="43229"/>
    <x v="3"/>
    <s v="OFF-ST-10001558"/>
    <x v="1"/>
    <x v="4"/>
    <s v="Acco Perma 4000 Stacking Storage Drawers"/>
    <x v="643"/>
    <x v="2"/>
    <n v="0.2"/>
    <n v="-4.0599999999999996"/>
    <x v="4"/>
    <n v="324.79999999999995"/>
    <n v="-6.25"/>
  </r>
  <r>
    <n v="5995"/>
    <s v="CA-2016-162187"/>
    <d v="2016-12-11T00:00:00"/>
    <d v="2016-12-11T00:00:00"/>
    <s v="Same Day"/>
    <s v="NS-18640"/>
    <s v="Noel Staavos"/>
    <x v="1"/>
    <x v="0"/>
    <x v="38"/>
    <x v="24"/>
    <n v="43229"/>
    <x v="3"/>
    <s v="OFF-SU-10004782"/>
    <x v="1"/>
    <x v="14"/>
    <s v="Elite 5&quot; Scissors"/>
    <x v="1902"/>
    <x v="0"/>
    <n v="0.2"/>
    <n v="1.69"/>
    <x v="4"/>
    <n v="27.04"/>
    <n v="12.5"/>
  </r>
  <r>
    <n v="5996"/>
    <s v="CA-2016-162187"/>
    <d v="2016-12-11T00:00:00"/>
    <d v="2016-12-11T00:00:00"/>
    <s v="Same Day"/>
    <s v="NS-18640"/>
    <s v="Noel Staavos"/>
    <x v="1"/>
    <x v="0"/>
    <x v="38"/>
    <x v="24"/>
    <n v="43229"/>
    <x v="3"/>
    <s v="FUR-CH-10003298"/>
    <x v="0"/>
    <x v="1"/>
    <s v="Office Star - Contemporary Task Swivel chair with Loop Arms, Charcoal"/>
    <x v="4087"/>
    <x v="2"/>
    <n v="0.3"/>
    <n v="-137.529"/>
    <x v="4"/>
    <n v="2292.15"/>
    <n v="-30"/>
  </r>
  <r>
    <n v="5997"/>
    <s v="CA-2016-162187"/>
    <d v="2016-12-11T00:00:00"/>
    <d v="2016-12-11T00:00:00"/>
    <s v="Same Day"/>
    <s v="NS-18640"/>
    <s v="Noel Staavos"/>
    <x v="1"/>
    <x v="0"/>
    <x v="38"/>
    <x v="24"/>
    <n v="43229"/>
    <x v="3"/>
    <s v="OFF-AP-10000576"/>
    <x v="1"/>
    <x v="9"/>
    <s v="Belkin 325VA UPS Surge Protector, 6'"/>
    <x v="2342"/>
    <x v="4"/>
    <n v="0.2"/>
    <n v="24.196000000000002"/>
    <x v="4"/>
    <n v="1548.5440000000001"/>
    <n v="6.25"/>
  </r>
  <r>
    <n v="5998"/>
    <s v="CA-2016-162187"/>
    <d v="2016-12-11T00:00:00"/>
    <d v="2016-12-11T00:00:00"/>
    <s v="Same Day"/>
    <s v="NS-18640"/>
    <s v="Noel Staavos"/>
    <x v="1"/>
    <x v="0"/>
    <x v="38"/>
    <x v="24"/>
    <n v="43229"/>
    <x v="3"/>
    <s v="FUR-TA-10003008"/>
    <x v="0"/>
    <x v="3"/>
    <s v="Lesro Round Back Collection Coffee Table, End Table"/>
    <x v="4088"/>
    <x v="1"/>
    <n v="0.4"/>
    <n v="-147.8655"/>
    <x v="4"/>
    <n v="985.77"/>
    <n v="-45"/>
  </r>
  <r>
    <n v="5999"/>
    <s v="US-2014-112991"/>
    <d v="2014-12-10T00:00:00"/>
    <d v="2014-12-14T00:00:00"/>
    <s v="Standard Class"/>
    <s v="SH-19975"/>
    <s v="Sally Hughsby"/>
    <x v="1"/>
    <x v="0"/>
    <x v="460"/>
    <x v="45"/>
    <n v="83605"/>
    <x v="1"/>
    <s v="FUR-CH-10001708"/>
    <x v="0"/>
    <x v="1"/>
    <s v="Office Star - Contemporary Swivel Chair with Padded Adjustable Arms and Flex Back"/>
    <x v="4089"/>
    <x v="1"/>
    <n v="0.2"/>
    <n v="4.2294"/>
    <x v="4"/>
    <n v="1015.0559999999999"/>
    <n v="1.25"/>
  </r>
  <r>
    <n v="6000"/>
    <s v="US-2014-112991"/>
    <d v="2014-12-10T00:00:00"/>
    <d v="2014-12-14T00:00:00"/>
    <s v="Standard Class"/>
    <s v="SH-19975"/>
    <s v="Sally Hughsby"/>
    <x v="1"/>
    <x v="0"/>
    <x v="460"/>
    <x v="45"/>
    <n v="83605"/>
    <x v="1"/>
    <s v="OFF-PA-10000019"/>
    <x v="1"/>
    <x v="10"/>
    <s v="Xerox 1931"/>
    <x v="233"/>
    <x v="4"/>
    <n v="0"/>
    <n v="12.441599999999999"/>
    <x v="4"/>
    <n v="103.68"/>
    <n v="47.999999999999993"/>
  </r>
  <r>
    <n v="6001"/>
    <s v="US-2014-112991"/>
    <d v="2014-12-10T00:00:00"/>
    <d v="2014-12-14T00:00:00"/>
    <s v="Standard Class"/>
    <s v="SH-19975"/>
    <s v="Sally Hughsby"/>
    <x v="1"/>
    <x v="0"/>
    <x v="460"/>
    <x v="45"/>
    <n v="83605"/>
    <x v="1"/>
    <s v="OFF-PA-10002222"/>
    <x v="1"/>
    <x v="10"/>
    <s v="Xerox Color Copier Paper, 11&quot; x 17&quot;, Ream"/>
    <x v="419"/>
    <x v="4"/>
    <n v="0"/>
    <n v="42.025599999999997"/>
    <x v="4"/>
    <n v="365.44"/>
    <n v="46"/>
  </r>
  <r>
    <n v="6002"/>
    <s v="CA-2014-124079"/>
    <d v="2014-12-13T00:00:00"/>
    <d v="2014-12-17T00:00:00"/>
    <s v="Standard Class"/>
    <s v="RF-19345"/>
    <s v="Randy Ferguson"/>
    <x v="1"/>
    <x v="0"/>
    <x v="42"/>
    <x v="16"/>
    <n v="85023"/>
    <x v="1"/>
    <s v="FUR-FU-10002553"/>
    <x v="0"/>
    <x v="5"/>
    <s v="Electrix Incandescent Magnifying Lamp, Black"/>
    <x v="2839"/>
    <x v="1"/>
    <n v="0.2"/>
    <n v="7.6965000000000003"/>
    <x v="4"/>
    <n v="263.88"/>
    <n v="8.75"/>
  </r>
  <r>
    <n v="6003"/>
    <s v="CA-2014-124079"/>
    <d v="2014-12-13T00:00:00"/>
    <d v="2014-12-17T00:00:00"/>
    <s v="Standard Class"/>
    <s v="RF-19345"/>
    <s v="Randy Ferguson"/>
    <x v="1"/>
    <x v="0"/>
    <x v="42"/>
    <x v="16"/>
    <n v="85023"/>
    <x v="1"/>
    <s v="OFF-BI-10002103"/>
    <x v="1"/>
    <x v="8"/>
    <s v="Cardinal Slant-D Ring Binder, Heavy Gauge Vinyl"/>
    <x v="3862"/>
    <x v="0"/>
    <n v="0.7"/>
    <n v="-4.1711999999999998"/>
    <x v="4"/>
    <n v="10.428000000000001"/>
    <n v="-80"/>
  </r>
  <r>
    <n v="6004"/>
    <s v="US-2017-146878"/>
    <d v="2017-09-21T00:00:00"/>
    <d v="2017-09-27T00:00:00"/>
    <s v="Standard Class"/>
    <s v="DL-12865"/>
    <s v="Dan Lawera"/>
    <x v="0"/>
    <x v="0"/>
    <x v="100"/>
    <x v="2"/>
    <n v="33142"/>
    <x v="0"/>
    <s v="OFF-BI-10002794"/>
    <x v="1"/>
    <x v="8"/>
    <s v="Avery Trapezoid Ring Binder, 3&quot; Capacity, Black, 1040 sheets"/>
    <x v="4090"/>
    <x v="7"/>
    <n v="0.7"/>
    <n v="-8.6058000000000003"/>
    <x v="8"/>
    <n v="12.294"/>
    <n v="-70"/>
  </r>
  <r>
    <n v="6005"/>
    <s v="CA-2017-107244"/>
    <d v="2017-09-07T00:00:00"/>
    <d v="2017-09-11T00:00:00"/>
    <s v="Standard Class"/>
    <s v="AG-10390"/>
    <s v="Allen Goldenen"/>
    <x v="0"/>
    <x v="0"/>
    <x v="1"/>
    <x v="1"/>
    <n v="90004"/>
    <x v="1"/>
    <s v="FUR-FU-10002597"/>
    <x v="0"/>
    <x v="5"/>
    <s v="C-Line Magnetic Cubicle Keepers, Clear Polypropylene"/>
    <x v="2354"/>
    <x v="4"/>
    <n v="0"/>
    <n v="8.2992000000000008"/>
    <x v="8"/>
    <n v="79.040000000000006"/>
    <n v="42"/>
  </r>
  <r>
    <n v="6006"/>
    <s v="CA-2015-100657"/>
    <d v="2015-11-02T00:00:00"/>
    <d v="2015-11-07T00:00:00"/>
    <s v="Standard Class"/>
    <s v="SW-20245"/>
    <s v="Scot Wooten"/>
    <x v="0"/>
    <x v="0"/>
    <x v="21"/>
    <x v="15"/>
    <n v="12180"/>
    <x v="3"/>
    <s v="FUR-CH-10003535"/>
    <x v="0"/>
    <x v="1"/>
    <s v="Global Armless Task Chair, Royal Blue"/>
    <x v="4091"/>
    <x v="0"/>
    <n v="0.1"/>
    <n v="8.5372000000000003"/>
    <x v="0"/>
    <n v="219.52799999999999"/>
    <n v="7.7777777777777777"/>
  </r>
  <r>
    <n v="6007"/>
    <s v="CA-2017-129581"/>
    <d v="2017-12-11T00:00:00"/>
    <d v="2017-12-18T00:00:00"/>
    <s v="Standard Class"/>
    <s v="KN-16390"/>
    <s v="Katherine Nockton"/>
    <x v="1"/>
    <x v="0"/>
    <x v="217"/>
    <x v="31"/>
    <n v="2740"/>
    <x v="3"/>
    <s v="TEC-PH-10001527"/>
    <x v="2"/>
    <x v="7"/>
    <s v="Plantronics MX500i Earset"/>
    <x v="3565"/>
    <x v="1"/>
    <n v="0"/>
    <n v="3.8654999999999999"/>
    <x v="4"/>
    <n v="386.54999999999995"/>
    <n v="3.0000000000000004"/>
  </r>
  <r>
    <n v="6008"/>
    <s v="CA-2017-129028"/>
    <d v="2017-04-01T00:00:00"/>
    <d v="2017-04-03T00:00:00"/>
    <s v="First Class"/>
    <s v="GB-14530"/>
    <s v="George Bell"/>
    <x v="1"/>
    <x v="0"/>
    <x v="159"/>
    <x v="20"/>
    <n v="29501"/>
    <x v="0"/>
    <s v="FUR-FU-10004006"/>
    <x v="0"/>
    <x v="5"/>
    <s v="Deflect-o DuraMat Lighweight, Studded, Beveled Mat for Low Pile Carpeting"/>
    <x v="4030"/>
    <x v="1"/>
    <n v="0"/>
    <n v="21.7515"/>
    <x v="3"/>
    <n v="383.85"/>
    <n v="17"/>
  </r>
  <r>
    <n v="6009"/>
    <s v="CA-2015-135580"/>
    <d v="2015-12-30T00:00:00"/>
    <d v="2016-01-03T00:00:00"/>
    <s v="Standard Class"/>
    <s v="CL-12565"/>
    <s v="Clay Ludtke"/>
    <x v="0"/>
    <x v="0"/>
    <x v="1"/>
    <x v="1"/>
    <n v="90049"/>
    <x v="1"/>
    <s v="OFF-PA-10000595"/>
    <x v="1"/>
    <x v="10"/>
    <s v="Xerox 1929"/>
    <x v="4092"/>
    <x v="1"/>
    <n v="0"/>
    <n v="31.519200000000001"/>
    <x v="4"/>
    <n v="205.56"/>
    <n v="46"/>
  </r>
  <r>
    <n v="6010"/>
    <s v="CA-2015-135580"/>
    <d v="2015-12-30T00:00:00"/>
    <d v="2016-01-03T00:00:00"/>
    <s v="Standard Class"/>
    <s v="CL-12565"/>
    <s v="Clay Ludtke"/>
    <x v="0"/>
    <x v="0"/>
    <x v="1"/>
    <x v="1"/>
    <n v="90049"/>
    <x v="1"/>
    <s v="OFF-ST-10000798"/>
    <x v="1"/>
    <x v="4"/>
    <s v="2300 Heavy-Duty Transfer File Systems by Perma"/>
    <x v="4093"/>
    <x v="1"/>
    <n v="0"/>
    <n v="14.2386"/>
    <x v="4"/>
    <n v="224.82"/>
    <n v="19"/>
  </r>
  <r>
    <n v="6011"/>
    <s v="CA-2015-135580"/>
    <d v="2015-12-30T00:00:00"/>
    <d v="2016-01-03T00:00:00"/>
    <s v="Standard Class"/>
    <s v="CL-12565"/>
    <s v="Clay Ludtke"/>
    <x v="0"/>
    <x v="0"/>
    <x v="1"/>
    <x v="1"/>
    <n v="90049"/>
    <x v="1"/>
    <s v="TEC-MA-10004002"/>
    <x v="2"/>
    <x v="15"/>
    <s v="Zebra GX420t Direct Thermal/Thermal Transfer Printer"/>
    <x v="4094"/>
    <x v="5"/>
    <n v="0.2"/>
    <n v="286.71300000000002"/>
    <x v="4"/>
    <n v="15291.36"/>
    <n v="11.250000000000002"/>
  </r>
  <r>
    <n v="6012"/>
    <s v="CA-2015-135580"/>
    <d v="2015-12-30T00:00:00"/>
    <d v="2016-01-03T00:00:00"/>
    <s v="Standard Class"/>
    <s v="CL-12565"/>
    <s v="Clay Ludtke"/>
    <x v="0"/>
    <x v="0"/>
    <x v="1"/>
    <x v="1"/>
    <n v="90049"/>
    <x v="1"/>
    <s v="OFF-EN-10003296"/>
    <x v="1"/>
    <x v="12"/>
    <s v="Tyvek Side-Opening Peel &amp; Seel Expanding Envelopes"/>
    <x v="3341"/>
    <x v="1"/>
    <n v="0"/>
    <n v="122.148"/>
    <x v="4"/>
    <n v="814.31999999999994"/>
    <n v="45"/>
  </r>
  <r>
    <n v="6013"/>
    <s v="CA-2015-135580"/>
    <d v="2015-12-30T00:00:00"/>
    <d v="2016-01-03T00:00:00"/>
    <s v="Standard Class"/>
    <s v="CL-12565"/>
    <s v="Clay Ludtke"/>
    <x v="0"/>
    <x v="0"/>
    <x v="1"/>
    <x v="1"/>
    <n v="90049"/>
    <x v="1"/>
    <s v="TEC-PH-10004345"/>
    <x v="2"/>
    <x v="7"/>
    <s v="Cisco SPA 502G IP Phone"/>
    <x v="4095"/>
    <x v="1"/>
    <n v="0.2"/>
    <n v="35.984999999999999"/>
    <x v="4"/>
    <n v="863.64"/>
    <n v="12.5"/>
  </r>
  <r>
    <n v="6014"/>
    <s v="CA-2016-159016"/>
    <d v="2016-03-10T00:00:00"/>
    <d v="2016-03-11T00:00:00"/>
    <s v="First Class"/>
    <s v="KF-16285"/>
    <s v="Karen Ferguson"/>
    <x v="2"/>
    <x v="0"/>
    <x v="1"/>
    <x v="1"/>
    <n v="90008"/>
    <x v="1"/>
    <s v="OFF-PA-10004405"/>
    <x v="1"/>
    <x v="10"/>
    <s v="Rediform Voice Mail Log Books"/>
    <x v="81"/>
    <x v="2"/>
    <n v="0"/>
    <n v="7.1520000000000001"/>
    <x v="10"/>
    <n v="74.5"/>
    <n v="48"/>
  </r>
  <r>
    <n v="6015"/>
    <s v="CA-2016-159016"/>
    <d v="2016-03-10T00:00:00"/>
    <d v="2016-03-11T00:00:00"/>
    <s v="First Class"/>
    <s v="KF-16285"/>
    <s v="Karen Ferguson"/>
    <x v="2"/>
    <x v="0"/>
    <x v="1"/>
    <x v="1"/>
    <n v="90008"/>
    <x v="1"/>
    <s v="TEC-PH-10002885"/>
    <x v="2"/>
    <x v="7"/>
    <s v="Apple iPhone 5"/>
    <x v="4096"/>
    <x v="8"/>
    <n v="0.2"/>
    <n v="363.90480000000002"/>
    <x v="10"/>
    <n v="33271.296000000002"/>
    <n v="8.75"/>
  </r>
  <r>
    <n v="6016"/>
    <s v="CA-2014-102652"/>
    <d v="2014-04-06T00:00:00"/>
    <d v="2014-04-12T00:00:00"/>
    <s v="Standard Class"/>
    <s v="AY-10555"/>
    <s v="Andy Yotov"/>
    <x v="1"/>
    <x v="0"/>
    <x v="1"/>
    <x v="1"/>
    <n v="90049"/>
    <x v="1"/>
    <s v="FUR-FU-10000747"/>
    <x v="0"/>
    <x v="5"/>
    <s v="Tenex B1-RE Series Chair Mats for Low Pile Carpets"/>
    <x v="1361"/>
    <x v="0"/>
    <n v="0"/>
    <n v="15.6332"/>
    <x v="3"/>
    <n v="183.92"/>
    <n v="17"/>
  </r>
  <r>
    <n v="6017"/>
    <s v="CA-2014-102652"/>
    <d v="2014-04-06T00:00:00"/>
    <d v="2014-04-12T00:00:00"/>
    <s v="Standard Class"/>
    <s v="AY-10555"/>
    <s v="Andy Yotov"/>
    <x v="1"/>
    <x v="0"/>
    <x v="1"/>
    <x v="1"/>
    <n v="90049"/>
    <x v="1"/>
    <s v="FUR-FU-10001918"/>
    <x v="0"/>
    <x v="5"/>
    <s v="C-Line Cubicle Keepers Polyproplyene Holder With Velcro Backings"/>
    <x v="900"/>
    <x v="3"/>
    <n v="0"/>
    <n v="12.9129"/>
    <x v="3"/>
    <n v="231.76999999999998"/>
    <n v="39"/>
  </r>
  <r>
    <n v="6018"/>
    <s v="CA-2014-102652"/>
    <d v="2014-04-06T00:00:00"/>
    <d v="2014-04-12T00:00:00"/>
    <s v="Standard Class"/>
    <s v="AY-10555"/>
    <s v="Andy Yotov"/>
    <x v="1"/>
    <x v="0"/>
    <x v="1"/>
    <x v="1"/>
    <n v="90049"/>
    <x v="1"/>
    <s v="OFF-PA-10003309"/>
    <x v="1"/>
    <x v="10"/>
    <s v="Xerox 211"/>
    <x v="537"/>
    <x v="1"/>
    <n v="0"/>
    <n v="9.3312000000000008"/>
    <x v="3"/>
    <n v="58.320000000000007"/>
    <n v="48.000000000000007"/>
  </r>
  <r>
    <n v="6019"/>
    <s v="CA-2014-102652"/>
    <d v="2014-04-06T00:00:00"/>
    <d v="2014-04-12T00:00:00"/>
    <s v="Standard Class"/>
    <s v="AY-10555"/>
    <s v="Andy Yotov"/>
    <x v="1"/>
    <x v="0"/>
    <x v="1"/>
    <x v="1"/>
    <n v="90049"/>
    <x v="1"/>
    <s v="OFF-PA-10001977"/>
    <x v="1"/>
    <x v="10"/>
    <s v="Xerox 194"/>
    <x v="444"/>
    <x v="7"/>
    <n v="0"/>
    <n v="26.630400000000002"/>
    <x v="3"/>
    <n v="55.48"/>
    <n v="48.000000000000007"/>
  </r>
  <r>
    <n v="6020"/>
    <s v="CA-2014-152422"/>
    <d v="2014-10-05T00:00:00"/>
    <d v="2014-10-10T00:00:00"/>
    <s v="Second Class"/>
    <s v="BD-11635"/>
    <s v="Brian Derr"/>
    <x v="0"/>
    <x v="0"/>
    <x v="38"/>
    <x v="24"/>
    <n v="43229"/>
    <x v="3"/>
    <s v="OFF-AP-10002892"/>
    <x v="1"/>
    <x v="9"/>
    <s v="Belkin F5C206VTEL 6 Outlet Surge"/>
    <x v="2784"/>
    <x v="2"/>
    <n v="0.2"/>
    <n v="11.49"/>
    <x v="2"/>
    <n v="459.6"/>
    <n v="12.5"/>
  </r>
  <r>
    <n v="6021"/>
    <s v="US-2016-156692"/>
    <d v="2016-08-13T00:00:00"/>
    <d v="2016-08-13T00:00:00"/>
    <s v="Same Day"/>
    <s v="HG-15025"/>
    <s v="Hunter Glantz"/>
    <x v="0"/>
    <x v="0"/>
    <x v="461"/>
    <x v="28"/>
    <n v="70065"/>
    <x v="0"/>
    <s v="OFF-AP-10002222"/>
    <x v="1"/>
    <x v="9"/>
    <s v="Staple holder"/>
    <x v="1686"/>
    <x v="0"/>
    <n v="0"/>
    <n v="4.6818"/>
    <x v="6"/>
    <n v="34.68"/>
    <n v="27"/>
  </r>
  <r>
    <n v="6022"/>
    <s v="US-2016-156692"/>
    <d v="2016-08-13T00:00:00"/>
    <d v="2016-08-13T00:00:00"/>
    <s v="Same Day"/>
    <s v="HG-15025"/>
    <s v="Hunter Glantz"/>
    <x v="0"/>
    <x v="0"/>
    <x v="461"/>
    <x v="28"/>
    <n v="70065"/>
    <x v="0"/>
    <s v="TEC-AC-10000158"/>
    <x v="2"/>
    <x v="11"/>
    <s v="Sony 64GB Class 10 Micro SDHC R40 Memory Card"/>
    <x v="2215"/>
    <x v="0"/>
    <n v="0"/>
    <n v="15.1158"/>
    <x v="6"/>
    <n v="143.96"/>
    <n v="21"/>
  </r>
  <r>
    <n v="6023"/>
    <s v="CA-2014-130869"/>
    <d v="2014-11-17T00:00:00"/>
    <d v="2014-11-21T00:00:00"/>
    <s v="Standard Class"/>
    <s v="CB-12025"/>
    <s v="Cassandra Brandow"/>
    <x v="0"/>
    <x v="0"/>
    <x v="444"/>
    <x v="5"/>
    <n v="75104"/>
    <x v="2"/>
    <s v="OFF-EN-10002600"/>
    <x v="1"/>
    <x v="12"/>
    <s v="Redi-Strip #10 Envelopes, 4 1/8 x 9 1/2"/>
    <x v="906"/>
    <x v="1"/>
    <n v="0.2"/>
    <n v="2.4780000000000002"/>
    <x v="0"/>
    <n v="21.240000000000002"/>
    <n v="35"/>
  </r>
  <r>
    <n v="6024"/>
    <s v="US-2017-128832"/>
    <d v="2017-04-24T00:00:00"/>
    <d v="2017-04-27T00:00:00"/>
    <s v="First Class"/>
    <s v="LS-16945"/>
    <s v="Linda Southworth"/>
    <x v="1"/>
    <x v="0"/>
    <x v="205"/>
    <x v="34"/>
    <n v="2908"/>
    <x v="3"/>
    <s v="TEC-AC-10004855"/>
    <x v="2"/>
    <x v="11"/>
    <s v="V7 USB Numeric Keypad"/>
    <x v="3401"/>
    <x v="0"/>
    <n v="0"/>
    <n v="4.8986000000000001"/>
    <x v="3"/>
    <n v="139.96"/>
    <n v="6.9999999999999991"/>
  </r>
  <r>
    <n v="6025"/>
    <s v="CA-2017-139717"/>
    <d v="2017-08-24T00:00:00"/>
    <d v="2017-08-26T00:00:00"/>
    <s v="Second Class"/>
    <s v="DM-13015"/>
    <s v="Darrin Martin"/>
    <x v="0"/>
    <x v="0"/>
    <x v="152"/>
    <x v="24"/>
    <n v="43130"/>
    <x v="3"/>
    <s v="OFF-AP-10000938"/>
    <x v="1"/>
    <x v="9"/>
    <s v="Avanti 1.7 Cu. Ft. Refrigerator"/>
    <x v="4097"/>
    <x v="8"/>
    <n v="0.2"/>
    <n v="64.627200000000002"/>
    <x v="6"/>
    <n v="5170.1760000000004"/>
    <n v="10"/>
  </r>
  <r>
    <n v="6026"/>
    <s v="CA-2017-139717"/>
    <d v="2017-08-24T00:00:00"/>
    <d v="2017-08-26T00:00:00"/>
    <s v="Second Class"/>
    <s v="DM-13015"/>
    <s v="Darrin Martin"/>
    <x v="0"/>
    <x v="0"/>
    <x v="152"/>
    <x v="24"/>
    <n v="43130"/>
    <x v="3"/>
    <s v="OFF-PA-10002195"/>
    <x v="1"/>
    <x v="10"/>
    <s v="Xerox 1966"/>
    <x v="559"/>
    <x v="0"/>
    <n v="0.2"/>
    <n v="3.7584"/>
    <x v="6"/>
    <n v="20.736000000000001"/>
    <n v="36.25"/>
  </r>
  <r>
    <n v="6027"/>
    <s v="CA-2017-136007"/>
    <d v="2017-02-23T00:00:00"/>
    <d v="2017-03-02T00:00:00"/>
    <s v="Standard Class"/>
    <s v="AC-10615"/>
    <s v="Ann Chong"/>
    <x v="1"/>
    <x v="0"/>
    <x v="4"/>
    <x v="4"/>
    <n v="98115"/>
    <x v="1"/>
    <s v="OFF-FA-10002701"/>
    <x v="1"/>
    <x v="13"/>
    <s v="Alliance Rubber Bands"/>
    <x v="3566"/>
    <x v="2"/>
    <n v="0"/>
    <n v="0.33600000000000002"/>
    <x v="11"/>
    <n v="42"/>
    <n v="4"/>
  </r>
  <r>
    <n v="6028"/>
    <s v="CA-2017-136007"/>
    <d v="2017-02-23T00:00:00"/>
    <d v="2017-03-02T00:00:00"/>
    <s v="Standard Class"/>
    <s v="AC-10615"/>
    <s v="Ann Chong"/>
    <x v="1"/>
    <x v="0"/>
    <x v="4"/>
    <x v="4"/>
    <n v="98115"/>
    <x v="1"/>
    <s v="TEC-PH-10003589"/>
    <x v="2"/>
    <x v="7"/>
    <s v="invisibleSHIELD by ZAGG Smudge-Free Screen Protector"/>
    <x v="994"/>
    <x v="2"/>
    <n v="0.2"/>
    <n v="25.186"/>
    <x v="11"/>
    <n v="359.79999999999995"/>
    <n v="35"/>
  </r>
  <r>
    <n v="6029"/>
    <s v="CA-2016-157364"/>
    <d v="2016-11-19T00:00:00"/>
    <d v="2016-11-21T00:00:00"/>
    <s v="First Class"/>
    <s v="LT-17110"/>
    <s v="Liz Thompson"/>
    <x v="0"/>
    <x v="0"/>
    <x v="108"/>
    <x v="3"/>
    <n v="28540"/>
    <x v="0"/>
    <s v="OFF-AR-10003752"/>
    <x v="1"/>
    <x v="6"/>
    <s v="Deluxe Chalkboard Eraser Cleaner"/>
    <x v="4098"/>
    <x v="0"/>
    <n v="0.2"/>
    <n v="6.0060000000000002"/>
    <x v="0"/>
    <n v="36.96"/>
    <n v="32.5"/>
  </r>
  <r>
    <n v="6030"/>
    <s v="US-2016-112970"/>
    <d v="2016-11-14T00:00:00"/>
    <d v="2016-11-15T00:00:00"/>
    <s v="First Class"/>
    <s v="TB-21250"/>
    <s v="Tim Brockman"/>
    <x v="0"/>
    <x v="0"/>
    <x v="1"/>
    <x v="1"/>
    <n v="90049"/>
    <x v="1"/>
    <s v="OFF-AR-10003829"/>
    <x v="1"/>
    <x v="6"/>
    <s v="Newell 35"/>
    <x v="294"/>
    <x v="1"/>
    <n v="0"/>
    <n v="2.8536000000000001"/>
    <x v="0"/>
    <n v="29.52"/>
    <n v="29.000000000000004"/>
  </r>
  <r>
    <n v="6031"/>
    <s v="US-2017-152492"/>
    <d v="2017-07-06T00:00:00"/>
    <d v="2017-07-06T00:00:00"/>
    <s v="Same Day"/>
    <s v="AH-10585"/>
    <s v="Angele Hood"/>
    <x v="0"/>
    <x v="0"/>
    <x v="100"/>
    <x v="2"/>
    <n v="33142"/>
    <x v="0"/>
    <s v="FUR-CH-10000155"/>
    <x v="0"/>
    <x v="1"/>
    <s v="Global Comet Stacking Armless Chair"/>
    <x v="4099"/>
    <x v="7"/>
    <n v="0.2"/>
    <n v="23.923999999999999"/>
    <x v="7"/>
    <n v="239.24"/>
    <n v="10"/>
  </r>
  <r>
    <n v="6032"/>
    <s v="CA-2016-101168"/>
    <d v="2016-12-25T00:00:00"/>
    <d v="2017-01-01T00:00:00"/>
    <s v="Standard Class"/>
    <s v="SS-20140"/>
    <s v="Saphhira Shifley"/>
    <x v="1"/>
    <x v="0"/>
    <x v="462"/>
    <x v="38"/>
    <n v="3060"/>
    <x v="3"/>
    <s v="FUR-FU-10003142"/>
    <x v="0"/>
    <x v="5"/>
    <s v="Master Big Foot Doorstop, Beige"/>
    <x v="3051"/>
    <x v="4"/>
    <n v="0"/>
    <n v="6.5472000000000001"/>
    <x v="4"/>
    <n v="84.48"/>
    <n v="31"/>
  </r>
  <r>
    <n v="6033"/>
    <s v="CA-2017-104010"/>
    <d v="2017-04-23T00:00:00"/>
    <d v="2017-04-25T00:00:00"/>
    <s v="First Class"/>
    <s v="TD-20995"/>
    <s v="Tamara Dahlen"/>
    <x v="0"/>
    <x v="0"/>
    <x v="20"/>
    <x v="15"/>
    <n v="10011"/>
    <x v="3"/>
    <s v="OFF-SU-10001218"/>
    <x v="1"/>
    <x v="14"/>
    <s v="Fiskars Softgrip Scissors"/>
    <x v="2735"/>
    <x v="2"/>
    <n v="0"/>
    <n v="15.372"/>
    <x v="3"/>
    <n v="274.5"/>
    <n v="28.000000000000004"/>
  </r>
  <r>
    <n v="6034"/>
    <s v="CA-2015-130253"/>
    <d v="2015-12-14T00:00:00"/>
    <d v="2015-12-18T00:00:00"/>
    <s v="Standard Class"/>
    <s v="PP-18955"/>
    <s v="Paul Prost"/>
    <x v="2"/>
    <x v="0"/>
    <x v="1"/>
    <x v="1"/>
    <n v="90036"/>
    <x v="1"/>
    <s v="FUR-FU-10002963"/>
    <x v="0"/>
    <x v="5"/>
    <s v="Master Caster Door Stop, Gray"/>
    <x v="593"/>
    <x v="1"/>
    <n v="0"/>
    <n v="5.1816000000000004"/>
    <x v="4"/>
    <n v="45.72"/>
    <n v="34"/>
  </r>
  <r>
    <n v="6035"/>
    <s v="US-2015-155369"/>
    <d v="2015-04-19T00:00:00"/>
    <d v="2015-04-25T00:00:00"/>
    <s v="Standard Class"/>
    <s v="PG-18820"/>
    <s v="Patrick Gardner"/>
    <x v="0"/>
    <x v="0"/>
    <x v="238"/>
    <x v="5"/>
    <n v="75007"/>
    <x v="2"/>
    <s v="OFF-AP-10002578"/>
    <x v="1"/>
    <x v="9"/>
    <s v="Fellowes Premier Superior Surge Suppressor, 10-Outlet, With Phone and Remote"/>
    <x v="4100"/>
    <x v="0"/>
    <n v="0.8"/>
    <n v="-52.833599999999997"/>
    <x v="3"/>
    <n v="39.136000000000003"/>
    <n v="-270"/>
  </r>
  <r>
    <n v="6036"/>
    <s v="US-2015-155369"/>
    <d v="2015-04-19T00:00:00"/>
    <d v="2015-04-25T00:00:00"/>
    <s v="Standard Class"/>
    <s v="PG-18820"/>
    <s v="Patrick Gardner"/>
    <x v="0"/>
    <x v="0"/>
    <x v="238"/>
    <x v="5"/>
    <n v="75007"/>
    <x v="2"/>
    <s v="OFF-BI-10003925"/>
    <x v="1"/>
    <x v="8"/>
    <s v="Fellowes PB300 Plastic Comb Binding Machine"/>
    <x v="4101"/>
    <x v="4"/>
    <n v="0.8"/>
    <n v="-512.14679999999998"/>
    <x v="3"/>
    <n v="1241.568"/>
    <n v="-165"/>
  </r>
  <r>
    <n v="6037"/>
    <s v="CA-2016-131205"/>
    <d v="2016-09-04T00:00:00"/>
    <d v="2016-09-08T00:00:00"/>
    <s v="Standard Class"/>
    <s v="AA-10645"/>
    <s v="Anna Andreadi"/>
    <x v="0"/>
    <x v="0"/>
    <x v="430"/>
    <x v="0"/>
    <n v="40324"/>
    <x v="0"/>
    <s v="FUR-FU-10003347"/>
    <x v="0"/>
    <x v="5"/>
    <s v="Coloredge Poster Frame"/>
    <x v="528"/>
    <x v="1"/>
    <n v="0"/>
    <n v="16.614000000000001"/>
    <x v="8"/>
    <n v="127.80000000000001"/>
    <n v="39"/>
  </r>
  <r>
    <n v="6038"/>
    <s v="CA-2016-131205"/>
    <d v="2016-09-04T00:00:00"/>
    <d v="2016-09-08T00:00:00"/>
    <s v="Standard Class"/>
    <s v="AA-10645"/>
    <s v="Anna Andreadi"/>
    <x v="0"/>
    <x v="0"/>
    <x v="430"/>
    <x v="0"/>
    <n v="40324"/>
    <x v="0"/>
    <s v="OFF-BI-10000315"/>
    <x v="1"/>
    <x v="8"/>
    <s v="Poly Designer Cover &amp; Back"/>
    <x v="3273"/>
    <x v="5"/>
    <n v="0"/>
    <n v="54.691200000000002"/>
    <x v="8"/>
    <n v="683.64"/>
    <n v="48.000000000000007"/>
  </r>
  <r>
    <n v="6039"/>
    <s v="CA-2016-131205"/>
    <d v="2016-09-04T00:00:00"/>
    <d v="2016-09-08T00:00:00"/>
    <s v="Standard Class"/>
    <s v="AA-10645"/>
    <s v="Anna Andreadi"/>
    <x v="0"/>
    <x v="0"/>
    <x v="430"/>
    <x v="0"/>
    <n v="40324"/>
    <x v="0"/>
    <s v="OFF-ST-10002583"/>
    <x v="1"/>
    <x v="4"/>
    <s v="Fellowes Neat Ideas Storage Cubes"/>
    <x v="677"/>
    <x v="4"/>
    <n v="0"/>
    <n v="5.1967999999999996"/>
    <x v="8"/>
    <n v="519.67999999999995"/>
    <n v="4"/>
  </r>
  <r>
    <n v="6040"/>
    <s v="CA-2016-131205"/>
    <d v="2016-09-04T00:00:00"/>
    <d v="2016-09-08T00:00:00"/>
    <s v="Standard Class"/>
    <s v="AA-10645"/>
    <s v="Anna Andreadi"/>
    <x v="0"/>
    <x v="0"/>
    <x v="430"/>
    <x v="0"/>
    <n v="40324"/>
    <x v="0"/>
    <s v="OFF-AR-10003469"/>
    <x v="1"/>
    <x v="6"/>
    <s v="Nontoxic Chalk"/>
    <x v="266"/>
    <x v="1"/>
    <n v="0"/>
    <n v="2.5344000000000002"/>
    <x v="8"/>
    <n v="15.84"/>
    <n v="48.000000000000007"/>
  </r>
  <r>
    <n v="6041"/>
    <s v="CA-2017-122364"/>
    <d v="2017-09-24T00:00:00"/>
    <d v="2017-09-29T00:00:00"/>
    <s v="Standard Class"/>
    <s v="FA-14230"/>
    <s v="Frank Atkinson"/>
    <x v="1"/>
    <x v="0"/>
    <x v="1"/>
    <x v="1"/>
    <n v="90008"/>
    <x v="1"/>
    <s v="TEC-PH-10001817"/>
    <x v="2"/>
    <x v="7"/>
    <s v="Wilson Electronics DB Pro Signal Booster"/>
    <x v="3848"/>
    <x v="1"/>
    <n v="0.2"/>
    <n v="75.180000000000007"/>
    <x v="8"/>
    <n v="2577.6000000000004"/>
    <n v="8.75"/>
  </r>
  <r>
    <n v="6042"/>
    <s v="CA-2017-122364"/>
    <d v="2017-09-24T00:00:00"/>
    <d v="2017-09-29T00:00:00"/>
    <s v="Standard Class"/>
    <s v="FA-14230"/>
    <s v="Frank Atkinson"/>
    <x v="1"/>
    <x v="0"/>
    <x v="1"/>
    <x v="1"/>
    <n v="90008"/>
    <x v="1"/>
    <s v="TEC-MA-10001031"/>
    <x v="2"/>
    <x v="15"/>
    <s v="Socket Bluetooth Cordless Hand Scanner (CHS)"/>
    <x v="4102"/>
    <x v="1"/>
    <n v="0.2"/>
    <n v="177.19800000000001"/>
    <x v="8"/>
    <n v="1518.84"/>
    <n v="35"/>
  </r>
  <r>
    <n v="6043"/>
    <s v="CA-2016-117912"/>
    <d v="2016-02-04T00:00:00"/>
    <d v="2016-02-08T00:00:00"/>
    <s v="Standard Class"/>
    <s v="TB-21520"/>
    <s v="Tracy Blumstein"/>
    <x v="0"/>
    <x v="0"/>
    <x v="136"/>
    <x v="16"/>
    <n v="85635"/>
    <x v="1"/>
    <s v="FUR-FU-10002088"/>
    <x v="0"/>
    <x v="5"/>
    <s v="Nu-Dell Float Frame 11 x 14 1/2"/>
    <x v="322"/>
    <x v="0"/>
    <n v="0.2"/>
    <n v="3.9512"/>
    <x v="11"/>
    <n v="28.736000000000001"/>
    <n v="27.500000000000004"/>
  </r>
  <r>
    <n v="6044"/>
    <s v="CA-2017-145702"/>
    <d v="2017-05-19T00:00:00"/>
    <d v="2017-05-24T00:00:00"/>
    <s v="Second Class"/>
    <s v="AH-10075"/>
    <s v="Adam Hart"/>
    <x v="1"/>
    <x v="0"/>
    <x v="289"/>
    <x v="18"/>
    <n v="37918"/>
    <x v="0"/>
    <s v="FUR-CH-10001482"/>
    <x v="0"/>
    <x v="1"/>
    <s v="Office Star - Mesh Screen back chair with Vinyl seat"/>
    <x v="2317"/>
    <x v="1"/>
    <n v="0.2"/>
    <n v="-35.364600000000003"/>
    <x v="5"/>
    <n v="943.05599999999993"/>
    <n v="-11.250000000000002"/>
  </r>
  <r>
    <n v="6045"/>
    <s v="CA-2017-145702"/>
    <d v="2017-05-19T00:00:00"/>
    <d v="2017-05-24T00:00:00"/>
    <s v="Second Class"/>
    <s v="AH-10075"/>
    <s v="Adam Hart"/>
    <x v="1"/>
    <x v="0"/>
    <x v="289"/>
    <x v="18"/>
    <n v="37918"/>
    <x v="0"/>
    <s v="OFF-PA-10001526"/>
    <x v="1"/>
    <x v="10"/>
    <s v="Xerox 1949"/>
    <x v="2825"/>
    <x v="3"/>
    <n v="0.2"/>
    <n v="10.109400000000001"/>
    <x v="5"/>
    <n v="195.21600000000001"/>
    <n v="36.25"/>
  </r>
  <r>
    <n v="6046"/>
    <s v="CA-2015-113215"/>
    <d v="2015-09-03T00:00:00"/>
    <d v="2015-09-08T00:00:00"/>
    <s v="Standard Class"/>
    <s v="CP-12085"/>
    <s v="Cathy Prescott"/>
    <x v="1"/>
    <x v="0"/>
    <x v="93"/>
    <x v="16"/>
    <n v="85705"/>
    <x v="1"/>
    <s v="FUR-FU-10002937"/>
    <x v="0"/>
    <x v="5"/>
    <s v="GE 48&quot; Fluorescent Tube, Cool White Energy Saver, 34 Watts, 30/Box"/>
    <x v="4103"/>
    <x v="1"/>
    <n v="0.2"/>
    <n v="89.307000000000002"/>
    <x v="8"/>
    <n v="714.4559999999999"/>
    <n v="37.500000000000007"/>
  </r>
  <r>
    <n v="6047"/>
    <s v="CA-2016-154662"/>
    <d v="2016-06-09T00:00:00"/>
    <d v="2016-06-16T00:00:00"/>
    <s v="Standard Class"/>
    <s v="BF-11215"/>
    <s v="Benjamin Farhat"/>
    <x v="2"/>
    <x v="0"/>
    <x v="31"/>
    <x v="11"/>
    <n v="55407"/>
    <x v="2"/>
    <s v="FUR-TA-10001771"/>
    <x v="0"/>
    <x v="3"/>
    <s v="Bush Cubix Conference Tables, Fully Assembled"/>
    <x v="4104"/>
    <x v="1"/>
    <n v="0"/>
    <n v="173.23500000000001"/>
    <x v="1"/>
    <n v="2078.8200000000002"/>
    <n v="25"/>
  </r>
  <r>
    <n v="6048"/>
    <s v="CA-2015-105571"/>
    <d v="2015-11-07T00:00:00"/>
    <d v="2015-11-11T00:00:00"/>
    <s v="Standard Class"/>
    <s v="CP-12340"/>
    <s v="Christine Phan"/>
    <x v="1"/>
    <x v="0"/>
    <x v="100"/>
    <x v="2"/>
    <n v="33142"/>
    <x v="0"/>
    <s v="OFF-BI-10003305"/>
    <x v="1"/>
    <x v="8"/>
    <s v="Avery Hanging File Binders"/>
    <x v="4105"/>
    <x v="6"/>
    <n v="0.7"/>
    <n v="-12.9168"/>
    <x v="0"/>
    <n v="145.31400000000002"/>
    <n v="-80"/>
  </r>
  <r>
    <n v="6049"/>
    <s v="CA-2015-105571"/>
    <d v="2015-11-07T00:00:00"/>
    <d v="2015-11-11T00:00:00"/>
    <s v="Standard Class"/>
    <s v="CP-12340"/>
    <s v="Christine Phan"/>
    <x v="1"/>
    <x v="0"/>
    <x v="100"/>
    <x v="2"/>
    <n v="33142"/>
    <x v="0"/>
    <s v="OFF-BI-10001359"/>
    <x v="1"/>
    <x v="8"/>
    <s v="GBC DocuBind TL300 Electric Binding System"/>
    <x v="4106"/>
    <x v="2"/>
    <n v="0.7"/>
    <n v="-1031.5385000000001"/>
    <x v="0"/>
    <n v="6727.4249999999993"/>
    <n v="-76.666666666666686"/>
  </r>
  <r>
    <n v="6050"/>
    <s v="CA-2016-152765"/>
    <d v="2016-06-15T00:00:00"/>
    <d v="2016-06-18T00:00:00"/>
    <s v="First Class"/>
    <s v="LS-17245"/>
    <s v="Lynn Smith"/>
    <x v="0"/>
    <x v="0"/>
    <x v="12"/>
    <x v="5"/>
    <n v="77036"/>
    <x v="2"/>
    <s v="OFF-PA-10000483"/>
    <x v="1"/>
    <x v="10"/>
    <s v="Xerox 19"/>
    <x v="4107"/>
    <x v="3"/>
    <n v="0.2"/>
    <n v="54.215000000000003"/>
    <x v="1"/>
    <n v="1214.4159999999999"/>
    <n v="31.25"/>
  </r>
  <r>
    <n v="6051"/>
    <s v="CA-2015-153878"/>
    <d v="2015-04-25T00:00:00"/>
    <d v="2015-04-30T00:00:00"/>
    <s v="Standard Class"/>
    <s v="TS-21655"/>
    <s v="Trudy Schmidt"/>
    <x v="0"/>
    <x v="0"/>
    <x v="158"/>
    <x v="6"/>
    <n v="53209"/>
    <x v="2"/>
    <s v="OFF-AR-10000658"/>
    <x v="1"/>
    <x v="6"/>
    <s v="Newell 324"/>
    <x v="2444"/>
    <x v="2"/>
    <n v="0"/>
    <n v="16.170000000000002"/>
    <x v="3"/>
    <n v="288.75"/>
    <n v="28.000000000000004"/>
  </r>
  <r>
    <n v="6052"/>
    <s v="CA-2015-153878"/>
    <d v="2015-04-25T00:00:00"/>
    <d v="2015-04-30T00:00:00"/>
    <s v="Standard Class"/>
    <s v="TS-21655"/>
    <s v="Trudy Schmidt"/>
    <x v="0"/>
    <x v="0"/>
    <x v="158"/>
    <x v="6"/>
    <n v="53209"/>
    <x v="2"/>
    <s v="OFF-AP-10001205"/>
    <x v="1"/>
    <x v="9"/>
    <s v="Belkin 5 Outlet SurgeMaster Power Centers"/>
    <x v="4108"/>
    <x v="2"/>
    <n v="0"/>
    <n v="76.272000000000006"/>
    <x v="3"/>
    <n v="1362"/>
    <n v="28.000000000000004"/>
  </r>
  <r>
    <n v="6053"/>
    <s v="CA-2016-124016"/>
    <d v="2016-09-23T00:00:00"/>
    <d v="2016-09-26T00:00:00"/>
    <s v="Second Class"/>
    <s v="JS-15940"/>
    <s v="Joni Sundaresam"/>
    <x v="2"/>
    <x v="0"/>
    <x v="152"/>
    <x v="24"/>
    <n v="43130"/>
    <x v="3"/>
    <s v="OFF-PA-10002586"/>
    <x v="1"/>
    <x v="10"/>
    <s v="Xerox 1970"/>
    <x v="1627"/>
    <x v="1"/>
    <n v="0.2"/>
    <n v="4.0338000000000003"/>
    <x v="8"/>
    <n v="35.856000000000002"/>
    <n v="33.75"/>
  </r>
  <r>
    <n v="6054"/>
    <s v="CA-2016-124016"/>
    <d v="2016-09-23T00:00:00"/>
    <d v="2016-09-26T00:00:00"/>
    <s v="Second Class"/>
    <s v="JS-15940"/>
    <s v="Joni Sundaresam"/>
    <x v="2"/>
    <x v="0"/>
    <x v="152"/>
    <x v="24"/>
    <n v="43130"/>
    <x v="3"/>
    <s v="FUR-FU-10004963"/>
    <x v="0"/>
    <x v="5"/>
    <s v="Eldon 400 Class Desk Accessories, Black Carbon"/>
    <x v="4109"/>
    <x v="4"/>
    <n v="0.2"/>
    <n v="7.7"/>
    <x v="8"/>
    <n v="112"/>
    <n v="27.500000000000004"/>
  </r>
  <r>
    <n v="6055"/>
    <s v="CA-2016-124016"/>
    <d v="2016-09-23T00:00:00"/>
    <d v="2016-09-26T00:00:00"/>
    <s v="Second Class"/>
    <s v="JS-15940"/>
    <s v="Joni Sundaresam"/>
    <x v="2"/>
    <x v="0"/>
    <x v="152"/>
    <x v="24"/>
    <n v="43130"/>
    <x v="3"/>
    <s v="OFF-BI-10002071"/>
    <x v="1"/>
    <x v="8"/>
    <s v="Fellowes Black Plastic Comb Bindings"/>
    <x v="4110"/>
    <x v="3"/>
    <n v="0.7"/>
    <n v="-9.7607999999999997"/>
    <x v="8"/>
    <n v="85.407000000000011"/>
    <n v="-80"/>
  </r>
  <r>
    <n v="6056"/>
    <s v="CA-2016-113551"/>
    <d v="2016-08-18T00:00:00"/>
    <d v="2016-08-20T00:00:00"/>
    <s v="First Class"/>
    <s v="NF-18385"/>
    <s v="Natalie Fritzler"/>
    <x v="0"/>
    <x v="0"/>
    <x v="380"/>
    <x v="5"/>
    <n v="78539"/>
    <x v="2"/>
    <s v="OFF-BI-10001617"/>
    <x v="1"/>
    <x v="8"/>
    <s v="GBC Wire Binding Combs"/>
    <x v="4111"/>
    <x v="7"/>
    <n v="0.8"/>
    <n v="-3.4121999999999999"/>
    <x v="6"/>
    <n v="2.0680000000000001"/>
    <n v="-165"/>
  </r>
  <r>
    <n v="6057"/>
    <s v="CA-2016-113551"/>
    <d v="2016-08-18T00:00:00"/>
    <d v="2016-08-20T00:00:00"/>
    <s v="First Class"/>
    <s v="NF-18385"/>
    <s v="Natalie Fritzler"/>
    <x v="0"/>
    <x v="0"/>
    <x v="380"/>
    <x v="5"/>
    <n v="78539"/>
    <x v="2"/>
    <s v="OFF-PA-10004665"/>
    <x v="1"/>
    <x v="10"/>
    <s v="Advantus Motivational Note Cards"/>
    <x v="1332"/>
    <x v="8"/>
    <n v="0.2"/>
    <n v="30.391999999999999"/>
    <x v="6"/>
    <n v="670.72"/>
    <n v="36.25"/>
  </r>
  <r>
    <n v="6058"/>
    <s v="CA-2014-107524"/>
    <d v="2014-03-02T00:00:00"/>
    <d v="2014-03-08T00:00:00"/>
    <s v="Standard Class"/>
    <s v="KN-16705"/>
    <s v="Kristina Nunn"/>
    <x v="2"/>
    <x v="0"/>
    <x v="20"/>
    <x v="15"/>
    <n v="10009"/>
    <x v="3"/>
    <s v="OFF-EN-10001990"/>
    <x v="1"/>
    <x v="12"/>
    <s v="Staple envelope"/>
    <x v="710"/>
    <x v="0"/>
    <n v="0"/>
    <n v="5.3391999999999999"/>
    <x v="10"/>
    <n v="22.72"/>
    <n v="47"/>
  </r>
  <r>
    <n v="6059"/>
    <s v="CA-2014-107524"/>
    <d v="2014-03-02T00:00:00"/>
    <d v="2014-03-08T00:00:00"/>
    <s v="Standard Class"/>
    <s v="KN-16705"/>
    <s v="Kristina Nunn"/>
    <x v="2"/>
    <x v="0"/>
    <x v="20"/>
    <x v="15"/>
    <n v="10009"/>
    <x v="3"/>
    <s v="OFF-PA-10000587"/>
    <x v="1"/>
    <x v="10"/>
    <s v="Array Parchment Paper, Assorted Colors"/>
    <x v="3343"/>
    <x v="2"/>
    <n v="0"/>
    <n v="17.472000000000001"/>
    <x v="10"/>
    <n v="182"/>
    <n v="48.000000000000007"/>
  </r>
  <r>
    <n v="6060"/>
    <s v="CA-2014-138072"/>
    <d v="2014-12-30T00:00:00"/>
    <d v="2015-01-03T00:00:00"/>
    <s v="Standard Class"/>
    <s v="GA-14725"/>
    <s v="Guy Armstrong"/>
    <x v="0"/>
    <x v="0"/>
    <x v="10"/>
    <x v="9"/>
    <n v="19120"/>
    <x v="3"/>
    <s v="TEC-AC-10004859"/>
    <x v="2"/>
    <x v="11"/>
    <s v="Maxell Pro 80 Minute CD-R, 10/Pack"/>
    <x v="886"/>
    <x v="0"/>
    <n v="0.2"/>
    <n v="6.992"/>
    <x v="4"/>
    <n v="55.936"/>
    <n v="25"/>
  </r>
  <r>
    <n v="6061"/>
    <s v="CA-2015-134201"/>
    <d v="2015-04-10T00:00:00"/>
    <d v="2015-04-16T00:00:00"/>
    <s v="Standard Class"/>
    <s v="EH-14125"/>
    <s v="Eugene Hildebrand"/>
    <x v="2"/>
    <x v="0"/>
    <x v="30"/>
    <x v="15"/>
    <n v="14609"/>
    <x v="3"/>
    <s v="OFF-ST-10001476"/>
    <x v="1"/>
    <x v="4"/>
    <s v="Steel Personal Filing/Posting Tote"/>
    <x v="4112"/>
    <x v="4"/>
    <n v="0"/>
    <n v="38.3508"/>
    <x v="3"/>
    <n v="568.16"/>
    <n v="27"/>
  </r>
  <r>
    <n v="6062"/>
    <s v="CA-2015-134201"/>
    <d v="2015-04-10T00:00:00"/>
    <d v="2015-04-16T00:00:00"/>
    <s v="Standard Class"/>
    <s v="EH-14125"/>
    <s v="Eugene Hildebrand"/>
    <x v="2"/>
    <x v="0"/>
    <x v="30"/>
    <x v="15"/>
    <n v="14609"/>
    <x v="3"/>
    <s v="OFF-AR-10002804"/>
    <x v="1"/>
    <x v="6"/>
    <s v="Faber Castell Col-Erase Pencils"/>
    <x v="1835"/>
    <x v="1"/>
    <n v="0"/>
    <n v="6.0147000000000004"/>
    <x v="3"/>
    <n v="44.01"/>
    <n v="41"/>
  </r>
  <r>
    <n v="6063"/>
    <s v="CA-2015-111780"/>
    <d v="2015-12-25T00:00:00"/>
    <d v="2015-12-30T00:00:00"/>
    <s v="Second Class"/>
    <s v="RA-19285"/>
    <s v="Ralph Arnett"/>
    <x v="0"/>
    <x v="0"/>
    <x v="70"/>
    <x v="1"/>
    <n v="92037"/>
    <x v="1"/>
    <s v="TEC-CO-10004202"/>
    <x v="2"/>
    <x v="16"/>
    <s v="Brother DCP1000 Digital 3 in 1 Multifunction Machine"/>
    <x v="4113"/>
    <x v="2"/>
    <n v="0.2"/>
    <n v="224.99250000000001"/>
    <x v="4"/>
    <n v="5999.8"/>
    <n v="18.75"/>
  </r>
  <r>
    <n v="6064"/>
    <s v="CA-2015-111780"/>
    <d v="2015-12-25T00:00:00"/>
    <d v="2015-12-30T00:00:00"/>
    <s v="Second Class"/>
    <s v="RA-19285"/>
    <s v="Ralph Arnett"/>
    <x v="0"/>
    <x v="0"/>
    <x v="70"/>
    <x v="1"/>
    <n v="92037"/>
    <x v="1"/>
    <s v="OFF-PA-10001307"/>
    <x v="1"/>
    <x v="10"/>
    <s v="Important Message Pads, 50 4-1/4 x 5-1/2 Forms per Pad"/>
    <x v="2336"/>
    <x v="1"/>
    <n v="0"/>
    <n v="6.1740000000000004"/>
    <x v="4"/>
    <n v="37.799999999999997"/>
    <n v="49.000000000000007"/>
  </r>
  <r>
    <n v="6065"/>
    <s v="CA-2015-111780"/>
    <d v="2015-12-25T00:00:00"/>
    <d v="2015-12-30T00:00:00"/>
    <s v="Second Class"/>
    <s v="RA-19285"/>
    <s v="Ralph Arnett"/>
    <x v="0"/>
    <x v="0"/>
    <x v="70"/>
    <x v="1"/>
    <n v="92037"/>
    <x v="1"/>
    <s v="OFF-PA-10001667"/>
    <x v="1"/>
    <x v="10"/>
    <s v="Great White Multi-Use Recycled Paper (20Lb. and 84 Bright)"/>
    <x v="1444"/>
    <x v="1"/>
    <n v="0"/>
    <n v="8.0730000000000004"/>
    <x v="4"/>
    <n v="53.820000000000007"/>
    <n v="45"/>
  </r>
  <r>
    <n v="6066"/>
    <s v="CA-2015-119942"/>
    <d v="2015-04-05T00:00:00"/>
    <d v="2015-04-07T00:00:00"/>
    <s v="First Class"/>
    <s v="TT-21070"/>
    <s v="Ted Trevino"/>
    <x v="0"/>
    <x v="0"/>
    <x v="10"/>
    <x v="9"/>
    <n v="19120"/>
    <x v="3"/>
    <s v="OFF-LA-10001569"/>
    <x v="1"/>
    <x v="2"/>
    <s v="Avery 499"/>
    <x v="4114"/>
    <x v="5"/>
    <n v="0.2"/>
    <n v="7.7687999999999997"/>
    <x v="3"/>
    <n v="143.42400000000001"/>
    <n v="32.5"/>
  </r>
  <r>
    <n v="6067"/>
    <s v="CA-2015-151547"/>
    <d v="2015-01-17T00:00:00"/>
    <d v="2015-01-23T00:00:00"/>
    <s v="Standard Class"/>
    <s v="AH-10465"/>
    <s v="Amy Hunt"/>
    <x v="0"/>
    <x v="0"/>
    <x v="463"/>
    <x v="18"/>
    <n v="38134"/>
    <x v="0"/>
    <s v="OFF-SU-10000898"/>
    <x v="1"/>
    <x v="14"/>
    <s v="Acme Hot Forged Carbon Steel Scissors with Nickel-Plated Handles, 3 7/8&quot; Cut, 8&quot;L"/>
    <x v="4115"/>
    <x v="8"/>
    <n v="0.2"/>
    <n v="10.007999999999999"/>
    <x v="9"/>
    <n v="711.68"/>
    <n v="11.25"/>
  </r>
  <r>
    <n v="6068"/>
    <s v="CA-2017-166695"/>
    <d v="2017-05-20T00:00:00"/>
    <d v="2017-05-24T00:00:00"/>
    <s v="Standard Class"/>
    <s v="CC-12430"/>
    <s v="Chuck Clark"/>
    <x v="2"/>
    <x v="0"/>
    <x v="80"/>
    <x v="1"/>
    <n v="90712"/>
    <x v="1"/>
    <s v="FUR-CH-10000225"/>
    <x v="0"/>
    <x v="1"/>
    <s v="Global Geo Office Task Chair, Gray"/>
    <x v="4116"/>
    <x v="8"/>
    <n v="0.2"/>
    <n v="-97.176000000000002"/>
    <x v="5"/>
    <n v="4146.1760000000004"/>
    <n v="-18.75"/>
  </r>
  <r>
    <n v="6069"/>
    <s v="CA-2017-166695"/>
    <d v="2017-05-20T00:00:00"/>
    <d v="2017-05-24T00:00:00"/>
    <s v="Standard Class"/>
    <s v="CC-12430"/>
    <s v="Chuck Clark"/>
    <x v="2"/>
    <x v="0"/>
    <x v="80"/>
    <x v="1"/>
    <n v="90712"/>
    <x v="1"/>
    <s v="FUR-FU-10002191"/>
    <x v="0"/>
    <x v="5"/>
    <s v="G.E. Halogen Desk Lamp Bulbs"/>
    <x v="4117"/>
    <x v="7"/>
    <n v="0"/>
    <n v="3.3504"/>
    <x v="5"/>
    <n v="6.98"/>
    <n v="48"/>
  </r>
  <r>
    <n v="6070"/>
    <s v="CA-2017-166695"/>
    <d v="2017-05-20T00:00:00"/>
    <d v="2017-05-24T00:00:00"/>
    <s v="Standard Class"/>
    <s v="CC-12430"/>
    <s v="Chuck Clark"/>
    <x v="2"/>
    <x v="0"/>
    <x v="80"/>
    <x v="1"/>
    <n v="90712"/>
    <x v="1"/>
    <s v="TEC-MA-10003176"/>
    <x v="2"/>
    <x v="15"/>
    <s v="Okidata B400 Printer"/>
    <x v="4118"/>
    <x v="7"/>
    <n v="0.2"/>
    <n v="38.61"/>
    <x v="5"/>
    <n v="343.2"/>
    <n v="11.25"/>
  </r>
  <r>
    <n v="6071"/>
    <s v="CA-2017-167542"/>
    <d v="2017-08-13T00:00:00"/>
    <d v="2017-08-20T00:00:00"/>
    <s v="Standard Class"/>
    <s v="KD-16495"/>
    <s v="Keith Dawkins"/>
    <x v="1"/>
    <x v="0"/>
    <x v="10"/>
    <x v="9"/>
    <n v="19120"/>
    <x v="3"/>
    <s v="OFF-LA-10004093"/>
    <x v="1"/>
    <x v="2"/>
    <s v="Avery 486"/>
    <x v="1569"/>
    <x v="1"/>
    <n v="0.2"/>
    <n v="5.9211"/>
    <x v="6"/>
    <n v="52.632000000000005"/>
    <n v="33.75"/>
  </r>
  <r>
    <n v="6072"/>
    <s v="CA-2015-120901"/>
    <d v="2015-12-31T00:00:00"/>
    <d v="2016-01-04T00:00:00"/>
    <s v="Standard Class"/>
    <s v="BG-11035"/>
    <s v="Barry Gonzalez"/>
    <x v="0"/>
    <x v="0"/>
    <x v="89"/>
    <x v="5"/>
    <n v="78745"/>
    <x v="2"/>
    <s v="OFF-ST-10000025"/>
    <x v="1"/>
    <x v="4"/>
    <s v="Fellowes Stor/Drawer Steel Plus Storage Drawers"/>
    <x v="4119"/>
    <x v="0"/>
    <n v="0.2"/>
    <n v="-26.720400000000001"/>
    <x v="4"/>
    <n v="305.37599999999998"/>
    <n v="-17.5"/>
  </r>
  <r>
    <n v="6073"/>
    <s v="CA-2015-120901"/>
    <d v="2015-12-31T00:00:00"/>
    <d v="2016-01-04T00:00:00"/>
    <s v="Standard Class"/>
    <s v="BG-11035"/>
    <s v="Barry Gonzalez"/>
    <x v="0"/>
    <x v="0"/>
    <x v="89"/>
    <x v="5"/>
    <n v="78745"/>
    <x v="2"/>
    <s v="OFF-FA-10001561"/>
    <x v="1"/>
    <x v="13"/>
    <s v="Stockwell Push Pins"/>
    <x v="4120"/>
    <x v="0"/>
    <n v="0.2"/>
    <n v="0.56679999999999997"/>
    <x v="4"/>
    <n v="6.976"/>
    <n v="16.25"/>
  </r>
  <r>
    <n v="6074"/>
    <s v="CA-2015-120901"/>
    <d v="2015-12-31T00:00:00"/>
    <d v="2016-01-04T00:00:00"/>
    <s v="Standard Class"/>
    <s v="BG-11035"/>
    <s v="Barry Gonzalez"/>
    <x v="0"/>
    <x v="0"/>
    <x v="89"/>
    <x v="5"/>
    <n v="78745"/>
    <x v="2"/>
    <s v="OFF-SU-10001225"/>
    <x v="1"/>
    <x v="14"/>
    <s v="Staple remover"/>
    <x v="4121"/>
    <x v="0"/>
    <n v="0.2"/>
    <n v="-1.3248"/>
    <x v="4"/>
    <n v="11.776"/>
    <n v="-22.5"/>
  </r>
  <r>
    <n v="6075"/>
    <s v="CA-2017-121398"/>
    <d v="2017-12-25T00:00:00"/>
    <d v="2017-12-29T00:00:00"/>
    <s v="Standard Class"/>
    <s v="FH-14365"/>
    <s v="Fred Hopkins"/>
    <x v="1"/>
    <x v="0"/>
    <x v="1"/>
    <x v="1"/>
    <n v="90008"/>
    <x v="1"/>
    <s v="OFF-BI-10001718"/>
    <x v="1"/>
    <x v="8"/>
    <s v="GBC DocuBind P50 Personal Binding Machine"/>
    <x v="1830"/>
    <x v="1"/>
    <n v="0.2"/>
    <n v="51.823799999999999"/>
    <x v="4"/>
    <n v="460.65599999999995"/>
    <n v="33.75"/>
  </r>
  <r>
    <n v="6076"/>
    <s v="CA-2017-121398"/>
    <d v="2017-12-25T00:00:00"/>
    <d v="2017-12-29T00:00:00"/>
    <s v="Standard Class"/>
    <s v="FH-14365"/>
    <s v="Fred Hopkins"/>
    <x v="1"/>
    <x v="0"/>
    <x v="1"/>
    <x v="1"/>
    <n v="90008"/>
    <x v="1"/>
    <s v="OFF-ST-10002756"/>
    <x v="1"/>
    <x v="4"/>
    <s v="Tennsco Stur-D-Stor Boltless Shelving, 5 Shelves, 24&quot; Deep, Sand"/>
    <x v="4122"/>
    <x v="0"/>
    <n v="0"/>
    <n v="2.7061999999999999"/>
    <x v="4"/>
    <n v="541.24"/>
    <n v="1"/>
  </r>
  <r>
    <n v="6077"/>
    <s v="CA-2016-151561"/>
    <d v="2016-09-01T00:00:00"/>
    <d v="2016-09-07T00:00:00"/>
    <s v="Standard Class"/>
    <s v="PG-18820"/>
    <s v="Patrick Gardner"/>
    <x v="0"/>
    <x v="0"/>
    <x v="20"/>
    <x v="15"/>
    <n v="10011"/>
    <x v="3"/>
    <s v="TEC-AC-10001432"/>
    <x v="2"/>
    <x v="11"/>
    <s v="Enermax Aurora Lite Keyboard"/>
    <x v="511"/>
    <x v="5"/>
    <n v="0"/>
    <n v="206.316"/>
    <x v="8"/>
    <n v="2813.3999999999996"/>
    <n v="44"/>
  </r>
  <r>
    <n v="6078"/>
    <s v="CA-2016-151561"/>
    <d v="2016-09-01T00:00:00"/>
    <d v="2016-09-07T00:00:00"/>
    <s v="Standard Class"/>
    <s v="PG-18820"/>
    <s v="Patrick Gardner"/>
    <x v="0"/>
    <x v="0"/>
    <x v="20"/>
    <x v="15"/>
    <n v="10011"/>
    <x v="3"/>
    <s v="TEC-AC-10003399"/>
    <x v="2"/>
    <x v="11"/>
    <s v="Memorex Mini Travel Drive 64 GB USB 2.0 Flash Drive"/>
    <x v="4123"/>
    <x v="0"/>
    <n v="0"/>
    <n v="30.441600000000001"/>
    <x v="8"/>
    <n v="144.96"/>
    <n v="42"/>
  </r>
  <r>
    <n v="6079"/>
    <s v="CA-2016-151561"/>
    <d v="2016-09-01T00:00:00"/>
    <d v="2016-09-07T00:00:00"/>
    <s v="Standard Class"/>
    <s v="PG-18820"/>
    <s v="Patrick Gardner"/>
    <x v="0"/>
    <x v="0"/>
    <x v="20"/>
    <x v="15"/>
    <n v="10011"/>
    <x v="3"/>
    <s v="OFF-SU-10001574"/>
    <x v="1"/>
    <x v="14"/>
    <s v="Acme Value Line Scissors"/>
    <x v="1023"/>
    <x v="1"/>
    <n v="0"/>
    <n v="3.2850000000000001"/>
    <x v="8"/>
    <n v="32.849999999999994"/>
    <n v="30.000000000000004"/>
  </r>
  <r>
    <n v="6080"/>
    <s v="CA-2016-151561"/>
    <d v="2016-09-01T00:00:00"/>
    <d v="2016-09-07T00:00:00"/>
    <s v="Standard Class"/>
    <s v="PG-18820"/>
    <s v="Patrick Gardner"/>
    <x v="0"/>
    <x v="0"/>
    <x v="20"/>
    <x v="15"/>
    <n v="10011"/>
    <x v="3"/>
    <s v="FUR-FU-10004864"/>
    <x v="0"/>
    <x v="5"/>
    <s v="Howard Miller 14-1/2&quot; Diameter Chrome Round Wall Clock"/>
    <x v="1838"/>
    <x v="1"/>
    <n v="0"/>
    <n v="61.382399999999997"/>
    <x v="8"/>
    <n v="575.46"/>
    <n v="32"/>
  </r>
  <r>
    <n v="6081"/>
    <s v="CA-2017-154676"/>
    <d v="2017-08-05T00:00:00"/>
    <d v="2017-08-08T00:00:00"/>
    <s v="First Class"/>
    <s v="NZ-18565"/>
    <s v="Nick Zandusky"/>
    <x v="2"/>
    <x v="0"/>
    <x v="12"/>
    <x v="5"/>
    <n v="77070"/>
    <x v="2"/>
    <s v="OFF-ST-10001172"/>
    <x v="1"/>
    <x v="4"/>
    <s v="Tennsco Lockers, Sand"/>
    <x v="4124"/>
    <x v="6"/>
    <n v="0.2"/>
    <n v="7.5528000000000004"/>
    <x v="6"/>
    <n v="1359.5040000000001"/>
    <n v="5"/>
  </r>
  <r>
    <n v="6082"/>
    <s v="US-2014-165589"/>
    <d v="2014-02-18T00:00:00"/>
    <d v="2014-02-18T00:00:00"/>
    <s v="Same Day"/>
    <s v="TB-21595"/>
    <s v="Troy Blackwell"/>
    <x v="0"/>
    <x v="0"/>
    <x v="270"/>
    <x v="5"/>
    <n v="79424"/>
    <x v="2"/>
    <s v="FUR-FU-10002396"/>
    <x v="0"/>
    <x v="5"/>
    <s v="DAX Copper Panel Document Frame, 5 x 7 Size"/>
    <x v="2783"/>
    <x v="2"/>
    <n v="0.6"/>
    <n v="-11.321999999999999"/>
    <x v="11"/>
    <n v="125.8"/>
    <n v="-44.999999999999993"/>
  </r>
  <r>
    <n v="6083"/>
    <s v="US-2016-132577"/>
    <d v="2016-11-22T00:00:00"/>
    <d v="2016-11-27T00:00:00"/>
    <s v="Standard Class"/>
    <s v="JE-15475"/>
    <s v="Jeremy Ellison"/>
    <x v="0"/>
    <x v="0"/>
    <x v="12"/>
    <x v="5"/>
    <n v="77095"/>
    <x v="2"/>
    <s v="OFF-BI-10004040"/>
    <x v="1"/>
    <x v="8"/>
    <s v="Wilson Jones Impact Binders"/>
    <x v="3812"/>
    <x v="5"/>
    <n v="0.8"/>
    <n v="-9.6348000000000003"/>
    <x v="0"/>
    <n v="37.295999999999999"/>
    <n v="-155"/>
  </r>
  <r>
    <n v="6084"/>
    <s v="US-2016-132577"/>
    <d v="2016-11-22T00:00:00"/>
    <d v="2016-11-27T00:00:00"/>
    <s v="Standard Class"/>
    <s v="JE-15475"/>
    <s v="Jeremy Ellison"/>
    <x v="0"/>
    <x v="0"/>
    <x v="12"/>
    <x v="5"/>
    <n v="77095"/>
    <x v="2"/>
    <s v="OFF-AR-10003481"/>
    <x v="1"/>
    <x v="6"/>
    <s v="Newell 348"/>
    <x v="3353"/>
    <x v="6"/>
    <n v="0.2"/>
    <n v="2.6568000000000001"/>
    <x v="0"/>
    <n v="212.54399999999998"/>
    <n v="11.25"/>
  </r>
  <r>
    <n v="6085"/>
    <s v="US-2016-132577"/>
    <d v="2016-11-22T00:00:00"/>
    <d v="2016-11-27T00:00:00"/>
    <s v="Standard Class"/>
    <s v="JE-15475"/>
    <s v="Jeremy Ellison"/>
    <x v="0"/>
    <x v="0"/>
    <x v="12"/>
    <x v="5"/>
    <n v="77095"/>
    <x v="2"/>
    <s v="TEC-AC-10000387"/>
    <x v="2"/>
    <x v="11"/>
    <s v="KeyTronic KT800P2 - Keyboard - Black"/>
    <x v="4125"/>
    <x v="0"/>
    <n v="0.2"/>
    <n v="-0.6008"/>
    <x v="0"/>
    <n v="48.064"/>
    <n v="-2.5"/>
  </r>
  <r>
    <n v="6086"/>
    <s v="US-2016-132577"/>
    <d v="2016-11-22T00:00:00"/>
    <d v="2016-11-27T00:00:00"/>
    <s v="Standard Class"/>
    <s v="JE-15475"/>
    <s v="Jeremy Ellison"/>
    <x v="0"/>
    <x v="0"/>
    <x v="12"/>
    <x v="5"/>
    <n v="77095"/>
    <x v="2"/>
    <s v="OFF-LA-10000262"/>
    <x v="1"/>
    <x v="2"/>
    <s v="Avery 494"/>
    <x v="4126"/>
    <x v="7"/>
    <n v="0.2"/>
    <n v="0.67859999999999998"/>
    <x v="0"/>
    <n v="2.0880000000000001"/>
    <n v="32.499999999999993"/>
  </r>
  <r>
    <n v="6087"/>
    <s v="US-2016-132577"/>
    <d v="2016-11-22T00:00:00"/>
    <d v="2016-11-27T00:00:00"/>
    <s v="Standard Class"/>
    <s v="JE-15475"/>
    <s v="Jeremy Ellison"/>
    <x v="0"/>
    <x v="0"/>
    <x v="12"/>
    <x v="5"/>
    <n v="77095"/>
    <x v="2"/>
    <s v="OFF-BI-10003196"/>
    <x v="1"/>
    <x v="8"/>
    <s v="Accohide Poly Flexible Ring Binders"/>
    <x v="4127"/>
    <x v="5"/>
    <n v="0.8"/>
    <n v="-6.7320000000000002"/>
    <x v="0"/>
    <n v="26.928000000000004"/>
    <n v="-150"/>
  </r>
  <r>
    <n v="6088"/>
    <s v="CA-2015-114048"/>
    <d v="2015-12-14T00:00:00"/>
    <d v="2015-12-18T00:00:00"/>
    <s v="Standard Class"/>
    <s v="EH-13945"/>
    <s v="Eric Hoffmann"/>
    <x v="0"/>
    <x v="0"/>
    <x v="116"/>
    <x v="1"/>
    <n v="92627"/>
    <x v="1"/>
    <s v="FUR-FU-10004351"/>
    <x v="0"/>
    <x v="5"/>
    <s v="Staple-based wall hangings"/>
    <x v="4022"/>
    <x v="1"/>
    <n v="0"/>
    <n v="12.8568"/>
    <x v="4"/>
    <n v="87.66"/>
    <n v="44"/>
  </r>
  <r>
    <n v="6089"/>
    <s v="CA-2015-137281"/>
    <d v="2015-06-13T00:00:00"/>
    <d v="2015-06-17T00:00:00"/>
    <s v="Standard Class"/>
    <s v="BF-10975"/>
    <s v="Barbara Fisher"/>
    <x v="1"/>
    <x v="0"/>
    <x v="185"/>
    <x v="32"/>
    <n v="30076"/>
    <x v="0"/>
    <s v="OFF-PA-10001870"/>
    <x v="1"/>
    <x v="10"/>
    <s v="Xerox 202"/>
    <x v="90"/>
    <x v="7"/>
    <n v="0"/>
    <n v="3.1103999999999998"/>
    <x v="1"/>
    <n v="6.48"/>
    <n v="47.999999999999993"/>
  </r>
  <r>
    <n v="6090"/>
    <s v="US-2017-162068"/>
    <d v="2017-12-28T00:00:00"/>
    <d v="2017-12-31T00:00:00"/>
    <s v="Second Class"/>
    <s v="PC-18745"/>
    <s v="Pamela Coakley"/>
    <x v="1"/>
    <x v="0"/>
    <x v="431"/>
    <x v="22"/>
    <n v="80538"/>
    <x v="1"/>
    <s v="OFF-BI-10002813"/>
    <x v="1"/>
    <x v="8"/>
    <s v="Avery Reinforcements for Hole-Punch Pages"/>
    <x v="1452"/>
    <x v="0"/>
    <n v="0.7"/>
    <n v="-0.99"/>
    <x v="4"/>
    <n v="2.3759999999999999"/>
    <n v="-83.333333333333343"/>
  </r>
  <r>
    <n v="6091"/>
    <s v="CA-2017-100111"/>
    <d v="2017-09-20T00:00:00"/>
    <d v="2017-09-26T00:00:00"/>
    <s v="Standard Class"/>
    <s v="SV-20365"/>
    <s v="Seth Vernon"/>
    <x v="0"/>
    <x v="0"/>
    <x v="20"/>
    <x v="15"/>
    <n v="10035"/>
    <x v="3"/>
    <s v="FUR-CH-10003846"/>
    <x v="0"/>
    <x v="1"/>
    <s v="Hon Valutask Swivel Chairs"/>
    <x v="4128"/>
    <x v="1"/>
    <n v="0.1"/>
    <n v="18.176400000000001"/>
    <x v="8"/>
    <n v="817.9380000000001"/>
    <n v="6.666666666666667"/>
  </r>
  <r>
    <n v="6092"/>
    <s v="CA-2017-100111"/>
    <d v="2017-09-20T00:00:00"/>
    <d v="2017-09-26T00:00:00"/>
    <s v="Standard Class"/>
    <s v="SV-20365"/>
    <s v="Seth Vernon"/>
    <x v="0"/>
    <x v="0"/>
    <x v="20"/>
    <x v="15"/>
    <n v="10035"/>
    <x v="3"/>
    <s v="TEC-AC-10002647"/>
    <x v="2"/>
    <x v="11"/>
    <s v="Logitech Wireless Boombox Speaker - portable - wireless, wired"/>
    <x v="4129"/>
    <x v="0"/>
    <n v="0"/>
    <n v="95.76"/>
    <x v="8"/>
    <n v="425.6"/>
    <n v="45"/>
  </r>
  <r>
    <n v="6093"/>
    <s v="CA-2017-100111"/>
    <d v="2017-09-20T00:00:00"/>
    <d v="2017-09-26T00:00:00"/>
    <s v="Standard Class"/>
    <s v="SV-20365"/>
    <s v="Seth Vernon"/>
    <x v="0"/>
    <x v="0"/>
    <x v="20"/>
    <x v="15"/>
    <n v="10035"/>
    <x v="3"/>
    <s v="OFF-PA-10000807"/>
    <x v="1"/>
    <x v="10"/>
    <s v="TOPS &quot;Important Message&quot; Pads, Canary, 4-1/4 x 5-1/2, 50 Sheets per Pad"/>
    <x v="1782"/>
    <x v="6"/>
    <n v="0"/>
    <n v="18.104399999999998"/>
    <x v="8"/>
    <n v="346.68"/>
    <n v="46.999999999999993"/>
  </r>
  <r>
    <n v="6094"/>
    <s v="CA-2017-100111"/>
    <d v="2017-09-20T00:00:00"/>
    <d v="2017-09-26T00:00:00"/>
    <s v="Standard Class"/>
    <s v="SV-20365"/>
    <s v="Seth Vernon"/>
    <x v="0"/>
    <x v="0"/>
    <x v="20"/>
    <x v="15"/>
    <n v="10035"/>
    <x v="3"/>
    <s v="TEC-AC-10001465"/>
    <x v="2"/>
    <x v="11"/>
    <s v="SanDisk Cruzer 64 GB USB Flash Drive"/>
    <x v="3605"/>
    <x v="0"/>
    <n v="0"/>
    <n v="21.792000000000002"/>
    <x v="8"/>
    <n v="145.28"/>
    <n v="30.000000000000004"/>
  </r>
  <r>
    <n v="6095"/>
    <s v="CA-2017-100111"/>
    <d v="2017-09-20T00:00:00"/>
    <d v="2017-09-26T00:00:00"/>
    <s v="Standard Class"/>
    <s v="SV-20365"/>
    <s v="Seth Vernon"/>
    <x v="0"/>
    <x v="0"/>
    <x v="20"/>
    <x v="15"/>
    <n v="10035"/>
    <x v="3"/>
    <s v="OFF-ST-10000615"/>
    <x v="1"/>
    <x v="4"/>
    <s v="SimpliFile Personal File, Black Granite, 15w x 6-15/16d x 11-1/4h"/>
    <x v="4130"/>
    <x v="4"/>
    <n v="0"/>
    <n v="12.712"/>
    <x v="8"/>
    <n v="181.6"/>
    <n v="28.000000000000004"/>
  </r>
  <r>
    <n v="6096"/>
    <s v="CA-2017-100111"/>
    <d v="2017-09-20T00:00:00"/>
    <d v="2017-09-26T00:00:00"/>
    <s v="Standard Class"/>
    <s v="SV-20365"/>
    <s v="Seth Vernon"/>
    <x v="0"/>
    <x v="0"/>
    <x v="20"/>
    <x v="15"/>
    <n v="10035"/>
    <x v="3"/>
    <s v="OFF-PA-10002713"/>
    <x v="1"/>
    <x v="10"/>
    <s v="Adams Phone Message Book, 200 Message Capacity, 8 1/16” x 11”"/>
    <x v="1273"/>
    <x v="0"/>
    <n v="0"/>
    <n v="6.3296000000000001"/>
    <x v="8"/>
    <n v="27.52"/>
    <n v="46"/>
  </r>
  <r>
    <n v="6097"/>
    <s v="CA-2017-100111"/>
    <d v="2017-09-20T00:00:00"/>
    <d v="2017-09-26T00:00:00"/>
    <s v="Standard Class"/>
    <s v="SV-20365"/>
    <s v="Seth Vernon"/>
    <x v="0"/>
    <x v="0"/>
    <x v="20"/>
    <x v="15"/>
    <n v="10035"/>
    <x v="3"/>
    <s v="FUR-CH-10003061"/>
    <x v="0"/>
    <x v="1"/>
    <s v="Global Leather Task Chair, Black"/>
    <x v="4131"/>
    <x v="7"/>
    <n v="0.1"/>
    <n v="8.0991"/>
    <x v="8"/>
    <n v="80.991"/>
    <n v="10"/>
  </r>
  <r>
    <n v="6098"/>
    <s v="CA-2017-100111"/>
    <d v="2017-09-20T00:00:00"/>
    <d v="2017-09-26T00:00:00"/>
    <s v="Standard Class"/>
    <s v="SV-20365"/>
    <s v="Seth Vernon"/>
    <x v="0"/>
    <x v="0"/>
    <x v="20"/>
    <x v="15"/>
    <n v="10035"/>
    <x v="3"/>
    <s v="OFF-BI-10000343"/>
    <x v="1"/>
    <x v="8"/>
    <s v="Pressboard Covers with Storage Hooks, 9 1/2&quot; x 11&quot;, Light Blue"/>
    <x v="692"/>
    <x v="1"/>
    <n v="0.2"/>
    <n v="3.9771000000000001"/>
    <x v="8"/>
    <n v="35.352000000000004"/>
    <n v="33.75"/>
  </r>
  <r>
    <n v="6099"/>
    <s v="CA-2017-100111"/>
    <d v="2017-09-20T00:00:00"/>
    <d v="2017-09-26T00:00:00"/>
    <s v="Standard Class"/>
    <s v="SV-20365"/>
    <s v="Seth Vernon"/>
    <x v="0"/>
    <x v="0"/>
    <x v="20"/>
    <x v="15"/>
    <n v="10035"/>
    <x v="3"/>
    <s v="OFF-FA-10000304"/>
    <x v="1"/>
    <x v="13"/>
    <s v="Advantus Push Pins"/>
    <x v="1001"/>
    <x v="0"/>
    <n v="0"/>
    <n v="1.7876000000000001"/>
    <x v="8"/>
    <n v="8.7200000000000006"/>
    <n v="41"/>
  </r>
  <r>
    <n v="6100"/>
    <s v="CA-2017-100111"/>
    <d v="2017-09-20T00:00:00"/>
    <d v="2017-09-26T00:00:00"/>
    <s v="Standard Class"/>
    <s v="SV-20365"/>
    <s v="Seth Vernon"/>
    <x v="0"/>
    <x v="0"/>
    <x v="20"/>
    <x v="15"/>
    <n v="10035"/>
    <x v="3"/>
    <s v="FUR-CH-10004086"/>
    <x v="0"/>
    <x v="1"/>
    <s v="Hon 4070 Series Pagoda Armless Upholstered Stacking Chairs"/>
    <x v="4132"/>
    <x v="10"/>
    <n v="0.1"/>
    <n v="609.71569999999997"/>
    <x v="8"/>
    <n v="31769.397000000001"/>
    <n v="21.111111111111111"/>
  </r>
  <r>
    <n v="6101"/>
    <s v="CA-2017-100111"/>
    <d v="2017-09-20T00:00:00"/>
    <d v="2017-09-26T00:00:00"/>
    <s v="Standard Class"/>
    <s v="SV-20365"/>
    <s v="Seth Vernon"/>
    <x v="0"/>
    <x v="0"/>
    <x v="20"/>
    <x v="15"/>
    <n v="10035"/>
    <x v="3"/>
    <s v="TEC-PH-10002885"/>
    <x v="2"/>
    <x v="7"/>
    <s v="Apple iPhone 5"/>
    <x v="4133"/>
    <x v="0"/>
    <n v="0"/>
    <n v="350.90820000000002"/>
    <x v="8"/>
    <n v="2599.3200000000002"/>
    <n v="27"/>
  </r>
  <r>
    <n v="6102"/>
    <s v="CA-2017-100111"/>
    <d v="2017-09-20T00:00:00"/>
    <d v="2017-09-26T00:00:00"/>
    <s v="Standard Class"/>
    <s v="SV-20365"/>
    <s v="Seth Vernon"/>
    <x v="0"/>
    <x v="0"/>
    <x v="20"/>
    <x v="15"/>
    <n v="10035"/>
    <x v="3"/>
    <s v="FUR-CH-10001215"/>
    <x v="0"/>
    <x v="1"/>
    <s v="Global Troy Executive Leather Low-Back Tilter"/>
    <x v="4134"/>
    <x v="2"/>
    <n v="0.1"/>
    <n v="375.73500000000001"/>
    <x v="8"/>
    <n v="11272.05"/>
    <n v="16.666666666666668"/>
  </r>
  <r>
    <n v="6103"/>
    <s v="CA-2017-100111"/>
    <d v="2017-09-20T00:00:00"/>
    <d v="2017-09-26T00:00:00"/>
    <s v="Standard Class"/>
    <s v="SV-20365"/>
    <s v="Seth Vernon"/>
    <x v="0"/>
    <x v="0"/>
    <x v="20"/>
    <x v="15"/>
    <n v="10035"/>
    <x v="3"/>
    <s v="TEC-PH-10000215"/>
    <x v="2"/>
    <x v="7"/>
    <s v="Plantronics Cordless Phone Headset with In-line Volume - M214C"/>
    <x v="1230"/>
    <x v="1"/>
    <n v="0"/>
    <n v="28.3095"/>
    <x v="8"/>
    <n v="314.54999999999995"/>
    <n v="27"/>
  </r>
  <r>
    <n v="6104"/>
    <s v="CA-2017-100111"/>
    <d v="2017-09-20T00:00:00"/>
    <d v="2017-09-26T00:00:00"/>
    <s v="Standard Class"/>
    <s v="SV-20365"/>
    <s v="Seth Vernon"/>
    <x v="0"/>
    <x v="0"/>
    <x v="20"/>
    <x v="15"/>
    <n v="10035"/>
    <x v="3"/>
    <s v="TEC-AC-10001998"/>
    <x v="2"/>
    <x v="11"/>
    <s v="Logitech LS21 Speaker System - PC Multimedia - 2.1-CH - Wired"/>
    <x v="127"/>
    <x v="1"/>
    <n v="0"/>
    <n v="20.389800000000001"/>
    <x v="8"/>
    <n v="179.91"/>
    <n v="34"/>
  </r>
  <r>
    <n v="6105"/>
    <s v="US-2017-132381"/>
    <d v="2017-08-22T00:00:00"/>
    <d v="2017-08-24T00:00:00"/>
    <s v="First Class"/>
    <s v="Dp-13240"/>
    <s v="Dean percer"/>
    <x v="2"/>
    <x v="0"/>
    <x v="10"/>
    <x v="9"/>
    <n v="19143"/>
    <x v="3"/>
    <s v="FUR-TA-10002356"/>
    <x v="0"/>
    <x v="3"/>
    <s v="Bevis Boat-Shaped Conference Table"/>
    <x v="4135"/>
    <x v="0"/>
    <n v="0.4"/>
    <n v="-83.875200000000007"/>
    <x v="6"/>
    <n v="629.06399999999996"/>
    <n v="-26.666666666666671"/>
  </r>
  <r>
    <n v="6106"/>
    <s v="CA-2015-147011"/>
    <d v="2015-06-18T00:00:00"/>
    <d v="2015-06-22T00:00:00"/>
    <s v="Standard Class"/>
    <s v="HR-14830"/>
    <s v="Harold Ryan"/>
    <x v="1"/>
    <x v="0"/>
    <x v="100"/>
    <x v="2"/>
    <n v="33178"/>
    <x v="0"/>
    <s v="OFF-AR-10002399"/>
    <x v="1"/>
    <x v="6"/>
    <s v="Dixon Prang Watercolor Pencils, 10-Color Set with Brush"/>
    <x v="4136"/>
    <x v="4"/>
    <n v="0.2"/>
    <n v="3.5783999999999998"/>
    <x v="1"/>
    <n v="54.527999999999999"/>
    <n v="26.25"/>
  </r>
  <r>
    <n v="6107"/>
    <s v="CA-2014-120852"/>
    <d v="2014-12-20T00:00:00"/>
    <d v="2014-12-25T00:00:00"/>
    <s v="Standard Class"/>
    <s v="WB-21850"/>
    <s v="William Brown"/>
    <x v="0"/>
    <x v="0"/>
    <x v="55"/>
    <x v="5"/>
    <n v="75051"/>
    <x v="2"/>
    <s v="OFF-AP-10001563"/>
    <x v="1"/>
    <x v="9"/>
    <s v="Belkin Premiere Surge Master II 8-outlet surge protector"/>
    <x v="4137"/>
    <x v="0"/>
    <n v="0.8"/>
    <n v="-49.551600000000001"/>
    <x v="4"/>
    <n v="38.863999999999997"/>
    <n v="-255.00000000000003"/>
  </r>
  <r>
    <n v="6108"/>
    <s v="CA-2014-120852"/>
    <d v="2014-12-20T00:00:00"/>
    <d v="2014-12-25T00:00:00"/>
    <s v="Standard Class"/>
    <s v="WB-21850"/>
    <s v="William Brown"/>
    <x v="0"/>
    <x v="0"/>
    <x v="55"/>
    <x v="5"/>
    <n v="75051"/>
    <x v="2"/>
    <s v="TEC-AC-10004510"/>
    <x v="2"/>
    <x v="11"/>
    <s v="Logitech Desktop MK120 Mouse and keyboard Combo"/>
    <x v="4138"/>
    <x v="2"/>
    <n v="0.2"/>
    <n v="-8.18"/>
    <x v="4"/>
    <n v="327.2"/>
    <n v="-12.5"/>
  </r>
  <r>
    <n v="6109"/>
    <s v="CA-2016-150007"/>
    <d v="2016-09-11T00:00:00"/>
    <d v="2016-09-16T00:00:00"/>
    <s v="Standard Class"/>
    <s v="AS-10090"/>
    <s v="Adam Shillingsburg"/>
    <x v="0"/>
    <x v="0"/>
    <x v="22"/>
    <x v="10"/>
    <n v="60653"/>
    <x v="2"/>
    <s v="OFF-LA-10001982"/>
    <x v="1"/>
    <x v="2"/>
    <s v="Smead Alpha-Z Color-Coded Name Labels First Letter Starter Set"/>
    <x v="1603"/>
    <x v="0"/>
    <n v="0.2"/>
    <n v="2.1"/>
    <x v="8"/>
    <n v="12"/>
    <n v="35"/>
  </r>
  <r>
    <n v="6110"/>
    <s v="CA-2016-150007"/>
    <d v="2016-09-11T00:00:00"/>
    <d v="2016-09-16T00:00:00"/>
    <s v="Standard Class"/>
    <s v="AS-10090"/>
    <s v="Adam Shillingsburg"/>
    <x v="0"/>
    <x v="0"/>
    <x v="22"/>
    <x v="10"/>
    <n v="60653"/>
    <x v="2"/>
    <s v="OFF-BI-10004141"/>
    <x v="1"/>
    <x v="8"/>
    <s v="Insertable Tab Indexes For Data Binders"/>
    <x v="3453"/>
    <x v="1"/>
    <n v="0.8"/>
    <n v="-3.2435999999999998"/>
    <x v="8"/>
    <n v="5.7240000000000002"/>
    <n v="-170"/>
  </r>
  <r>
    <n v="6111"/>
    <s v="CA-2016-124590"/>
    <d v="2016-11-12T00:00:00"/>
    <d v="2016-11-16T00:00:00"/>
    <s v="Standard Class"/>
    <s v="SP-20920"/>
    <s v="Susan Pistek"/>
    <x v="0"/>
    <x v="0"/>
    <x v="215"/>
    <x v="24"/>
    <n v="44134"/>
    <x v="3"/>
    <s v="FUR-CH-10004495"/>
    <x v="0"/>
    <x v="1"/>
    <s v="Global Leather and Oak Executive Chair, Black"/>
    <x v="4139"/>
    <x v="3"/>
    <n v="0.3"/>
    <n v="-21.0686"/>
    <x v="0"/>
    <n v="10323.614"/>
    <n v="-1.4285714285714286"/>
  </r>
  <r>
    <n v="6112"/>
    <s v="CA-2016-124590"/>
    <d v="2016-11-12T00:00:00"/>
    <d v="2016-11-16T00:00:00"/>
    <s v="Standard Class"/>
    <s v="SP-20920"/>
    <s v="Susan Pistek"/>
    <x v="0"/>
    <x v="0"/>
    <x v="215"/>
    <x v="24"/>
    <n v="44134"/>
    <x v="3"/>
    <s v="OFF-AP-10002311"/>
    <x v="1"/>
    <x v="9"/>
    <s v="Holmes Replacement Filter for HEPA Air Cleaner, Very Large Room, HEPA Filter"/>
    <x v="4140"/>
    <x v="0"/>
    <n v="0.2"/>
    <n v="33.028799999999997"/>
    <x v="0"/>
    <n v="220.19200000000001"/>
    <n v="30"/>
  </r>
  <r>
    <n v="6113"/>
    <s v="CA-2016-124590"/>
    <d v="2016-11-12T00:00:00"/>
    <d v="2016-11-16T00:00:00"/>
    <s v="Standard Class"/>
    <s v="SP-20920"/>
    <s v="Susan Pistek"/>
    <x v="0"/>
    <x v="0"/>
    <x v="215"/>
    <x v="24"/>
    <n v="44134"/>
    <x v="3"/>
    <s v="OFF-FA-10000585"/>
    <x v="1"/>
    <x v="13"/>
    <s v="OIC Bulk Pack Metal Binder Clips"/>
    <x v="4141"/>
    <x v="5"/>
    <n v="0.2"/>
    <n v="5.4443999999999999"/>
    <x v="0"/>
    <n v="100.512"/>
    <n v="32.5"/>
  </r>
  <r>
    <n v="6114"/>
    <s v="CA-2016-124590"/>
    <d v="2016-11-12T00:00:00"/>
    <d v="2016-11-16T00:00:00"/>
    <s v="Standard Class"/>
    <s v="SP-20920"/>
    <s v="Susan Pistek"/>
    <x v="0"/>
    <x v="0"/>
    <x v="215"/>
    <x v="24"/>
    <n v="44134"/>
    <x v="3"/>
    <s v="FUR-CH-10000454"/>
    <x v="0"/>
    <x v="1"/>
    <s v="Hon Deluxe Fabric Upholstered Stacking Chairs, Rounded Back"/>
    <x v="4142"/>
    <x v="6"/>
    <n v="0.3"/>
    <n v="0"/>
    <x v="0"/>
    <n v="13833.666000000001"/>
    <n v="0"/>
  </r>
  <r>
    <n v="6115"/>
    <s v="CA-2016-124590"/>
    <d v="2016-11-12T00:00:00"/>
    <d v="2016-11-16T00:00:00"/>
    <s v="Standard Class"/>
    <s v="SP-20920"/>
    <s v="Susan Pistek"/>
    <x v="0"/>
    <x v="0"/>
    <x v="215"/>
    <x v="24"/>
    <n v="44134"/>
    <x v="3"/>
    <s v="FUR-CH-10003746"/>
    <x v="0"/>
    <x v="1"/>
    <s v="Hon 4070 Series Pagoda Round Back Stacking Chairs"/>
    <x v="4143"/>
    <x v="0"/>
    <n v="0.3"/>
    <n v="-12.8392"/>
    <x v="0"/>
    <n v="898.74400000000003"/>
    <n v="-2.8571428571428572"/>
  </r>
  <r>
    <n v="6116"/>
    <s v="CA-2016-133802"/>
    <d v="2016-03-14T00:00:00"/>
    <d v="2016-03-20T00:00:00"/>
    <s v="Standard Class"/>
    <s v="SP-20650"/>
    <s v="Stephanie Phelps"/>
    <x v="1"/>
    <x v="0"/>
    <x v="464"/>
    <x v="1"/>
    <n v="94061"/>
    <x v="1"/>
    <s v="OFF-BI-10003291"/>
    <x v="1"/>
    <x v="8"/>
    <s v="Wilson Jones Leather-Like Binders with DublLock Round Rings"/>
    <x v="4144"/>
    <x v="5"/>
    <n v="0.2"/>
    <n v="14.1426"/>
    <x v="10"/>
    <n v="251.42400000000004"/>
    <n v="33.75"/>
  </r>
  <r>
    <n v="6117"/>
    <s v="US-2016-113677"/>
    <d v="2016-11-13T00:00:00"/>
    <d v="2016-11-19T00:00:00"/>
    <s v="Standard Class"/>
    <s v="CM-12655"/>
    <s v="Corinna Mitchell"/>
    <x v="2"/>
    <x v="0"/>
    <x v="20"/>
    <x v="15"/>
    <n v="10011"/>
    <x v="3"/>
    <s v="TEC-PH-10002114"/>
    <x v="2"/>
    <x v="7"/>
    <s v="Xiaomi Mi3"/>
    <x v="4145"/>
    <x v="4"/>
    <n v="0"/>
    <n v="592.78959999999995"/>
    <x v="0"/>
    <n v="9119.84"/>
    <n v="25.999999999999996"/>
  </r>
  <r>
    <n v="6118"/>
    <s v="US-2016-113677"/>
    <d v="2016-11-13T00:00:00"/>
    <d v="2016-11-19T00:00:00"/>
    <s v="Standard Class"/>
    <s v="CM-12655"/>
    <s v="Corinna Mitchell"/>
    <x v="2"/>
    <x v="0"/>
    <x v="20"/>
    <x v="15"/>
    <n v="10011"/>
    <x v="3"/>
    <s v="OFF-LA-10001569"/>
    <x v="1"/>
    <x v="2"/>
    <s v="Avery 499"/>
    <x v="1801"/>
    <x v="1"/>
    <n v="0"/>
    <n v="6.8723999999999998"/>
    <x v="0"/>
    <n v="44.82"/>
    <n v="46"/>
  </r>
  <r>
    <n v="6119"/>
    <s v="CA-2017-143378"/>
    <d v="2017-09-19T00:00:00"/>
    <d v="2017-09-25T00:00:00"/>
    <s v="Standard Class"/>
    <s v="JR-16210"/>
    <s v="Justin Ritter"/>
    <x v="1"/>
    <x v="0"/>
    <x v="24"/>
    <x v="21"/>
    <n v="97477"/>
    <x v="1"/>
    <s v="TEC-PH-10001425"/>
    <x v="2"/>
    <x v="7"/>
    <s v="Mophie Juice Pack Helium for iPhone"/>
    <x v="1807"/>
    <x v="1"/>
    <n v="0.2"/>
    <n v="19.197600000000001"/>
    <x v="8"/>
    <n v="575.928"/>
    <n v="10"/>
  </r>
  <r>
    <n v="6120"/>
    <s v="CA-2017-143378"/>
    <d v="2017-09-19T00:00:00"/>
    <d v="2017-09-25T00:00:00"/>
    <s v="Standard Class"/>
    <s v="JR-16210"/>
    <s v="Justin Ritter"/>
    <x v="1"/>
    <x v="0"/>
    <x v="24"/>
    <x v="21"/>
    <n v="97477"/>
    <x v="1"/>
    <s v="OFF-AR-10001915"/>
    <x v="1"/>
    <x v="6"/>
    <s v="Peel-Off China Markers"/>
    <x v="358"/>
    <x v="1"/>
    <n v="0.2"/>
    <n v="6.5537999999999998"/>
    <x v="8"/>
    <n v="71.496000000000009"/>
    <n v="27.499999999999996"/>
  </r>
  <r>
    <n v="6121"/>
    <s v="CA-2017-143378"/>
    <d v="2017-09-19T00:00:00"/>
    <d v="2017-09-25T00:00:00"/>
    <s v="Standard Class"/>
    <s v="JR-16210"/>
    <s v="Justin Ritter"/>
    <x v="1"/>
    <x v="0"/>
    <x v="24"/>
    <x v="21"/>
    <n v="97477"/>
    <x v="1"/>
    <s v="FUR-FU-10004864"/>
    <x v="0"/>
    <x v="5"/>
    <s v="Howard Miller 14-1/2&quot; Diameter Chrome Round Wall Clock"/>
    <x v="4146"/>
    <x v="8"/>
    <n v="0.2"/>
    <n v="61.382399999999997"/>
    <x v="8"/>
    <n v="3273.7280000000001"/>
    <n v="15"/>
  </r>
  <r>
    <n v="6122"/>
    <s v="CA-2017-143378"/>
    <d v="2017-09-19T00:00:00"/>
    <d v="2017-09-25T00:00:00"/>
    <s v="Standard Class"/>
    <s v="JR-16210"/>
    <s v="Justin Ritter"/>
    <x v="1"/>
    <x v="0"/>
    <x v="24"/>
    <x v="21"/>
    <n v="97477"/>
    <x v="1"/>
    <s v="FUR-BO-10001972"/>
    <x v="0"/>
    <x v="0"/>
    <s v="O'Sullivan 4-Shelf Bookcase in Odessa Pine"/>
    <x v="1255"/>
    <x v="0"/>
    <n v="0.7"/>
    <n v="-128.2388"/>
    <x v="8"/>
    <n v="145.17599999999999"/>
    <n v="-176.66666666666669"/>
  </r>
  <r>
    <n v="6123"/>
    <s v="CA-2017-152660"/>
    <d v="2017-12-04T00:00:00"/>
    <d v="2017-12-09T00:00:00"/>
    <s v="Standard Class"/>
    <s v="CB-12415"/>
    <s v="Christy Brittain"/>
    <x v="0"/>
    <x v="0"/>
    <x v="22"/>
    <x v="10"/>
    <n v="60610"/>
    <x v="2"/>
    <s v="OFF-ST-10000532"/>
    <x v="1"/>
    <x v="4"/>
    <s v="Advantus Rolling Drawer Organizers"/>
    <x v="3518"/>
    <x v="0"/>
    <n v="0.2"/>
    <n v="4.6176000000000004"/>
    <x v="4"/>
    <n v="123.136"/>
    <n v="7.5000000000000009"/>
  </r>
  <r>
    <n v="6124"/>
    <s v="CA-2015-142139"/>
    <d v="2015-08-31T00:00:00"/>
    <d v="2015-09-05T00:00:00"/>
    <s v="Standard Class"/>
    <s v="SD-20485"/>
    <s v="Shirley Daniels"/>
    <x v="2"/>
    <x v="0"/>
    <x v="385"/>
    <x v="5"/>
    <n v="76021"/>
    <x v="2"/>
    <s v="OFF-PA-10003883"/>
    <x v="1"/>
    <x v="10"/>
    <s v="Message Book, Phone, Wirebound Standard Line Memo, 2 3/4&quot; X 5&quot;"/>
    <x v="3208"/>
    <x v="4"/>
    <n v="0.2"/>
    <n v="6.8120000000000003"/>
    <x v="6"/>
    <n v="83.84"/>
    <n v="32.5"/>
  </r>
  <r>
    <n v="6125"/>
    <s v="CA-2017-145772"/>
    <d v="2017-06-03T00:00:00"/>
    <d v="2017-06-07T00:00:00"/>
    <s v="Standard Class"/>
    <s v="SS-20140"/>
    <s v="Saphhira Shifley"/>
    <x v="1"/>
    <x v="0"/>
    <x v="1"/>
    <x v="1"/>
    <n v="90036"/>
    <x v="1"/>
    <s v="TEC-AC-10003038"/>
    <x v="2"/>
    <x v="11"/>
    <s v="Kingston Digital DataTraveler 16GB USB 2.0"/>
    <x v="908"/>
    <x v="2"/>
    <n v="0"/>
    <n v="8.5024999999999995"/>
    <x v="1"/>
    <n v="223.75"/>
    <n v="19"/>
  </r>
  <r>
    <n v="6126"/>
    <s v="CA-2017-145772"/>
    <d v="2017-06-03T00:00:00"/>
    <d v="2017-06-07T00:00:00"/>
    <s v="Standard Class"/>
    <s v="SS-20140"/>
    <s v="Saphhira Shifley"/>
    <x v="1"/>
    <x v="0"/>
    <x v="1"/>
    <x v="1"/>
    <n v="90036"/>
    <x v="1"/>
    <s v="OFF-PA-10001593"/>
    <x v="1"/>
    <x v="10"/>
    <s v="Xerox 1947"/>
    <x v="489"/>
    <x v="0"/>
    <n v="0"/>
    <n v="5.3819999999999997"/>
    <x v="1"/>
    <n v="23.92"/>
    <n v="44.999999999999993"/>
  </r>
  <r>
    <n v="6127"/>
    <s v="CA-2017-145772"/>
    <d v="2017-06-03T00:00:00"/>
    <d v="2017-06-07T00:00:00"/>
    <s v="Standard Class"/>
    <s v="SS-20140"/>
    <s v="Saphhira Shifley"/>
    <x v="1"/>
    <x v="0"/>
    <x v="1"/>
    <x v="1"/>
    <n v="90036"/>
    <x v="1"/>
    <s v="OFF-BI-10002049"/>
    <x v="1"/>
    <x v="8"/>
    <s v="UniKeep View Case Binders"/>
    <x v="2893"/>
    <x v="7"/>
    <n v="0.2"/>
    <n v="1.2714000000000001"/>
    <x v="1"/>
    <n v="3.9119999999999999"/>
    <n v="32.5"/>
  </r>
  <r>
    <n v="6128"/>
    <s v="CA-2016-124100"/>
    <d v="2016-03-31T00:00:00"/>
    <d v="2016-04-06T00:00:00"/>
    <s v="Standard Class"/>
    <s v="EH-13990"/>
    <s v="Erica Hackney"/>
    <x v="0"/>
    <x v="0"/>
    <x v="20"/>
    <x v="15"/>
    <n v="10009"/>
    <x v="3"/>
    <s v="FUR-CH-10003817"/>
    <x v="0"/>
    <x v="1"/>
    <s v="Global Value Steno Chair, Gray"/>
    <x v="4147"/>
    <x v="5"/>
    <n v="0.1"/>
    <n v="54.665999999999997"/>
    <x v="10"/>
    <n v="1967.9759999999999"/>
    <n v="16.666666666666664"/>
  </r>
  <r>
    <n v="6129"/>
    <s v="US-2014-158400"/>
    <d v="2014-10-25T00:00:00"/>
    <d v="2014-10-28T00:00:00"/>
    <s v="First Class"/>
    <s v="AH-10030"/>
    <s v="Aaron Hawkins"/>
    <x v="1"/>
    <x v="0"/>
    <x v="8"/>
    <x v="1"/>
    <n v="94109"/>
    <x v="1"/>
    <s v="OFF-BI-10002353"/>
    <x v="1"/>
    <x v="8"/>
    <s v="GBC VeloBind Cover Sets"/>
    <x v="4148"/>
    <x v="4"/>
    <n v="0.2"/>
    <n v="18.527999999999999"/>
    <x v="2"/>
    <n v="197.63200000000001"/>
    <n v="37.499999999999993"/>
  </r>
  <r>
    <n v="6130"/>
    <s v="CA-2017-162033"/>
    <d v="2017-03-26T00:00:00"/>
    <d v="2017-04-02T00:00:00"/>
    <s v="Standard Class"/>
    <s v="EM-14200"/>
    <s v="Evan Minnotte"/>
    <x v="2"/>
    <x v="0"/>
    <x v="173"/>
    <x v="17"/>
    <n v="23464"/>
    <x v="0"/>
    <s v="TEC-AC-10003116"/>
    <x v="2"/>
    <x v="11"/>
    <s v="Memorex Froggy Flash Drive 8 GB"/>
    <x v="3443"/>
    <x v="1"/>
    <n v="0"/>
    <n v="20.767499999999998"/>
    <x v="10"/>
    <n v="159.75"/>
    <n v="38.999999999999993"/>
  </r>
  <r>
    <n v="6131"/>
    <s v="CA-2017-162033"/>
    <d v="2017-03-26T00:00:00"/>
    <d v="2017-04-02T00:00:00"/>
    <s v="Standard Class"/>
    <s v="EM-14200"/>
    <s v="Evan Minnotte"/>
    <x v="2"/>
    <x v="0"/>
    <x v="173"/>
    <x v="17"/>
    <n v="23464"/>
    <x v="0"/>
    <s v="OFF-FA-10003021"/>
    <x v="1"/>
    <x v="13"/>
    <s v="Staples"/>
    <x v="1053"/>
    <x v="0"/>
    <n v="0"/>
    <n v="1.3160000000000001"/>
    <x v="10"/>
    <n v="7.52"/>
    <n v="35"/>
  </r>
  <r>
    <n v="6132"/>
    <s v="CA-2014-163447"/>
    <d v="2014-12-27T00:00:00"/>
    <d v="2014-12-31T00:00:00"/>
    <s v="Standard Class"/>
    <s v="TB-21190"/>
    <s v="Thomas Brumley"/>
    <x v="2"/>
    <x v="0"/>
    <x v="20"/>
    <x v="15"/>
    <n v="10011"/>
    <x v="3"/>
    <s v="FUR-CH-10004477"/>
    <x v="0"/>
    <x v="1"/>
    <s v="Global Push Button Manager's Chair, Indigo"/>
    <x v="4149"/>
    <x v="9"/>
    <n v="0.1"/>
    <n v="161.9674"/>
    <x v="4"/>
    <n v="10740.996000000001"/>
    <n v="21.111111111111107"/>
  </r>
  <r>
    <n v="6133"/>
    <s v="CA-2017-145737"/>
    <d v="2017-09-15T00:00:00"/>
    <d v="2017-09-20T00:00:00"/>
    <s v="Standard Class"/>
    <s v="AB-10165"/>
    <s v="Alan Barnes"/>
    <x v="0"/>
    <x v="0"/>
    <x v="465"/>
    <x v="18"/>
    <n v="37087"/>
    <x v="0"/>
    <s v="OFF-PA-10001033"/>
    <x v="1"/>
    <x v="10"/>
    <s v="Xerox 1893"/>
    <x v="2844"/>
    <x v="2"/>
    <n v="0.2"/>
    <n v="59.435499999999998"/>
    <x v="8"/>
    <n v="819.80000000000007"/>
    <n v="36.25"/>
  </r>
  <r>
    <n v="6134"/>
    <s v="CA-2016-148096"/>
    <d v="2016-08-16T00:00:00"/>
    <d v="2016-08-19T00:00:00"/>
    <s v="First Class"/>
    <s v="AO-10810"/>
    <s v="Anthony O'Donnell"/>
    <x v="1"/>
    <x v="0"/>
    <x v="1"/>
    <x v="1"/>
    <n v="90045"/>
    <x v="1"/>
    <s v="FUR-TA-10004152"/>
    <x v="0"/>
    <x v="3"/>
    <s v="Barricks 18&quot; x 48&quot; Non-Folding Utility Table with Bottom Storage Shelf"/>
    <x v="4150"/>
    <x v="0"/>
    <n v="0.2"/>
    <n v="12.096"/>
    <x v="6"/>
    <n v="322.56"/>
    <n v="7.5"/>
  </r>
  <r>
    <n v="6135"/>
    <s v="CA-2016-146766"/>
    <d v="2016-11-04T00:00:00"/>
    <d v="2016-11-04T00:00:00"/>
    <s v="Same Day"/>
    <s v="TT-21220"/>
    <s v="Thomas Thornton"/>
    <x v="0"/>
    <x v="0"/>
    <x v="374"/>
    <x v="1"/>
    <n v="91911"/>
    <x v="1"/>
    <s v="OFF-AR-10002135"/>
    <x v="1"/>
    <x v="6"/>
    <s v="Boston Heavy-Duty Trimline Electric Pencil Sharpeners"/>
    <x v="4151"/>
    <x v="4"/>
    <n v="0"/>
    <n v="55.911999999999999"/>
    <x v="0"/>
    <n v="771.2"/>
    <n v="28.999999999999996"/>
  </r>
  <r>
    <n v="6136"/>
    <s v="CA-2015-105613"/>
    <d v="2015-10-18T00:00:00"/>
    <d v="2015-10-22T00:00:00"/>
    <s v="Standard Class"/>
    <s v="KN-16705"/>
    <s v="Kristina Nunn"/>
    <x v="2"/>
    <x v="0"/>
    <x v="392"/>
    <x v="5"/>
    <n v="78501"/>
    <x v="2"/>
    <s v="TEC-AC-10000521"/>
    <x v="2"/>
    <x v="11"/>
    <s v="Verbatim Slim CD and DVD Storage Cases, 50/Pack"/>
    <x v="3473"/>
    <x v="1"/>
    <n v="0.2"/>
    <n v="3.4620000000000002"/>
    <x v="2"/>
    <n v="83.088000000000008"/>
    <n v="12.5"/>
  </r>
  <r>
    <n v="6137"/>
    <s v="CA-2015-105613"/>
    <d v="2015-10-18T00:00:00"/>
    <d v="2015-10-22T00:00:00"/>
    <s v="Standard Class"/>
    <s v="KN-16705"/>
    <s v="Kristina Nunn"/>
    <x v="2"/>
    <x v="0"/>
    <x v="392"/>
    <x v="5"/>
    <n v="78501"/>
    <x v="2"/>
    <s v="OFF-AP-10000026"/>
    <x v="1"/>
    <x v="9"/>
    <s v="Tripp Lite Isotel 6 Outlet Surge Protector with Fax/Modem Protection"/>
    <x v="4152"/>
    <x v="5"/>
    <n v="0.8"/>
    <n v="-186.56819999999999"/>
    <x v="2"/>
    <n v="438.98400000000004"/>
    <n v="-254.99999999999997"/>
  </r>
  <r>
    <n v="6138"/>
    <s v="US-2016-142251"/>
    <d v="2016-10-31T00:00:00"/>
    <d v="2016-11-04T00:00:00"/>
    <s v="Second Class"/>
    <s v="FO-14305"/>
    <s v="Frank Olsen"/>
    <x v="0"/>
    <x v="0"/>
    <x v="389"/>
    <x v="2"/>
    <n v="33021"/>
    <x v="0"/>
    <s v="OFF-PA-10002986"/>
    <x v="1"/>
    <x v="10"/>
    <s v="Xerox 1898"/>
    <x v="164"/>
    <x v="5"/>
    <n v="0.2"/>
    <n v="11.2224"/>
    <x v="2"/>
    <n v="192.38400000000001"/>
    <n v="35"/>
  </r>
  <r>
    <n v="6139"/>
    <s v="CA-2014-131247"/>
    <d v="2014-03-30T00:00:00"/>
    <d v="2014-04-04T00:00:00"/>
    <s v="Standard Class"/>
    <s v="GA-14725"/>
    <s v="Guy Armstrong"/>
    <x v="0"/>
    <x v="0"/>
    <x v="8"/>
    <x v="1"/>
    <n v="94110"/>
    <x v="1"/>
    <s v="FUR-BO-10001337"/>
    <x v="0"/>
    <x v="0"/>
    <s v="O'Sullivan Living Dimensions 2-Shelf Bookcases"/>
    <x v="4153"/>
    <x v="0"/>
    <n v="0.15"/>
    <n v="-12.098000000000001"/>
    <x v="10"/>
    <n v="411.33199999999999"/>
    <n v="-5.882352941176471"/>
  </r>
  <r>
    <n v="6140"/>
    <s v="US-2015-113593"/>
    <d v="2015-04-18T00:00:00"/>
    <d v="2015-04-20T00:00:00"/>
    <s v="First Class"/>
    <s v="NC-18415"/>
    <s v="Nathan Cano"/>
    <x v="0"/>
    <x v="0"/>
    <x v="466"/>
    <x v="1"/>
    <n v="93454"/>
    <x v="1"/>
    <s v="OFF-ST-10000532"/>
    <x v="1"/>
    <x v="4"/>
    <s v="Advantus Rolling Drawer Organizers"/>
    <x v="4154"/>
    <x v="1"/>
    <n v="0"/>
    <n v="30.014399999999998"/>
    <x v="3"/>
    <n v="346.32"/>
    <n v="26"/>
  </r>
  <r>
    <n v="6141"/>
    <s v="CA-2017-121083"/>
    <d v="2017-07-09T00:00:00"/>
    <d v="2017-07-15T00:00:00"/>
    <s v="Standard Class"/>
    <s v="JF-15190"/>
    <s v="Jamie Frazer"/>
    <x v="0"/>
    <x v="0"/>
    <x v="91"/>
    <x v="29"/>
    <n v="6040"/>
    <x v="3"/>
    <s v="OFF-PA-10001497"/>
    <x v="1"/>
    <x v="10"/>
    <s v="Xerox 1914"/>
    <x v="4155"/>
    <x v="2"/>
    <n v="0"/>
    <n v="134.65199999999999"/>
    <x v="7"/>
    <n v="1374"/>
    <n v="48.999999999999993"/>
  </r>
  <r>
    <n v="6142"/>
    <s v="CA-2017-121083"/>
    <d v="2017-07-09T00:00:00"/>
    <d v="2017-07-15T00:00:00"/>
    <s v="Standard Class"/>
    <s v="JF-15190"/>
    <s v="Jamie Frazer"/>
    <x v="0"/>
    <x v="0"/>
    <x v="91"/>
    <x v="29"/>
    <n v="6040"/>
    <x v="3"/>
    <s v="OFF-ST-10002554"/>
    <x v="1"/>
    <x v="4"/>
    <s v="Tennsco Industrial Shelving"/>
    <x v="3483"/>
    <x v="4"/>
    <n v="0"/>
    <n v="3.9127999999999998"/>
    <x v="7"/>
    <n v="782.56"/>
    <n v="2"/>
  </r>
  <r>
    <n v="6143"/>
    <s v="CA-2017-121083"/>
    <d v="2017-07-09T00:00:00"/>
    <d v="2017-07-15T00:00:00"/>
    <s v="Standard Class"/>
    <s v="JF-15190"/>
    <s v="Jamie Frazer"/>
    <x v="0"/>
    <x v="0"/>
    <x v="91"/>
    <x v="29"/>
    <n v="6040"/>
    <x v="3"/>
    <s v="TEC-PH-10001336"/>
    <x v="2"/>
    <x v="7"/>
    <s v="Digium D40 VoIP phone"/>
    <x v="2018"/>
    <x v="0"/>
    <n v="0"/>
    <n v="74.8142"/>
    <x v="7"/>
    <n v="515.96"/>
    <n v="28.999999999999996"/>
  </r>
  <r>
    <n v="6144"/>
    <s v="CA-2017-121083"/>
    <d v="2017-07-09T00:00:00"/>
    <d v="2017-07-15T00:00:00"/>
    <s v="Standard Class"/>
    <s v="JF-15190"/>
    <s v="Jamie Frazer"/>
    <x v="0"/>
    <x v="0"/>
    <x v="91"/>
    <x v="29"/>
    <n v="6040"/>
    <x v="3"/>
    <s v="OFF-AR-10002987"/>
    <x v="1"/>
    <x v="6"/>
    <s v="Prismacolor Color Pencil Set"/>
    <x v="4156"/>
    <x v="5"/>
    <n v="0"/>
    <n v="48.806399999999996"/>
    <x v="7"/>
    <n v="714.24"/>
    <n v="41"/>
  </r>
  <r>
    <n v="6145"/>
    <s v="CA-2017-151190"/>
    <d v="2017-06-27T00:00:00"/>
    <d v="2017-07-01T00:00:00"/>
    <s v="Standard Class"/>
    <s v="GT-14710"/>
    <s v="Greg Tran"/>
    <x v="0"/>
    <x v="0"/>
    <x v="155"/>
    <x v="8"/>
    <n v="68104"/>
    <x v="2"/>
    <s v="OFF-PA-10000575"/>
    <x v="1"/>
    <x v="10"/>
    <s v="Wirebound Message Books, Four 2 3/4 x 5 White Forms per Page"/>
    <x v="4157"/>
    <x v="1"/>
    <n v="0"/>
    <n v="9.2322000000000006"/>
    <x v="1"/>
    <n v="60.21"/>
    <n v="46"/>
  </r>
  <r>
    <n v="6146"/>
    <s v="CA-2014-133543"/>
    <d v="2014-12-22T00:00:00"/>
    <d v="2014-12-26T00:00:00"/>
    <s v="Standard Class"/>
    <s v="KM-16660"/>
    <s v="Khloe Miller"/>
    <x v="0"/>
    <x v="0"/>
    <x v="49"/>
    <x v="1"/>
    <n v="95123"/>
    <x v="1"/>
    <s v="OFF-AR-10003394"/>
    <x v="1"/>
    <x v="6"/>
    <s v="Newell 332"/>
    <x v="2660"/>
    <x v="4"/>
    <n v="0"/>
    <n v="3.1751999999999998"/>
    <x v="4"/>
    <n v="47.04"/>
    <n v="26.999999999999996"/>
  </r>
  <r>
    <n v="6147"/>
    <s v="CA-2017-105130"/>
    <d v="2017-11-21T00:00:00"/>
    <d v="2017-11-25T00:00:00"/>
    <s v="Standard Class"/>
    <s v="PJ-18835"/>
    <s v="Patrick Jones"/>
    <x v="1"/>
    <x v="0"/>
    <x v="8"/>
    <x v="1"/>
    <n v="94122"/>
    <x v="1"/>
    <s v="OFF-AR-10003394"/>
    <x v="1"/>
    <x v="6"/>
    <s v="Newell 332"/>
    <x v="2660"/>
    <x v="4"/>
    <n v="0"/>
    <n v="3.1751999999999998"/>
    <x v="0"/>
    <n v="47.04"/>
    <n v="26.999999999999996"/>
  </r>
  <r>
    <n v="6148"/>
    <s v="CA-2017-105130"/>
    <d v="2017-11-21T00:00:00"/>
    <d v="2017-11-25T00:00:00"/>
    <s v="Standard Class"/>
    <s v="PJ-18835"/>
    <s v="Patrick Jones"/>
    <x v="1"/>
    <x v="0"/>
    <x v="8"/>
    <x v="1"/>
    <n v="94122"/>
    <x v="1"/>
    <s v="OFF-BI-10001191"/>
    <x v="1"/>
    <x v="8"/>
    <s v="Canvas Sectional Post Binders"/>
    <x v="4158"/>
    <x v="0"/>
    <n v="0.2"/>
    <n v="14.7668"/>
    <x v="0"/>
    <n v="81.471999999999994"/>
    <n v="36.250000000000007"/>
  </r>
  <r>
    <n v="6149"/>
    <s v="CA-2016-161928"/>
    <d v="2016-06-27T00:00:00"/>
    <d v="2016-06-29T00:00:00"/>
    <s v="Second Class"/>
    <s v="AC-10660"/>
    <s v="Anna Chung"/>
    <x v="0"/>
    <x v="0"/>
    <x v="8"/>
    <x v="1"/>
    <n v="94109"/>
    <x v="1"/>
    <s v="TEC-PH-10003484"/>
    <x v="2"/>
    <x v="7"/>
    <s v="Ooma Telo VoIP Home Phone System"/>
    <x v="1212"/>
    <x v="0"/>
    <n v="0.2"/>
    <n v="12.599"/>
    <x v="1"/>
    <n v="403.16800000000001"/>
    <n v="6.25"/>
  </r>
  <r>
    <n v="6150"/>
    <s v="CA-2017-101322"/>
    <d v="2017-12-28T00:00:00"/>
    <d v="2017-12-31T00:00:00"/>
    <s v="First Class"/>
    <s v="JG-15310"/>
    <s v="Jason Gross"/>
    <x v="1"/>
    <x v="0"/>
    <x v="85"/>
    <x v="1"/>
    <n v="90805"/>
    <x v="1"/>
    <s v="FUR-CH-10003968"/>
    <x v="0"/>
    <x v="1"/>
    <s v="Novimex Turbo Task Chair"/>
    <x v="4159"/>
    <x v="5"/>
    <n v="0.2"/>
    <n v="-34.070399999999999"/>
    <x v="4"/>
    <n v="2044.2240000000002"/>
    <n v="-10"/>
  </r>
  <r>
    <n v="6151"/>
    <s v="US-2016-106600"/>
    <d v="2016-04-08T00:00:00"/>
    <d v="2016-04-11T00:00:00"/>
    <s v="First Class"/>
    <s v="RM-19375"/>
    <s v="Raymond Messe"/>
    <x v="0"/>
    <x v="0"/>
    <x v="38"/>
    <x v="32"/>
    <n v="31907"/>
    <x v="0"/>
    <s v="FUR-BO-10001608"/>
    <x v="0"/>
    <x v="0"/>
    <s v="Hon Metal Bookcases, Black"/>
    <x v="1367"/>
    <x v="2"/>
    <n v="0"/>
    <n v="88.724999999999994"/>
    <x v="3"/>
    <n v="1774.5"/>
    <n v="25"/>
  </r>
  <r>
    <n v="6152"/>
    <s v="CA-2014-111871"/>
    <d v="2014-03-18T00:00:00"/>
    <d v="2014-03-21T00:00:00"/>
    <s v="Second Class"/>
    <s v="EK-13795"/>
    <s v="Eileen Kiefer"/>
    <x v="2"/>
    <x v="0"/>
    <x v="8"/>
    <x v="1"/>
    <n v="94110"/>
    <x v="1"/>
    <s v="FUR-BO-10004218"/>
    <x v="0"/>
    <x v="0"/>
    <s v="Bush Heritage Pine Collection 5-Shelf Bookcase, Albany Pine Finish, *Special Order"/>
    <x v="4160"/>
    <x v="12"/>
    <n v="0.15"/>
    <n v="70.489999999999995"/>
    <x v="10"/>
    <n v="11983.3"/>
    <n v="5.8823529411764701"/>
  </r>
  <r>
    <n v="6153"/>
    <s v="CA-2017-139437"/>
    <d v="2017-07-03T00:00:00"/>
    <d v="2017-07-08T00:00:00"/>
    <s v="Standard Class"/>
    <s v="RD-19585"/>
    <s v="Rob Dowd"/>
    <x v="0"/>
    <x v="0"/>
    <x v="1"/>
    <x v="1"/>
    <n v="90004"/>
    <x v="1"/>
    <s v="OFF-ST-10002485"/>
    <x v="1"/>
    <x v="4"/>
    <s v="Rogers Deluxe File Chest"/>
    <x v="1177"/>
    <x v="4"/>
    <n v="0"/>
    <n v="0.87919999999999998"/>
    <x v="7"/>
    <n v="351.68"/>
    <n v="1"/>
  </r>
  <r>
    <n v="6154"/>
    <s v="CA-2017-151484"/>
    <d v="2017-04-20T00:00:00"/>
    <d v="2017-04-23T00:00:00"/>
    <s v="First Class"/>
    <s v="CV-12805"/>
    <s v="Cynthia Voltz"/>
    <x v="1"/>
    <x v="0"/>
    <x v="10"/>
    <x v="9"/>
    <n v="19120"/>
    <x v="3"/>
    <s v="FUR-FU-10001876"/>
    <x v="0"/>
    <x v="5"/>
    <s v="Computer Room Manger, 14&quot;"/>
    <x v="3417"/>
    <x v="0"/>
    <n v="0.2"/>
    <n v="10.393599999999999"/>
    <x v="3"/>
    <n v="103.93600000000001"/>
    <n v="20"/>
  </r>
  <r>
    <n v="6155"/>
    <s v="CA-2017-151484"/>
    <d v="2017-04-20T00:00:00"/>
    <d v="2017-04-23T00:00:00"/>
    <s v="First Class"/>
    <s v="CV-12805"/>
    <s v="Cynthia Voltz"/>
    <x v="1"/>
    <x v="0"/>
    <x v="10"/>
    <x v="9"/>
    <n v="19120"/>
    <x v="3"/>
    <s v="OFF-ST-10002370"/>
    <x v="1"/>
    <x v="4"/>
    <s v="Sortfiler Multipurpose Personal File Organizer, Black"/>
    <x v="4161"/>
    <x v="1"/>
    <n v="0.2"/>
    <n v="5.7752999999999997"/>
    <x v="3"/>
    <n v="154.00799999999998"/>
    <n v="11.25"/>
  </r>
  <r>
    <n v="6156"/>
    <s v="CA-2017-151484"/>
    <d v="2017-04-20T00:00:00"/>
    <d v="2017-04-23T00:00:00"/>
    <s v="First Class"/>
    <s v="CV-12805"/>
    <s v="Cynthia Voltz"/>
    <x v="1"/>
    <x v="0"/>
    <x v="10"/>
    <x v="9"/>
    <n v="19120"/>
    <x v="3"/>
    <s v="OFF-ST-10000142"/>
    <x v="1"/>
    <x v="4"/>
    <s v="Deluxe Rollaway Locking File with Drawer"/>
    <x v="4162"/>
    <x v="7"/>
    <n v="0.2"/>
    <n v="33.270400000000002"/>
    <x v="3"/>
    <n v="332.70400000000001"/>
    <n v="10"/>
  </r>
  <r>
    <n v="6157"/>
    <s v="CA-2017-151484"/>
    <d v="2017-04-20T00:00:00"/>
    <d v="2017-04-23T00:00:00"/>
    <s v="First Class"/>
    <s v="CV-12805"/>
    <s v="Cynthia Voltz"/>
    <x v="1"/>
    <x v="0"/>
    <x v="10"/>
    <x v="9"/>
    <n v="19120"/>
    <x v="3"/>
    <s v="FUR-FU-10004671"/>
    <x v="0"/>
    <x v="5"/>
    <s v="Executive Impressions 12&quot; Wall Clock"/>
    <x v="4163"/>
    <x v="1"/>
    <n v="0.2"/>
    <n v="9.5418000000000003"/>
    <x v="3"/>
    <n v="127.224"/>
    <n v="22.5"/>
  </r>
  <r>
    <n v="6158"/>
    <s v="CA-2016-104150"/>
    <d v="2016-08-03T00:00:00"/>
    <d v="2016-08-05T00:00:00"/>
    <s v="Second Class"/>
    <s v="AG-10330"/>
    <s v="Alex Grayson"/>
    <x v="0"/>
    <x v="0"/>
    <x v="251"/>
    <x v="26"/>
    <n v="74133"/>
    <x v="2"/>
    <s v="OFF-EN-10002504"/>
    <x v="1"/>
    <x v="12"/>
    <s v="Tyvek  Top-Opening Peel &amp; Seel Envelopes, Plain White"/>
    <x v="2618"/>
    <x v="1"/>
    <n v="0"/>
    <n v="38.323799999999999"/>
    <x v="6"/>
    <n v="244.62"/>
    <n v="47"/>
  </r>
  <r>
    <n v="6159"/>
    <s v="CA-2016-104150"/>
    <d v="2016-08-03T00:00:00"/>
    <d v="2016-08-05T00:00:00"/>
    <s v="Second Class"/>
    <s v="AG-10330"/>
    <s v="Alex Grayson"/>
    <x v="0"/>
    <x v="0"/>
    <x v="251"/>
    <x v="26"/>
    <n v="74133"/>
    <x v="2"/>
    <s v="TEC-AC-10004803"/>
    <x v="2"/>
    <x v="11"/>
    <s v="Sony Micro Vault Click 4 GB USB 2.0 Flash Drive"/>
    <x v="4164"/>
    <x v="13"/>
    <n v="0"/>
    <n v="23.4192"/>
    <x v="6"/>
    <n v="2007.3600000000001"/>
    <n v="13.999999999999998"/>
  </r>
  <r>
    <n v="6160"/>
    <s v="CA-2016-161025"/>
    <d v="2016-12-03T00:00:00"/>
    <d v="2016-12-09T00:00:00"/>
    <s v="Standard Class"/>
    <s v="GM-14440"/>
    <s v="Gary McGarr"/>
    <x v="0"/>
    <x v="0"/>
    <x v="1"/>
    <x v="1"/>
    <n v="90049"/>
    <x v="1"/>
    <s v="OFF-ST-10001932"/>
    <x v="1"/>
    <x v="4"/>
    <s v="Fellowes Staxonsteel Drawer Files"/>
    <x v="3404"/>
    <x v="4"/>
    <n v="0"/>
    <n v="108.1752"/>
    <x v="4"/>
    <n v="3090.72"/>
    <n v="14.000000000000002"/>
  </r>
  <r>
    <n v="6161"/>
    <s v="CA-2014-103989"/>
    <d v="2014-03-19T00:00:00"/>
    <d v="2014-03-21T00:00:00"/>
    <s v="First Class"/>
    <s v="MC-17605"/>
    <s v="Matt Connell"/>
    <x v="1"/>
    <x v="0"/>
    <x v="121"/>
    <x v="2"/>
    <n v="33801"/>
    <x v="0"/>
    <s v="TEC-PH-10004667"/>
    <x v="2"/>
    <x v="7"/>
    <s v="Cisco 8x8 Inc. 6753i IP Business Phone System"/>
    <x v="824"/>
    <x v="1"/>
    <n v="0.2"/>
    <n v="28.347899999999999"/>
    <x v="10"/>
    <n v="971.928"/>
    <n v="8.75"/>
  </r>
  <r>
    <n v="6162"/>
    <s v="CA-2014-103989"/>
    <d v="2014-03-19T00:00:00"/>
    <d v="2014-03-21T00:00:00"/>
    <s v="First Class"/>
    <s v="MC-17605"/>
    <s v="Matt Connell"/>
    <x v="1"/>
    <x v="0"/>
    <x v="121"/>
    <x v="2"/>
    <n v="33801"/>
    <x v="0"/>
    <s v="OFF-LA-10000443"/>
    <x v="1"/>
    <x v="2"/>
    <s v="Avery 501"/>
    <x v="921"/>
    <x v="4"/>
    <n v="0.2"/>
    <n v="3.9851999999999999"/>
    <x v="10"/>
    <n v="47.231999999999999"/>
    <n v="33.75"/>
  </r>
  <r>
    <n v="6163"/>
    <s v="CA-2014-103989"/>
    <d v="2014-03-19T00:00:00"/>
    <d v="2014-03-21T00:00:00"/>
    <s v="First Class"/>
    <s v="MC-17605"/>
    <s v="Matt Connell"/>
    <x v="1"/>
    <x v="0"/>
    <x v="121"/>
    <x v="2"/>
    <n v="33801"/>
    <x v="0"/>
    <s v="OFF-ST-10000918"/>
    <x v="1"/>
    <x v="4"/>
    <s v="Crate-A-Files"/>
    <x v="4165"/>
    <x v="1"/>
    <n v="0.2"/>
    <n v="1.962"/>
    <x v="10"/>
    <n v="78.48"/>
    <n v="7.5"/>
  </r>
  <r>
    <n v="6164"/>
    <s v="CA-2014-103989"/>
    <d v="2014-03-19T00:00:00"/>
    <d v="2014-03-21T00:00:00"/>
    <s v="First Class"/>
    <s v="MC-17605"/>
    <s v="Matt Connell"/>
    <x v="1"/>
    <x v="0"/>
    <x v="121"/>
    <x v="2"/>
    <n v="33801"/>
    <x v="0"/>
    <s v="OFF-BI-10001196"/>
    <x v="1"/>
    <x v="8"/>
    <s v="Avery Flip-Chart Easel Binder, Black"/>
    <x v="4166"/>
    <x v="2"/>
    <n v="0.7"/>
    <n v="-25.736999999999998"/>
    <x v="10"/>
    <n v="167.85"/>
    <n v="-76.666666666666657"/>
  </r>
  <r>
    <n v="6165"/>
    <s v="CA-2014-103989"/>
    <d v="2014-03-19T00:00:00"/>
    <d v="2014-03-21T00:00:00"/>
    <s v="First Class"/>
    <s v="MC-17605"/>
    <s v="Matt Connell"/>
    <x v="1"/>
    <x v="0"/>
    <x v="121"/>
    <x v="2"/>
    <n v="33801"/>
    <x v="0"/>
    <s v="FUR-FU-10003981"/>
    <x v="0"/>
    <x v="5"/>
    <s v="Eldon Wave Desk Accessories"/>
    <x v="3688"/>
    <x v="1"/>
    <n v="0.2"/>
    <n v="1.3728"/>
    <x v="10"/>
    <n v="14.975999999999999"/>
    <n v="27.500000000000004"/>
  </r>
  <r>
    <n v="6166"/>
    <s v="CA-2014-103989"/>
    <d v="2014-03-19T00:00:00"/>
    <d v="2014-03-21T00:00:00"/>
    <s v="First Class"/>
    <s v="MC-17605"/>
    <s v="Matt Connell"/>
    <x v="1"/>
    <x v="0"/>
    <x v="121"/>
    <x v="2"/>
    <n v="33801"/>
    <x v="0"/>
    <s v="FUR-FU-10002508"/>
    <x v="0"/>
    <x v="5"/>
    <s v="Document Clip Frames"/>
    <x v="184"/>
    <x v="1"/>
    <n v="0.2"/>
    <n v="5.5044000000000004"/>
    <x v="10"/>
    <n v="60.047999999999995"/>
    <n v="27.500000000000004"/>
  </r>
  <r>
    <n v="6167"/>
    <s v="CA-2014-103989"/>
    <d v="2014-03-19T00:00:00"/>
    <d v="2014-03-21T00:00:00"/>
    <s v="First Class"/>
    <s v="MC-17605"/>
    <s v="Matt Connell"/>
    <x v="1"/>
    <x v="0"/>
    <x v="121"/>
    <x v="2"/>
    <n v="33801"/>
    <x v="0"/>
    <s v="TEC-AC-10002647"/>
    <x v="2"/>
    <x v="11"/>
    <s v="Logitech Wireless Boombox Speaker - portable - wireless, wired"/>
    <x v="4167"/>
    <x v="0"/>
    <n v="0.2"/>
    <n v="53.2"/>
    <x v="10"/>
    <n v="340.48"/>
    <n v="31.25"/>
  </r>
  <r>
    <n v="6168"/>
    <s v="CA-2015-142433"/>
    <d v="2015-04-20T00:00:00"/>
    <d v="2015-04-25T00:00:00"/>
    <s v="Standard Class"/>
    <s v="ES-14020"/>
    <s v="Erica Smith"/>
    <x v="0"/>
    <x v="0"/>
    <x v="12"/>
    <x v="5"/>
    <n v="77036"/>
    <x v="2"/>
    <s v="OFF-PA-10002377"/>
    <x v="1"/>
    <x v="10"/>
    <s v="Xerox 1916"/>
    <x v="4168"/>
    <x v="1"/>
    <n v="0.2"/>
    <n v="44.045999999999999"/>
    <x v="3"/>
    <n v="352.36799999999999"/>
    <n v="37.5"/>
  </r>
  <r>
    <n v="6169"/>
    <s v="CA-2015-132815"/>
    <d v="2015-09-19T00:00:00"/>
    <d v="2015-09-22T00:00:00"/>
    <s v="Second Class"/>
    <s v="RW-19540"/>
    <s v="Rick Wilson"/>
    <x v="1"/>
    <x v="0"/>
    <x v="1"/>
    <x v="1"/>
    <n v="90008"/>
    <x v="1"/>
    <s v="OFF-PA-10004530"/>
    <x v="1"/>
    <x v="10"/>
    <s v="Personal Creations Ink Jet Cards and Labels"/>
    <x v="1003"/>
    <x v="0"/>
    <n v="0"/>
    <n v="11.250400000000001"/>
    <x v="8"/>
    <n v="45.92"/>
    <n v="49"/>
  </r>
  <r>
    <n v="6170"/>
    <s v="CA-2014-101266"/>
    <d v="2014-08-27T00:00:00"/>
    <d v="2014-08-30T00:00:00"/>
    <s v="Second Class"/>
    <s v="MM-17920"/>
    <s v="Michael Moore"/>
    <x v="0"/>
    <x v="0"/>
    <x v="24"/>
    <x v="17"/>
    <n v="22153"/>
    <x v="0"/>
    <s v="OFF-PA-10002986"/>
    <x v="1"/>
    <x v="10"/>
    <s v="Xerox 1898"/>
    <x v="518"/>
    <x v="0"/>
    <n v="0"/>
    <n v="6.4127999999999998"/>
    <x v="6"/>
    <n v="26.72"/>
    <n v="48"/>
  </r>
  <r>
    <n v="6171"/>
    <s v="CA-2016-141523"/>
    <d v="2016-12-19T00:00:00"/>
    <d v="2016-12-24T00:00:00"/>
    <s v="Second Class"/>
    <s v="MH-17440"/>
    <s v="Mark Haberlin"/>
    <x v="1"/>
    <x v="0"/>
    <x v="20"/>
    <x v="15"/>
    <n v="10035"/>
    <x v="3"/>
    <s v="OFF-BI-10000948"/>
    <x v="1"/>
    <x v="8"/>
    <s v="GBC Laser Imprintable Binding System Covers, Desert Sand"/>
    <x v="4169"/>
    <x v="1"/>
    <n v="0.2"/>
    <n v="11.5587"/>
    <x v="4"/>
    <n v="102.744"/>
    <n v="33.75"/>
  </r>
  <r>
    <n v="6172"/>
    <s v="CA-2016-141523"/>
    <d v="2016-12-19T00:00:00"/>
    <d v="2016-12-24T00:00:00"/>
    <s v="Second Class"/>
    <s v="MH-17440"/>
    <s v="Mark Haberlin"/>
    <x v="1"/>
    <x v="0"/>
    <x v="20"/>
    <x v="15"/>
    <n v="10035"/>
    <x v="3"/>
    <s v="OFF-AR-10001545"/>
    <x v="1"/>
    <x v="6"/>
    <s v="Newell 326"/>
    <x v="2799"/>
    <x v="0"/>
    <n v="0"/>
    <n v="1.0207999999999999"/>
    <x v="4"/>
    <n v="7.04"/>
    <n v="28.999999999999996"/>
  </r>
  <r>
    <n v="6173"/>
    <s v="US-2014-106299"/>
    <d v="2014-08-02T00:00:00"/>
    <d v="2014-08-08T00:00:00"/>
    <s v="Standard Class"/>
    <s v="NZ-18565"/>
    <s v="Nick Zandusky"/>
    <x v="2"/>
    <x v="0"/>
    <x v="24"/>
    <x v="25"/>
    <n v="65807"/>
    <x v="2"/>
    <s v="OFF-BI-10001758"/>
    <x v="1"/>
    <x v="8"/>
    <s v="Wilson Jones 14 Line Acrylic Coated Pressboard Data Binders"/>
    <x v="4170"/>
    <x v="2"/>
    <n v="0"/>
    <n v="12.548999999999999"/>
    <x v="6"/>
    <n v="133.5"/>
    <n v="47"/>
  </r>
  <r>
    <n v="6174"/>
    <s v="US-2014-106299"/>
    <d v="2014-08-02T00:00:00"/>
    <d v="2014-08-08T00:00:00"/>
    <s v="Standard Class"/>
    <s v="NZ-18565"/>
    <s v="Nick Zandusky"/>
    <x v="2"/>
    <x v="0"/>
    <x v="24"/>
    <x v="25"/>
    <n v="65807"/>
    <x v="2"/>
    <s v="TEC-AC-10003237"/>
    <x v="2"/>
    <x v="11"/>
    <s v="Memorex Micro Travel Drive 4 GB"/>
    <x v="4171"/>
    <x v="0"/>
    <n v="0"/>
    <n v="9.1159999999999997"/>
    <x v="6"/>
    <n v="42.4"/>
    <n v="43"/>
  </r>
  <r>
    <n v="6175"/>
    <s v="US-2014-106299"/>
    <d v="2014-08-02T00:00:00"/>
    <d v="2014-08-08T00:00:00"/>
    <s v="Standard Class"/>
    <s v="NZ-18565"/>
    <s v="Nick Zandusky"/>
    <x v="2"/>
    <x v="0"/>
    <x v="24"/>
    <x v="25"/>
    <n v="65807"/>
    <x v="2"/>
    <s v="OFF-ST-10002011"/>
    <x v="1"/>
    <x v="4"/>
    <s v="Smead Adjustable Mobile File Trolley with Lockable Top"/>
    <x v="4172"/>
    <x v="0"/>
    <n v="0"/>
    <n v="226.36259999999999"/>
    <x v="6"/>
    <n v="1676.76"/>
    <n v="26.999999999999996"/>
  </r>
  <r>
    <n v="6176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FUR-CH-10000309"/>
    <x v="0"/>
    <x v="1"/>
    <s v="Global Comet Stacking Arm Chair"/>
    <x v="4173"/>
    <x v="4"/>
    <n v="0"/>
    <n v="422.51"/>
    <x v="8"/>
    <n v="6760.16"/>
    <n v="25"/>
  </r>
  <r>
    <n v="6177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OFF-ST-10002444"/>
    <x v="1"/>
    <x v="4"/>
    <s v="Recycled Eldon Regeneration Jumbo File"/>
    <x v="2937"/>
    <x v="3"/>
    <n v="0"/>
    <n v="24.0688"/>
    <x v="8"/>
    <n v="601.71999999999991"/>
    <n v="28.000000000000004"/>
  </r>
  <r>
    <n v="6178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OFF-EN-10001453"/>
    <x v="1"/>
    <x v="12"/>
    <s v="Tyvek Interoffice Envelopes, 9 1/2&quot; x 12 1/2&quot;, 100/Box"/>
    <x v="4174"/>
    <x v="0"/>
    <n v="0"/>
    <n v="57.321199999999997"/>
    <x v="8"/>
    <n v="243.92"/>
    <n v="47"/>
  </r>
  <r>
    <n v="6179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OFF-PA-10001801"/>
    <x v="1"/>
    <x v="10"/>
    <s v="Xerox 193"/>
    <x v="100"/>
    <x v="4"/>
    <n v="0"/>
    <n v="11.720800000000001"/>
    <x v="8"/>
    <n v="95.68"/>
    <n v="49"/>
  </r>
  <r>
    <n v="6180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OFF-ST-10000563"/>
    <x v="1"/>
    <x v="4"/>
    <s v="Fellowes Bankers Box Stor/Drawer Steel Plus"/>
    <x v="1458"/>
    <x v="0"/>
    <n v="0"/>
    <n v="6.3959999999999999"/>
    <x v="8"/>
    <n v="127.92"/>
    <n v="10"/>
  </r>
  <r>
    <n v="6181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TEC-PH-10000369"/>
    <x v="2"/>
    <x v="7"/>
    <s v="HTC One Mini"/>
    <x v="3125"/>
    <x v="2"/>
    <n v="0"/>
    <n v="176.386"/>
    <x v="8"/>
    <n v="3149.75"/>
    <n v="27.999999999999996"/>
  </r>
  <r>
    <n v="6182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TEC-PH-10002538"/>
    <x v="2"/>
    <x v="7"/>
    <s v="Grandstream GXP1160 VoIP phone"/>
    <x v="4175"/>
    <x v="1"/>
    <n v="0"/>
    <n v="32.981699999999996"/>
    <x v="8"/>
    <n v="341.19"/>
    <n v="28.999999999999996"/>
  </r>
  <r>
    <n v="6183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OFF-BI-10000050"/>
    <x v="1"/>
    <x v="8"/>
    <s v="Angle-D Binders with Locking Rings, Label Holders"/>
    <x v="4176"/>
    <x v="0"/>
    <n v="0"/>
    <n v="6.8620000000000001"/>
    <x v="8"/>
    <n v="29.2"/>
    <n v="47"/>
  </r>
  <r>
    <n v="6184"/>
    <s v="CA-2015-158421"/>
    <d v="2015-09-21T00:00:00"/>
    <d v="2015-09-26T00:00:00"/>
    <s v="Standard Class"/>
    <s v="GB-14575"/>
    <s v="Giulietta Baptist"/>
    <x v="0"/>
    <x v="0"/>
    <x v="29"/>
    <x v="20"/>
    <n v="29203"/>
    <x v="0"/>
    <s v="OFF-ST-10004186"/>
    <x v="1"/>
    <x v="4"/>
    <s v="Stur-D-Stor Shelving, Vertical 5-Shelf: 72&quot;H x 36&quot;W x 18 1/2&quot;D"/>
    <x v="4177"/>
    <x v="8"/>
    <n v="0"/>
    <n v="17.756799999999998"/>
    <x v="8"/>
    <n v="7102.72"/>
    <n v="1.9999999999999998"/>
  </r>
  <r>
    <n v="6185"/>
    <s v="CA-2016-143609"/>
    <d v="2016-12-11T00:00:00"/>
    <d v="2016-12-13T00:00:00"/>
    <s v="First Class"/>
    <s v="DB-13270"/>
    <s v="Deborah Brumfield"/>
    <x v="2"/>
    <x v="0"/>
    <x v="32"/>
    <x v="21"/>
    <n v="97206"/>
    <x v="1"/>
    <s v="FUR-CH-10004218"/>
    <x v="0"/>
    <x v="1"/>
    <s v="Global Fabric Manager's Chair, Dark Gray"/>
    <x v="4178"/>
    <x v="2"/>
    <n v="0.2"/>
    <n v="25.245000000000001"/>
    <x v="4"/>
    <n v="2019.6000000000001"/>
    <n v="6.25"/>
  </r>
  <r>
    <n v="6186"/>
    <s v="CA-2015-138331"/>
    <d v="2015-08-07T00:00:00"/>
    <d v="2015-08-12T00:00:00"/>
    <s v="Standard Class"/>
    <s v="JK-15625"/>
    <s v="Jim Karlsson"/>
    <x v="0"/>
    <x v="0"/>
    <x v="10"/>
    <x v="9"/>
    <n v="19120"/>
    <x v="3"/>
    <s v="OFF-AR-10002952"/>
    <x v="1"/>
    <x v="6"/>
    <s v="Stanley Contemporary Battery Pencil Sharpeners"/>
    <x v="4179"/>
    <x v="12"/>
    <n v="0.2"/>
    <n v="10.68"/>
    <x v="6"/>
    <n v="1068"/>
    <n v="10"/>
  </r>
  <r>
    <n v="6187"/>
    <s v="CA-2015-138954"/>
    <d v="2015-11-15T00:00:00"/>
    <d v="2015-11-17T00:00:00"/>
    <s v="First Class"/>
    <s v="MH-17785"/>
    <s v="Maya Herman"/>
    <x v="1"/>
    <x v="0"/>
    <x v="20"/>
    <x v="15"/>
    <n v="10035"/>
    <x v="3"/>
    <s v="OFF-ST-10003058"/>
    <x v="1"/>
    <x v="4"/>
    <s v="Eldon Mobile Mega Data Cart  Mega Stackable  Add-On Trays"/>
    <x v="418"/>
    <x v="1"/>
    <n v="0"/>
    <n v="20.575500000000002"/>
    <x v="0"/>
    <n v="212.85000000000002"/>
    <n v="29.000000000000004"/>
  </r>
  <r>
    <n v="6188"/>
    <s v="CA-2015-138954"/>
    <d v="2015-11-15T00:00:00"/>
    <d v="2015-11-17T00:00:00"/>
    <s v="First Class"/>
    <s v="MH-17785"/>
    <s v="Maya Herman"/>
    <x v="1"/>
    <x v="0"/>
    <x v="20"/>
    <x v="15"/>
    <n v="10035"/>
    <x v="3"/>
    <s v="OFF-BI-10003963"/>
    <x v="1"/>
    <x v="8"/>
    <s v="Cardinal Holdit Data Disk Pockets"/>
    <x v="4180"/>
    <x v="5"/>
    <n v="0.2"/>
    <n v="11.7936"/>
    <x v="0"/>
    <n v="209.66400000000002"/>
    <n v="33.75"/>
  </r>
  <r>
    <n v="6189"/>
    <s v="CA-2015-138954"/>
    <d v="2015-11-15T00:00:00"/>
    <d v="2015-11-17T00:00:00"/>
    <s v="First Class"/>
    <s v="MH-17785"/>
    <s v="Maya Herman"/>
    <x v="1"/>
    <x v="0"/>
    <x v="20"/>
    <x v="15"/>
    <n v="10035"/>
    <x v="3"/>
    <s v="OFF-AR-10001955"/>
    <x v="1"/>
    <x v="6"/>
    <s v="Newell 319"/>
    <x v="4156"/>
    <x v="5"/>
    <n v="0"/>
    <n v="35.712000000000003"/>
    <x v="0"/>
    <n v="714.24"/>
    <n v="30"/>
  </r>
  <r>
    <n v="6190"/>
    <s v="CA-2017-157903"/>
    <d v="2017-04-04T00:00:00"/>
    <d v="2017-04-08T00:00:00"/>
    <s v="Standard Class"/>
    <s v="AM-10705"/>
    <s v="Anne McFarland"/>
    <x v="0"/>
    <x v="0"/>
    <x v="467"/>
    <x v="10"/>
    <n v="60016"/>
    <x v="2"/>
    <s v="TEC-PH-10004345"/>
    <x v="2"/>
    <x v="7"/>
    <s v="Cisco SPA 502G IP Phone"/>
    <x v="4181"/>
    <x v="4"/>
    <n v="0.2"/>
    <n v="47.98"/>
    <x v="3"/>
    <n v="1535.36"/>
    <n v="12.5"/>
  </r>
  <r>
    <n v="6191"/>
    <s v="CA-2016-157259"/>
    <d v="2016-12-24T00:00:00"/>
    <d v="2016-12-28T00:00:00"/>
    <s v="Standard Class"/>
    <s v="JM-15535"/>
    <s v="Jessica Myrick"/>
    <x v="0"/>
    <x v="0"/>
    <x v="20"/>
    <x v="15"/>
    <n v="10035"/>
    <x v="3"/>
    <s v="FUR-FU-10003192"/>
    <x v="0"/>
    <x v="5"/>
    <s v="Luxo Adjustable Task Clamp Lamp"/>
    <x v="4182"/>
    <x v="6"/>
    <n v="0"/>
    <n v="207.88560000000001"/>
    <x v="4"/>
    <n v="7196.0399999999991"/>
    <n v="26"/>
  </r>
  <r>
    <n v="6192"/>
    <s v="CA-2017-107986"/>
    <d v="2017-12-13T00:00:00"/>
    <d v="2017-12-13T00:00:00"/>
    <s v="Same Day"/>
    <s v="MW-18220"/>
    <s v="Mitch Webber"/>
    <x v="0"/>
    <x v="0"/>
    <x v="4"/>
    <x v="4"/>
    <n v="98103"/>
    <x v="1"/>
    <s v="OFF-ST-10001325"/>
    <x v="1"/>
    <x v="4"/>
    <s v="Sterilite Officeware Hinged File Box"/>
    <x v="966"/>
    <x v="1"/>
    <n v="0"/>
    <n v="8.4887999999999995"/>
    <x v="4"/>
    <n v="94.320000000000007"/>
    <n v="26.999999999999996"/>
  </r>
  <r>
    <n v="6193"/>
    <s v="CA-2017-104927"/>
    <d v="2017-12-22T00:00:00"/>
    <d v="2017-12-26T00:00:00"/>
    <s v="Standard Class"/>
    <s v="AG-10330"/>
    <s v="Alex Grayson"/>
    <x v="0"/>
    <x v="0"/>
    <x v="12"/>
    <x v="5"/>
    <n v="77095"/>
    <x v="2"/>
    <s v="OFF-PA-10000019"/>
    <x v="1"/>
    <x v="10"/>
    <s v="Xerox 1931"/>
    <x v="233"/>
    <x v="2"/>
    <n v="0.2"/>
    <n v="9.0719999999999992"/>
    <x v="4"/>
    <n v="129.60000000000002"/>
    <n v="34.999999999999993"/>
  </r>
  <r>
    <n v="6194"/>
    <s v="CA-2017-104927"/>
    <d v="2017-12-22T00:00:00"/>
    <d v="2017-12-26T00:00:00"/>
    <s v="Standard Class"/>
    <s v="AG-10330"/>
    <s v="Alex Grayson"/>
    <x v="0"/>
    <x v="0"/>
    <x v="12"/>
    <x v="5"/>
    <n v="77095"/>
    <x v="2"/>
    <s v="OFF-BI-10003429"/>
    <x v="1"/>
    <x v="8"/>
    <s v="Cardinal HOLDit! Binder Insert Strips,Extra Strips"/>
    <x v="4183"/>
    <x v="2"/>
    <n v="0.8"/>
    <n v="-9.8115000000000006"/>
    <x v="4"/>
    <n v="31.65"/>
    <n v="-155"/>
  </r>
  <r>
    <n v="6195"/>
    <s v="CA-2017-104927"/>
    <d v="2017-12-22T00:00:00"/>
    <d v="2017-12-26T00:00:00"/>
    <s v="Standard Class"/>
    <s v="AG-10330"/>
    <s v="Alex Grayson"/>
    <x v="0"/>
    <x v="0"/>
    <x v="12"/>
    <x v="5"/>
    <n v="77095"/>
    <x v="2"/>
    <s v="OFF-PA-10000176"/>
    <x v="1"/>
    <x v="10"/>
    <s v="Xerox 1887"/>
    <x v="69"/>
    <x v="2"/>
    <n v="0.2"/>
    <n v="26.558"/>
    <x v="4"/>
    <n v="379.4"/>
    <n v="35"/>
  </r>
  <r>
    <n v="6196"/>
    <s v="CA-2017-113453"/>
    <d v="2017-10-21T00:00:00"/>
    <d v="2017-10-28T00:00:00"/>
    <s v="Standard Class"/>
    <s v="CM-12160"/>
    <s v="Charles McCrossin"/>
    <x v="0"/>
    <x v="0"/>
    <x v="10"/>
    <x v="9"/>
    <n v="19143"/>
    <x v="3"/>
    <s v="TEC-PH-10004165"/>
    <x v="2"/>
    <x v="7"/>
    <s v="Mitel MiVoice 5330e IP Phone"/>
    <x v="4184"/>
    <x v="0"/>
    <n v="0.4"/>
    <n v="-76.997200000000007"/>
    <x v="2"/>
    <n v="659.976"/>
    <n v="-23.333333333333336"/>
  </r>
  <r>
    <n v="6197"/>
    <s v="CA-2017-113453"/>
    <d v="2017-10-21T00:00:00"/>
    <d v="2017-10-28T00:00:00"/>
    <s v="Standard Class"/>
    <s v="CM-12160"/>
    <s v="Charles McCrossin"/>
    <x v="0"/>
    <x v="0"/>
    <x v="10"/>
    <x v="9"/>
    <n v="19143"/>
    <x v="3"/>
    <s v="OFF-ST-10000352"/>
    <x v="1"/>
    <x v="4"/>
    <s v="Acco Perma 2700 Stacking Storage Drawers"/>
    <x v="4185"/>
    <x v="1"/>
    <n v="0.2"/>
    <n v="-4.4610000000000003"/>
    <x v="2"/>
    <n v="214.12800000000001"/>
    <n v="-6.25"/>
  </r>
  <r>
    <n v="6198"/>
    <s v="CA-2015-149909"/>
    <d v="2015-11-13T00:00:00"/>
    <d v="2015-11-17T00:00:00"/>
    <s v="Standard Class"/>
    <s v="RA-19915"/>
    <s v="Russell Applegate"/>
    <x v="0"/>
    <x v="0"/>
    <x v="38"/>
    <x v="14"/>
    <n v="47201"/>
    <x v="2"/>
    <s v="OFF-PA-10000726"/>
    <x v="1"/>
    <x v="10"/>
    <s v="Black Print Carbonless Snap-Off Rapid Letter, 8 1/2&quot; x 7&quot;"/>
    <x v="4186"/>
    <x v="3"/>
    <n v="0"/>
    <n v="28.6965"/>
    <x v="0"/>
    <n v="446.39000000000004"/>
    <n v="44.999999999999993"/>
  </r>
  <r>
    <n v="6199"/>
    <s v="CA-2015-149909"/>
    <d v="2015-11-13T00:00:00"/>
    <d v="2015-11-17T00:00:00"/>
    <s v="Standard Class"/>
    <s v="RA-19915"/>
    <s v="Russell Applegate"/>
    <x v="0"/>
    <x v="0"/>
    <x v="38"/>
    <x v="14"/>
    <n v="47201"/>
    <x v="2"/>
    <s v="TEC-PH-10001536"/>
    <x v="2"/>
    <x v="7"/>
    <s v="Spigen Samsung Galaxy S5 Case Wallet"/>
    <x v="4187"/>
    <x v="1"/>
    <n v="0"/>
    <n v="13.2522"/>
    <x v="0"/>
    <n v="152.91"/>
    <n v="26"/>
  </r>
  <r>
    <n v="6200"/>
    <s v="CA-2015-149909"/>
    <d v="2015-11-13T00:00:00"/>
    <d v="2015-11-17T00:00:00"/>
    <s v="Standard Class"/>
    <s v="RA-19915"/>
    <s v="Russell Applegate"/>
    <x v="0"/>
    <x v="0"/>
    <x v="38"/>
    <x v="14"/>
    <n v="47201"/>
    <x v="2"/>
    <s v="OFF-PA-10001790"/>
    <x v="1"/>
    <x v="10"/>
    <s v="Xerox 1910"/>
    <x v="3542"/>
    <x v="0"/>
    <n v="0"/>
    <n v="46.118400000000001"/>
    <x v="0"/>
    <n v="192.16"/>
    <n v="48.000000000000007"/>
  </r>
  <r>
    <n v="6201"/>
    <s v="CA-2015-146675"/>
    <d v="2015-04-16T00:00:00"/>
    <d v="2015-04-20T00:00:00"/>
    <s v="Standard Class"/>
    <s v="SB-20185"/>
    <s v="Sarah Brown"/>
    <x v="0"/>
    <x v="0"/>
    <x v="148"/>
    <x v="10"/>
    <n v="60201"/>
    <x v="2"/>
    <s v="TEC-CO-10001766"/>
    <x v="2"/>
    <x v="16"/>
    <s v="Canon PC940 Copier"/>
    <x v="4188"/>
    <x v="4"/>
    <n v="0.2"/>
    <n v="485.98919999999998"/>
    <x v="3"/>
    <n v="5759.8720000000003"/>
    <n v="33.75"/>
  </r>
  <r>
    <n v="6202"/>
    <s v="CA-2015-146675"/>
    <d v="2015-04-16T00:00:00"/>
    <d v="2015-04-20T00:00:00"/>
    <s v="Standard Class"/>
    <s v="SB-20185"/>
    <s v="Sarah Brown"/>
    <x v="0"/>
    <x v="0"/>
    <x v="148"/>
    <x v="10"/>
    <n v="60201"/>
    <x v="2"/>
    <s v="TEC-AC-10004396"/>
    <x v="2"/>
    <x v="11"/>
    <s v="Logitech Keyboard K120"/>
    <x v="1875"/>
    <x v="1"/>
    <n v="0.2"/>
    <n v="-4.9005000000000001"/>
    <x v="3"/>
    <n v="130.68"/>
    <n v="-11.25"/>
  </r>
  <r>
    <n v="6203"/>
    <s v="CA-2016-118332"/>
    <d v="2016-12-16T00:00:00"/>
    <d v="2016-12-23T00:00:00"/>
    <s v="Standard Class"/>
    <s v="PK-19075"/>
    <s v="Pete Kriz"/>
    <x v="0"/>
    <x v="0"/>
    <x v="339"/>
    <x v="1"/>
    <n v="92307"/>
    <x v="1"/>
    <s v="FUR-CH-10001708"/>
    <x v="0"/>
    <x v="1"/>
    <s v="Office Star - Contemporary Swivel Chair with Padded Adjustable Arms and Flex Back"/>
    <x v="4189"/>
    <x v="2"/>
    <n v="0.2"/>
    <n v="7.0490000000000004"/>
    <x v="4"/>
    <n v="2819.6"/>
    <n v="1.2500000000000002"/>
  </r>
  <r>
    <n v="6204"/>
    <s v="CA-2016-133669"/>
    <d v="2016-10-21T00:00:00"/>
    <d v="2016-10-27T00:00:00"/>
    <s v="Standard Class"/>
    <s v="SV-20935"/>
    <s v="Susan Vittorini"/>
    <x v="0"/>
    <x v="0"/>
    <x v="38"/>
    <x v="24"/>
    <n v="43229"/>
    <x v="3"/>
    <s v="TEC-PH-10001305"/>
    <x v="2"/>
    <x v="7"/>
    <s v="Panasonic KX TS208W Corded phone"/>
    <x v="4190"/>
    <x v="8"/>
    <n v="0.4"/>
    <n v="-47.0304"/>
    <x v="2"/>
    <n v="1881.2159999999999"/>
    <n v="-20"/>
  </r>
  <r>
    <n v="6205"/>
    <s v="CA-2017-145660"/>
    <d v="2017-12-01T00:00:00"/>
    <d v="2017-12-03T00:00:00"/>
    <s v="First Class"/>
    <s v="MG-17650"/>
    <s v="Matthew Grinstein"/>
    <x v="2"/>
    <x v="0"/>
    <x v="292"/>
    <x v="24"/>
    <n v="43302"/>
    <x v="3"/>
    <s v="FUR-FU-10002885"/>
    <x v="0"/>
    <x v="5"/>
    <s v="Magna Visual Magnetic Picture Hangers"/>
    <x v="323"/>
    <x v="0"/>
    <n v="0.2"/>
    <n v="1.7352000000000001"/>
    <x v="4"/>
    <n v="15.423999999999999"/>
    <n v="22.5"/>
  </r>
  <r>
    <n v="6206"/>
    <s v="CA-2016-133697"/>
    <d v="2016-10-20T00:00:00"/>
    <d v="2016-10-24T00:00:00"/>
    <s v="Second Class"/>
    <s v="CM-12445"/>
    <s v="Chuck Magee"/>
    <x v="0"/>
    <x v="0"/>
    <x v="12"/>
    <x v="5"/>
    <n v="77095"/>
    <x v="2"/>
    <s v="OFF-PA-10000726"/>
    <x v="1"/>
    <x v="10"/>
    <s v="Black Print Carbonless Snap-Off Rapid Letter, 8 1/2&quot; x 7&quot;"/>
    <x v="4191"/>
    <x v="3"/>
    <n v="0.2"/>
    <n v="15.942500000000001"/>
    <x v="2"/>
    <n v="357.11199999999997"/>
    <n v="31.25"/>
  </r>
  <r>
    <n v="6207"/>
    <s v="CA-2016-133697"/>
    <d v="2016-10-20T00:00:00"/>
    <d v="2016-10-24T00:00:00"/>
    <s v="Second Class"/>
    <s v="CM-12445"/>
    <s v="Chuck Magee"/>
    <x v="0"/>
    <x v="0"/>
    <x v="12"/>
    <x v="5"/>
    <n v="77095"/>
    <x v="2"/>
    <s v="OFF-FA-10003112"/>
    <x v="1"/>
    <x v="13"/>
    <s v="Staples"/>
    <x v="4192"/>
    <x v="4"/>
    <n v="0.2"/>
    <n v="7.89"/>
    <x v="2"/>
    <n v="100.992"/>
    <n v="31.25"/>
  </r>
  <r>
    <n v="6208"/>
    <s v="CA-2016-133697"/>
    <d v="2016-10-20T00:00:00"/>
    <d v="2016-10-24T00:00:00"/>
    <s v="Second Class"/>
    <s v="CM-12445"/>
    <s v="Chuck Magee"/>
    <x v="0"/>
    <x v="0"/>
    <x v="12"/>
    <x v="5"/>
    <n v="77095"/>
    <x v="2"/>
    <s v="FUR-CH-10002372"/>
    <x v="0"/>
    <x v="1"/>
    <s v="Office Star - Ergonomically Designed Knee Chair"/>
    <x v="4193"/>
    <x v="7"/>
    <n v="0.3"/>
    <n v="-14.5764"/>
    <x v="2"/>
    <n v="56.686"/>
    <n v="-25.714285714285712"/>
  </r>
  <r>
    <n v="6209"/>
    <s v="CA-2017-148138"/>
    <d v="2017-09-29T00:00:00"/>
    <d v="2017-10-03T00:00:00"/>
    <s v="Standard Class"/>
    <s v="ME-18010"/>
    <s v="Michelle Ellison"/>
    <x v="1"/>
    <x v="0"/>
    <x v="292"/>
    <x v="24"/>
    <n v="43302"/>
    <x v="3"/>
    <s v="OFF-ST-10000563"/>
    <x v="1"/>
    <x v="4"/>
    <s v="Fellowes Bankers Box Stor/Drawer Steel Plus"/>
    <x v="4194"/>
    <x v="0"/>
    <n v="0.2"/>
    <n v="-6.3959999999999999"/>
    <x v="8"/>
    <n v="102.336"/>
    <n v="-12.5"/>
  </r>
  <r>
    <n v="6210"/>
    <s v="CA-2017-119809"/>
    <d v="2017-08-18T00:00:00"/>
    <d v="2017-08-25T00:00:00"/>
    <s v="Standard Class"/>
    <s v="YS-21880"/>
    <s v="Yana Sorensen"/>
    <x v="1"/>
    <x v="0"/>
    <x v="4"/>
    <x v="4"/>
    <n v="98103"/>
    <x v="1"/>
    <s v="OFF-BI-10003925"/>
    <x v="1"/>
    <x v="8"/>
    <s v="Fellowes PB300 Plastic Comb Binding Machine"/>
    <x v="4195"/>
    <x v="6"/>
    <n v="0.2"/>
    <n v="942.81569999999999"/>
    <x v="6"/>
    <n v="25141.751999999997"/>
    <n v="33.75"/>
  </r>
  <r>
    <n v="6211"/>
    <s v="CA-2017-119809"/>
    <d v="2017-08-18T00:00:00"/>
    <d v="2017-08-25T00:00:00"/>
    <s v="Standard Class"/>
    <s v="YS-21880"/>
    <s v="Yana Sorensen"/>
    <x v="1"/>
    <x v="0"/>
    <x v="4"/>
    <x v="4"/>
    <n v="98103"/>
    <x v="1"/>
    <s v="OFF-ST-10003306"/>
    <x v="1"/>
    <x v="4"/>
    <s v="Letter Size Cart"/>
    <x v="1397"/>
    <x v="3"/>
    <n v="0"/>
    <n v="290.00580000000002"/>
    <x v="6"/>
    <n v="7000.1399999999994"/>
    <n v="29.000000000000004"/>
  </r>
  <r>
    <n v="6212"/>
    <s v="CA-2017-119809"/>
    <d v="2017-08-18T00:00:00"/>
    <d v="2017-08-25T00:00:00"/>
    <s v="Standard Class"/>
    <s v="YS-21880"/>
    <s v="Yana Sorensen"/>
    <x v="1"/>
    <x v="0"/>
    <x v="4"/>
    <x v="4"/>
    <n v="98103"/>
    <x v="1"/>
    <s v="FUR-FU-10001475"/>
    <x v="0"/>
    <x v="5"/>
    <s v="Contract Clock, 14&quot;, Brown"/>
    <x v="4196"/>
    <x v="1"/>
    <n v="0"/>
    <n v="22.419599999999999"/>
    <x v="6"/>
    <n v="197.82"/>
    <n v="34"/>
  </r>
  <r>
    <n v="6213"/>
    <s v="CA-2017-149944"/>
    <d v="2017-11-12T00:00:00"/>
    <d v="2017-11-16T00:00:00"/>
    <s v="Second Class"/>
    <s v="MB-17305"/>
    <s v="Maria Bertelson"/>
    <x v="0"/>
    <x v="0"/>
    <x v="468"/>
    <x v="4"/>
    <n v="98632"/>
    <x v="1"/>
    <s v="OFF-FA-10003495"/>
    <x v="1"/>
    <x v="13"/>
    <s v="Staples"/>
    <x v="2556"/>
    <x v="1"/>
    <n v="0"/>
    <n v="9.1199999999999992"/>
    <x v="0"/>
    <n v="54.72"/>
    <n v="50"/>
  </r>
  <r>
    <n v="6214"/>
    <s v="CA-2017-149944"/>
    <d v="2017-11-12T00:00:00"/>
    <d v="2017-11-16T00:00:00"/>
    <s v="Second Class"/>
    <s v="MB-17305"/>
    <s v="Maria Bertelson"/>
    <x v="0"/>
    <x v="0"/>
    <x v="468"/>
    <x v="4"/>
    <n v="98632"/>
    <x v="1"/>
    <s v="OFF-AP-10004708"/>
    <x v="1"/>
    <x v="9"/>
    <s v="Fellowes Superior 10 Outlet Split Surge Protector"/>
    <x v="562"/>
    <x v="0"/>
    <n v="0"/>
    <n v="22.0748"/>
    <x v="0"/>
    <n v="152.24"/>
    <n v="28.999999999999996"/>
  </r>
  <r>
    <n v="6215"/>
    <s v="CA-2014-128538"/>
    <d v="2014-10-11T00:00:00"/>
    <d v="2014-10-15T00:00:00"/>
    <s v="Standard Class"/>
    <s v="AS-10240"/>
    <s v="Alan Shonely"/>
    <x v="0"/>
    <x v="0"/>
    <x v="332"/>
    <x v="1"/>
    <n v="90278"/>
    <x v="1"/>
    <s v="OFF-EN-10001219"/>
    <x v="1"/>
    <x v="12"/>
    <s v="#10- 4 1/8&quot; x 9 1/2&quot; Security-Tint Envelopes"/>
    <x v="2469"/>
    <x v="7"/>
    <n v="0"/>
    <n v="3.7435999999999998"/>
    <x v="2"/>
    <n v="7.64"/>
    <n v="49"/>
  </r>
  <r>
    <n v="6216"/>
    <s v="CA-2015-161711"/>
    <d v="2015-11-28T00:00:00"/>
    <d v="2015-12-03T00:00:00"/>
    <s v="Standard Class"/>
    <s v="MC-17425"/>
    <s v="Mark Cousins"/>
    <x v="1"/>
    <x v="0"/>
    <x v="20"/>
    <x v="15"/>
    <n v="10035"/>
    <x v="3"/>
    <s v="FUR-FU-10000087"/>
    <x v="0"/>
    <x v="5"/>
    <s v="Executive Impressions 14&quot; Two-Color Numerals Wall Clock"/>
    <x v="4197"/>
    <x v="1"/>
    <n v="0"/>
    <n v="27.945599999999999"/>
    <x v="0"/>
    <n v="204.48"/>
    <n v="41"/>
  </r>
  <r>
    <n v="6217"/>
    <s v="CA-2015-161711"/>
    <d v="2015-11-28T00:00:00"/>
    <d v="2015-12-03T00:00:00"/>
    <s v="Standard Class"/>
    <s v="MC-17425"/>
    <s v="Mark Cousins"/>
    <x v="1"/>
    <x v="0"/>
    <x v="20"/>
    <x v="15"/>
    <n v="10035"/>
    <x v="3"/>
    <s v="OFF-EN-10001539"/>
    <x v="1"/>
    <x v="12"/>
    <s v="Staple envelope"/>
    <x v="2529"/>
    <x v="8"/>
    <n v="0"/>
    <n v="29.252800000000001"/>
    <x v="0"/>
    <n v="497.92"/>
    <n v="47"/>
  </r>
  <r>
    <n v="6218"/>
    <s v="US-2015-129553"/>
    <d v="2015-07-27T00:00:00"/>
    <d v="2015-08-02T00:00:00"/>
    <s v="Standard Class"/>
    <s v="PG-18820"/>
    <s v="Patrick Gardner"/>
    <x v="0"/>
    <x v="0"/>
    <x v="103"/>
    <x v="0"/>
    <n v="40214"/>
    <x v="0"/>
    <s v="TEC-PH-10004897"/>
    <x v="2"/>
    <x v="7"/>
    <s v="Mediabridge Sport Armband iPhone 5s"/>
    <x v="2030"/>
    <x v="1"/>
    <n v="0"/>
    <n v="0.29970000000000002"/>
    <x v="7"/>
    <n v="89.91"/>
    <n v="1.0000000000000002"/>
  </r>
  <r>
    <n v="6219"/>
    <s v="CA-2016-160220"/>
    <d v="2016-10-20T00:00:00"/>
    <d v="2016-10-26T00:00:00"/>
    <s v="Standard Class"/>
    <s v="JS-16030"/>
    <s v="Joy Smith"/>
    <x v="0"/>
    <x v="0"/>
    <x v="149"/>
    <x v="12"/>
    <n v="48183"/>
    <x v="2"/>
    <s v="TEC-PH-10001300"/>
    <x v="2"/>
    <x v="7"/>
    <s v="iKross Bluetooth Portable Keyboard + Cell Phone Stand Holder + Brush for Apple iPhone 5S 5C 5, 4S 4"/>
    <x v="4198"/>
    <x v="5"/>
    <n v="0"/>
    <n v="35.195999999999998"/>
    <x v="2"/>
    <n v="754.2"/>
    <n v="27.999999999999996"/>
  </r>
  <r>
    <n v="6220"/>
    <s v="CA-2016-160220"/>
    <d v="2016-10-20T00:00:00"/>
    <d v="2016-10-26T00:00:00"/>
    <s v="Standard Class"/>
    <s v="JS-16030"/>
    <s v="Joy Smith"/>
    <x v="0"/>
    <x v="0"/>
    <x v="149"/>
    <x v="12"/>
    <n v="48183"/>
    <x v="2"/>
    <s v="TEC-PH-10001557"/>
    <x v="2"/>
    <x v="7"/>
    <s v="Pyle PMP37LED"/>
    <x v="766"/>
    <x v="0"/>
    <n v="0"/>
    <n v="51.834600000000002"/>
    <x v="2"/>
    <n v="383.96"/>
    <n v="27"/>
  </r>
  <r>
    <n v="6221"/>
    <s v="CA-2016-160220"/>
    <d v="2016-10-20T00:00:00"/>
    <d v="2016-10-26T00:00:00"/>
    <s v="Standard Class"/>
    <s v="JS-16030"/>
    <s v="Joy Smith"/>
    <x v="0"/>
    <x v="0"/>
    <x v="149"/>
    <x v="12"/>
    <n v="48183"/>
    <x v="2"/>
    <s v="OFF-ST-10000617"/>
    <x v="1"/>
    <x v="4"/>
    <s v="Woodgrain Magazine Files by Perma"/>
    <x v="1516"/>
    <x v="3"/>
    <n v="0"/>
    <n v="1.4601999999999999"/>
    <x v="2"/>
    <n v="146.01999999999998"/>
    <n v="6.9999999999999991"/>
  </r>
  <r>
    <n v="6222"/>
    <s v="US-2017-157224"/>
    <d v="2017-09-14T00:00:00"/>
    <d v="2017-09-18T00:00:00"/>
    <s v="Second Class"/>
    <s v="JB-16000"/>
    <s v="Joy Bell-"/>
    <x v="0"/>
    <x v="0"/>
    <x v="1"/>
    <x v="1"/>
    <n v="90045"/>
    <x v="1"/>
    <s v="OFF-LA-10000121"/>
    <x v="1"/>
    <x v="2"/>
    <s v="Avery 48"/>
    <x v="3589"/>
    <x v="6"/>
    <n v="0"/>
    <n v="26.082000000000001"/>
    <x v="8"/>
    <n v="510.3"/>
    <n v="46"/>
  </r>
  <r>
    <n v="6223"/>
    <s v="CA-2017-140627"/>
    <d v="2017-12-23T00:00:00"/>
    <d v="2017-12-27T00:00:00"/>
    <s v="Standard Class"/>
    <s v="DK-12985"/>
    <s v="Darren Koutras"/>
    <x v="0"/>
    <x v="0"/>
    <x v="469"/>
    <x v="18"/>
    <n v="37075"/>
    <x v="0"/>
    <s v="FUR-FU-10000087"/>
    <x v="0"/>
    <x v="5"/>
    <s v="Executive Impressions 14&quot; Two-Color Numerals Wall Clock"/>
    <x v="218"/>
    <x v="4"/>
    <n v="0.2"/>
    <n v="19.084800000000001"/>
    <x v="4"/>
    <n v="290.81599999999997"/>
    <n v="26.250000000000007"/>
  </r>
  <r>
    <n v="6224"/>
    <s v="CA-2017-140627"/>
    <d v="2017-12-23T00:00:00"/>
    <d v="2017-12-27T00:00:00"/>
    <s v="Standard Class"/>
    <s v="DK-12985"/>
    <s v="Darren Koutras"/>
    <x v="0"/>
    <x v="0"/>
    <x v="469"/>
    <x v="18"/>
    <n v="37075"/>
    <x v="0"/>
    <s v="OFF-AR-10000422"/>
    <x v="1"/>
    <x v="6"/>
    <s v="Pencil and Crayon Sharpener"/>
    <x v="4199"/>
    <x v="3"/>
    <n v="0.2"/>
    <n v="1.0730999999999999"/>
    <x v="4"/>
    <n v="85.847999999999999"/>
    <n v="8.75"/>
  </r>
  <r>
    <n v="6225"/>
    <s v="CA-2017-140627"/>
    <d v="2017-12-23T00:00:00"/>
    <d v="2017-12-27T00:00:00"/>
    <s v="Standard Class"/>
    <s v="DK-12985"/>
    <s v="Darren Koutras"/>
    <x v="0"/>
    <x v="0"/>
    <x v="469"/>
    <x v="18"/>
    <n v="37075"/>
    <x v="0"/>
    <s v="OFF-ST-10004123"/>
    <x v="1"/>
    <x v="4"/>
    <s v="Safco Industrial Wire Shelving System"/>
    <x v="286"/>
    <x v="1"/>
    <n v="0.2"/>
    <n v="-54.588000000000001"/>
    <x v="4"/>
    <n v="655.05600000000004"/>
    <n v="-25"/>
  </r>
  <r>
    <n v="6226"/>
    <s v="CA-2015-133445"/>
    <d v="2015-10-05T00:00:00"/>
    <d v="2015-10-09T00:00:00"/>
    <s v="Standard Class"/>
    <s v="JF-15490"/>
    <s v="Jeremy Farry"/>
    <x v="0"/>
    <x v="0"/>
    <x v="32"/>
    <x v="21"/>
    <n v="97206"/>
    <x v="1"/>
    <s v="FUR-BO-10003660"/>
    <x v="0"/>
    <x v="0"/>
    <s v="Bush Cubix Collection Bookcases, Fully Assembled"/>
    <x v="4200"/>
    <x v="7"/>
    <n v="0.7"/>
    <n v="-103.86060000000001"/>
    <x v="2"/>
    <n v="66.293999999999997"/>
    <n v="-156.66666666666669"/>
  </r>
  <r>
    <n v="6227"/>
    <s v="CA-2015-133445"/>
    <d v="2015-10-05T00:00:00"/>
    <d v="2015-10-09T00:00:00"/>
    <s v="Standard Class"/>
    <s v="JF-15490"/>
    <s v="Jeremy Farry"/>
    <x v="0"/>
    <x v="0"/>
    <x v="32"/>
    <x v="21"/>
    <n v="97206"/>
    <x v="1"/>
    <s v="FUR-CH-10000422"/>
    <x v="0"/>
    <x v="1"/>
    <s v="Global Highback Leather Tilter in Burgundy"/>
    <x v="4201"/>
    <x v="4"/>
    <n v="0.2"/>
    <n v="-14.558400000000001"/>
    <x v="2"/>
    <n v="1164.672"/>
    <n v="-5"/>
  </r>
  <r>
    <n v="6228"/>
    <s v="CA-2014-148782"/>
    <d v="2014-11-02T00:00:00"/>
    <d v="2014-11-07T00:00:00"/>
    <s v="Standard Class"/>
    <s v="PO-18850"/>
    <s v="Patrick O'Brill"/>
    <x v="0"/>
    <x v="0"/>
    <x v="218"/>
    <x v="5"/>
    <n v="75061"/>
    <x v="2"/>
    <s v="TEC-PH-10002923"/>
    <x v="2"/>
    <x v="7"/>
    <s v="Logitech B530 USB Headset - headset - Full size, Binaural"/>
    <x v="2495"/>
    <x v="1"/>
    <n v="0.2"/>
    <n v="7.7679"/>
    <x v="0"/>
    <n v="266.32799999999997"/>
    <n v="8.75"/>
  </r>
  <r>
    <n v="6229"/>
    <s v="CA-2016-148208"/>
    <d v="2016-01-22T00:00:00"/>
    <d v="2016-01-27T00:00:00"/>
    <s v="Standard Class"/>
    <s v="BT-11530"/>
    <s v="Bradley Talbott"/>
    <x v="2"/>
    <x v="0"/>
    <x v="138"/>
    <x v="24"/>
    <n v="44105"/>
    <x v="3"/>
    <s v="TEC-PH-10004093"/>
    <x v="2"/>
    <x v="7"/>
    <s v="Panasonic Kx-TS550"/>
    <x v="4202"/>
    <x v="4"/>
    <n v="0.4"/>
    <n v="-20.235600000000002"/>
    <x v="9"/>
    <n v="441.50400000000002"/>
    <n v="-18.333333333333336"/>
  </r>
  <r>
    <n v="6230"/>
    <s v="CA-2016-148208"/>
    <d v="2016-01-22T00:00:00"/>
    <d v="2016-01-27T00:00:00"/>
    <s v="Standard Class"/>
    <s v="BT-11530"/>
    <s v="Bradley Talbott"/>
    <x v="2"/>
    <x v="0"/>
    <x v="138"/>
    <x v="24"/>
    <n v="44105"/>
    <x v="3"/>
    <s v="TEC-AC-10000171"/>
    <x v="2"/>
    <x v="11"/>
    <s v="Verbatim 25 GB 6x Blu-ray Single Layer Recordable Disc, 25/Pack"/>
    <x v="494"/>
    <x v="1"/>
    <n v="0.2"/>
    <n v="15.863099999999999"/>
    <x v="9"/>
    <n v="165.52800000000002"/>
    <n v="28.749999999999996"/>
  </r>
  <r>
    <n v="6231"/>
    <s v="CA-2017-127656"/>
    <d v="2017-07-11T00:00:00"/>
    <d v="2017-07-17T00:00:00"/>
    <s v="Standard Class"/>
    <s v="NW-18400"/>
    <s v="Natalie Webber"/>
    <x v="0"/>
    <x v="0"/>
    <x v="470"/>
    <x v="23"/>
    <n v="50701"/>
    <x v="2"/>
    <s v="OFF-AR-10001166"/>
    <x v="1"/>
    <x v="6"/>
    <s v="Staples in misc. colors"/>
    <x v="4203"/>
    <x v="4"/>
    <n v="0"/>
    <n v="11.8248"/>
    <x v="7"/>
    <n v="121.28"/>
    <n v="39"/>
  </r>
  <r>
    <n v="6232"/>
    <s v="US-2017-142188"/>
    <d v="2017-09-11T00:00:00"/>
    <d v="2017-09-11T00:00:00"/>
    <s v="Same Day"/>
    <s v="JF-15415"/>
    <s v="Jennifer Ferguson"/>
    <x v="0"/>
    <x v="0"/>
    <x v="4"/>
    <x v="4"/>
    <n v="98105"/>
    <x v="1"/>
    <s v="FUR-CH-10003199"/>
    <x v="0"/>
    <x v="1"/>
    <s v="Office Star - Contemporary Task Swivel Chair"/>
    <x v="2787"/>
    <x v="0"/>
    <n v="0.2"/>
    <n v="8.8783999999999992"/>
    <x v="8"/>
    <n v="355.13600000000002"/>
    <n v="4.9999999999999991"/>
  </r>
  <r>
    <n v="6233"/>
    <s v="US-2017-142188"/>
    <d v="2017-09-11T00:00:00"/>
    <d v="2017-09-11T00:00:00"/>
    <s v="Same Day"/>
    <s v="JF-15415"/>
    <s v="Jennifer Ferguson"/>
    <x v="0"/>
    <x v="0"/>
    <x v="4"/>
    <x v="4"/>
    <n v="98105"/>
    <x v="1"/>
    <s v="OFF-PA-10002005"/>
    <x v="1"/>
    <x v="10"/>
    <s v="Xerox 225"/>
    <x v="537"/>
    <x v="1"/>
    <n v="0"/>
    <n v="9.3312000000000008"/>
    <x v="8"/>
    <n v="58.320000000000007"/>
    <n v="48.000000000000007"/>
  </r>
  <r>
    <n v="6234"/>
    <s v="US-2017-142188"/>
    <d v="2017-09-11T00:00:00"/>
    <d v="2017-09-11T00:00:00"/>
    <s v="Same Day"/>
    <s v="JF-15415"/>
    <s v="Jennifer Ferguson"/>
    <x v="0"/>
    <x v="0"/>
    <x v="4"/>
    <x v="4"/>
    <n v="98105"/>
    <x v="1"/>
    <s v="OFF-PA-10004101"/>
    <x v="1"/>
    <x v="10"/>
    <s v="Xerox 1894"/>
    <x v="4204"/>
    <x v="10"/>
    <n v="0"/>
    <n v="34.214399999999998"/>
    <x v="8"/>
    <n v="784.08"/>
    <n v="48"/>
  </r>
  <r>
    <n v="6235"/>
    <s v="US-2017-142188"/>
    <d v="2017-09-11T00:00:00"/>
    <d v="2017-09-11T00:00:00"/>
    <s v="Same Day"/>
    <s v="JF-15415"/>
    <s v="Jennifer Ferguson"/>
    <x v="0"/>
    <x v="0"/>
    <x v="4"/>
    <x v="4"/>
    <n v="98105"/>
    <x v="1"/>
    <s v="OFF-BI-10004600"/>
    <x v="1"/>
    <x v="8"/>
    <s v="Ibico Ibimaster 300 Manual Binding System"/>
    <x v="4205"/>
    <x v="2"/>
    <n v="0.2"/>
    <n v="459.98750000000001"/>
    <x v="8"/>
    <n v="7359.8"/>
    <n v="31.25"/>
  </r>
  <r>
    <n v="6236"/>
    <s v="US-2017-142188"/>
    <d v="2017-09-11T00:00:00"/>
    <d v="2017-09-11T00:00:00"/>
    <s v="Same Day"/>
    <s v="JF-15415"/>
    <s v="Jennifer Ferguson"/>
    <x v="0"/>
    <x v="0"/>
    <x v="4"/>
    <x v="4"/>
    <n v="98105"/>
    <x v="1"/>
    <s v="TEC-PH-10000127"/>
    <x v="2"/>
    <x v="7"/>
    <s v="iOttie XL Car Mount"/>
    <x v="1095"/>
    <x v="2"/>
    <n v="0.2"/>
    <n v="-17.991"/>
    <x v="8"/>
    <n v="399.79999999999995"/>
    <n v="-22.5"/>
  </r>
  <r>
    <n v="6237"/>
    <s v="CA-2016-144400"/>
    <d v="2016-02-23T00:00:00"/>
    <d v="2016-02-27T00:00:00"/>
    <s v="Standard Class"/>
    <s v="AC-10420"/>
    <s v="Alyssa Crouse"/>
    <x v="1"/>
    <x v="0"/>
    <x v="10"/>
    <x v="9"/>
    <n v="19120"/>
    <x v="3"/>
    <s v="OFF-EN-10004386"/>
    <x v="1"/>
    <x v="12"/>
    <s v="Recycled Interoffice Envelopes with String and Button Closure, 10 x 13"/>
    <x v="263"/>
    <x v="1"/>
    <n v="0.2"/>
    <n v="21.591000000000001"/>
    <x v="11"/>
    <n v="172.72800000000001"/>
    <n v="37.5"/>
  </r>
  <r>
    <n v="6238"/>
    <s v="US-2016-155180"/>
    <d v="2016-01-22T00:00:00"/>
    <d v="2016-01-29T00:00:00"/>
    <s v="Standard Class"/>
    <s v="TB-21280"/>
    <s v="Toby Braunhardt"/>
    <x v="0"/>
    <x v="0"/>
    <x v="20"/>
    <x v="15"/>
    <n v="10009"/>
    <x v="3"/>
    <s v="OFF-BI-10004506"/>
    <x v="1"/>
    <x v="8"/>
    <s v="Wilson Jones data.warehouse D-Ring Binders with DublLock"/>
    <x v="4206"/>
    <x v="4"/>
    <n v="0.2"/>
    <n v="9.2175999999999991"/>
    <x v="9"/>
    <n v="105.34399999999999"/>
    <n v="35"/>
  </r>
  <r>
    <n v="6239"/>
    <s v="CA-2015-134075"/>
    <d v="2015-12-12T00:00:00"/>
    <d v="2015-12-16T00:00:00"/>
    <s v="Standard Class"/>
    <s v="HA-14905"/>
    <s v="Helen Abelman"/>
    <x v="0"/>
    <x v="0"/>
    <x v="49"/>
    <x v="1"/>
    <n v="95123"/>
    <x v="1"/>
    <s v="FUR-FU-10004597"/>
    <x v="0"/>
    <x v="5"/>
    <s v="Eldon Cleatmat Chair Mats for Medium Pile Carpets"/>
    <x v="4207"/>
    <x v="1"/>
    <n v="0"/>
    <n v="21.645"/>
    <x v="4"/>
    <n v="499.5"/>
    <n v="13"/>
  </r>
  <r>
    <n v="6240"/>
    <s v="CA-2015-134075"/>
    <d v="2015-12-12T00:00:00"/>
    <d v="2015-12-16T00:00:00"/>
    <s v="Standard Class"/>
    <s v="HA-14905"/>
    <s v="Helen Abelman"/>
    <x v="0"/>
    <x v="0"/>
    <x v="49"/>
    <x v="1"/>
    <n v="95123"/>
    <x v="1"/>
    <s v="OFF-ST-10001496"/>
    <x v="1"/>
    <x v="4"/>
    <s v="Standard Rollaway File with Lock"/>
    <x v="2861"/>
    <x v="0"/>
    <n v="0"/>
    <n v="93.698800000000006"/>
    <x v="4"/>
    <n v="720.76"/>
    <n v="26"/>
  </r>
  <r>
    <n v="6241"/>
    <s v="US-2016-131912"/>
    <d v="2016-10-29T00:00:00"/>
    <d v="2016-11-01T00:00:00"/>
    <s v="Second Class"/>
    <s v="LH-17155"/>
    <s v="Logan Haushalter"/>
    <x v="0"/>
    <x v="0"/>
    <x v="1"/>
    <x v="1"/>
    <n v="90008"/>
    <x v="1"/>
    <s v="OFF-BI-10004236"/>
    <x v="1"/>
    <x v="8"/>
    <s v="XtraLife ClearVue Slant-D Ring Binder, White, 3&quot;"/>
    <x v="4208"/>
    <x v="7"/>
    <n v="0.2"/>
    <n v="3.8168000000000002"/>
    <x v="2"/>
    <n v="11.744"/>
    <n v="32.5"/>
  </r>
  <r>
    <n v="6242"/>
    <s v="CA-2017-141572"/>
    <d v="2017-05-28T00:00:00"/>
    <d v="2017-05-31T00:00:00"/>
    <s v="Second Class"/>
    <s v="LO-17170"/>
    <s v="Lori Olson"/>
    <x v="1"/>
    <x v="0"/>
    <x v="3"/>
    <x v="38"/>
    <n v="3301"/>
    <x v="3"/>
    <s v="FUR-FU-10001185"/>
    <x v="0"/>
    <x v="5"/>
    <s v="Advantus Employee of the Month Certificate Frame, 11 x 13-1/2"/>
    <x v="4209"/>
    <x v="8"/>
    <n v="0"/>
    <n v="101.4504"/>
    <x v="5"/>
    <n v="1979.52"/>
    <n v="41"/>
  </r>
  <r>
    <n v="6243"/>
    <s v="CA-2014-134621"/>
    <d v="2014-12-21T00:00:00"/>
    <d v="2014-12-28T00:00:00"/>
    <s v="Standard Class"/>
    <s v="DP-13390"/>
    <s v="Dennis Pardue"/>
    <x v="2"/>
    <x v="0"/>
    <x v="29"/>
    <x v="18"/>
    <n v="38401"/>
    <x v="0"/>
    <s v="OFF-BI-10000977"/>
    <x v="1"/>
    <x v="8"/>
    <s v="Ibico Plastic Spiral Binding Combs"/>
    <x v="2556"/>
    <x v="0"/>
    <n v="0.7"/>
    <n v="-14.592000000000001"/>
    <x v="4"/>
    <n v="36.479999999999997"/>
    <n v="-80"/>
  </r>
  <r>
    <n v="6244"/>
    <s v="CA-2016-165561"/>
    <d v="2016-11-24T00:00:00"/>
    <d v="2016-11-28T00:00:00"/>
    <s v="Standard Class"/>
    <s v="CR-12580"/>
    <s v="Clay Rozendal"/>
    <x v="2"/>
    <x v="0"/>
    <x v="234"/>
    <x v="4"/>
    <n v="98006"/>
    <x v="1"/>
    <s v="OFF-SU-10004782"/>
    <x v="1"/>
    <x v="14"/>
    <s v="Elite 5&quot; Scissors"/>
    <x v="3451"/>
    <x v="1"/>
    <n v="0"/>
    <n v="7.6050000000000004"/>
    <x v="0"/>
    <n v="76.050000000000011"/>
    <n v="30"/>
  </r>
  <r>
    <n v="6245"/>
    <s v="CA-2015-112305"/>
    <d v="2015-11-20T00:00:00"/>
    <d v="2015-11-25T00:00:00"/>
    <s v="Standard Class"/>
    <s v="KB-16405"/>
    <s v="Katrina Bavinger"/>
    <x v="2"/>
    <x v="0"/>
    <x v="4"/>
    <x v="4"/>
    <n v="98105"/>
    <x v="1"/>
    <s v="OFF-AR-10002067"/>
    <x v="1"/>
    <x v="6"/>
    <s v="Newell 334"/>
    <x v="4156"/>
    <x v="5"/>
    <n v="0"/>
    <n v="30.950399999999998"/>
    <x v="0"/>
    <n v="714.24"/>
    <n v="25.999999999999996"/>
  </r>
  <r>
    <n v="6246"/>
    <s v="CA-2015-112305"/>
    <d v="2015-11-20T00:00:00"/>
    <d v="2015-11-25T00:00:00"/>
    <s v="Standard Class"/>
    <s v="KB-16405"/>
    <s v="Katrina Bavinger"/>
    <x v="2"/>
    <x v="0"/>
    <x v="4"/>
    <x v="4"/>
    <n v="98105"/>
    <x v="1"/>
    <s v="FUR-FU-10002364"/>
    <x v="0"/>
    <x v="5"/>
    <s v="Eldon Expressions Wood Desk Accessories, Oak"/>
    <x v="2997"/>
    <x v="1"/>
    <n v="0"/>
    <n v="6.4206000000000003"/>
    <x v="0"/>
    <n v="66.42"/>
    <n v="28.999999999999996"/>
  </r>
  <r>
    <n v="6247"/>
    <s v="CA-2015-112305"/>
    <d v="2015-11-20T00:00:00"/>
    <d v="2015-11-25T00:00:00"/>
    <s v="Standard Class"/>
    <s v="KB-16405"/>
    <s v="Katrina Bavinger"/>
    <x v="2"/>
    <x v="0"/>
    <x v="4"/>
    <x v="4"/>
    <n v="98105"/>
    <x v="1"/>
    <s v="TEC-AC-10002018"/>
    <x v="2"/>
    <x v="11"/>
    <s v="AmazonBasics 3-Button USB Wired Mouse"/>
    <x v="62"/>
    <x v="0"/>
    <n v="0"/>
    <n v="6.0114000000000001"/>
    <x v="0"/>
    <n v="27.96"/>
    <n v="43"/>
  </r>
  <r>
    <n v="6248"/>
    <s v="CA-2017-121580"/>
    <d v="2017-05-29T00:00:00"/>
    <d v="2017-06-04T00:00:00"/>
    <s v="Standard Class"/>
    <s v="ML-17410"/>
    <s v="Maris LaWare"/>
    <x v="0"/>
    <x v="0"/>
    <x v="38"/>
    <x v="14"/>
    <n v="47201"/>
    <x v="2"/>
    <s v="OFF-BI-10000632"/>
    <x v="1"/>
    <x v="8"/>
    <s v="Satellite Sectional Post Binders"/>
    <x v="4210"/>
    <x v="7"/>
    <n v="0"/>
    <n v="19.968599999999999"/>
    <x v="5"/>
    <n v="43.41"/>
    <n v="46"/>
  </r>
  <r>
    <n v="6249"/>
    <s v="CA-2017-121580"/>
    <d v="2017-05-29T00:00:00"/>
    <d v="2017-06-04T00:00:00"/>
    <s v="Standard Class"/>
    <s v="ML-17410"/>
    <s v="Maris LaWare"/>
    <x v="0"/>
    <x v="0"/>
    <x v="38"/>
    <x v="14"/>
    <n v="47201"/>
    <x v="2"/>
    <s v="FUR-FU-10003981"/>
    <x v="0"/>
    <x v="5"/>
    <s v="Eldon Wave Desk Accessories"/>
    <x v="869"/>
    <x v="1"/>
    <n v="0"/>
    <n v="2.6208"/>
    <x v="5"/>
    <n v="18.72"/>
    <n v="42"/>
  </r>
  <r>
    <n v="6250"/>
    <s v="CA-2017-121580"/>
    <d v="2017-05-29T00:00:00"/>
    <d v="2017-06-04T00:00:00"/>
    <s v="Standard Class"/>
    <s v="ML-17410"/>
    <s v="Maris LaWare"/>
    <x v="0"/>
    <x v="0"/>
    <x v="38"/>
    <x v="14"/>
    <n v="47201"/>
    <x v="2"/>
    <s v="OFF-AP-10001564"/>
    <x v="1"/>
    <x v="9"/>
    <s v="Hoover Commercial Lightweight Upright Vacuum with E-Z Empty Dirt Cup"/>
    <x v="4211"/>
    <x v="0"/>
    <n v="0"/>
    <n v="120.94159999999999"/>
    <x v="5"/>
    <n v="930.32"/>
    <n v="25.999999999999996"/>
  </r>
  <r>
    <n v="6251"/>
    <s v="CA-2017-121580"/>
    <d v="2017-05-29T00:00:00"/>
    <d v="2017-06-04T00:00:00"/>
    <s v="Standard Class"/>
    <s v="ML-17410"/>
    <s v="Maris LaWare"/>
    <x v="0"/>
    <x v="0"/>
    <x v="38"/>
    <x v="14"/>
    <n v="47201"/>
    <x v="2"/>
    <s v="OFF-PA-10004082"/>
    <x v="1"/>
    <x v="10"/>
    <s v="Adams Telephone Message Book w/Frequently-Called Numbers Space, 400 Messages per Book"/>
    <x v="3277"/>
    <x v="7"/>
    <n v="0"/>
    <n v="3.99"/>
    <x v="5"/>
    <n v="7.98"/>
    <n v="50"/>
  </r>
  <r>
    <n v="6252"/>
    <s v="CA-2014-101147"/>
    <d v="2014-12-02T00:00:00"/>
    <d v="2014-12-04T00:00:00"/>
    <s v="First Class"/>
    <s v="MC-17575"/>
    <s v="Matt Collins"/>
    <x v="0"/>
    <x v="0"/>
    <x v="22"/>
    <x v="10"/>
    <n v="60623"/>
    <x v="2"/>
    <s v="OFF-AP-10004249"/>
    <x v="1"/>
    <x v="9"/>
    <s v="Staple holder"/>
    <x v="4212"/>
    <x v="7"/>
    <n v="0.8"/>
    <n v="-6.3441000000000001"/>
    <x v="4"/>
    <n v="2.3940000000000001"/>
    <n v="-265"/>
  </r>
  <r>
    <n v="6253"/>
    <s v="CA-2014-165806"/>
    <d v="2014-04-07T00:00:00"/>
    <d v="2014-04-07T00:00:00"/>
    <s v="Same Day"/>
    <s v="VM-21685"/>
    <s v="Valerie Mitchum"/>
    <x v="2"/>
    <x v="0"/>
    <x v="419"/>
    <x v="32"/>
    <n v="30062"/>
    <x v="0"/>
    <s v="OFF-PA-10003441"/>
    <x v="1"/>
    <x v="10"/>
    <s v="Xerox 226"/>
    <x v="707"/>
    <x v="6"/>
    <n v="0"/>
    <n v="27.993600000000001"/>
    <x v="3"/>
    <n v="524.88"/>
    <n v="48"/>
  </r>
  <r>
    <n v="6254"/>
    <s v="CA-2014-165806"/>
    <d v="2014-04-07T00:00:00"/>
    <d v="2014-04-07T00:00:00"/>
    <s v="Same Day"/>
    <s v="VM-21685"/>
    <s v="Valerie Mitchum"/>
    <x v="2"/>
    <x v="0"/>
    <x v="419"/>
    <x v="32"/>
    <n v="30062"/>
    <x v="0"/>
    <s v="TEC-PH-10004922"/>
    <x v="2"/>
    <x v="7"/>
    <s v="RCA Visys Integrated PBX 8-Line Router"/>
    <x v="4213"/>
    <x v="1"/>
    <n v="0"/>
    <n v="50.2425"/>
    <x v="3"/>
    <n v="602.91"/>
    <n v="25"/>
  </r>
  <r>
    <n v="6255"/>
    <s v="CA-2015-151624"/>
    <d v="2015-09-08T00:00:00"/>
    <d v="2015-09-14T00:00:00"/>
    <s v="Standard Class"/>
    <s v="VW-21775"/>
    <s v="Victoria Wilson"/>
    <x v="1"/>
    <x v="0"/>
    <x v="122"/>
    <x v="19"/>
    <n v="36116"/>
    <x v="0"/>
    <s v="FUR-FU-10001731"/>
    <x v="0"/>
    <x v="5"/>
    <s v="Acrylic Self-Standing Desk Frames"/>
    <x v="788"/>
    <x v="8"/>
    <n v="0"/>
    <n v="8.1167999999999996"/>
    <x v="8"/>
    <n v="170.88"/>
    <n v="38"/>
  </r>
  <r>
    <n v="6256"/>
    <s v="CA-2017-139444"/>
    <d v="2017-09-09T00:00:00"/>
    <d v="2017-09-15T00:00:00"/>
    <s v="Standard Class"/>
    <s v="GK-14620"/>
    <s v="Grace Kelly"/>
    <x v="1"/>
    <x v="0"/>
    <x v="243"/>
    <x v="5"/>
    <n v="75023"/>
    <x v="2"/>
    <s v="OFF-LA-10000134"/>
    <x v="1"/>
    <x v="2"/>
    <s v="Avery 511"/>
    <x v="4214"/>
    <x v="4"/>
    <n v="0.2"/>
    <n v="3.4496000000000002"/>
    <x v="8"/>
    <n v="39.423999999999999"/>
    <n v="35"/>
  </r>
  <r>
    <n v="6257"/>
    <s v="CA-2015-133977"/>
    <d v="2015-09-06T00:00:00"/>
    <d v="2015-09-08T00:00:00"/>
    <s v="Second Class"/>
    <s v="AT-10435"/>
    <s v="Alyssa Tate"/>
    <x v="2"/>
    <x v="0"/>
    <x v="76"/>
    <x v="2"/>
    <n v="33319"/>
    <x v="0"/>
    <s v="OFF-BI-10003166"/>
    <x v="1"/>
    <x v="8"/>
    <s v="GBC Plasticlear Binding Covers"/>
    <x v="2689"/>
    <x v="7"/>
    <n v="0.7"/>
    <n v="-2.5255999999999998"/>
    <x v="8"/>
    <n v="3.444"/>
    <n v="-73.333333333333329"/>
  </r>
  <r>
    <n v="6258"/>
    <s v="CA-2017-141425"/>
    <d v="2017-11-02T00:00:00"/>
    <d v="2017-11-06T00:00:00"/>
    <s v="Second Class"/>
    <s v="AR-10825"/>
    <s v="Anthony Rawles"/>
    <x v="1"/>
    <x v="0"/>
    <x v="38"/>
    <x v="24"/>
    <n v="43229"/>
    <x v="3"/>
    <s v="OFF-SU-10000646"/>
    <x v="1"/>
    <x v="14"/>
    <s v="Premier Automatic Letter Opener"/>
    <x v="4215"/>
    <x v="0"/>
    <n v="0.2"/>
    <n v="-81.725800000000007"/>
    <x v="0"/>
    <n v="769.18399999999997"/>
    <n v="-21.250000000000004"/>
  </r>
  <r>
    <n v="6259"/>
    <s v="CA-2015-133536"/>
    <d v="2015-03-28T00:00:00"/>
    <d v="2015-03-30T00:00:00"/>
    <s v="Second Class"/>
    <s v="JH-15820"/>
    <s v="John Huston"/>
    <x v="0"/>
    <x v="0"/>
    <x v="20"/>
    <x v="15"/>
    <n v="10009"/>
    <x v="3"/>
    <s v="OFF-EN-10004459"/>
    <x v="1"/>
    <x v="12"/>
    <s v="Security-Tint Envelopes"/>
    <x v="988"/>
    <x v="1"/>
    <n v="0"/>
    <n v="11.2308"/>
    <x v="10"/>
    <n v="68.760000000000005"/>
    <n v="49"/>
  </r>
  <r>
    <n v="6260"/>
    <s v="CA-2015-150441"/>
    <d v="2015-08-13T00:00:00"/>
    <d v="2015-08-17T00:00:00"/>
    <s v="Second Class"/>
    <s v="RA-19285"/>
    <s v="Ralph Arnett"/>
    <x v="0"/>
    <x v="0"/>
    <x v="102"/>
    <x v="14"/>
    <n v="47374"/>
    <x v="2"/>
    <s v="OFF-BI-10003529"/>
    <x v="1"/>
    <x v="8"/>
    <s v="Avery Round Ring Poly Binders"/>
    <x v="710"/>
    <x v="4"/>
    <n v="0"/>
    <n v="5.5663999999999998"/>
    <x v="6"/>
    <n v="45.44"/>
    <n v="49"/>
  </r>
  <r>
    <n v="6261"/>
    <s v="CA-2015-162607"/>
    <d v="2015-05-12T00:00:00"/>
    <d v="2015-05-18T00:00:00"/>
    <s v="Standard Class"/>
    <s v="RO-19780"/>
    <s v="Rose O'Brian"/>
    <x v="0"/>
    <x v="0"/>
    <x v="4"/>
    <x v="4"/>
    <n v="98115"/>
    <x v="1"/>
    <s v="OFF-BI-10002949"/>
    <x v="1"/>
    <x v="8"/>
    <s v="Prestige Round Ring Binders"/>
    <x v="845"/>
    <x v="1"/>
    <n v="0.2"/>
    <n v="4.9248000000000003"/>
    <x v="5"/>
    <n v="43.776000000000003"/>
    <n v="33.75"/>
  </r>
  <r>
    <n v="6262"/>
    <s v="CA-2017-103506"/>
    <d v="2017-07-23T00:00:00"/>
    <d v="2017-07-27T00:00:00"/>
    <s v="Standard Class"/>
    <s v="LR-17035"/>
    <s v="Lisa Ryan"/>
    <x v="1"/>
    <x v="0"/>
    <x v="85"/>
    <x v="15"/>
    <n v="11561"/>
    <x v="3"/>
    <s v="OFF-LA-10001158"/>
    <x v="1"/>
    <x v="2"/>
    <s v="Avery Address/Shipping Labels for Typewriters, 4&quot; x 2&quot;"/>
    <x v="1399"/>
    <x v="4"/>
    <n v="0"/>
    <n v="19.872"/>
    <x v="7"/>
    <n v="165.6"/>
    <n v="48.000000000000007"/>
  </r>
  <r>
    <n v="6263"/>
    <s v="CA-2016-132479"/>
    <d v="2016-09-24T00:00:00"/>
    <d v="2016-09-26T00:00:00"/>
    <s v="First Class"/>
    <s v="MK-17905"/>
    <s v="Michael Kennedy"/>
    <x v="1"/>
    <x v="0"/>
    <x v="179"/>
    <x v="10"/>
    <n v="61107"/>
    <x v="2"/>
    <s v="OFF-BI-10004584"/>
    <x v="1"/>
    <x v="8"/>
    <s v="GBC ProClick 150 Presentation Binding System"/>
    <x v="4216"/>
    <x v="3"/>
    <n v="0.8"/>
    <n v="-729.91380000000004"/>
    <x v="8"/>
    <n v="3096.6040000000003"/>
    <n v="-165"/>
  </r>
  <r>
    <n v="6264"/>
    <s v="CA-2017-160724"/>
    <d v="2017-05-05T00:00:00"/>
    <d v="2017-05-10T00:00:00"/>
    <s v="Standard Class"/>
    <s v="YS-21880"/>
    <s v="Yana Sorensen"/>
    <x v="1"/>
    <x v="0"/>
    <x v="38"/>
    <x v="32"/>
    <n v="31907"/>
    <x v="0"/>
    <s v="OFF-BI-10004965"/>
    <x v="1"/>
    <x v="8"/>
    <s v="Ibico Covers for Plastic or Wire Binding Elements"/>
    <x v="1323"/>
    <x v="1"/>
    <n v="0"/>
    <n v="15.525"/>
    <x v="5"/>
    <n v="103.5"/>
    <n v="45"/>
  </r>
  <r>
    <n v="6265"/>
    <s v="US-2016-115952"/>
    <d v="2016-10-06T00:00:00"/>
    <d v="2016-10-06T00:00:00"/>
    <s v="Same Day"/>
    <s v="JH-15910"/>
    <s v="Jonathan Howell"/>
    <x v="0"/>
    <x v="0"/>
    <x v="251"/>
    <x v="26"/>
    <n v="74133"/>
    <x v="2"/>
    <s v="OFF-BI-10004654"/>
    <x v="1"/>
    <x v="8"/>
    <s v="Avery Binding System Hidden Tab Executive Style Index Sets"/>
    <x v="4217"/>
    <x v="2"/>
    <n v="0"/>
    <n v="14.425000000000001"/>
    <x v="2"/>
    <n v="144.25"/>
    <n v="50"/>
  </r>
  <r>
    <n v="6266"/>
    <s v="CA-2014-146731"/>
    <d v="2014-11-03T00:00:00"/>
    <d v="2014-11-08T00:00:00"/>
    <s v="Standard Class"/>
    <s v="AT-10735"/>
    <s v="Annie Thurman"/>
    <x v="0"/>
    <x v="0"/>
    <x v="316"/>
    <x v="18"/>
    <n v="37211"/>
    <x v="0"/>
    <s v="OFF-PA-10000141"/>
    <x v="1"/>
    <x v="10"/>
    <s v="Ampad Evidence Wirebond Steno Books, 6&quot; x 9&quot;"/>
    <x v="4120"/>
    <x v="0"/>
    <n v="0.2"/>
    <n v="1.1772"/>
    <x v="0"/>
    <n v="6.976"/>
    <n v="33.75"/>
  </r>
  <r>
    <n v="6267"/>
    <s v="CA-2014-146731"/>
    <d v="2014-11-03T00:00:00"/>
    <d v="2014-11-08T00:00:00"/>
    <s v="Standard Class"/>
    <s v="AT-10735"/>
    <s v="Annie Thurman"/>
    <x v="0"/>
    <x v="0"/>
    <x v="316"/>
    <x v="18"/>
    <n v="37211"/>
    <x v="0"/>
    <s v="OFF-PA-10001019"/>
    <x v="1"/>
    <x v="10"/>
    <s v="Xerox 1884"/>
    <x v="3774"/>
    <x v="6"/>
    <n v="0.2"/>
    <n v="48.551400000000001"/>
    <x v="0"/>
    <n v="1294.704"/>
    <n v="33.75"/>
  </r>
  <r>
    <n v="6268"/>
    <s v="CA-2015-115392"/>
    <d v="2015-10-01T00:00:00"/>
    <d v="2015-10-04T00:00:00"/>
    <s v="Second Class"/>
    <s v="RM-19675"/>
    <s v="Robert Marley"/>
    <x v="2"/>
    <x v="0"/>
    <x v="471"/>
    <x v="31"/>
    <n v="2138"/>
    <x v="3"/>
    <s v="TEC-PH-10002496"/>
    <x v="2"/>
    <x v="7"/>
    <s v="Cisco SPA301"/>
    <x v="4218"/>
    <x v="0"/>
    <n v="0"/>
    <n v="93.593999999999994"/>
    <x v="2"/>
    <n v="623.96"/>
    <n v="30"/>
  </r>
  <r>
    <n v="6269"/>
    <s v="CA-2015-115392"/>
    <d v="2015-10-01T00:00:00"/>
    <d v="2015-10-04T00:00:00"/>
    <s v="Second Class"/>
    <s v="RM-19675"/>
    <s v="Robert Marley"/>
    <x v="2"/>
    <x v="0"/>
    <x v="471"/>
    <x v="31"/>
    <n v="2138"/>
    <x v="3"/>
    <s v="OFF-BI-10000829"/>
    <x v="1"/>
    <x v="8"/>
    <s v="Avery Non-Stick Binders"/>
    <x v="4219"/>
    <x v="2"/>
    <n v="0"/>
    <n v="10.327"/>
    <x v="2"/>
    <n v="112.25"/>
    <n v="46"/>
  </r>
  <r>
    <n v="6270"/>
    <s v="CA-2017-102379"/>
    <d v="2017-12-02T00:00:00"/>
    <d v="2017-12-06T00:00:00"/>
    <s v="Standard Class"/>
    <s v="BB-11545"/>
    <s v="Brenda Bowman"/>
    <x v="1"/>
    <x v="0"/>
    <x v="182"/>
    <x v="1"/>
    <n v="94601"/>
    <x v="1"/>
    <s v="TEC-PH-10001448"/>
    <x v="2"/>
    <x v="7"/>
    <s v="Anker Astro 15000mAh USB Portable Charger"/>
    <x v="3067"/>
    <x v="7"/>
    <n v="0.2"/>
    <n v="-7.9984000000000002"/>
    <x v="4"/>
    <n v="39.991999999999997"/>
    <n v="-20"/>
  </r>
  <r>
    <n v="6271"/>
    <s v="CA-2017-102379"/>
    <d v="2017-12-02T00:00:00"/>
    <d v="2017-12-06T00:00:00"/>
    <s v="Standard Class"/>
    <s v="BB-11545"/>
    <s v="Brenda Bowman"/>
    <x v="1"/>
    <x v="0"/>
    <x v="182"/>
    <x v="1"/>
    <n v="94601"/>
    <x v="1"/>
    <s v="FUR-CH-10004983"/>
    <x v="0"/>
    <x v="1"/>
    <s v="Office Star - Mid Back Dual function Ergonomic High Back Chair with 2-Way Adjustable Arms"/>
    <x v="4220"/>
    <x v="6"/>
    <n v="0.2"/>
    <n v="43.464599999999997"/>
    <x v="4"/>
    <n v="10431.504000000001"/>
    <n v="3.75"/>
  </r>
  <r>
    <n v="6272"/>
    <s v="CA-2017-102379"/>
    <d v="2017-12-02T00:00:00"/>
    <d v="2017-12-06T00:00:00"/>
    <s v="Standard Class"/>
    <s v="BB-11545"/>
    <s v="Brenda Bowman"/>
    <x v="1"/>
    <x v="0"/>
    <x v="182"/>
    <x v="1"/>
    <n v="94601"/>
    <x v="1"/>
    <s v="OFF-AR-10004022"/>
    <x v="1"/>
    <x v="6"/>
    <s v="Panasonic KP-380BK Classic Electric Pencil Sharpener"/>
    <x v="4221"/>
    <x v="2"/>
    <n v="0"/>
    <n v="44.975000000000001"/>
    <x v="4"/>
    <n v="899.5"/>
    <n v="25"/>
  </r>
  <r>
    <n v="6273"/>
    <s v="CA-2017-149706"/>
    <d v="2017-12-11T00:00:00"/>
    <d v="2017-12-12T00:00:00"/>
    <s v="First Class"/>
    <s v="AS-10285"/>
    <s v="Alejandro Savely"/>
    <x v="1"/>
    <x v="0"/>
    <x v="472"/>
    <x v="10"/>
    <n v="60067"/>
    <x v="2"/>
    <s v="TEC-AC-10001284"/>
    <x v="2"/>
    <x v="11"/>
    <s v="Enermax Briskie RF Wireless Keyboard and Mouse Combo"/>
    <x v="4222"/>
    <x v="3"/>
    <n v="0.2"/>
    <n v="23.2624"/>
    <x v="4"/>
    <n v="814.18399999999997"/>
    <n v="20"/>
  </r>
  <r>
    <n v="6274"/>
    <s v="US-2016-139087"/>
    <d v="2016-07-17T00:00:00"/>
    <d v="2016-07-22T00:00:00"/>
    <s v="Second Class"/>
    <s v="DK-13375"/>
    <s v="Dennis Kane"/>
    <x v="0"/>
    <x v="0"/>
    <x v="4"/>
    <x v="4"/>
    <n v="98105"/>
    <x v="1"/>
    <s v="FUR-FU-10001847"/>
    <x v="0"/>
    <x v="5"/>
    <s v="Eldon Image Series Black Desk Accessories"/>
    <x v="2122"/>
    <x v="1"/>
    <n v="0"/>
    <n v="4.4711999999999996"/>
    <x v="7"/>
    <n v="37.26"/>
    <n v="36"/>
  </r>
  <r>
    <n v="6275"/>
    <s v="US-2016-139087"/>
    <d v="2016-07-17T00:00:00"/>
    <d v="2016-07-22T00:00:00"/>
    <s v="Second Class"/>
    <s v="DK-13375"/>
    <s v="Dennis Kane"/>
    <x v="0"/>
    <x v="0"/>
    <x v="4"/>
    <x v="4"/>
    <n v="98105"/>
    <x v="1"/>
    <s v="TEC-AC-10004595"/>
    <x v="2"/>
    <x v="11"/>
    <s v="First Data TMFD35 PIN Pad"/>
    <x v="4223"/>
    <x v="1"/>
    <n v="0"/>
    <n v="89.963999999999999"/>
    <x v="7"/>
    <n v="1285.1999999999998"/>
    <n v="21.000000000000004"/>
  </r>
  <r>
    <n v="6276"/>
    <s v="US-2016-139087"/>
    <d v="2016-07-17T00:00:00"/>
    <d v="2016-07-22T00:00:00"/>
    <s v="Second Class"/>
    <s v="DK-13375"/>
    <s v="Dennis Kane"/>
    <x v="0"/>
    <x v="0"/>
    <x v="4"/>
    <x v="4"/>
    <n v="98105"/>
    <x v="1"/>
    <s v="FUR-FU-10004164"/>
    <x v="0"/>
    <x v="5"/>
    <s v="Eldon 300 Class Desk Accessories, Black"/>
    <x v="4224"/>
    <x v="2"/>
    <n v="0"/>
    <n v="10.89"/>
    <x v="7"/>
    <n v="123.75"/>
    <n v="44"/>
  </r>
  <r>
    <n v="6277"/>
    <s v="US-2016-139087"/>
    <d v="2016-07-17T00:00:00"/>
    <d v="2016-07-22T00:00:00"/>
    <s v="Second Class"/>
    <s v="DK-13375"/>
    <s v="Dennis Kane"/>
    <x v="0"/>
    <x v="0"/>
    <x v="4"/>
    <x v="4"/>
    <n v="98105"/>
    <x v="1"/>
    <s v="OFF-LA-10001074"/>
    <x v="1"/>
    <x v="2"/>
    <s v="Round Specialty Laser Printer Labels"/>
    <x v="2041"/>
    <x v="3"/>
    <n v="0"/>
    <n v="41.223700000000001"/>
    <x v="7"/>
    <n v="613.96999999999991"/>
    <n v="47"/>
  </r>
  <r>
    <n v="6278"/>
    <s v="US-2016-139087"/>
    <d v="2016-07-17T00:00:00"/>
    <d v="2016-07-22T00:00:00"/>
    <s v="Second Class"/>
    <s v="DK-13375"/>
    <s v="Dennis Kane"/>
    <x v="0"/>
    <x v="0"/>
    <x v="4"/>
    <x v="4"/>
    <n v="98105"/>
    <x v="1"/>
    <s v="OFF-ST-10000604"/>
    <x v="1"/>
    <x v="4"/>
    <s v="Home/Office Personal File Carts"/>
    <x v="2803"/>
    <x v="0"/>
    <n v="0"/>
    <n v="17.38"/>
    <x v="7"/>
    <n v="139.04"/>
    <n v="25"/>
  </r>
  <r>
    <n v="6279"/>
    <s v="US-2016-139087"/>
    <d v="2016-07-17T00:00:00"/>
    <d v="2016-07-22T00:00:00"/>
    <s v="Second Class"/>
    <s v="DK-13375"/>
    <s v="Dennis Kane"/>
    <x v="0"/>
    <x v="0"/>
    <x v="4"/>
    <x v="4"/>
    <n v="98105"/>
    <x v="1"/>
    <s v="TEC-PH-10000148"/>
    <x v="2"/>
    <x v="7"/>
    <s v="Cyber Acoustics AC-202b Speech Recognition Stereo Headset"/>
    <x v="4225"/>
    <x v="0"/>
    <n v="0.2"/>
    <n v="-4.6764000000000001"/>
    <x v="7"/>
    <n v="41.567999999999998"/>
    <n v="-22.5"/>
  </r>
  <r>
    <n v="6280"/>
    <s v="US-2016-139087"/>
    <d v="2016-07-17T00:00:00"/>
    <d v="2016-07-22T00:00:00"/>
    <s v="Second Class"/>
    <s v="DK-13375"/>
    <s v="Dennis Kane"/>
    <x v="0"/>
    <x v="0"/>
    <x v="4"/>
    <x v="4"/>
    <n v="98105"/>
    <x v="1"/>
    <s v="OFF-BI-10000042"/>
    <x v="1"/>
    <x v="8"/>
    <s v="Pressboard Data Binder, Crimson, 12&quot; X 8 1/2&quot;"/>
    <x v="2915"/>
    <x v="1"/>
    <n v="0.2"/>
    <n v="4.1651999999999996"/>
    <x v="7"/>
    <n v="38.448"/>
    <n v="32.499999999999993"/>
  </r>
  <r>
    <n v="6281"/>
    <s v="CA-2017-152226"/>
    <d v="2017-05-12T00:00:00"/>
    <d v="2017-05-16T00:00:00"/>
    <s v="Standard Class"/>
    <s v="JH-15910"/>
    <s v="Jonathan Howell"/>
    <x v="0"/>
    <x v="0"/>
    <x v="74"/>
    <x v="24"/>
    <n v="45231"/>
    <x v="3"/>
    <s v="OFF-LA-10000443"/>
    <x v="1"/>
    <x v="2"/>
    <s v="Avery 501"/>
    <x v="2144"/>
    <x v="0"/>
    <n v="0.2"/>
    <n v="1.9925999999999999"/>
    <x v="5"/>
    <n v="11.808"/>
    <n v="33.75"/>
  </r>
  <r>
    <n v="6282"/>
    <s v="CA-2015-116484"/>
    <d v="2015-11-20T00:00:00"/>
    <d v="2015-11-26T00:00:00"/>
    <s v="Standard Class"/>
    <s v="JK-15205"/>
    <s v="Jamie Kunitz"/>
    <x v="0"/>
    <x v="0"/>
    <x v="292"/>
    <x v="24"/>
    <n v="43302"/>
    <x v="3"/>
    <s v="FUR-FU-10002874"/>
    <x v="0"/>
    <x v="5"/>
    <s v="Ultra Commercial Grade Dual Valve Door Closer"/>
    <x v="4226"/>
    <x v="0"/>
    <n v="0.2"/>
    <n v="9.5736000000000008"/>
    <x v="0"/>
    <n v="127.648"/>
    <n v="15.000000000000002"/>
  </r>
  <r>
    <n v="6283"/>
    <s v="CA-2015-116484"/>
    <d v="2015-11-20T00:00:00"/>
    <d v="2015-11-26T00:00:00"/>
    <s v="Standard Class"/>
    <s v="JK-15205"/>
    <s v="Jamie Kunitz"/>
    <x v="0"/>
    <x v="0"/>
    <x v="292"/>
    <x v="24"/>
    <n v="43302"/>
    <x v="3"/>
    <s v="OFF-ST-10003994"/>
    <x v="1"/>
    <x v="4"/>
    <s v="Belkin 19&quot; Center-Weighted Shelf, Gray"/>
    <x v="4227"/>
    <x v="1"/>
    <n v="0.2"/>
    <n v="-26.541"/>
    <x v="0"/>
    <n v="424.65599999999995"/>
    <n v="-18.75"/>
  </r>
  <r>
    <n v="6284"/>
    <s v="CA-2016-100944"/>
    <d v="2016-09-24T00:00:00"/>
    <d v="2016-09-28T00:00:00"/>
    <s v="Standard Class"/>
    <s v="EH-13765"/>
    <s v="Edward Hooks"/>
    <x v="1"/>
    <x v="0"/>
    <x v="1"/>
    <x v="1"/>
    <n v="90049"/>
    <x v="1"/>
    <s v="OFF-EN-10001453"/>
    <x v="1"/>
    <x v="12"/>
    <s v="Tyvek Interoffice Envelopes, 9 1/2&quot; x 12 1/2&quot;, 100/Box"/>
    <x v="4015"/>
    <x v="2"/>
    <n v="0"/>
    <n v="143.303"/>
    <x v="8"/>
    <n v="1524.5"/>
    <n v="47"/>
  </r>
  <r>
    <n v="6285"/>
    <s v="CA-2016-100944"/>
    <d v="2016-09-24T00:00:00"/>
    <d v="2016-09-28T00:00:00"/>
    <s v="Standard Class"/>
    <s v="EH-13765"/>
    <s v="Edward Hooks"/>
    <x v="1"/>
    <x v="0"/>
    <x v="1"/>
    <x v="1"/>
    <n v="90049"/>
    <x v="1"/>
    <s v="FUR-CH-10000988"/>
    <x v="0"/>
    <x v="1"/>
    <s v="Hon Olson Stacker Stools"/>
    <x v="4228"/>
    <x v="2"/>
    <n v="0.2"/>
    <n v="56.323999999999998"/>
    <x v="8"/>
    <n v="2816.2"/>
    <n v="10"/>
  </r>
  <r>
    <n v="6286"/>
    <s v="CA-2016-125080"/>
    <d v="2016-10-21T00:00:00"/>
    <d v="2016-10-26T00:00:00"/>
    <s v="Standard Class"/>
    <s v="VW-21775"/>
    <s v="Victoria Wilson"/>
    <x v="1"/>
    <x v="0"/>
    <x v="80"/>
    <x v="24"/>
    <n v="44107"/>
    <x v="3"/>
    <s v="FUR-TA-10003238"/>
    <x v="0"/>
    <x v="3"/>
    <s v="Chromcraft Bull-Nose Wood 48&quot; x 96&quot; Rectangular Conference Tables"/>
    <x v="4229"/>
    <x v="0"/>
    <n v="0.4"/>
    <n v="-231.41159999999999"/>
    <x v="2"/>
    <n v="1322.3520000000001"/>
    <n v="-35"/>
  </r>
  <r>
    <n v="6287"/>
    <s v="CA-2016-121020"/>
    <d v="2016-10-24T00:00:00"/>
    <d v="2016-10-31T00:00:00"/>
    <s v="Standard Class"/>
    <s v="CG-12040"/>
    <s v="Catherine Glotzbach"/>
    <x v="2"/>
    <x v="0"/>
    <x v="465"/>
    <x v="18"/>
    <n v="37087"/>
    <x v="0"/>
    <s v="TEC-PH-10001061"/>
    <x v="2"/>
    <x v="7"/>
    <s v="Apple iPhone 5C"/>
    <x v="1946"/>
    <x v="1"/>
    <n v="0.2"/>
    <n v="17.998200000000001"/>
    <x v="2"/>
    <n v="719.928"/>
    <n v="7.5"/>
  </r>
  <r>
    <n v="6288"/>
    <s v="CA-2014-100090"/>
    <d v="2014-07-08T00:00:00"/>
    <d v="2014-07-12T00:00:00"/>
    <s v="Standard Class"/>
    <s v="EB-13705"/>
    <s v="Ed Braxton"/>
    <x v="1"/>
    <x v="0"/>
    <x v="8"/>
    <x v="1"/>
    <n v="94122"/>
    <x v="1"/>
    <s v="FUR-TA-10003715"/>
    <x v="0"/>
    <x v="3"/>
    <s v="Hon 2111 Invitation Series Corner Table"/>
    <x v="4230"/>
    <x v="1"/>
    <n v="0.2"/>
    <n v="-87.935400000000001"/>
    <x v="7"/>
    <n v="1507.4639999999999"/>
    <n v="-17.5"/>
  </r>
  <r>
    <n v="6289"/>
    <s v="CA-2014-100090"/>
    <d v="2014-07-08T00:00:00"/>
    <d v="2014-07-12T00:00:00"/>
    <s v="Standard Class"/>
    <s v="EB-13705"/>
    <s v="Ed Braxton"/>
    <x v="1"/>
    <x v="0"/>
    <x v="8"/>
    <x v="1"/>
    <n v="94122"/>
    <x v="1"/>
    <s v="OFF-BI-10001597"/>
    <x v="1"/>
    <x v="8"/>
    <s v="Wilson Jones Ledger-Size, Piano-Hinge Binder, 2&quot;, Blue"/>
    <x v="4231"/>
    <x v="5"/>
    <n v="0.2"/>
    <n v="68.846400000000003"/>
    <x v="7"/>
    <n v="1180.2240000000002"/>
    <n v="35"/>
  </r>
  <r>
    <n v="6290"/>
    <s v="US-2015-139675"/>
    <d v="2015-03-13T00:00:00"/>
    <d v="2015-03-18T00:00:00"/>
    <s v="Second Class"/>
    <s v="NF-18595"/>
    <s v="Nicole Fjeld"/>
    <x v="2"/>
    <x v="0"/>
    <x v="455"/>
    <x v="1"/>
    <n v="95928"/>
    <x v="1"/>
    <s v="FUR-CH-10004063"/>
    <x v="0"/>
    <x v="1"/>
    <s v="Global Deluxe High-Back Manager's Chair"/>
    <x v="4232"/>
    <x v="4"/>
    <n v="0.2"/>
    <n v="102.9528"/>
    <x v="10"/>
    <n v="3660.5439999999999"/>
    <n v="11.25"/>
  </r>
  <r>
    <n v="6291"/>
    <s v="US-2015-139675"/>
    <d v="2015-03-13T00:00:00"/>
    <d v="2015-03-18T00:00:00"/>
    <s v="Second Class"/>
    <s v="NF-18595"/>
    <s v="Nicole Fjeld"/>
    <x v="2"/>
    <x v="0"/>
    <x v="455"/>
    <x v="1"/>
    <n v="95928"/>
    <x v="1"/>
    <s v="FUR-FU-10001979"/>
    <x v="0"/>
    <x v="5"/>
    <s v="Dana Halogen Swing-Arm Architect Lamp"/>
    <x v="564"/>
    <x v="8"/>
    <n v="0"/>
    <n v="91.772800000000004"/>
    <x v="10"/>
    <n v="2622.08"/>
    <n v="28.000000000000004"/>
  </r>
  <r>
    <n v="6292"/>
    <s v="CA-2017-143756"/>
    <d v="2017-12-02T00:00:00"/>
    <d v="2017-12-05T00:00:00"/>
    <s v="First Class"/>
    <s v="ME-17725"/>
    <s v="Max Engle"/>
    <x v="0"/>
    <x v="0"/>
    <x v="127"/>
    <x v="17"/>
    <n v="24153"/>
    <x v="0"/>
    <s v="FUR-CH-10001854"/>
    <x v="0"/>
    <x v="1"/>
    <s v="Office Star - Professional Matrix Back Chair with 2-to-1 Synchro Tilt and Mesh Fabric Seat"/>
    <x v="4233"/>
    <x v="0"/>
    <n v="0"/>
    <n v="168.47040000000001"/>
    <x v="4"/>
    <n v="1403.92"/>
    <n v="24"/>
  </r>
  <r>
    <n v="6293"/>
    <s v="CA-2015-151253"/>
    <d v="2015-04-22T00:00:00"/>
    <d v="2015-04-26T00:00:00"/>
    <s v="Standard Class"/>
    <s v="AZ-10750"/>
    <s v="Annie Zypern"/>
    <x v="0"/>
    <x v="0"/>
    <x v="1"/>
    <x v="1"/>
    <n v="90008"/>
    <x v="1"/>
    <s v="TEC-PH-10002923"/>
    <x v="2"/>
    <x v="7"/>
    <s v="Logitech B530 USB Headset - headset - Full size, Binaural"/>
    <x v="2495"/>
    <x v="1"/>
    <n v="0.2"/>
    <n v="7.7679"/>
    <x v="3"/>
    <n v="266.32799999999997"/>
    <n v="8.75"/>
  </r>
  <r>
    <n v="6294"/>
    <s v="CA-2015-151253"/>
    <d v="2015-04-22T00:00:00"/>
    <d v="2015-04-26T00:00:00"/>
    <s v="Standard Class"/>
    <s v="AZ-10750"/>
    <s v="Annie Zypern"/>
    <x v="0"/>
    <x v="0"/>
    <x v="1"/>
    <x v="1"/>
    <n v="90008"/>
    <x v="1"/>
    <s v="OFF-AR-10004691"/>
    <x v="1"/>
    <x v="6"/>
    <s v="Boston 1730 StandUp Electric Pencil Sharpener"/>
    <x v="2161"/>
    <x v="1"/>
    <n v="0"/>
    <n v="16.676400000000001"/>
    <x v="3"/>
    <n v="192.42000000000002"/>
    <n v="26"/>
  </r>
  <r>
    <n v="6295"/>
    <s v="CA-2014-141152"/>
    <d v="2014-09-16T00:00:00"/>
    <d v="2014-09-19T00:00:00"/>
    <s v="First Class"/>
    <s v="RF-19345"/>
    <s v="Randy Ferguson"/>
    <x v="1"/>
    <x v="0"/>
    <x v="20"/>
    <x v="15"/>
    <n v="10024"/>
    <x v="3"/>
    <s v="OFF-BI-10002931"/>
    <x v="1"/>
    <x v="8"/>
    <s v="Avery Trapezoid Extra Heavy Duty 4&quot; Binders"/>
    <x v="4234"/>
    <x v="7"/>
    <n v="0.2"/>
    <n v="12.582000000000001"/>
    <x v="8"/>
    <n v="33.552"/>
    <n v="37.5"/>
  </r>
  <r>
    <n v="6296"/>
    <s v="CA-2014-141313"/>
    <d v="2014-12-28T00:00:00"/>
    <d v="2015-01-01T00:00:00"/>
    <s v="Standard Class"/>
    <s v="AJ-10780"/>
    <s v="Anthony Jacobs"/>
    <x v="1"/>
    <x v="0"/>
    <x v="473"/>
    <x v="31"/>
    <n v="1915"/>
    <x v="3"/>
    <s v="OFF-AP-10002651"/>
    <x v="1"/>
    <x v="9"/>
    <s v="Hoover Upright Vacuum With Dirt Cup"/>
    <x v="4235"/>
    <x v="5"/>
    <n v="0"/>
    <n v="503.78219999999999"/>
    <x v="4"/>
    <n v="10423.08"/>
    <n v="28.999999999999996"/>
  </r>
  <r>
    <n v="6297"/>
    <s v="CA-2014-141313"/>
    <d v="2014-12-28T00:00:00"/>
    <d v="2015-01-01T00:00:00"/>
    <s v="Standard Class"/>
    <s v="AJ-10780"/>
    <s v="Anthony Jacobs"/>
    <x v="1"/>
    <x v="0"/>
    <x v="473"/>
    <x v="31"/>
    <n v="1915"/>
    <x v="3"/>
    <s v="OFF-ST-10000689"/>
    <x v="1"/>
    <x v="4"/>
    <s v="Fellowes Strictly Business Drawer File, Letter/Legal Size"/>
    <x v="454"/>
    <x v="2"/>
    <n v="0"/>
    <n v="84.51"/>
    <x v="4"/>
    <n v="3521.25"/>
    <n v="12.000000000000002"/>
  </r>
  <r>
    <n v="6298"/>
    <s v="CA-2014-141313"/>
    <d v="2014-12-28T00:00:00"/>
    <d v="2015-01-01T00:00:00"/>
    <s v="Standard Class"/>
    <s v="AJ-10780"/>
    <s v="Anthony Jacobs"/>
    <x v="1"/>
    <x v="0"/>
    <x v="473"/>
    <x v="31"/>
    <n v="1915"/>
    <x v="3"/>
    <s v="OFF-PA-10003302"/>
    <x v="1"/>
    <x v="10"/>
    <s v="Xerox 1906"/>
    <x v="274"/>
    <x v="4"/>
    <n v="0"/>
    <n v="66.627200000000002"/>
    <x v="4"/>
    <n v="567.04"/>
    <n v="47"/>
  </r>
  <r>
    <n v="6299"/>
    <s v="CA-2014-169852"/>
    <d v="2014-10-21T00:00:00"/>
    <d v="2014-10-26T00:00:00"/>
    <s v="Standard Class"/>
    <s v="SF-20965"/>
    <s v="Sylvia Foulston"/>
    <x v="1"/>
    <x v="0"/>
    <x v="70"/>
    <x v="1"/>
    <n v="92024"/>
    <x v="1"/>
    <s v="OFF-BI-10001460"/>
    <x v="1"/>
    <x v="8"/>
    <s v="Plastic Binding Combs"/>
    <x v="4236"/>
    <x v="1"/>
    <n v="0.2"/>
    <n v="12.2715"/>
    <x v="2"/>
    <n v="109.08"/>
    <n v="33.75"/>
  </r>
  <r>
    <n v="6300"/>
    <s v="CA-2017-107314"/>
    <d v="2017-11-30T00:00:00"/>
    <d v="2017-12-03T00:00:00"/>
    <s v="First Class"/>
    <s v="MZ-17335"/>
    <s v="Maria Zettner"/>
    <x v="2"/>
    <x v="0"/>
    <x v="8"/>
    <x v="1"/>
    <n v="94109"/>
    <x v="1"/>
    <s v="FUR-FU-10003489"/>
    <x v="0"/>
    <x v="5"/>
    <s v="Contemporary Borderless Frame"/>
    <x v="4237"/>
    <x v="1"/>
    <n v="0"/>
    <n v="9.5571000000000002"/>
    <x v="0"/>
    <n v="77.489999999999995"/>
    <n v="37.000000000000007"/>
  </r>
  <r>
    <n v="6301"/>
    <s v="US-2014-161305"/>
    <d v="2014-06-06T00:00:00"/>
    <d v="2014-06-12T00:00:00"/>
    <s v="Standard Class"/>
    <s v="SB-20170"/>
    <s v="Sarah Bern"/>
    <x v="0"/>
    <x v="0"/>
    <x v="22"/>
    <x v="10"/>
    <n v="60623"/>
    <x v="2"/>
    <s v="OFF-BI-10002794"/>
    <x v="1"/>
    <x v="8"/>
    <s v="Avery Trapezoid Ring Binder, 3&quot; Capacity, Black, 1040 sheets"/>
    <x v="4238"/>
    <x v="1"/>
    <n v="0.8"/>
    <n v="-38.111400000000003"/>
    <x v="1"/>
    <n v="73.76400000000001"/>
    <n v="-155"/>
  </r>
  <r>
    <n v="6302"/>
    <s v="US-2014-161305"/>
    <d v="2014-06-06T00:00:00"/>
    <d v="2014-06-12T00:00:00"/>
    <s v="Standard Class"/>
    <s v="SB-20170"/>
    <s v="Sarah Bern"/>
    <x v="0"/>
    <x v="0"/>
    <x v="22"/>
    <x v="10"/>
    <n v="60623"/>
    <x v="2"/>
    <s v="OFF-EN-10000461"/>
    <x v="1"/>
    <x v="12"/>
    <s v="#10- 4 1/8&quot; x 9 1/2&quot; Recycled Envelopes"/>
    <x v="4239"/>
    <x v="0"/>
    <n v="0.2"/>
    <n v="4.7195999999999998"/>
    <x v="1"/>
    <n v="27.968"/>
    <n v="33.75"/>
  </r>
  <r>
    <n v="6303"/>
    <s v="CA-2017-166919"/>
    <d v="2017-11-23T00:00:00"/>
    <d v="2017-11-27T00:00:00"/>
    <s v="Standard Class"/>
    <s v="AH-10210"/>
    <s v="Alan Hwang"/>
    <x v="0"/>
    <x v="0"/>
    <x v="61"/>
    <x v="5"/>
    <n v="75220"/>
    <x v="2"/>
    <s v="TEC-PH-10001305"/>
    <x v="2"/>
    <x v="7"/>
    <s v="Panasonic KX TS208W Corded phone"/>
    <x v="4240"/>
    <x v="2"/>
    <n v="0.2"/>
    <n v="19.596"/>
    <x v="0"/>
    <n v="979.80000000000007"/>
    <n v="10"/>
  </r>
  <r>
    <n v="6304"/>
    <s v="CA-2017-162712"/>
    <d v="2017-06-18T00:00:00"/>
    <d v="2017-06-20T00:00:00"/>
    <s v="Second Class"/>
    <s v="NK-18490"/>
    <s v="Neil Knudson"/>
    <x v="2"/>
    <x v="0"/>
    <x v="331"/>
    <x v="5"/>
    <n v="78415"/>
    <x v="2"/>
    <s v="OFF-PA-10000167"/>
    <x v="1"/>
    <x v="10"/>
    <s v="Xerox 1925"/>
    <x v="1339"/>
    <x v="1"/>
    <n v="0.2"/>
    <n v="23.234999999999999"/>
    <x v="1"/>
    <n v="223.05600000000001"/>
    <n v="31.25"/>
  </r>
  <r>
    <n v="6305"/>
    <s v="CA-2017-107552"/>
    <d v="2017-05-05T00:00:00"/>
    <d v="2017-05-05T00:00:00"/>
    <s v="Same Day"/>
    <s v="AI-10855"/>
    <s v="Arianne Irving"/>
    <x v="0"/>
    <x v="0"/>
    <x v="20"/>
    <x v="15"/>
    <n v="10035"/>
    <x v="3"/>
    <s v="OFF-PA-10002947"/>
    <x v="1"/>
    <x v="10"/>
    <s v="Xerox 1923"/>
    <x v="3763"/>
    <x v="7"/>
    <n v="0"/>
    <n v="3.2063999999999999"/>
    <x v="5"/>
    <n v="6.68"/>
    <n v="48"/>
  </r>
  <r>
    <n v="6306"/>
    <s v="CA-2016-163328"/>
    <d v="2016-11-04T00:00:00"/>
    <d v="2016-11-06T00:00:00"/>
    <s v="Second Class"/>
    <s v="TP-21565"/>
    <s v="Tracy Poddar"/>
    <x v="1"/>
    <x v="0"/>
    <x v="474"/>
    <x v="21"/>
    <n v="97405"/>
    <x v="1"/>
    <s v="OFF-SU-10002301"/>
    <x v="1"/>
    <x v="14"/>
    <s v="Serrated Blade or Curved Handle Hand Letter Openers"/>
    <x v="4241"/>
    <x v="3"/>
    <n v="0.2"/>
    <n v="-4.1761999999999997"/>
    <x v="0"/>
    <n v="123.08799999999999"/>
    <n v="-23.75"/>
  </r>
  <r>
    <n v="6307"/>
    <s v="CA-2016-163328"/>
    <d v="2016-11-04T00:00:00"/>
    <d v="2016-11-06T00:00:00"/>
    <s v="Second Class"/>
    <s v="TP-21565"/>
    <s v="Tracy Poddar"/>
    <x v="1"/>
    <x v="0"/>
    <x v="474"/>
    <x v="21"/>
    <n v="97405"/>
    <x v="1"/>
    <s v="FUR-CH-10003298"/>
    <x v="0"/>
    <x v="1"/>
    <s v="Office Star - Contemporary Task Swivel chair with Loop Arms, Charcoal"/>
    <x v="4242"/>
    <x v="7"/>
    <n v="0.2"/>
    <n v="-14.4078"/>
    <x v="0"/>
    <n v="104.78400000000001"/>
    <n v="-13.749999999999998"/>
  </r>
  <r>
    <n v="6308"/>
    <s v="CA-2016-163328"/>
    <d v="2016-11-04T00:00:00"/>
    <d v="2016-11-06T00:00:00"/>
    <s v="Second Class"/>
    <s v="TP-21565"/>
    <s v="Tracy Poddar"/>
    <x v="1"/>
    <x v="0"/>
    <x v="474"/>
    <x v="21"/>
    <n v="97405"/>
    <x v="1"/>
    <s v="OFF-PA-10004353"/>
    <x v="1"/>
    <x v="10"/>
    <s v="Southworth 25% Cotton Premium Laser Paper and Envelopes"/>
    <x v="1097"/>
    <x v="1"/>
    <n v="0.2"/>
    <n v="16.783200000000001"/>
    <x v="0"/>
    <n v="143.85599999999999"/>
    <n v="35"/>
  </r>
  <r>
    <n v="6309"/>
    <s v="CA-2016-163328"/>
    <d v="2016-11-04T00:00:00"/>
    <d v="2016-11-06T00:00:00"/>
    <s v="Second Class"/>
    <s v="TP-21565"/>
    <s v="Tracy Poddar"/>
    <x v="1"/>
    <x v="0"/>
    <x v="474"/>
    <x v="21"/>
    <n v="97405"/>
    <x v="1"/>
    <s v="FUR-CH-10000229"/>
    <x v="0"/>
    <x v="1"/>
    <s v="Global Enterprise Series Seating High-Back Swivel/Tilt Chairs"/>
    <x v="4243"/>
    <x v="1"/>
    <n v="0.2"/>
    <n v="-97.552800000000005"/>
    <x v="0"/>
    <n v="1951.056"/>
    <n v="-15.000000000000002"/>
  </r>
  <r>
    <n v="6310"/>
    <s v="CA-2016-163328"/>
    <d v="2016-11-04T00:00:00"/>
    <d v="2016-11-06T00:00:00"/>
    <s v="Second Class"/>
    <s v="TP-21565"/>
    <s v="Tracy Poddar"/>
    <x v="1"/>
    <x v="0"/>
    <x v="474"/>
    <x v="21"/>
    <n v="97405"/>
    <x v="1"/>
    <s v="OFF-LA-10003930"/>
    <x v="1"/>
    <x v="2"/>
    <s v="Dot Matrix Printer Tape Reel Labels, White, 5000/Box"/>
    <x v="4244"/>
    <x v="8"/>
    <n v="0.2"/>
    <n v="228.07919999999999"/>
    <x v="0"/>
    <n v="5033.4719999999998"/>
    <n v="36.25"/>
  </r>
  <r>
    <n v="6311"/>
    <s v="CA-2016-163328"/>
    <d v="2016-11-04T00:00:00"/>
    <d v="2016-11-06T00:00:00"/>
    <s v="Second Class"/>
    <s v="TP-21565"/>
    <s v="Tracy Poddar"/>
    <x v="1"/>
    <x v="0"/>
    <x v="474"/>
    <x v="21"/>
    <n v="97405"/>
    <x v="1"/>
    <s v="OFF-PA-10000176"/>
    <x v="1"/>
    <x v="10"/>
    <s v="Xerox 1887"/>
    <x v="4245"/>
    <x v="7"/>
    <n v="0.2"/>
    <n v="5.3116000000000003"/>
    <x v="0"/>
    <n v="15.176"/>
    <n v="35"/>
  </r>
  <r>
    <n v="6312"/>
    <s v="CA-2014-112837"/>
    <d v="2014-09-11T00:00:00"/>
    <d v="2014-09-16T00:00:00"/>
    <s v="Standard Class"/>
    <s v="LW-17125"/>
    <s v="Liz Willingham"/>
    <x v="0"/>
    <x v="0"/>
    <x v="475"/>
    <x v="1"/>
    <n v="93030"/>
    <x v="1"/>
    <s v="FUR-FU-10004006"/>
    <x v="0"/>
    <x v="5"/>
    <s v="Deflect-o DuraMat Lighweight, Studded, Beveled Mat for Low Pile Carpeting"/>
    <x v="4030"/>
    <x v="1"/>
    <n v="0"/>
    <n v="21.7515"/>
    <x v="8"/>
    <n v="383.85"/>
    <n v="17"/>
  </r>
  <r>
    <n v="6313"/>
    <s v="CA-2017-120019"/>
    <d v="2017-02-16T00:00:00"/>
    <d v="2017-02-21T00:00:00"/>
    <s v="Standard Class"/>
    <s v="NG-18355"/>
    <s v="Nat Gilpin"/>
    <x v="1"/>
    <x v="0"/>
    <x v="54"/>
    <x v="29"/>
    <n v="6824"/>
    <x v="3"/>
    <s v="OFF-ST-10001932"/>
    <x v="1"/>
    <x v="4"/>
    <s v="Fellowes Staxonsteel Drawer Files"/>
    <x v="4246"/>
    <x v="1"/>
    <n v="0"/>
    <n v="81.131399999999999"/>
    <x v="11"/>
    <n v="1738.53"/>
    <n v="14.000000000000002"/>
  </r>
  <r>
    <n v="6314"/>
    <s v="CA-2017-120019"/>
    <d v="2017-02-16T00:00:00"/>
    <d v="2017-02-21T00:00:00"/>
    <s v="Standard Class"/>
    <s v="NG-18355"/>
    <s v="Nat Gilpin"/>
    <x v="1"/>
    <x v="0"/>
    <x v="54"/>
    <x v="29"/>
    <n v="6824"/>
    <x v="3"/>
    <s v="TEC-PH-10000923"/>
    <x v="2"/>
    <x v="7"/>
    <s v="Belkin SportFit Armband For iPhone 5s/5c, Fuchsia"/>
    <x v="4247"/>
    <x v="7"/>
    <n v="0"/>
    <n v="7.3451000000000004"/>
    <x v="11"/>
    <n v="14.99"/>
    <n v="49.000000000000007"/>
  </r>
  <r>
    <n v="6315"/>
    <s v="CA-2014-100762"/>
    <d v="2014-11-24T00:00:00"/>
    <d v="2014-11-29T00:00:00"/>
    <s v="Standard Class"/>
    <s v="NG-18355"/>
    <s v="Nat Gilpin"/>
    <x v="1"/>
    <x v="0"/>
    <x v="25"/>
    <x v="12"/>
    <n v="49201"/>
    <x v="2"/>
    <s v="OFF-AR-10000380"/>
    <x v="1"/>
    <x v="6"/>
    <s v="Hunt PowerHouse Electric Pencil Sharpener, Blue"/>
    <x v="4248"/>
    <x v="4"/>
    <n v="0"/>
    <n v="45.576000000000001"/>
    <x v="0"/>
    <n v="607.67999999999995"/>
    <n v="30.000000000000004"/>
  </r>
  <r>
    <n v="6316"/>
    <s v="CA-2014-100762"/>
    <d v="2014-11-24T00:00:00"/>
    <d v="2014-11-29T00:00:00"/>
    <s v="Standard Class"/>
    <s v="NG-18355"/>
    <s v="Nat Gilpin"/>
    <x v="1"/>
    <x v="0"/>
    <x v="25"/>
    <x v="12"/>
    <n v="49201"/>
    <x v="2"/>
    <s v="OFF-LA-10003930"/>
    <x v="1"/>
    <x v="2"/>
    <s v="Dot Matrix Printer Tape Reel Labels, White, 5000/Box"/>
    <x v="1440"/>
    <x v="0"/>
    <n v="0"/>
    <n v="96.343800000000002"/>
    <x v="0"/>
    <n v="393.24"/>
    <n v="49"/>
  </r>
  <r>
    <n v="6317"/>
    <s v="CA-2014-100762"/>
    <d v="2014-11-24T00:00:00"/>
    <d v="2014-11-29T00:00:00"/>
    <s v="Standard Class"/>
    <s v="NG-18355"/>
    <s v="Nat Gilpin"/>
    <x v="1"/>
    <x v="0"/>
    <x v="25"/>
    <x v="12"/>
    <n v="49201"/>
    <x v="2"/>
    <s v="OFF-PA-10001815"/>
    <x v="1"/>
    <x v="10"/>
    <s v="Xerox 1885"/>
    <x v="3683"/>
    <x v="1"/>
    <n v="0"/>
    <n v="69.177599999999998"/>
    <x v="0"/>
    <n v="432.36"/>
    <n v="48"/>
  </r>
  <r>
    <n v="6318"/>
    <s v="CA-2014-100762"/>
    <d v="2014-11-24T00:00:00"/>
    <d v="2014-11-29T00:00:00"/>
    <s v="Standard Class"/>
    <s v="NG-18355"/>
    <s v="Nat Gilpin"/>
    <x v="1"/>
    <x v="0"/>
    <x v="25"/>
    <x v="12"/>
    <n v="49201"/>
    <x v="2"/>
    <s v="OFF-PA-10004082"/>
    <x v="1"/>
    <x v="10"/>
    <s v="Adams Telephone Message Book w/Frequently-Called Numbers Space, 400 Messages per Book"/>
    <x v="3761"/>
    <x v="0"/>
    <n v="0"/>
    <n v="7.98"/>
    <x v="0"/>
    <n v="31.92"/>
    <n v="50"/>
  </r>
  <r>
    <n v="6319"/>
    <s v="CA-2017-161459"/>
    <d v="2017-11-25T00:00:00"/>
    <d v="2017-11-29T00:00:00"/>
    <s v="Second Class"/>
    <s v="EB-13750"/>
    <s v="Edward Becker"/>
    <x v="1"/>
    <x v="0"/>
    <x v="229"/>
    <x v="1"/>
    <n v="92677"/>
    <x v="1"/>
    <s v="TEC-PH-10004071"/>
    <x v="2"/>
    <x v="7"/>
    <s v="PayAnywhere Card Reader"/>
    <x v="786"/>
    <x v="2"/>
    <n v="0.2"/>
    <n v="3.4965000000000002"/>
    <x v="0"/>
    <n v="199.8"/>
    <n v="8.75"/>
  </r>
  <r>
    <n v="6320"/>
    <s v="CA-2017-161459"/>
    <d v="2017-11-25T00:00:00"/>
    <d v="2017-11-29T00:00:00"/>
    <s v="Second Class"/>
    <s v="EB-13750"/>
    <s v="Edward Becker"/>
    <x v="1"/>
    <x v="0"/>
    <x v="229"/>
    <x v="1"/>
    <n v="92677"/>
    <x v="1"/>
    <s v="OFF-PA-10002377"/>
    <x v="1"/>
    <x v="10"/>
    <s v="Adams Telephone Message Book W/Dividers/Space For Phone Numbers, 5 1/4&quot;X8 1/2&quot;, 200/Messages"/>
    <x v="3142"/>
    <x v="5"/>
    <n v="0"/>
    <n v="15.336"/>
    <x v="0"/>
    <n v="204.48"/>
    <n v="45"/>
  </r>
  <r>
    <n v="6321"/>
    <s v="CA-2017-160017"/>
    <d v="2017-09-28T00:00:00"/>
    <d v="2017-10-02T00:00:00"/>
    <s v="Standard Class"/>
    <s v="SP-20860"/>
    <s v="Sung Pak"/>
    <x v="1"/>
    <x v="0"/>
    <x v="108"/>
    <x v="2"/>
    <n v="32216"/>
    <x v="0"/>
    <s v="OFF-PA-10001800"/>
    <x v="1"/>
    <x v="10"/>
    <s v="Xerox 220"/>
    <x v="559"/>
    <x v="0"/>
    <n v="0.2"/>
    <n v="3.6288"/>
    <x v="8"/>
    <n v="20.736000000000001"/>
    <n v="35"/>
  </r>
  <r>
    <n v="6322"/>
    <s v="CA-2014-123316"/>
    <d v="2014-10-13T00:00:00"/>
    <d v="2014-10-17T00:00:00"/>
    <s v="Standard Class"/>
    <s v="SP-20545"/>
    <s v="Sibella Parks"/>
    <x v="1"/>
    <x v="0"/>
    <x v="145"/>
    <x v="15"/>
    <n v="10550"/>
    <x v="3"/>
    <s v="OFF-BI-10002764"/>
    <x v="1"/>
    <x v="8"/>
    <s v="Recycled Pressboard Report Cover with Reinforced Top Hinge"/>
    <x v="3203"/>
    <x v="1"/>
    <n v="0.2"/>
    <n v="2.8100999999999998"/>
    <x v="2"/>
    <n v="23.256"/>
    <n v="36.25"/>
  </r>
  <r>
    <n v="6323"/>
    <s v="CA-2014-141299"/>
    <d v="2014-06-03T00:00:00"/>
    <d v="2014-06-07T00:00:00"/>
    <s v="Second Class"/>
    <s v="RB-19795"/>
    <s v="Ross Baird"/>
    <x v="2"/>
    <x v="0"/>
    <x v="297"/>
    <x v="12"/>
    <n v="48640"/>
    <x v="2"/>
    <s v="OFF-EN-10004459"/>
    <x v="1"/>
    <x v="12"/>
    <s v="Security-Tint Envelopes"/>
    <x v="764"/>
    <x v="0"/>
    <n v="0"/>
    <n v="7.4871999999999996"/>
    <x v="1"/>
    <n v="30.56"/>
    <n v="49"/>
  </r>
  <r>
    <n v="6324"/>
    <s v="CA-2014-104402"/>
    <d v="2014-06-17T00:00:00"/>
    <d v="2014-06-23T00:00:00"/>
    <s v="Standard Class"/>
    <s v="DB-13660"/>
    <s v="Duane Benoit"/>
    <x v="0"/>
    <x v="0"/>
    <x v="46"/>
    <x v="13"/>
    <n v="19711"/>
    <x v="3"/>
    <s v="TEC-MA-10000423"/>
    <x v="2"/>
    <x v="15"/>
    <s v="Texas Instruments TI-34 Scientific Calculator"/>
    <x v="4249"/>
    <x v="1"/>
    <n v="0"/>
    <n v="31.0059"/>
    <x v="1"/>
    <n v="197.91"/>
    <n v="47"/>
  </r>
  <r>
    <n v="6325"/>
    <s v="CA-2015-110289"/>
    <d v="2015-10-29T00:00:00"/>
    <d v="2015-11-02T00:00:00"/>
    <s v="Standard Class"/>
    <s v="NB-18655"/>
    <s v="Nona Balk"/>
    <x v="1"/>
    <x v="0"/>
    <x v="8"/>
    <x v="1"/>
    <n v="94109"/>
    <x v="1"/>
    <s v="OFF-PA-10002986"/>
    <x v="1"/>
    <x v="10"/>
    <s v="Xerox 1898"/>
    <x v="653"/>
    <x v="2"/>
    <n v="0"/>
    <n v="16.032"/>
    <x v="2"/>
    <n v="167"/>
    <n v="48.000000000000007"/>
  </r>
  <r>
    <n v="6326"/>
    <s v="CA-2015-110289"/>
    <d v="2015-10-29T00:00:00"/>
    <d v="2015-11-02T00:00:00"/>
    <s v="Standard Class"/>
    <s v="NB-18655"/>
    <s v="Nona Balk"/>
    <x v="1"/>
    <x v="0"/>
    <x v="8"/>
    <x v="1"/>
    <n v="94109"/>
    <x v="1"/>
    <s v="OFF-EN-10001434"/>
    <x v="1"/>
    <x v="12"/>
    <s v="Strathmore #10 Envelopes, Ultimate White"/>
    <x v="4250"/>
    <x v="4"/>
    <n v="0"/>
    <n v="103.3116"/>
    <x v="2"/>
    <n v="843.36"/>
    <n v="49"/>
  </r>
  <r>
    <n v="6327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OFF-ST-10000760"/>
    <x v="1"/>
    <x v="4"/>
    <s v="Eldon Fold 'N Roll Cart System"/>
    <x v="62"/>
    <x v="7"/>
    <n v="0"/>
    <n v="4.0541999999999998"/>
    <x v="9"/>
    <n v="13.98"/>
    <n v="28.999999999999996"/>
  </r>
  <r>
    <n v="6328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FUR-FU-10002918"/>
    <x v="0"/>
    <x v="5"/>
    <s v="Eldon ClusterMat Chair Mat with Cordless Antistatic Protection"/>
    <x v="1042"/>
    <x v="1"/>
    <n v="0"/>
    <n v="30.023399999999999"/>
    <x v="9"/>
    <n v="818.81999999999994"/>
    <n v="11"/>
  </r>
  <r>
    <n v="6329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OFF-BI-10000605"/>
    <x v="1"/>
    <x v="8"/>
    <s v="Acco Pressboard Covers with Storage Hooks, 9 1/2&quot; x 11&quot;, Executive Red"/>
    <x v="71"/>
    <x v="2"/>
    <n v="0"/>
    <n v="8.9535"/>
    <x v="9"/>
    <n v="95.25"/>
    <n v="47"/>
  </r>
  <r>
    <n v="6330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OFF-AP-10002311"/>
    <x v="1"/>
    <x v="9"/>
    <s v="Holmes Replacement Filter for HEPA Air Cleaner, Very Large Room, HEPA Filter"/>
    <x v="4251"/>
    <x v="4"/>
    <n v="0.1"/>
    <n v="93.581599999999995"/>
    <x v="9"/>
    <n v="990.86400000000003"/>
    <n v="37.777777777777779"/>
  </r>
  <r>
    <n v="6331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OFF-ST-10003123"/>
    <x v="1"/>
    <x v="4"/>
    <s v="Fellowes Bases and Tops For Staxonsteel/High-Stak Systems"/>
    <x v="4252"/>
    <x v="0"/>
    <n v="0"/>
    <n v="15.979200000000001"/>
    <x v="9"/>
    <n v="133.16"/>
    <n v="24.000000000000004"/>
  </r>
  <r>
    <n v="6332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OFF-AR-10004456"/>
    <x v="1"/>
    <x v="6"/>
    <s v="Panasonic KP-4ABK Battery-Operated Pencil Sharpener"/>
    <x v="2836"/>
    <x v="1"/>
    <n v="0"/>
    <n v="12.736800000000001"/>
    <x v="9"/>
    <n v="131.76"/>
    <n v="28.999999999999996"/>
  </r>
  <r>
    <n v="6333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FUR-FU-10002268"/>
    <x v="0"/>
    <x v="5"/>
    <s v="Ultra Door Push Plate"/>
    <x v="1646"/>
    <x v="1"/>
    <n v="0"/>
    <n v="4.8609"/>
    <x v="9"/>
    <n v="44.19"/>
    <n v="33"/>
  </r>
  <r>
    <n v="6334"/>
    <s v="CA-2014-167927"/>
    <d v="2014-01-20T00:00:00"/>
    <d v="2014-01-26T00:00:00"/>
    <s v="Standard Class"/>
    <s v="XP-21865"/>
    <s v="Xylona Preis"/>
    <x v="0"/>
    <x v="0"/>
    <x v="17"/>
    <x v="12"/>
    <n v="48185"/>
    <x v="2"/>
    <s v="OFF-BI-10004364"/>
    <x v="1"/>
    <x v="8"/>
    <s v="Storex Dura Pro Binders"/>
    <x v="1271"/>
    <x v="2"/>
    <n v="0"/>
    <n v="13.365"/>
    <x v="9"/>
    <n v="148.5"/>
    <n v="45"/>
  </r>
  <r>
    <n v="6335"/>
    <s v="CA-2014-133305"/>
    <d v="2014-07-11T00:00:00"/>
    <d v="2014-07-15T00:00:00"/>
    <s v="Standard Class"/>
    <s v="MH-17455"/>
    <s v="Mark Hamilton"/>
    <x v="0"/>
    <x v="0"/>
    <x v="20"/>
    <x v="15"/>
    <n v="10011"/>
    <x v="3"/>
    <s v="OFF-PA-10001970"/>
    <x v="1"/>
    <x v="10"/>
    <s v="Xerox 1881"/>
    <x v="335"/>
    <x v="4"/>
    <n v="0"/>
    <n v="23.086400000000001"/>
    <x v="7"/>
    <n v="196.48"/>
    <n v="47"/>
  </r>
  <r>
    <n v="6336"/>
    <s v="CA-2014-133305"/>
    <d v="2014-07-11T00:00:00"/>
    <d v="2014-07-15T00:00:00"/>
    <s v="Standard Class"/>
    <s v="MH-17455"/>
    <s v="Mark Hamilton"/>
    <x v="0"/>
    <x v="0"/>
    <x v="20"/>
    <x v="15"/>
    <n v="10011"/>
    <x v="3"/>
    <s v="OFF-BI-10002954"/>
    <x v="1"/>
    <x v="8"/>
    <s v="Newell 3-Hole Punched Plastic Slotted Magazine Holders for Binders"/>
    <x v="717"/>
    <x v="2"/>
    <n v="0.2"/>
    <n v="6.3979999999999997"/>
    <x v="7"/>
    <n v="91.4"/>
    <n v="35"/>
  </r>
  <r>
    <n v="6337"/>
    <s v="CA-2016-165995"/>
    <d v="2016-08-30T00:00:00"/>
    <d v="2016-09-06T00:00:00"/>
    <s v="Standard Class"/>
    <s v="BG-11740"/>
    <s v="Bruce Geld"/>
    <x v="0"/>
    <x v="0"/>
    <x v="1"/>
    <x v="1"/>
    <n v="90008"/>
    <x v="1"/>
    <s v="FUR-FU-10000672"/>
    <x v="0"/>
    <x v="5"/>
    <s v="Executive Impressions 10&quot; Spectator Wall Clock"/>
    <x v="116"/>
    <x v="4"/>
    <n v="0"/>
    <n v="15.993600000000001"/>
    <x v="6"/>
    <n v="188.16"/>
    <n v="34"/>
  </r>
  <r>
    <n v="6338"/>
    <s v="CA-2016-165995"/>
    <d v="2016-08-30T00:00:00"/>
    <d v="2016-09-06T00:00:00"/>
    <s v="Standard Class"/>
    <s v="BG-11740"/>
    <s v="Bruce Geld"/>
    <x v="0"/>
    <x v="0"/>
    <x v="1"/>
    <x v="1"/>
    <n v="90008"/>
    <x v="1"/>
    <s v="TEC-PH-10004908"/>
    <x v="2"/>
    <x v="7"/>
    <s v="Panasonic KX TS3282W Corded phone"/>
    <x v="107"/>
    <x v="2"/>
    <n v="0.2"/>
    <n v="42.494999999999997"/>
    <x v="6"/>
    <n v="1699.8"/>
    <n v="12.5"/>
  </r>
  <r>
    <n v="6339"/>
    <s v="CA-2017-143112"/>
    <d v="2017-10-05T00:00:00"/>
    <d v="2017-10-09T00:00:00"/>
    <s v="Standard Class"/>
    <s v="TS-21370"/>
    <s v="Todd Sumrall"/>
    <x v="1"/>
    <x v="0"/>
    <x v="20"/>
    <x v="15"/>
    <n v="10035"/>
    <x v="3"/>
    <s v="TEC-PH-10003095"/>
    <x v="2"/>
    <x v="7"/>
    <s v="Samsung HM1900 Bluetooth Headset"/>
    <x v="4253"/>
    <x v="4"/>
    <n v="0"/>
    <n v="43.9"/>
    <x v="2"/>
    <n v="351.2"/>
    <n v="50"/>
  </r>
  <r>
    <n v="6340"/>
    <s v="CA-2017-143112"/>
    <d v="2017-10-05T00:00:00"/>
    <d v="2017-10-09T00:00:00"/>
    <s v="Standard Class"/>
    <s v="TS-21370"/>
    <s v="Todd Sumrall"/>
    <x v="1"/>
    <x v="0"/>
    <x v="20"/>
    <x v="15"/>
    <n v="10035"/>
    <x v="3"/>
    <s v="FUR-CH-10002880"/>
    <x v="0"/>
    <x v="1"/>
    <s v="Global High-Back Leather Tilter, Burgundy"/>
    <x v="4254"/>
    <x v="0"/>
    <n v="0.1"/>
    <n v="2.4598"/>
    <x v="2"/>
    <n v="442.76400000000001"/>
    <n v="1.1111111111111112"/>
  </r>
  <r>
    <n v="6341"/>
    <s v="CA-2017-143112"/>
    <d v="2017-10-05T00:00:00"/>
    <d v="2017-10-09T00:00:00"/>
    <s v="Standard Class"/>
    <s v="TS-21370"/>
    <s v="Todd Sumrall"/>
    <x v="1"/>
    <x v="0"/>
    <x v="20"/>
    <x v="15"/>
    <n v="10035"/>
    <x v="3"/>
    <s v="TEC-MA-10001047"/>
    <x v="2"/>
    <x v="15"/>
    <s v="3D Systems Cube Printer, 2nd Generation, Magenta"/>
    <x v="4255"/>
    <x v="4"/>
    <n v="0"/>
    <n v="1351.9896000000001"/>
    <x v="2"/>
    <n v="20799.84"/>
    <n v="26"/>
  </r>
  <r>
    <n v="6342"/>
    <s v="US-2017-105830"/>
    <d v="2016-12-31T00:00:00"/>
    <d v="2017-01-02T00:00:00"/>
    <s v="First Class"/>
    <s v="DB-13660"/>
    <s v="Duane Benoit"/>
    <x v="0"/>
    <x v="0"/>
    <x v="152"/>
    <x v="24"/>
    <n v="43130"/>
    <x v="3"/>
    <s v="OFF-ST-10002554"/>
    <x v="1"/>
    <x v="4"/>
    <s v="Tennsco Industrial Shelving"/>
    <x v="4256"/>
    <x v="4"/>
    <n v="0.2"/>
    <n v="-35.215200000000003"/>
    <x v="4"/>
    <n v="626.048"/>
    <n v="-22.5"/>
  </r>
  <r>
    <n v="6343"/>
    <s v="CA-2015-146255"/>
    <d v="2015-03-07T00:00:00"/>
    <d v="2015-03-10T00:00:00"/>
    <s v="First Class"/>
    <s v="EM-14140"/>
    <s v="Eugene Moren"/>
    <x v="2"/>
    <x v="0"/>
    <x v="46"/>
    <x v="13"/>
    <n v="19711"/>
    <x v="3"/>
    <s v="TEC-AC-10004469"/>
    <x v="2"/>
    <x v="11"/>
    <s v="Microsoft Sculpt Comfort Mouse"/>
    <x v="4257"/>
    <x v="1"/>
    <n v="0"/>
    <n v="52.734000000000002"/>
    <x v="10"/>
    <n v="359.54999999999995"/>
    <n v="44.000000000000007"/>
  </r>
  <r>
    <n v="6344"/>
    <s v="CA-2015-146255"/>
    <d v="2015-03-07T00:00:00"/>
    <d v="2015-03-10T00:00:00"/>
    <s v="First Class"/>
    <s v="EM-14140"/>
    <s v="Eugene Moren"/>
    <x v="2"/>
    <x v="0"/>
    <x v="46"/>
    <x v="13"/>
    <n v="19711"/>
    <x v="3"/>
    <s v="OFF-BI-10000309"/>
    <x v="1"/>
    <x v="8"/>
    <s v="GBC Twin Loop Wire Binding Elements, 9/16&quot; Spine, Black"/>
    <x v="2628"/>
    <x v="0"/>
    <n v="0"/>
    <n v="14.9156"/>
    <x v="10"/>
    <n v="60.88"/>
    <n v="49"/>
  </r>
  <r>
    <n v="6345"/>
    <s v="CA-2015-146255"/>
    <d v="2015-03-07T00:00:00"/>
    <d v="2015-03-10T00:00:00"/>
    <s v="First Class"/>
    <s v="EM-14140"/>
    <s v="Eugene Moren"/>
    <x v="2"/>
    <x v="0"/>
    <x v="46"/>
    <x v="13"/>
    <n v="19711"/>
    <x v="3"/>
    <s v="OFF-BI-10001765"/>
    <x v="1"/>
    <x v="8"/>
    <s v="Wilson Jones Heavy-Duty Casebound Ring Binders with Metal Hinges"/>
    <x v="4258"/>
    <x v="0"/>
    <n v="0"/>
    <n v="33.254399999999997"/>
    <x v="10"/>
    <n v="138.56"/>
    <n v="47.999999999999993"/>
  </r>
  <r>
    <n v="6346"/>
    <s v="CA-2015-146255"/>
    <d v="2015-03-07T00:00:00"/>
    <d v="2015-03-10T00:00:00"/>
    <s v="First Class"/>
    <s v="EM-14140"/>
    <s v="Eugene Moren"/>
    <x v="2"/>
    <x v="0"/>
    <x v="46"/>
    <x v="13"/>
    <n v="19711"/>
    <x v="3"/>
    <s v="TEC-PH-10001619"/>
    <x v="2"/>
    <x v="7"/>
    <s v="LG G3"/>
    <x v="2133"/>
    <x v="1"/>
    <n v="0"/>
    <n v="170.51130000000001"/>
    <x v="10"/>
    <n v="1763.91"/>
    <n v="28.999999999999996"/>
  </r>
  <r>
    <n v="6347"/>
    <s v="CA-2017-104822"/>
    <d v="2017-10-20T00:00:00"/>
    <d v="2017-10-20T00:00:00"/>
    <s v="Same Day"/>
    <s v="RB-19465"/>
    <s v="Rick Bensley"/>
    <x v="2"/>
    <x v="0"/>
    <x v="20"/>
    <x v="15"/>
    <n v="10024"/>
    <x v="3"/>
    <s v="OFF-LA-10002034"/>
    <x v="1"/>
    <x v="2"/>
    <s v="Avery 478"/>
    <x v="4259"/>
    <x v="2"/>
    <n v="0"/>
    <n v="12.029500000000001"/>
    <x v="2"/>
    <n v="122.75"/>
    <n v="49"/>
  </r>
  <r>
    <n v="6348"/>
    <s v="CA-2015-104486"/>
    <d v="2015-05-01T00:00:00"/>
    <d v="2015-05-06T00:00:00"/>
    <s v="Standard Class"/>
    <s v="PO-18850"/>
    <s v="Patrick O'Brill"/>
    <x v="0"/>
    <x v="0"/>
    <x v="8"/>
    <x v="1"/>
    <n v="94109"/>
    <x v="1"/>
    <s v="OFF-BI-10000309"/>
    <x v="1"/>
    <x v="8"/>
    <s v="GBC Twin Loop Wire Binding Elements, 9/16&quot; Spine, Black"/>
    <x v="359"/>
    <x v="7"/>
    <n v="0.2"/>
    <n v="4.4138000000000002"/>
    <x v="5"/>
    <n v="12.176"/>
    <n v="36.25"/>
  </r>
  <r>
    <n v="6349"/>
    <s v="CA-2015-104486"/>
    <d v="2015-05-01T00:00:00"/>
    <d v="2015-05-06T00:00:00"/>
    <s v="Standard Class"/>
    <s v="PO-18850"/>
    <s v="Patrick O'Brill"/>
    <x v="0"/>
    <x v="0"/>
    <x v="8"/>
    <x v="1"/>
    <n v="94109"/>
    <x v="1"/>
    <s v="OFF-ST-10000876"/>
    <x v="1"/>
    <x v="4"/>
    <s v="Eldon Simplefile Box Office"/>
    <x v="2150"/>
    <x v="1"/>
    <n v="0"/>
    <n v="10.4496"/>
    <x v="5"/>
    <n v="111.96000000000001"/>
    <n v="28.000000000000004"/>
  </r>
  <r>
    <n v="6350"/>
    <s v="CA-2015-104486"/>
    <d v="2015-05-01T00:00:00"/>
    <d v="2015-05-06T00:00:00"/>
    <s v="Standard Class"/>
    <s v="PO-18850"/>
    <s v="Patrick O'Brill"/>
    <x v="0"/>
    <x v="0"/>
    <x v="8"/>
    <x v="1"/>
    <n v="94109"/>
    <x v="1"/>
    <s v="OFF-SU-10002573"/>
    <x v="1"/>
    <x v="14"/>
    <s v="Acme 10&quot; Easy Grip Assistive Scissors"/>
    <x v="1507"/>
    <x v="0"/>
    <n v="0"/>
    <n v="10.518000000000001"/>
    <x v="5"/>
    <n v="70.12"/>
    <n v="30"/>
  </r>
  <r>
    <n v="6351"/>
    <s v="CA-2017-161557"/>
    <d v="2017-09-03T00:00:00"/>
    <d v="2017-09-08T00:00:00"/>
    <s v="Standard Class"/>
    <s v="AG-10900"/>
    <s v="Arthur Gainer"/>
    <x v="0"/>
    <x v="0"/>
    <x v="61"/>
    <x v="5"/>
    <n v="75217"/>
    <x v="2"/>
    <s v="FUR-FU-10004622"/>
    <x v="0"/>
    <x v="5"/>
    <s v="Eldon Advantage Foldable Chair Mats for Low Pile Carpets"/>
    <x v="947"/>
    <x v="2"/>
    <n v="0.6"/>
    <n v="-105.69"/>
    <x v="8"/>
    <n v="542"/>
    <n v="-97.5"/>
  </r>
  <r>
    <n v="6352"/>
    <s v="CA-2017-161130"/>
    <d v="2017-11-03T00:00:00"/>
    <d v="2017-11-08T00:00:00"/>
    <s v="Standard Class"/>
    <s v="BF-11275"/>
    <s v="Beth Fritzler"/>
    <x v="1"/>
    <x v="0"/>
    <x v="100"/>
    <x v="2"/>
    <n v="33178"/>
    <x v="0"/>
    <s v="TEC-PH-10002549"/>
    <x v="2"/>
    <x v="7"/>
    <s v="Polycom SoundPoint IP 450 VoIP phone"/>
    <x v="3252"/>
    <x v="0"/>
    <n v="0.2"/>
    <n v="27.103200000000001"/>
    <x v="0"/>
    <n v="722.75199999999995"/>
    <n v="7.5000000000000009"/>
  </r>
  <r>
    <n v="6353"/>
    <s v="US-2015-161347"/>
    <d v="2015-09-13T00:00:00"/>
    <d v="2015-09-19T00:00:00"/>
    <s v="Standard Class"/>
    <s v="HG-14845"/>
    <s v="Harry Greene"/>
    <x v="0"/>
    <x v="0"/>
    <x v="10"/>
    <x v="9"/>
    <n v="19120"/>
    <x v="3"/>
    <s v="OFF-BI-10004209"/>
    <x v="1"/>
    <x v="8"/>
    <s v="Fellowes Twister Kit, Gray/Clear, 3/pkg"/>
    <x v="4260"/>
    <x v="7"/>
    <n v="0.7"/>
    <n v="-2.0099999999999998"/>
    <x v="8"/>
    <n v="2.4119999999999999"/>
    <n v="-83.333333333333329"/>
  </r>
  <r>
    <n v="6354"/>
    <s v="US-2015-109015"/>
    <d v="2015-09-06T00:00:00"/>
    <d v="2015-09-12T00:00:00"/>
    <s v="Standard Class"/>
    <s v="BS-11590"/>
    <s v="Brendan Sweed"/>
    <x v="1"/>
    <x v="0"/>
    <x v="20"/>
    <x v="15"/>
    <n v="10011"/>
    <x v="3"/>
    <s v="OFF-AP-10001962"/>
    <x v="1"/>
    <x v="9"/>
    <s v="Black &amp; Decker Filter for Double Action Dustbuster Cordless Vac BLDV7210"/>
    <x v="4261"/>
    <x v="7"/>
    <n v="0"/>
    <n v="2.0975000000000001"/>
    <x v="8"/>
    <n v="8.39"/>
    <n v="25"/>
  </r>
  <r>
    <n v="6355"/>
    <s v="US-2015-109015"/>
    <d v="2015-09-06T00:00:00"/>
    <d v="2015-09-12T00:00:00"/>
    <s v="Standard Class"/>
    <s v="BS-11590"/>
    <s v="Brendan Sweed"/>
    <x v="1"/>
    <x v="0"/>
    <x v="20"/>
    <x v="15"/>
    <n v="10011"/>
    <x v="3"/>
    <s v="TEC-PH-10002922"/>
    <x v="2"/>
    <x v="7"/>
    <s v="ShoreTel ShorePhone IP 230 VoIP phone"/>
    <x v="4262"/>
    <x v="0"/>
    <n v="0"/>
    <n v="101.39400000000001"/>
    <x v="8"/>
    <n v="675.96"/>
    <n v="30"/>
  </r>
  <r>
    <n v="6356"/>
    <s v="CA-2014-110611"/>
    <d v="2014-10-06T00:00:00"/>
    <d v="2014-10-13T00:00:00"/>
    <s v="Standard Class"/>
    <s v="JD-16015"/>
    <s v="Joy Daniels"/>
    <x v="0"/>
    <x v="0"/>
    <x v="10"/>
    <x v="9"/>
    <n v="19120"/>
    <x v="3"/>
    <s v="OFF-ST-10000642"/>
    <x v="1"/>
    <x v="4"/>
    <s v="Tennsco Lockers, Gray"/>
    <x v="202"/>
    <x v="2"/>
    <n v="0.2"/>
    <n v="-13.637"/>
    <x v="2"/>
    <n v="419.6"/>
    <n v="-16.25"/>
  </r>
  <r>
    <n v="6357"/>
    <s v="CA-2017-139080"/>
    <d v="2017-01-23T00:00:00"/>
    <d v="2017-01-28T00:00:00"/>
    <s v="Standard Class"/>
    <s v="CS-12250"/>
    <s v="Chris Selesnick"/>
    <x v="1"/>
    <x v="0"/>
    <x v="4"/>
    <x v="4"/>
    <n v="98103"/>
    <x v="1"/>
    <s v="OFF-BI-10001757"/>
    <x v="1"/>
    <x v="8"/>
    <s v="Pressboard Hanging Data Binders for Unburst Sheets"/>
    <x v="1195"/>
    <x v="2"/>
    <n v="0.2"/>
    <n v="6.8879999999999999"/>
    <x v="9"/>
    <n v="98.4"/>
    <n v="35"/>
  </r>
  <r>
    <n v="6358"/>
    <s v="CA-2017-139080"/>
    <d v="2017-01-23T00:00:00"/>
    <d v="2017-01-28T00:00:00"/>
    <s v="Standard Class"/>
    <s v="CS-12250"/>
    <s v="Chris Selesnick"/>
    <x v="1"/>
    <x v="0"/>
    <x v="4"/>
    <x v="4"/>
    <n v="98103"/>
    <x v="1"/>
    <s v="OFF-PA-10004621"/>
    <x v="1"/>
    <x v="10"/>
    <s v="Xerox 212"/>
    <x v="233"/>
    <x v="4"/>
    <n v="0"/>
    <n v="12.441599999999999"/>
    <x v="9"/>
    <n v="103.68"/>
    <n v="47.999999999999993"/>
  </r>
  <r>
    <n v="6359"/>
    <s v="CA-2017-139080"/>
    <d v="2017-01-23T00:00:00"/>
    <d v="2017-01-28T00:00:00"/>
    <s v="Standard Class"/>
    <s v="CS-12250"/>
    <s v="Chris Selesnick"/>
    <x v="1"/>
    <x v="0"/>
    <x v="4"/>
    <x v="4"/>
    <n v="98103"/>
    <x v="1"/>
    <s v="OFF-PA-10002262"/>
    <x v="1"/>
    <x v="10"/>
    <s v="Xerox 192"/>
    <x v="90"/>
    <x v="7"/>
    <n v="0"/>
    <n v="3.1103999999999998"/>
    <x v="9"/>
    <n v="6.48"/>
    <n v="47.999999999999993"/>
  </r>
  <r>
    <n v="6360"/>
    <s v="CA-2017-139080"/>
    <d v="2017-01-23T00:00:00"/>
    <d v="2017-01-28T00:00:00"/>
    <s v="Standard Class"/>
    <s v="CS-12250"/>
    <s v="Chris Selesnick"/>
    <x v="1"/>
    <x v="0"/>
    <x v="4"/>
    <x v="4"/>
    <n v="98103"/>
    <x v="1"/>
    <s v="TEC-PH-10004100"/>
    <x v="2"/>
    <x v="7"/>
    <s v="Griffin GC17055 Auxiliary Audio Cable"/>
    <x v="1134"/>
    <x v="5"/>
    <n v="0.2"/>
    <n v="8.6351999999999993"/>
    <x v="9"/>
    <n v="518.11200000000008"/>
    <n v="10"/>
  </r>
  <r>
    <n v="6361"/>
    <s v="CA-2015-115693"/>
    <d v="2015-12-10T00:00:00"/>
    <d v="2015-12-15T00:00:00"/>
    <s v="Standard Class"/>
    <s v="FC-14245"/>
    <s v="Frank Carlisle"/>
    <x v="2"/>
    <x v="0"/>
    <x v="1"/>
    <x v="1"/>
    <n v="90032"/>
    <x v="1"/>
    <s v="OFF-AR-10003582"/>
    <x v="1"/>
    <x v="6"/>
    <s v="Boston Electric Pencil Sharpener, Model 1818, Charcoal Black"/>
    <x v="2420"/>
    <x v="0"/>
    <n v="0"/>
    <n v="15.763999999999999"/>
    <x v="4"/>
    <n v="112.6"/>
    <n v="28.000000000000004"/>
  </r>
  <r>
    <n v="6362"/>
    <s v="US-2014-107993"/>
    <d v="2014-11-25T00:00:00"/>
    <d v="2014-11-30T00:00:00"/>
    <s v="Standard Class"/>
    <s v="SE-20110"/>
    <s v="Sanjit Engle"/>
    <x v="0"/>
    <x v="0"/>
    <x v="24"/>
    <x v="21"/>
    <n v="97477"/>
    <x v="1"/>
    <s v="OFF-AR-10003179"/>
    <x v="1"/>
    <x v="6"/>
    <s v="Dixon Ticonderoga Core-Lock Colored Pencils"/>
    <x v="4191"/>
    <x v="3"/>
    <n v="0.2"/>
    <n v="8.2901000000000007"/>
    <x v="0"/>
    <n v="357.11199999999997"/>
    <n v="16.25"/>
  </r>
  <r>
    <n v="6363"/>
    <s v="CA-2017-110443"/>
    <d v="2017-11-21T00:00:00"/>
    <d v="2017-11-25T00:00:00"/>
    <s v="Standard Class"/>
    <s v="CK-12205"/>
    <s v="Chloris Kastensmidt"/>
    <x v="0"/>
    <x v="0"/>
    <x v="476"/>
    <x v="4"/>
    <n v="98059"/>
    <x v="1"/>
    <s v="OFF-BI-10001670"/>
    <x v="1"/>
    <x v="8"/>
    <s v="Vinyl Sectional Post Binders"/>
    <x v="4263"/>
    <x v="2"/>
    <n v="0.2"/>
    <n v="56.55"/>
    <x v="0"/>
    <n v="754"/>
    <n v="37.499999999999993"/>
  </r>
  <r>
    <n v="6364"/>
    <s v="CA-2017-110443"/>
    <d v="2017-11-21T00:00:00"/>
    <d v="2017-11-25T00:00:00"/>
    <s v="Standard Class"/>
    <s v="CK-12205"/>
    <s v="Chloris Kastensmidt"/>
    <x v="0"/>
    <x v="0"/>
    <x v="476"/>
    <x v="4"/>
    <n v="98059"/>
    <x v="1"/>
    <s v="TEC-MA-10002073"/>
    <x v="2"/>
    <x v="15"/>
    <s v="3D Systems Cube Printer, 2nd Generation, White"/>
    <x v="4264"/>
    <x v="7"/>
    <n v="0.2"/>
    <n v="103.9992"/>
    <x v="0"/>
    <n v="1039.992"/>
    <n v="10"/>
  </r>
  <r>
    <n v="6365"/>
    <s v="CA-2017-110443"/>
    <d v="2017-11-21T00:00:00"/>
    <d v="2017-11-25T00:00:00"/>
    <s v="Standard Class"/>
    <s v="CK-12205"/>
    <s v="Chloris Kastensmidt"/>
    <x v="0"/>
    <x v="0"/>
    <x v="476"/>
    <x v="4"/>
    <n v="98059"/>
    <x v="1"/>
    <s v="OFF-PA-10003797"/>
    <x v="1"/>
    <x v="10"/>
    <s v="Xerox 209"/>
    <x v="187"/>
    <x v="8"/>
    <n v="0"/>
    <n v="24.883199999999999"/>
    <x v="0"/>
    <n v="414.72"/>
    <n v="47.999999999999993"/>
  </r>
  <r>
    <n v="6366"/>
    <s v="CA-2017-144848"/>
    <d v="2017-04-04T00:00:00"/>
    <d v="2017-04-05T00:00:00"/>
    <s v="First Class"/>
    <s v="DS-13030"/>
    <s v="Darrin Sayre"/>
    <x v="2"/>
    <x v="0"/>
    <x v="20"/>
    <x v="15"/>
    <n v="10009"/>
    <x v="3"/>
    <s v="TEC-PH-10004006"/>
    <x v="2"/>
    <x v="7"/>
    <s v="Panasonic KX - TS880B Telephone"/>
    <x v="4265"/>
    <x v="7"/>
    <n v="0"/>
    <n v="11.1294"/>
    <x v="3"/>
    <n v="41.22"/>
    <n v="27"/>
  </r>
  <r>
    <n v="6367"/>
    <s v="CA-2017-144848"/>
    <d v="2017-04-04T00:00:00"/>
    <d v="2017-04-05T00:00:00"/>
    <s v="First Class"/>
    <s v="DS-13030"/>
    <s v="Darrin Sayre"/>
    <x v="2"/>
    <x v="0"/>
    <x v="20"/>
    <x v="15"/>
    <n v="10009"/>
    <x v="3"/>
    <s v="OFF-SU-10000646"/>
    <x v="1"/>
    <x v="14"/>
    <s v="Premier Automatic Letter Opener"/>
    <x v="4266"/>
    <x v="7"/>
    <n v="0"/>
    <n v="7.2111000000000001"/>
    <x v="3"/>
    <n v="240.37"/>
    <n v="3"/>
  </r>
  <r>
    <n v="6368"/>
    <s v="CA-2017-144848"/>
    <d v="2017-04-04T00:00:00"/>
    <d v="2017-04-05T00:00:00"/>
    <s v="First Class"/>
    <s v="DS-13030"/>
    <s v="Darrin Sayre"/>
    <x v="2"/>
    <x v="0"/>
    <x v="20"/>
    <x v="15"/>
    <n v="10009"/>
    <x v="3"/>
    <s v="TEC-PH-10002262"/>
    <x v="2"/>
    <x v="7"/>
    <s v="LG Electronics Tone+ HBS-730 Bluetooth Headset"/>
    <x v="4267"/>
    <x v="0"/>
    <n v="0"/>
    <n v="33.325600000000001"/>
    <x v="3"/>
    <n v="238.04"/>
    <n v="28.000000000000004"/>
  </r>
  <r>
    <n v="6369"/>
    <s v="US-2017-147998"/>
    <d v="2017-05-19T00:00:00"/>
    <d v="2017-05-24T00:00:00"/>
    <s v="Standard Class"/>
    <s v="SA-20830"/>
    <s v="Sue Ann Reed"/>
    <x v="0"/>
    <x v="0"/>
    <x v="49"/>
    <x v="1"/>
    <n v="95123"/>
    <x v="1"/>
    <s v="OFF-BI-10002082"/>
    <x v="1"/>
    <x v="8"/>
    <s v="GBC Twin Loop Wire Binding Elements"/>
    <x v="4268"/>
    <x v="2"/>
    <n v="0.2"/>
    <n v="49.92"/>
    <x v="5"/>
    <n v="665.6"/>
    <n v="37.5"/>
  </r>
  <r>
    <n v="6370"/>
    <s v="CA-2016-103919"/>
    <d v="2016-10-03T00:00:00"/>
    <d v="2016-10-07T00:00:00"/>
    <s v="Standard Class"/>
    <s v="TP-21565"/>
    <s v="Tracy Poddar"/>
    <x v="1"/>
    <x v="0"/>
    <x v="55"/>
    <x v="5"/>
    <n v="75051"/>
    <x v="2"/>
    <s v="FUR-FU-10001756"/>
    <x v="0"/>
    <x v="5"/>
    <s v="Eldon Expressions Desk Accessory, Wood Photo Frame, Mahogany"/>
    <x v="4269"/>
    <x v="2"/>
    <n v="0.6"/>
    <n v="-29.512"/>
    <x v="2"/>
    <n v="190.39999999999998"/>
    <n v="-77.5"/>
  </r>
  <r>
    <n v="6371"/>
    <s v="CA-2016-113425"/>
    <d v="2016-11-21T00:00:00"/>
    <d v="2016-11-21T00:00:00"/>
    <s v="Same Day"/>
    <s v="JK-16120"/>
    <s v="Julie Kriz"/>
    <x v="2"/>
    <x v="0"/>
    <x v="20"/>
    <x v="15"/>
    <n v="10009"/>
    <x v="3"/>
    <s v="FUR-BO-10002598"/>
    <x v="0"/>
    <x v="0"/>
    <s v="Hon Metal Bookcases, Putty"/>
    <x v="391"/>
    <x v="0"/>
    <n v="0.2"/>
    <n v="12.776400000000001"/>
    <x v="0"/>
    <n v="227.136"/>
    <n v="11.25"/>
  </r>
  <r>
    <n v="6372"/>
    <s v="CA-2017-143035"/>
    <d v="2017-10-03T00:00:00"/>
    <d v="2017-10-05T00:00:00"/>
    <s v="Second Class"/>
    <s v="CC-12430"/>
    <s v="Chuck Clark"/>
    <x v="2"/>
    <x v="0"/>
    <x v="20"/>
    <x v="15"/>
    <n v="10009"/>
    <x v="3"/>
    <s v="FUR-FU-10001934"/>
    <x v="0"/>
    <x v="5"/>
    <s v="Magnifier Swing Arm Lamp"/>
    <x v="202"/>
    <x v="4"/>
    <n v="0"/>
    <n v="21.819199999999999"/>
    <x v="2"/>
    <n v="335.68"/>
    <n v="25.999999999999996"/>
  </r>
  <r>
    <n v="6373"/>
    <s v="CA-2017-143035"/>
    <d v="2017-10-03T00:00:00"/>
    <d v="2017-10-05T00:00:00"/>
    <s v="Second Class"/>
    <s v="CC-12430"/>
    <s v="Chuck Clark"/>
    <x v="2"/>
    <x v="0"/>
    <x v="20"/>
    <x v="15"/>
    <n v="10009"/>
    <x v="3"/>
    <s v="OFF-AR-10001130"/>
    <x v="1"/>
    <x v="6"/>
    <s v="Quartet Alpha White Chalk, 12/Pack"/>
    <x v="153"/>
    <x v="1"/>
    <n v="0"/>
    <n v="3.1160999999999999"/>
    <x v="2"/>
    <n v="19.89"/>
    <n v="47"/>
  </r>
  <r>
    <n v="6374"/>
    <s v="CA-2017-143035"/>
    <d v="2017-10-03T00:00:00"/>
    <d v="2017-10-05T00:00:00"/>
    <s v="Second Class"/>
    <s v="CC-12430"/>
    <s v="Chuck Clark"/>
    <x v="2"/>
    <x v="0"/>
    <x v="20"/>
    <x v="15"/>
    <n v="10009"/>
    <x v="3"/>
    <s v="TEC-AC-10002049"/>
    <x v="2"/>
    <x v="11"/>
    <s v="Logitech G19 Programmable Gaming Keyboard"/>
    <x v="804"/>
    <x v="1"/>
    <n v="0"/>
    <n v="66.954599999999999"/>
    <x v="2"/>
    <n v="1115.9100000000001"/>
    <n v="18"/>
  </r>
  <r>
    <n v="6375"/>
    <s v="CA-2014-107811"/>
    <d v="2014-04-29T00:00:00"/>
    <d v="2014-05-03T00:00:00"/>
    <s v="Standard Class"/>
    <s v="LA-16780"/>
    <s v="Laura Armstrong"/>
    <x v="1"/>
    <x v="0"/>
    <x v="26"/>
    <x v="18"/>
    <n v="38109"/>
    <x v="0"/>
    <s v="FUR-CH-10001394"/>
    <x v="0"/>
    <x v="1"/>
    <s v="Global Leather Executive Chair"/>
    <x v="4270"/>
    <x v="0"/>
    <n v="0.2"/>
    <n v="70.197999999999993"/>
    <x v="3"/>
    <n v="1123.1679999999999"/>
    <n v="12.5"/>
  </r>
  <r>
    <n v="6376"/>
    <s v="CA-2014-107811"/>
    <d v="2014-04-29T00:00:00"/>
    <d v="2014-05-03T00:00:00"/>
    <s v="Standard Class"/>
    <s v="LA-16780"/>
    <s v="Laura Armstrong"/>
    <x v="1"/>
    <x v="0"/>
    <x v="26"/>
    <x v="18"/>
    <n v="38109"/>
    <x v="0"/>
    <s v="OFF-ST-10000798"/>
    <x v="1"/>
    <x v="4"/>
    <s v="2300 Heavy-Duty Transfer File Systems by Perma"/>
    <x v="4271"/>
    <x v="2"/>
    <n v="0.2"/>
    <n v="-1.2490000000000001"/>
    <x v="3"/>
    <n v="499.6"/>
    <n v="-1.25"/>
  </r>
  <r>
    <n v="6377"/>
    <s v="CA-2016-163216"/>
    <d v="2016-10-07T00:00:00"/>
    <d v="2016-10-10T00:00:00"/>
    <s v="First Class"/>
    <s v="AW-10930"/>
    <s v="Arthur Wiediger"/>
    <x v="2"/>
    <x v="0"/>
    <x v="10"/>
    <x v="9"/>
    <n v="19143"/>
    <x v="3"/>
    <s v="OFF-LA-10000134"/>
    <x v="1"/>
    <x v="2"/>
    <s v="Avery 511"/>
    <x v="1253"/>
    <x v="0"/>
    <n v="0.2"/>
    <n v="1.7248000000000001"/>
    <x v="2"/>
    <n v="9.8559999999999999"/>
    <n v="35"/>
  </r>
  <r>
    <n v="6378"/>
    <s v="US-2016-116442"/>
    <d v="2016-12-15T00:00:00"/>
    <d v="2016-12-22T00:00:00"/>
    <s v="Standard Class"/>
    <s v="BP-11230"/>
    <s v="Benjamin Patterson"/>
    <x v="0"/>
    <x v="0"/>
    <x v="1"/>
    <x v="1"/>
    <n v="90004"/>
    <x v="1"/>
    <s v="FUR-FU-10002364"/>
    <x v="0"/>
    <x v="5"/>
    <s v="Eldon Expressions Wood Desk Accessories, Oak"/>
    <x v="1787"/>
    <x v="0"/>
    <n v="0"/>
    <n v="4.2804000000000002"/>
    <x v="4"/>
    <n v="29.52"/>
    <n v="29.000000000000004"/>
  </r>
  <r>
    <n v="6379"/>
    <s v="CA-2017-150623"/>
    <d v="2017-04-10T00:00:00"/>
    <d v="2017-04-14T00:00:00"/>
    <s v="Standard Class"/>
    <s v="DB-13360"/>
    <s v="Dennis Bolton"/>
    <x v="2"/>
    <x v="0"/>
    <x v="416"/>
    <x v="29"/>
    <n v="6708"/>
    <x v="3"/>
    <s v="TEC-AC-10004571"/>
    <x v="2"/>
    <x v="11"/>
    <s v="Logitech G700s Rechargeable Gaming Mouse"/>
    <x v="311"/>
    <x v="7"/>
    <n v="0"/>
    <n v="41.995800000000003"/>
    <x v="3"/>
    <n v="99.99"/>
    <n v="42.000000000000007"/>
  </r>
  <r>
    <n v="6380"/>
    <s v="CA-2017-150623"/>
    <d v="2017-04-10T00:00:00"/>
    <d v="2017-04-14T00:00:00"/>
    <s v="Standard Class"/>
    <s v="DB-13360"/>
    <s v="Dennis Bolton"/>
    <x v="2"/>
    <x v="0"/>
    <x v="416"/>
    <x v="29"/>
    <n v="6708"/>
    <x v="3"/>
    <s v="OFF-ST-10003692"/>
    <x v="1"/>
    <x v="4"/>
    <s v="Recycled Steel Personal File for Hanging File Folders"/>
    <x v="4272"/>
    <x v="2"/>
    <n v="0"/>
    <n v="71.537499999999994"/>
    <x v="3"/>
    <n v="1430.75"/>
    <n v="25"/>
  </r>
  <r>
    <n v="6381"/>
    <s v="US-2014-163797"/>
    <d v="2014-04-08T00:00:00"/>
    <d v="2014-04-13T00:00:00"/>
    <s v="Standard Class"/>
    <s v="PC-19000"/>
    <s v="Pauline Chand"/>
    <x v="2"/>
    <x v="0"/>
    <x v="432"/>
    <x v="16"/>
    <n v="85224"/>
    <x v="1"/>
    <s v="OFF-FA-10001883"/>
    <x v="1"/>
    <x v="13"/>
    <s v="Alliance Super-Size Bands, Assorted Sizes"/>
    <x v="4273"/>
    <x v="8"/>
    <n v="0.2"/>
    <n v="-11.8256"/>
    <x v="3"/>
    <n v="398.33600000000001"/>
    <n v="-23.75"/>
  </r>
  <r>
    <n v="6382"/>
    <s v="CA-2016-127236"/>
    <d v="2016-03-29T00:00:00"/>
    <d v="2016-04-02T00:00:00"/>
    <s v="Standard Class"/>
    <s v="TB-21595"/>
    <s v="Troy Blackwell"/>
    <x v="0"/>
    <x v="0"/>
    <x v="24"/>
    <x v="24"/>
    <n v="45503"/>
    <x v="3"/>
    <s v="FUR-BO-10004015"/>
    <x v="0"/>
    <x v="0"/>
    <s v="Bush Andora Bookcase, Maple/Graphite Gray Finish"/>
    <x v="4274"/>
    <x v="2"/>
    <n v="0.5"/>
    <n v="-167.98599999999999"/>
    <x v="10"/>
    <n v="1499.875"/>
    <n v="-55.999999999999993"/>
  </r>
  <r>
    <n v="6383"/>
    <s v="CA-2016-127236"/>
    <d v="2016-03-29T00:00:00"/>
    <d v="2016-04-02T00:00:00"/>
    <s v="Standard Class"/>
    <s v="TB-21595"/>
    <s v="Troy Blackwell"/>
    <x v="0"/>
    <x v="0"/>
    <x v="24"/>
    <x v="24"/>
    <n v="45503"/>
    <x v="3"/>
    <s v="TEC-PH-10000141"/>
    <x v="2"/>
    <x v="7"/>
    <s v="Clearsounds A400"/>
    <x v="3097"/>
    <x v="4"/>
    <n v="0.4"/>
    <n v="-36.9544"/>
    <x v="10"/>
    <n v="633.50400000000002"/>
    <n v="-23.333333333333332"/>
  </r>
  <r>
    <n v="6384"/>
    <s v="US-2017-104661"/>
    <d v="2017-01-15T00:00:00"/>
    <d v="2017-01-18T00:00:00"/>
    <s v="First Class"/>
    <s v="TB-21250"/>
    <s v="Tim Brockman"/>
    <x v="0"/>
    <x v="0"/>
    <x v="89"/>
    <x v="5"/>
    <n v="78745"/>
    <x v="2"/>
    <s v="OFF-BI-10001597"/>
    <x v="1"/>
    <x v="8"/>
    <s v="Wilson Jones Ledger-Size, Piano-Hinge Binder, 2&quot;, Blue"/>
    <x v="2065"/>
    <x v="4"/>
    <n v="0.8"/>
    <n v="-52.4544"/>
    <x v="9"/>
    <n v="131.136"/>
    <n v="-160"/>
  </r>
  <r>
    <n v="6385"/>
    <s v="US-2017-104661"/>
    <d v="2017-01-15T00:00:00"/>
    <d v="2017-01-18T00:00:00"/>
    <s v="First Class"/>
    <s v="TB-21250"/>
    <s v="Tim Brockman"/>
    <x v="0"/>
    <x v="0"/>
    <x v="89"/>
    <x v="5"/>
    <n v="78745"/>
    <x v="2"/>
    <s v="TEC-AC-10003628"/>
    <x v="2"/>
    <x v="11"/>
    <s v="Logitech 910-002974 M325 Wireless Mouse for Web Scrolling"/>
    <x v="730"/>
    <x v="0"/>
    <n v="0.2"/>
    <n v="14.395200000000001"/>
    <x v="9"/>
    <n v="95.968000000000004"/>
    <n v="30"/>
  </r>
  <r>
    <n v="6386"/>
    <s v="US-2017-104661"/>
    <d v="2017-01-15T00:00:00"/>
    <d v="2017-01-18T00:00:00"/>
    <s v="First Class"/>
    <s v="TB-21250"/>
    <s v="Tim Brockman"/>
    <x v="0"/>
    <x v="0"/>
    <x v="89"/>
    <x v="5"/>
    <n v="78745"/>
    <x v="2"/>
    <s v="TEC-AC-10002331"/>
    <x v="2"/>
    <x v="11"/>
    <s v="Maxell 74 Minute CDR, 10/Pack"/>
    <x v="4275"/>
    <x v="8"/>
    <n v="0.2"/>
    <n v="13.300800000000001"/>
    <x v="9"/>
    <n v="500.73599999999999"/>
    <n v="21.250000000000004"/>
  </r>
  <r>
    <n v="6387"/>
    <s v="US-2017-104661"/>
    <d v="2017-01-15T00:00:00"/>
    <d v="2017-01-18T00:00:00"/>
    <s v="First Class"/>
    <s v="TB-21250"/>
    <s v="Tim Brockman"/>
    <x v="0"/>
    <x v="0"/>
    <x v="89"/>
    <x v="5"/>
    <n v="78745"/>
    <x v="2"/>
    <s v="OFF-BI-10001098"/>
    <x v="1"/>
    <x v="8"/>
    <s v="Acco D-Ring Binder w/DublLock"/>
    <x v="4276"/>
    <x v="7"/>
    <n v="0.8"/>
    <n v="-6.6277999999999997"/>
    <x v="9"/>
    <n v="4.2759999999999998"/>
    <n v="-155"/>
  </r>
  <r>
    <n v="6388"/>
    <s v="CA-2014-134103"/>
    <d v="2014-01-30T00:00:00"/>
    <d v="2014-02-04T00:00:00"/>
    <s v="Standard Class"/>
    <s v="MV-18190"/>
    <s v="Mike Vittorini"/>
    <x v="0"/>
    <x v="0"/>
    <x v="66"/>
    <x v="12"/>
    <n v="48234"/>
    <x v="2"/>
    <s v="OFF-PA-10001204"/>
    <x v="1"/>
    <x v="10"/>
    <s v="Xerox 1972"/>
    <x v="232"/>
    <x v="0"/>
    <n v="0"/>
    <n v="4.7519999999999998"/>
    <x v="9"/>
    <n v="21.12"/>
    <n v="44.999999999999993"/>
  </r>
  <r>
    <n v="6389"/>
    <s v="CA-2014-134103"/>
    <d v="2014-01-30T00:00:00"/>
    <d v="2014-02-04T00:00:00"/>
    <s v="Standard Class"/>
    <s v="MV-18190"/>
    <s v="Mike Vittorini"/>
    <x v="0"/>
    <x v="0"/>
    <x v="66"/>
    <x v="12"/>
    <n v="48234"/>
    <x v="2"/>
    <s v="OFF-ST-10000991"/>
    <x v="1"/>
    <x v="4"/>
    <s v="Space Solutions HD Industrial Steel Shelving."/>
    <x v="4277"/>
    <x v="0"/>
    <n v="0"/>
    <n v="6.8982000000000001"/>
    <x v="9"/>
    <n v="459.88"/>
    <n v="3.0000000000000004"/>
  </r>
  <r>
    <n v="6390"/>
    <s v="CA-2015-147529"/>
    <d v="2015-02-07T00:00:00"/>
    <d v="2015-02-11T00:00:00"/>
    <s v="Standard Class"/>
    <s v="DK-12835"/>
    <s v="Damala Kotsonis"/>
    <x v="1"/>
    <x v="0"/>
    <x v="24"/>
    <x v="17"/>
    <n v="22153"/>
    <x v="0"/>
    <s v="OFF-EN-10000056"/>
    <x v="1"/>
    <x v="12"/>
    <s v="Cameo Buff Policy Envelopes"/>
    <x v="4278"/>
    <x v="2"/>
    <n v="0"/>
    <n v="146.2405"/>
    <x v="11"/>
    <n v="1555.75"/>
    <n v="47"/>
  </r>
  <r>
    <n v="6391"/>
    <s v="CA-2015-147529"/>
    <d v="2015-02-07T00:00:00"/>
    <d v="2015-02-11T00:00:00"/>
    <s v="Standard Class"/>
    <s v="DK-12835"/>
    <s v="Damala Kotsonis"/>
    <x v="1"/>
    <x v="0"/>
    <x v="24"/>
    <x v="17"/>
    <n v="22153"/>
    <x v="0"/>
    <s v="OFF-PA-10003349"/>
    <x v="1"/>
    <x v="10"/>
    <s v="Xerox 1957"/>
    <x v="91"/>
    <x v="0"/>
    <n v="0"/>
    <n v="6.3503999999999996"/>
    <x v="11"/>
    <n v="25.92"/>
    <n v="48.999999999999993"/>
  </r>
  <r>
    <n v="6392"/>
    <s v="CA-2016-129126"/>
    <d v="2016-12-14T00:00:00"/>
    <d v="2016-12-19T00:00:00"/>
    <s v="Standard Class"/>
    <s v="PK-19075"/>
    <s v="Pete Kriz"/>
    <x v="0"/>
    <x v="0"/>
    <x v="20"/>
    <x v="15"/>
    <n v="10011"/>
    <x v="3"/>
    <s v="OFF-PA-10001471"/>
    <x v="1"/>
    <x v="10"/>
    <s v="Strathmore Photo Frame Cards"/>
    <x v="2"/>
    <x v="0"/>
    <n v="0"/>
    <n v="6.7252000000000001"/>
    <x v="4"/>
    <n v="29.24"/>
    <n v="46"/>
  </r>
  <r>
    <n v="6393"/>
    <s v="CA-2016-129126"/>
    <d v="2016-12-14T00:00:00"/>
    <d v="2016-12-19T00:00:00"/>
    <s v="Standard Class"/>
    <s v="PK-19075"/>
    <s v="Pete Kriz"/>
    <x v="0"/>
    <x v="0"/>
    <x v="20"/>
    <x v="15"/>
    <n v="10011"/>
    <x v="3"/>
    <s v="OFF-LA-10003190"/>
    <x v="1"/>
    <x v="2"/>
    <s v="Avery 474"/>
    <x v="1755"/>
    <x v="0"/>
    <n v="0"/>
    <n v="2.8224"/>
    <x v="4"/>
    <n v="11.52"/>
    <n v="49.000000000000007"/>
  </r>
  <r>
    <n v="6394"/>
    <s v="CA-2016-129126"/>
    <d v="2016-12-14T00:00:00"/>
    <d v="2016-12-19T00:00:00"/>
    <s v="Standard Class"/>
    <s v="PK-19075"/>
    <s v="Pete Kriz"/>
    <x v="0"/>
    <x v="0"/>
    <x v="20"/>
    <x v="15"/>
    <n v="10011"/>
    <x v="3"/>
    <s v="OFF-FA-10000621"/>
    <x v="1"/>
    <x v="13"/>
    <s v="OIC Colored Binder Clips, Assorted Sizes"/>
    <x v="1369"/>
    <x v="5"/>
    <n v="0"/>
    <n v="10.5252"/>
    <x v="4"/>
    <n v="128.88"/>
    <n v="49"/>
  </r>
  <r>
    <n v="6395"/>
    <s v="CA-2016-129126"/>
    <d v="2016-12-14T00:00:00"/>
    <d v="2016-12-19T00:00:00"/>
    <s v="Standard Class"/>
    <s v="PK-19075"/>
    <s v="Pete Kriz"/>
    <x v="0"/>
    <x v="0"/>
    <x v="20"/>
    <x v="15"/>
    <n v="10011"/>
    <x v="3"/>
    <s v="FUR-FU-10002937"/>
    <x v="0"/>
    <x v="5"/>
    <s v="GE 48&quot; Fluorescent Tube, Cool White Energy Saver, 34 Watts, 30/Box"/>
    <x v="4279"/>
    <x v="4"/>
    <n v="0"/>
    <n v="198.46"/>
    <x v="4"/>
    <n v="1587.68"/>
    <n v="50"/>
  </r>
  <r>
    <n v="6396"/>
    <s v="CA-2016-129126"/>
    <d v="2016-12-14T00:00:00"/>
    <d v="2016-12-19T00:00:00"/>
    <s v="Standard Class"/>
    <s v="PK-19075"/>
    <s v="Pete Kriz"/>
    <x v="0"/>
    <x v="0"/>
    <x v="20"/>
    <x v="15"/>
    <n v="10011"/>
    <x v="3"/>
    <s v="OFF-ST-10004507"/>
    <x v="1"/>
    <x v="4"/>
    <s v="Advantus Rolling Storage Box"/>
    <x v="4280"/>
    <x v="7"/>
    <n v="0"/>
    <n v="4.6304999999999996"/>
    <x v="4"/>
    <n v="17.149999999999999"/>
    <n v="27"/>
  </r>
  <r>
    <n v="6397"/>
    <s v="CA-2016-129126"/>
    <d v="2016-12-14T00:00:00"/>
    <d v="2016-12-19T00:00:00"/>
    <s v="Standard Class"/>
    <s v="PK-19075"/>
    <s v="Pete Kriz"/>
    <x v="0"/>
    <x v="0"/>
    <x v="20"/>
    <x v="15"/>
    <n v="10011"/>
    <x v="3"/>
    <s v="OFF-BI-10000279"/>
    <x v="1"/>
    <x v="8"/>
    <s v="Acco Recycled 2&quot; Capacity Laser Printer Hanging Data Binders"/>
    <x v="1062"/>
    <x v="0"/>
    <n v="0.2"/>
    <n v="7.8029999999999999"/>
    <x v="4"/>
    <n v="46.24"/>
    <n v="33.75"/>
  </r>
  <r>
    <n v="6398"/>
    <s v="CA-2017-131632"/>
    <d v="2017-10-31T00:00:00"/>
    <d v="2017-11-04T00:00:00"/>
    <s v="Standard Class"/>
    <s v="AH-10120"/>
    <s v="Adrian Hane"/>
    <x v="2"/>
    <x v="0"/>
    <x v="61"/>
    <x v="5"/>
    <n v="75217"/>
    <x v="2"/>
    <s v="OFF-AR-10003651"/>
    <x v="1"/>
    <x v="6"/>
    <s v="Newell 350"/>
    <x v="791"/>
    <x v="0"/>
    <n v="0.2"/>
    <n v="0.59040000000000004"/>
    <x v="2"/>
    <n v="10.496"/>
    <n v="11.25"/>
  </r>
  <r>
    <n v="6399"/>
    <s v="CA-2017-151981"/>
    <d v="2017-08-06T00:00:00"/>
    <d v="2017-08-12T00:00:00"/>
    <s v="Standard Class"/>
    <s v="GM-14455"/>
    <s v="Gary Mitchum"/>
    <x v="2"/>
    <x v="0"/>
    <x v="3"/>
    <x v="38"/>
    <n v="3301"/>
    <x v="3"/>
    <s v="TEC-PH-10003601"/>
    <x v="2"/>
    <x v="7"/>
    <s v="Ativa D5772 2-Line 5.8GHz Digital Expandable Corded/Cordless Phone System with Answering &amp; Caller ID/Call Waiting, Black/Silver"/>
    <x v="4281"/>
    <x v="2"/>
    <n v="0"/>
    <n v="247.48500000000001"/>
    <x v="6"/>
    <n v="4124.75"/>
    <n v="30"/>
  </r>
  <r>
    <n v="6400"/>
    <s v="CA-2017-151981"/>
    <d v="2017-08-06T00:00:00"/>
    <d v="2017-08-12T00:00:00"/>
    <s v="Standard Class"/>
    <s v="GM-14455"/>
    <s v="Gary Mitchum"/>
    <x v="2"/>
    <x v="0"/>
    <x v="3"/>
    <x v="38"/>
    <n v="3301"/>
    <x v="3"/>
    <s v="OFF-LA-10002195"/>
    <x v="1"/>
    <x v="2"/>
    <s v="Avery 481"/>
    <x v="4282"/>
    <x v="8"/>
    <n v="0"/>
    <n v="11.827199999999999"/>
    <x v="6"/>
    <n v="197.12"/>
    <n v="48"/>
  </r>
  <r>
    <n v="6401"/>
    <s v="CA-2017-151981"/>
    <d v="2017-08-06T00:00:00"/>
    <d v="2017-08-12T00:00:00"/>
    <s v="Standard Class"/>
    <s v="GM-14455"/>
    <s v="Gary Mitchum"/>
    <x v="2"/>
    <x v="0"/>
    <x v="3"/>
    <x v="38"/>
    <n v="3301"/>
    <x v="3"/>
    <s v="OFF-AR-10000380"/>
    <x v="1"/>
    <x v="6"/>
    <s v="Hunt PowerHouse Electric Pencil Sharpener, Blue"/>
    <x v="4283"/>
    <x v="5"/>
    <n v="0"/>
    <n v="68.364000000000004"/>
    <x v="6"/>
    <n v="1367.28"/>
    <n v="30.000000000000004"/>
  </r>
  <r>
    <n v="6402"/>
    <s v="CA-2017-125472"/>
    <d v="2017-05-30T00:00:00"/>
    <d v="2017-05-31T00:00:00"/>
    <s v="First Class"/>
    <s v="BD-11725"/>
    <s v="Bruce Degenhardt"/>
    <x v="0"/>
    <x v="0"/>
    <x v="240"/>
    <x v="28"/>
    <n v="70506"/>
    <x v="0"/>
    <s v="FUR-BO-10000330"/>
    <x v="0"/>
    <x v="0"/>
    <s v="Sauder Camden County Barrister Bookcase, Planked Cherry Finish"/>
    <x v="1776"/>
    <x v="0"/>
    <n v="0"/>
    <n v="33.874400000000001"/>
    <x v="5"/>
    <n v="483.92"/>
    <n v="14.000000000000002"/>
  </r>
  <r>
    <n v="6403"/>
    <s v="CA-2017-125472"/>
    <d v="2017-05-30T00:00:00"/>
    <d v="2017-05-31T00:00:00"/>
    <s v="First Class"/>
    <s v="BD-11725"/>
    <s v="Bruce Degenhardt"/>
    <x v="0"/>
    <x v="0"/>
    <x v="240"/>
    <x v="28"/>
    <n v="70506"/>
    <x v="0"/>
    <s v="OFF-BI-10000591"/>
    <x v="1"/>
    <x v="8"/>
    <s v="Avery Binder Labels"/>
    <x v="3731"/>
    <x v="7"/>
    <n v="0"/>
    <n v="1.8672"/>
    <x v="5"/>
    <n v="3.89"/>
    <n v="48"/>
  </r>
  <r>
    <n v="6404"/>
    <s v="CA-2017-125472"/>
    <d v="2017-05-30T00:00:00"/>
    <d v="2017-05-31T00:00:00"/>
    <s v="First Class"/>
    <s v="BD-11725"/>
    <s v="Bruce Degenhardt"/>
    <x v="0"/>
    <x v="0"/>
    <x v="240"/>
    <x v="28"/>
    <n v="70506"/>
    <x v="0"/>
    <s v="FUR-FU-10001731"/>
    <x v="0"/>
    <x v="5"/>
    <s v="Acrylic Self-Standing Desk Frames"/>
    <x v="4284"/>
    <x v="1"/>
    <n v="0"/>
    <n v="3.0438000000000001"/>
    <x v="5"/>
    <n v="24.03"/>
    <n v="38"/>
  </r>
  <r>
    <n v="6405"/>
    <s v="CA-2015-156328"/>
    <d v="2015-11-30T00:00:00"/>
    <d v="2015-12-05T00:00:00"/>
    <s v="Standard Class"/>
    <s v="RM-19375"/>
    <s v="Raymond Messe"/>
    <x v="0"/>
    <x v="0"/>
    <x v="253"/>
    <x v="3"/>
    <n v="27604"/>
    <x v="0"/>
    <s v="TEC-PH-10001198"/>
    <x v="2"/>
    <x v="7"/>
    <s v="Avaya 4621SW VoIP phone"/>
    <x v="1637"/>
    <x v="1"/>
    <n v="0.2"/>
    <n v="19.9665"/>
    <x v="0"/>
    <n v="532.43999999999994"/>
    <n v="11.25"/>
  </r>
  <r>
    <n v="6406"/>
    <s v="CA-2017-154074"/>
    <d v="2017-08-31T00:00:00"/>
    <d v="2017-09-02T00:00:00"/>
    <s v="Second Class"/>
    <s v="BW-11110"/>
    <s v="Bart Watters"/>
    <x v="1"/>
    <x v="0"/>
    <x v="258"/>
    <x v="4"/>
    <n v="99207"/>
    <x v="1"/>
    <s v="FUR-CH-10002331"/>
    <x v="0"/>
    <x v="1"/>
    <s v="Hon 4700 Series Mobuis Mid-Back Task Chairs with Adjustable Arms"/>
    <x v="4285"/>
    <x v="0"/>
    <n v="0.2"/>
    <n v="7.1196000000000002"/>
    <x v="6"/>
    <n v="1139.136"/>
    <n v="1.25"/>
  </r>
  <r>
    <n v="6407"/>
    <s v="CA-2017-154074"/>
    <d v="2017-08-31T00:00:00"/>
    <d v="2017-09-02T00:00:00"/>
    <s v="Second Class"/>
    <s v="BW-11110"/>
    <s v="Bart Watters"/>
    <x v="1"/>
    <x v="0"/>
    <x v="258"/>
    <x v="4"/>
    <n v="99207"/>
    <x v="1"/>
    <s v="OFF-ST-10002370"/>
    <x v="1"/>
    <x v="4"/>
    <s v="Sortfiler Multipurpose Personal File Organizer, Black"/>
    <x v="4286"/>
    <x v="3"/>
    <n v="0"/>
    <n v="43.421700000000001"/>
    <x v="6"/>
    <n v="1048.1099999999999"/>
    <n v="29.000000000000004"/>
  </r>
  <r>
    <n v="6408"/>
    <s v="CA-2017-161774"/>
    <d v="2017-05-14T00:00:00"/>
    <d v="2017-05-15T00:00:00"/>
    <s v="First Class"/>
    <s v="GT-14710"/>
    <s v="Greg Tran"/>
    <x v="0"/>
    <x v="0"/>
    <x v="12"/>
    <x v="5"/>
    <n v="77041"/>
    <x v="2"/>
    <s v="FUR-CH-10003981"/>
    <x v="0"/>
    <x v="1"/>
    <s v="Global Commerce Series Low-Back Swivel/Tilt Chairs"/>
    <x v="4287"/>
    <x v="2"/>
    <n v="0.3"/>
    <n v="-12.849"/>
    <x v="5"/>
    <n v="4497.1499999999996"/>
    <n v="-1.4285714285714286"/>
  </r>
  <r>
    <n v="6409"/>
    <s v="CA-2017-161774"/>
    <d v="2017-05-14T00:00:00"/>
    <d v="2017-05-15T00:00:00"/>
    <s v="First Class"/>
    <s v="GT-14710"/>
    <s v="Greg Tran"/>
    <x v="0"/>
    <x v="0"/>
    <x v="12"/>
    <x v="5"/>
    <n v="77041"/>
    <x v="2"/>
    <s v="OFF-AR-10001446"/>
    <x v="1"/>
    <x v="6"/>
    <s v="Newell 309"/>
    <x v="843"/>
    <x v="2"/>
    <n v="0.2"/>
    <n v="5.7750000000000004"/>
    <x v="5"/>
    <n v="231"/>
    <n v="12.5"/>
  </r>
  <r>
    <n v="6410"/>
    <s v="CA-2017-161774"/>
    <d v="2017-05-14T00:00:00"/>
    <d v="2017-05-15T00:00:00"/>
    <s v="First Class"/>
    <s v="GT-14710"/>
    <s v="Greg Tran"/>
    <x v="0"/>
    <x v="0"/>
    <x v="12"/>
    <x v="5"/>
    <n v="77041"/>
    <x v="2"/>
    <s v="OFF-PA-10000300"/>
    <x v="1"/>
    <x v="10"/>
    <s v="Xerox 1936"/>
    <x v="1097"/>
    <x v="1"/>
    <n v="0.2"/>
    <n v="16.183800000000002"/>
    <x v="5"/>
    <n v="143.85599999999999"/>
    <n v="33.75"/>
  </r>
  <r>
    <n v="6411"/>
    <s v="CA-2017-161774"/>
    <d v="2017-05-14T00:00:00"/>
    <d v="2017-05-15T00:00:00"/>
    <s v="First Class"/>
    <s v="GT-14710"/>
    <s v="Greg Tran"/>
    <x v="0"/>
    <x v="0"/>
    <x v="12"/>
    <x v="5"/>
    <n v="77041"/>
    <x v="2"/>
    <s v="TEC-PH-10004071"/>
    <x v="2"/>
    <x v="7"/>
    <s v="PayAnywhere Card Reader"/>
    <x v="462"/>
    <x v="7"/>
    <n v="0.2"/>
    <n v="0.69930000000000003"/>
    <x v="5"/>
    <n v="7.992"/>
    <n v="8.75"/>
  </r>
  <r>
    <n v="6412"/>
    <s v="CA-2017-161774"/>
    <d v="2017-05-14T00:00:00"/>
    <d v="2017-05-15T00:00:00"/>
    <s v="First Class"/>
    <s v="GT-14710"/>
    <s v="Greg Tran"/>
    <x v="0"/>
    <x v="0"/>
    <x v="12"/>
    <x v="5"/>
    <n v="77041"/>
    <x v="2"/>
    <s v="OFF-PA-10003134"/>
    <x v="1"/>
    <x v="10"/>
    <s v="Xerox 1937"/>
    <x v="4288"/>
    <x v="0"/>
    <n v="0.2"/>
    <n v="26.9024"/>
    <x v="5"/>
    <n v="153.72800000000001"/>
    <n v="35"/>
  </r>
  <r>
    <n v="6413"/>
    <s v="CA-2017-151211"/>
    <d v="2017-08-17T00:00:00"/>
    <d v="2017-08-23T00:00:00"/>
    <s v="Standard Class"/>
    <s v="AH-10120"/>
    <s v="Adrian Hane"/>
    <x v="2"/>
    <x v="0"/>
    <x v="103"/>
    <x v="0"/>
    <n v="40214"/>
    <x v="0"/>
    <s v="OFF-BI-10002735"/>
    <x v="1"/>
    <x v="8"/>
    <s v="GBC Prestige Therm-A-Bind Covers"/>
    <x v="4289"/>
    <x v="1"/>
    <n v="0"/>
    <n v="48.377099999999999"/>
    <x v="6"/>
    <n v="308.79000000000002"/>
    <n v="47"/>
  </r>
  <r>
    <n v="6414"/>
    <s v="CA-2017-151211"/>
    <d v="2017-08-17T00:00:00"/>
    <d v="2017-08-23T00:00:00"/>
    <s v="Standard Class"/>
    <s v="AH-10120"/>
    <s v="Adrian Hane"/>
    <x v="2"/>
    <x v="0"/>
    <x v="103"/>
    <x v="0"/>
    <n v="40214"/>
    <x v="0"/>
    <s v="TEC-AC-10004510"/>
    <x v="2"/>
    <x v="11"/>
    <s v="Logitech Desktop MK120 Mouse and keyboard Combo"/>
    <x v="1524"/>
    <x v="5"/>
    <n v="0"/>
    <n v="9.8160000000000007"/>
    <x v="6"/>
    <n v="588.96"/>
    <n v="10"/>
  </r>
  <r>
    <n v="6415"/>
    <s v="CA-2017-142671"/>
    <d v="2017-11-10T00:00:00"/>
    <d v="2017-11-14T00:00:00"/>
    <s v="Second Class"/>
    <s v="DR-12940"/>
    <s v="Daniel Raglin"/>
    <x v="2"/>
    <x v="0"/>
    <x v="389"/>
    <x v="2"/>
    <n v="33021"/>
    <x v="0"/>
    <s v="OFF-BI-10004099"/>
    <x v="1"/>
    <x v="8"/>
    <s v="GBC VeloBinder Strips"/>
    <x v="132"/>
    <x v="2"/>
    <n v="0.7"/>
    <n v="-7.68"/>
    <x v="0"/>
    <n v="57.599999999999994"/>
    <n v="-66.666666666666657"/>
  </r>
  <r>
    <n v="6416"/>
    <s v="CA-2017-144750"/>
    <d v="2017-08-21T00:00:00"/>
    <d v="2017-08-21T00:00:00"/>
    <s v="Same Day"/>
    <s v="DL-13495"/>
    <s v="Dionis Lloyd"/>
    <x v="1"/>
    <x v="0"/>
    <x v="432"/>
    <x v="16"/>
    <n v="85224"/>
    <x v="1"/>
    <s v="OFF-PA-10003395"/>
    <x v="1"/>
    <x v="10"/>
    <s v="Xerox 1941"/>
    <x v="1136"/>
    <x v="7"/>
    <n v="0.2"/>
    <n v="29.358000000000001"/>
    <x v="6"/>
    <n v="83.88"/>
    <n v="35"/>
  </r>
  <r>
    <n v="6417"/>
    <s v="CA-2016-111976"/>
    <d v="2016-03-08T00:00:00"/>
    <d v="2016-03-12T00:00:00"/>
    <s v="Standard Class"/>
    <s v="BD-11620"/>
    <s v="Brian DeCherney"/>
    <x v="0"/>
    <x v="0"/>
    <x v="10"/>
    <x v="9"/>
    <n v="19120"/>
    <x v="3"/>
    <s v="TEC-PH-10002890"/>
    <x v="2"/>
    <x v="7"/>
    <s v="AT&amp;T 17929 Lendline Telephone"/>
    <x v="2197"/>
    <x v="4"/>
    <n v="0.4"/>
    <n v="-25.334399999999999"/>
    <x v="10"/>
    <n v="434.30399999999997"/>
    <n v="-23.333333333333332"/>
  </r>
  <r>
    <n v="6418"/>
    <s v="CA-2016-111976"/>
    <d v="2016-03-08T00:00:00"/>
    <d v="2016-03-12T00:00:00"/>
    <s v="Standard Class"/>
    <s v="BD-11620"/>
    <s v="Brian DeCherney"/>
    <x v="0"/>
    <x v="0"/>
    <x v="10"/>
    <x v="9"/>
    <n v="19120"/>
    <x v="3"/>
    <s v="OFF-FA-10004968"/>
    <x v="1"/>
    <x v="13"/>
    <s v="Rubber Band Ball"/>
    <x v="4290"/>
    <x v="0"/>
    <n v="0.2"/>
    <n v="-1.3464"/>
    <x v="10"/>
    <n v="11.968"/>
    <n v="-22.5"/>
  </r>
  <r>
    <n v="6419"/>
    <s v="CA-2016-140130"/>
    <d v="2016-10-31T00:00:00"/>
    <d v="2016-11-05T00:00:00"/>
    <s v="Standard Class"/>
    <s v="HW-14935"/>
    <s v="Helen Wasserman"/>
    <x v="1"/>
    <x v="0"/>
    <x v="251"/>
    <x v="26"/>
    <n v="74133"/>
    <x v="2"/>
    <s v="OFF-SU-10001218"/>
    <x v="1"/>
    <x v="14"/>
    <s v="Fiskars Softgrip Scissors"/>
    <x v="2099"/>
    <x v="0"/>
    <n v="0"/>
    <n v="6.1487999999999996"/>
    <x v="2"/>
    <n v="43.92"/>
    <n v="27.999999999999996"/>
  </r>
  <r>
    <n v="6420"/>
    <s v="CA-2016-140130"/>
    <d v="2016-10-31T00:00:00"/>
    <d v="2016-11-05T00:00:00"/>
    <s v="Standard Class"/>
    <s v="HW-14935"/>
    <s v="Helen Wasserman"/>
    <x v="1"/>
    <x v="0"/>
    <x v="251"/>
    <x v="26"/>
    <n v="74133"/>
    <x v="2"/>
    <s v="FUR-CH-10002084"/>
    <x v="0"/>
    <x v="1"/>
    <s v="Hon Mobius Operator's Chair"/>
    <x v="2363"/>
    <x v="1"/>
    <n v="0"/>
    <n v="81.173400000000001"/>
    <x v="2"/>
    <n v="1106.9100000000001"/>
    <n v="21.999999999999996"/>
  </r>
  <r>
    <n v="6421"/>
    <s v="CA-2016-140130"/>
    <d v="2016-10-31T00:00:00"/>
    <d v="2016-11-05T00:00:00"/>
    <s v="Standard Class"/>
    <s v="HW-14935"/>
    <s v="Helen Wasserman"/>
    <x v="1"/>
    <x v="0"/>
    <x v="251"/>
    <x v="26"/>
    <n v="74133"/>
    <x v="2"/>
    <s v="OFF-AR-10004269"/>
    <x v="1"/>
    <x v="6"/>
    <s v="Newell 31"/>
    <x v="708"/>
    <x v="1"/>
    <n v="0"/>
    <n v="3.4691999999999998"/>
    <x v="2"/>
    <n v="37.17"/>
    <n v="27.999999999999996"/>
  </r>
  <r>
    <n v="6422"/>
    <s v="CA-2016-140130"/>
    <d v="2016-10-31T00:00:00"/>
    <d v="2016-11-05T00:00:00"/>
    <s v="Standard Class"/>
    <s v="HW-14935"/>
    <s v="Helen Wasserman"/>
    <x v="1"/>
    <x v="0"/>
    <x v="251"/>
    <x v="26"/>
    <n v="74133"/>
    <x v="2"/>
    <s v="OFF-ST-10001128"/>
    <x v="1"/>
    <x v="4"/>
    <s v="Carina Mini System Audio Rack, Model AR050B"/>
    <x v="737"/>
    <x v="1"/>
    <n v="0"/>
    <n v="9.9882000000000009"/>
    <x v="2"/>
    <n v="998.81999999999994"/>
    <n v="3.0000000000000004"/>
  </r>
  <r>
    <n v="6423"/>
    <s v="CA-2014-159121"/>
    <d v="2014-07-26T00:00:00"/>
    <d v="2014-08-01T00:00:00"/>
    <s v="Standard Class"/>
    <s v="JO-15145"/>
    <s v="Jack O'Briant"/>
    <x v="1"/>
    <x v="0"/>
    <x v="446"/>
    <x v="7"/>
    <n v="84020"/>
    <x v="1"/>
    <s v="TEC-AC-10002006"/>
    <x v="2"/>
    <x v="11"/>
    <s v="Memorex Micro Travel Drive 16 GB"/>
    <x v="4291"/>
    <x v="3"/>
    <n v="0"/>
    <n v="34.698300000000003"/>
    <x v="7"/>
    <n v="783.51"/>
    <n v="31"/>
  </r>
  <r>
    <n v="6424"/>
    <s v="CA-2015-149650"/>
    <d v="2015-10-24T00:00:00"/>
    <d v="2015-10-27T00:00:00"/>
    <s v="First Class"/>
    <s v="RD-19660"/>
    <s v="Robert Dilbeck"/>
    <x v="2"/>
    <x v="0"/>
    <x v="182"/>
    <x v="1"/>
    <n v="94601"/>
    <x v="1"/>
    <s v="FUR-CH-10003956"/>
    <x v="0"/>
    <x v="1"/>
    <s v="Novimex High-Tech Fabric Mesh Task Chair"/>
    <x v="4292"/>
    <x v="8"/>
    <n v="0.2"/>
    <n v="-73.819199999999995"/>
    <x v="2"/>
    <n v="3634.1759999999999"/>
    <n v="-16.25"/>
  </r>
  <r>
    <n v="6425"/>
    <s v="CA-2017-115777"/>
    <d v="2017-08-19T00:00:00"/>
    <d v="2017-08-24T00:00:00"/>
    <s v="Standard Class"/>
    <s v="DO-13645"/>
    <s v="Doug O'Connell"/>
    <x v="0"/>
    <x v="0"/>
    <x v="104"/>
    <x v="31"/>
    <n v="1841"/>
    <x v="3"/>
    <s v="OFF-PA-10000552"/>
    <x v="1"/>
    <x v="10"/>
    <s v="Xerox 200"/>
    <x v="537"/>
    <x v="1"/>
    <n v="0"/>
    <n v="9.3312000000000008"/>
    <x v="6"/>
    <n v="58.320000000000007"/>
    <n v="48.000000000000007"/>
  </r>
  <r>
    <n v="6426"/>
    <s v="CA-2016-143714"/>
    <d v="2016-05-23T00:00:00"/>
    <d v="2016-05-27T00:00:00"/>
    <s v="Standard Class"/>
    <s v="CC-12370"/>
    <s v="Christopher Conant"/>
    <x v="0"/>
    <x v="0"/>
    <x v="10"/>
    <x v="9"/>
    <n v="19120"/>
    <x v="3"/>
    <s v="TEC-CO-10004722"/>
    <x v="2"/>
    <x v="16"/>
    <s v="Canon imageCLASS 2200 Advanced Copier"/>
    <x v="4293"/>
    <x v="4"/>
    <n v="0.4"/>
    <n v="1119.9967999999999"/>
    <x v="5"/>
    <n v="33599.904000000002"/>
    <n v="13.33333333333333"/>
  </r>
  <r>
    <n v="6427"/>
    <s v="CA-2016-143714"/>
    <d v="2016-05-23T00:00:00"/>
    <d v="2016-05-27T00:00:00"/>
    <s v="Standard Class"/>
    <s v="CC-12370"/>
    <s v="Christopher Conant"/>
    <x v="0"/>
    <x v="0"/>
    <x v="10"/>
    <x v="9"/>
    <n v="19120"/>
    <x v="3"/>
    <s v="OFF-BI-10004308"/>
    <x v="1"/>
    <x v="8"/>
    <s v="Avery Legal 4-Ring Binder"/>
    <x v="4294"/>
    <x v="7"/>
    <n v="0.7"/>
    <n v="-4.1959999999999997"/>
    <x v="5"/>
    <n v="6.2939999999999996"/>
    <n v="-66.666666666666657"/>
  </r>
  <r>
    <n v="6428"/>
    <s v="CA-2016-143714"/>
    <d v="2016-05-23T00:00:00"/>
    <d v="2016-05-27T00:00:00"/>
    <s v="Standard Class"/>
    <s v="CC-12370"/>
    <s v="Christopher Conant"/>
    <x v="0"/>
    <x v="0"/>
    <x v="10"/>
    <x v="9"/>
    <n v="19120"/>
    <x v="3"/>
    <s v="OFF-PA-10000029"/>
    <x v="1"/>
    <x v="10"/>
    <s v="Xerox 224"/>
    <x v="559"/>
    <x v="0"/>
    <n v="0.2"/>
    <n v="3.6288"/>
    <x v="5"/>
    <n v="20.736000000000001"/>
    <n v="35"/>
  </r>
  <r>
    <n v="6429"/>
    <s v="CA-2016-143714"/>
    <d v="2016-05-23T00:00:00"/>
    <d v="2016-05-27T00:00:00"/>
    <s v="Standard Class"/>
    <s v="CC-12370"/>
    <s v="Christopher Conant"/>
    <x v="0"/>
    <x v="0"/>
    <x v="10"/>
    <x v="9"/>
    <n v="19120"/>
    <x v="3"/>
    <s v="TEC-PH-10004080"/>
    <x v="2"/>
    <x v="7"/>
    <s v="Avaya 5410 Digital phone"/>
    <x v="4295"/>
    <x v="1"/>
    <n v="0.4"/>
    <n v="-24.476400000000002"/>
    <x v="5"/>
    <n v="367.14600000000002"/>
    <n v="-20"/>
  </r>
  <r>
    <n v="6430"/>
    <s v="CA-2014-165764"/>
    <d v="2014-11-03T00:00:00"/>
    <d v="2014-11-07T00:00:00"/>
    <s v="Standard Class"/>
    <s v="SH-20395"/>
    <s v="Shahid Hopkins"/>
    <x v="0"/>
    <x v="0"/>
    <x v="108"/>
    <x v="3"/>
    <n v="28540"/>
    <x v="0"/>
    <s v="OFF-ST-10001558"/>
    <x v="1"/>
    <x v="4"/>
    <s v="Acco Perma 4000 Stacking Storage Drawers"/>
    <x v="3250"/>
    <x v="0"/>
    <n v="0.2"/>
    <n v="-1.6240000000000001"/>
    <x v="0"/>
    <n v="51.968000000000004"/>
    <n v="-6.25"/>
  </r>
  <r>
    <n v="6431"/>
    <s v="CA-2014-165764"/>
    <d v="2014-11-03T00:00:00"/>
    <d v="2014-11-07T00:00:00"/>
    <s v="Standard Class"/>
    <s v="SH-20395"/>
    <s v="Shahid Hopkins"/>
    <x v="0"/>
    <x v="0"/>
    <x v="108"/>
    <x v="3"/>
    <n v="28540"/>
    <x v="0"/>
    <s v="FUR-TA-10001768"/>
    <x v="0"/>
    <x v="3"/>
    <s v="Hon Racetrack Conference Tables"/>
    <x v="4296"/>
    <x v="5"/>
    <n v="0.4"/>
    <n v="-299.26139999999998"/>
    <x v="0"/>
    <n v="5670.2159999999994"/>
    <n v="-31.666666666666664"/>
  </r>
  <r>
    <n v="6432"/>
    <s v="CA-2014-165764"/>
    <d v="2014-11-03T00:00:00"/>
    <d v="2014-11-07T00:00:00"/>
    <s v="Standard Class"/>
    <s v="SH-20395"/>
    <s v="Shahid Hopkins"/>
    <x v="0"/>
    <x v="0"/>
    <x v="108"/>
    <x v="3"/>
    <n v="28540"/>
    <x v="0"/>
    <s v="OFF-BI-10002982"/>
    <x v="1"/>
    <x v="8"/>
    <s v="Avery Self-Adhesive Photo Pockets for Polaroid Photos"/>
    <x v="4297"/>
    <x v="3"/>
    <n v="0.7"/>
    <n v="-10.487399999999999"/>
    <x v="0"/>
    <n v="100.107"/>
    <n v="-73.333333333333329"/>
  </r>
  <r>
    <n v="6433"/>
    <s v="CA-2014-165764"/>
    <d v="2014-11-03T00:00:00"/>
    <d v="2014-11-07T00:00:00"/>
    <s v="Standard Class"/>
    <s v="SH-20395"/>
    <s v="Shahid Hopkins"/>
    <x v="0"/>
    <x v="0"/>
    <x v="108"/>
    <x v="3"/>
    <n v="28540"/>
    <x v="0"/>
    <s v="FUR-FU-10001468"/>
    <x v="0"/>
    <x v="5"/>
    <s v="Tenex Antistatic Computer Chair Mats"/>
    <x v="4298"/>
    <x v="1"/>
    <n v="0.2"/>
    <n v="-51.293999999999997"/>
    <x v="0"/>
    <n v="1231.056"/>
    <n v="-12.5"/>
  </r>
  <r>
    <n v="6434"/>
    <s v="CA-2015-121405"/>
    <d v="2015-03-30T00:00:00"/>
    <d v="2015-04-04T00:00:00"/>
    <s v="Standard Class"/>
    <s v="FC-14335"/>
    <s v="Fred Chung"/>
    <x v="1"/>
    <x v="0"/>
    <x v="22"/>
    <x v="10"/>
    <n v="60610"/>
    <x v="2"/>
    <s v="OFF-PA-10001838"/>
    <x v="1"/>
    <x v="10"/>
    <s v="Adams Telephone Message Book W/Dividers/Space For Phone Numbers, 5 1/4&quot;X8 1/2&quot;, 300/Messages"/>
    <x v="4299"/>
    <x v="2"/>
    <n v="0.2"/>
    <n v="8.5259999999999998"/>
    <x v="10"/>
    <n v="117.6"/>
    <n v="36.25"/>
  </r>
  <r>
    <n v="6435"/>
    <s v="CA-2015-121405"/>
    <d v="2015-03-30T00:00:00"/>
    <d v="2015-04-04T00:00:00"/>
    <s v="Standard Class"/>
    <s v="FC-14335"/>
    <s v="Fred Chung"/>
    <x v="1"/>
    <x v="0"/>
    <x v="22"/>
    <x v="10"/>
    <n v="60610"/>
    <x v="2"/>
    <s v="TEC-PH-10002890"/>
    <x v="2"/>
    <x v="7"/>
    <s v="AT&amp;T 17929 Lendline Telephone"/>
    <x v="2131"/>
    <x v="2"/>
    <n v="0.2"/>
    <n v="13.571999999999999"/>
    <x v="10"/>
    <n v="904.80000000000007"/>
    <n v="7.5"/>
  </r>
  <r>
    <n v="6436"/>
    <s v="US-2017-116897"/>
    <d v="2017-05-27T00:00:00"/>
    <d v="2017-05-29T00:00:00"/>
    <s v="First Class"/>
    <s v="JG-15160"/>
    <s v="James Galang"/>
    <x v="0"/>
    <x v="0"/>
    <x v="449"/>
    <x v="45"/>
    <n v="83201"/>
    <x v="1"/>
    <s v="FUR-FU-10004963"/>
    <x v="0"/>
    <x v="5"/>
    <s v="Eldon 400 Class Desk Accessories, Black Carbon"/>
    <x v="762"/>
    <x v="4"/>
    <n v="0"/>
    <n v="14.7"/>
    <x v="5"/>
    <n v="140"/>
    <n v="42"/>
  </r>
  <r>
    <n v="6437"/>
    <s v="US-2017-116897"/>
    <d v="2017-05-27T00:00:00"/>
    <d v="2017-05-29T00:00:00"/>
    <s v="First Class"/>
    <s v="JG-15160"/>
    <s v="James Galang"/>
    <x v="0"/>
    <x v="0"/>
    <x v="449"/>
    <x v="45"/>
    <n v="83201"/>
    <x v="1"/>
    <s v="OFF-ST-10000025"/>
    <x v="1"/>
    <x v="4"/>
    <s v="Fellowes Stor/Drawer Steel Plus Storage Drawers"/>
    <x v="4300"/>
    <x v="2"/>
    <n v="0"/>
    <n v="28.629000000000001"/>
    <x v="5"/>
    <n v="2385.75"/>
    <n v="6.0000000000000009"/>
  </r>
  <r>
    <n v="6438"/>
    <s v="US-2017-116897"/>
    <d v="2017-05-27T00:00:00"/>
    <d v="2017-05-29T00:00:00"/>
    <s v="First Class"/>
    <s v="JG-15160"/>
    <s v="James Galang"/>
    <x v="0"/>
    <x v="0"/>
    <x v="449"/>
    <x v="45"/>
    <n v="83201"/>
    <x v="1"/>
    <s v="TEC-PH-10004389"/>
    <x v="2"/>
    <x v="7"/>
    <s v="Nokia Lumia 925"/>
    <x v="214"/>
    <x v="1"/>
    <n v="0.2"/>
    <n v="22.6782"/>
    <x v="5"/>
    <n v="907.12799999999993"/>
    <n v="7.5000000000000009"/>
  </r>
  <r>
    <n v="6439"/>
    <s v="US-2017-113992"/>
    <d v="2017-12-14T00:00:00"/>
    <d v="2017-12-19T00:00:00"/>
    <s v="Standard Class"/>
    <s v="LC-16885"/>
    <s v="Lena Creighton"/>
    <x v="0"/>
    <x v="0"/>
    <x v="243"/>
    <x v="5"/>
    <n v="75023"/>
    <x v="2"/>
    <s v="FUR-TA-10000577"/>
    <x v="0"/>
    <x v="3"/>
    <s v="Bretford CR4500 Series Slim Rectangular Table"/>
    <x v="4301"/>
    <x v="4"/>
    <n v="0.3"/>
    <n v="-97.498800000000003"/>
    <x v="4"/>
    <n v="3899.9520000000002"/>
    <n v="-10"/>
  </r>
  <r>
    <n v="6440"/>
    <s v="CA-2014-166891"/>
    <d v="2014-10-04T00:00:00"/>
    <d v="2014-10-06T00:00:00"/>
    <s v="First Class"/>
    <s v="CC-12220"/>
    <s v="Chris Cortes"/>
    <x v="0"/>
    <x v="0"/>
    <x v="20"/>
    <x v="15"/>
    <n v="10024"/>
    <x v="3"/>
    <s v="FUR-CH-10003298"/>
    <x v="0"/>
    <x v="1"/>
    <s v="Office Star - Contemporary Task Swivel chair with Loop Arms, Charcoal"/>
    <x v="4302"/>
    <x v="2"/>
    <n v="0.1"/>
    <n v="-6.5490000000000004"/>
    <x v="2"/>
    <n v="2947.0499999999997"/>
    <n v="-1.1111111111111112"/>
  </r>
  <r>
    <n v="6441"/>
    <s v="CA-2016-101161"/>
    <d v="2016-10-13T00:00:00"/>
    <d v="2016-10-20T00:00:00"/>
    <s v="Standard Class"/>
    <s v="BW-11110"/>
    <s v="Bart Watters"/>
    <x v="1"/>
    <x v="0"/>
    <x v="20"/>
    <x v="15"/>
    <n v="10024"/>
    <x v="3"/>
    <s v="OFF-AR-10001860"/>
    <x v="1"/>
    <x v="6"/>
    <s v="BIC Liqua Brite Liner"/>
    <x v="2817"/>
    <x v="2"/>
    <n v="0"/>
    <n v="12.492000000000001"/>
    <x v="2"/>
    <n v="173.5"/>
    <n v="36"/>
  </r>
  <r>
    <n v="6442"/>
    <s v="CA-2016-101161"/>
    <d v="2016-10-13T00:00:00"/>
    <d v="2016-10-20T00:00:00"/>
    <s v="Standard Class"/>
    <s v="BW-11110"/>
    <s v="Bart Watters"/>
    <x v="1"/>
    <x v="0"/>
    <x v="20"/>
    <x v="15"/>
    <n v="10024"/>
    <x v="3"/>
    <s v="OFF-ST-10003123"/>
    <x v="1"/>
    <x v="4"/>
    <s v="Fellowes Bases and Tops For Staxonsteel/High-Stak Systems"/>
    <x v="4041"/>
    <x v="1"/>
    <n v="0"/>
    <n v="23.968800000000002"/>
    <x v="2"/>
    <n v="299.61"/>
    <n v="24.000000000000004"/>
  </r>
  <r>
    <n v="6443"/>
    <s v="CA-2016-101161"/>
    <d v="2016-10-13T00:00:00"/>
    <d v="2016-10-20T00:00:00"/>
    <s v="Standard Class"/>
    <s v="BW-11110"/>
    <s v="Bart Watters"/>
    <x v="1"/>
    <x v="0"/>
    <x v="20"/>
    <x v="15"/>
    <n v="10024"/>
    <x v="3"/>
    <s v="OFF-PA-10001295"/>
    <x v="1"/>
    <x v="10"/>
    <s v="Computer Printout Paper with Letter-Trim Perforations"/>
    <x v="2428"/>
    <x v="0"/>
    <n v="0"/>
    <n v="18.211200000000002"/>
    <x v="2"/>
    <n v="75.88"/>
    <n v="48.000000000000007"/>
  </r>
  <r>
    <n v="6444"/>
    <s v="CA-2016-101161"/>
    <d v="2016-10-13T00:00:00"/>
    <d v="2016-10-20T00:00:00"/>
    <s v="Standard Class"/>
    <s v="BW-11110"/>
    <s v="Bart Watters"/>
    <x v="1"/>
    <x v="0"/>
    <x v="20"/>
    <x v="15"/>
    <n v="10024"/>
    <x v="3"/>
    <s v="OFF-LA-10000407"/>
    <x v="1"/>
    <x v="2"/>
    <s v="Avery White Multi-Purpose Labels"/>
    <x v="1663"/>
    <x v="2"/>
    <n v="0"/>
    <n v="11.454000000000001"/>
    <x v="2"/>
    <n v="124.5"/>
    <n v="46.000000000000007"/>
  </r>
  <r>
    <n v="6445"/>
    <s v="CA-2016-101161"/>
    <d v="2016-10-13T00:00:00"/>
    <d v="2016-10-20T00:00:00"/>
    <s v="Standard Class"/>
    <s v="BW-11110"/>
    <s v="Bart Watters"/>
    <x v="1"/>
    <x v="0"/>
    <x v="20"/>
    <x v="15"/>
    <n v="10024"/>
    <x v="3"/>
    <s v="FUR-FU-10003535"/>
    <x v="0"/>
    <x v="5"/>
    <s v="Howard Miller Distant Time Traveler Alarm Clock"/>
    <x v="4303"/>
    <x v="1"/>
    <n v="0"/>
    <n v="33.726599999999998"/>
    <x v="2"/>
    <n v="246.78000000000003"/>
    <n v="40.999999999999993"/>
  </r>
  <r>
    <n v="6446"/>
    <s v="CA-2015-151785"/>
    <d v="2015-03-05T00:00:00"/>
    <d v="2015-03-10T00:00:00"/>
    <s v="Standard Class"/>
    <s v="JJ-15445"/>
    <s v="Jennifer Jackson"/>
    <x v="0"/>
    <x v="0"/>
    <x v="22"/>
    <x v="10"/>
    <n v="60623"/>
    <x v="2"/>
    <s v="OFF-FA-10000611"/>
    <x v="1"/>
    <x v="13"/>
    <s v="Binder Clips by OIC"/>
    <x v="1604"/>
    <x v="5"/>
    <n v="0.2"/>
    <n v="2.4864000000000002"/>
    <x v="10"/>
    <n v="42.624000000000002"/>
    <n v="35"/>
  </r>
  <r>
    <n v="6447"/>
    <s v="US-2017-119816"/>
    <d v="2017-03-04T00:00:00"/>
    <d v="2017-03-06T00:00:00"/>
    <s v="Second Class"/>
    <s v="TT-21460"/>
    <s v="Tonja Turnell"/>
    <x v="2"/>
    <x v="0"/>
    <x v="12"/>
    <x v="5"/>
    <n v="77095"/>
    <x v="2"/>
    <s v="FUR-FU-10004848"/>
    <x v="0"/>
    <x v="5"/>
    <s v="Howard Miller 13-3/4&quot; Diameter Brushed Chrome Round Wall Clock"/>
    <x v="4304"/>
    <x v="2"/>
    <n v="0.6"/>
    <n v="-77.625"/>
    <x v="10"/>
    <n v="517.5"/>
    <n v="-75"/>
  </r>
  <r>
    <n v="6448"/>
    <s v="US-2017-119816"/>
    <d v="2017-03-04T00:00:00"/>
    <d v="2017-03-06T00:00:00"/>
    <s v="Second Class"/>
    <s v="TT-21460"/>
    <s v="Tonja Turnell"/>
    <x v="2"/>
    <x v="0"/>
    <x v="12"/>
    <x v="5"/>
    <n v="77095"/>
    <x v="2"/>
    <s v="OFF-LA-10002381"/>
    <x v="1"/>
    <x v="2"/>
    <s v="Avery 497"/>
    <x v="4305"/>
    <x v="7"/>
    <n v="0.2"/>
    <n v="0.86240000000000006"/>
    <x v="10"/>
    <n v="2.464"/>
    <n v="35"/>
  </r>
  <r>
    <n v="6449"/>
    <s v="US-2017-119816"/>
    <d v="2017-03-04T00:00:00"/>
    <d v="2017-03-06T00:00:00"/>
    <s v="Second Class"/>
    <s v="TT-21460"/>
    <s v="Tonja Turnell"/>
    <x v="2"/>
    <x v="0"/>
    <x v="12"/>
    <x v="5"/>
    <n v="77095"/>
    <x v="2"/>
    <s v="OFF-ST-10000918"/>
    <x v="1"/>
    <x v="4"/>
    <s v="Crate-A-Files"/>
    <x v="521"/>
    <x v="7"/>
    <n v="0.2"/>
    <n v="0.65400000000000003"/>
    <x v="10"/>
    <n v="8.7200000000000006"/>
    <n v="7.5"/>
  </r>
  <r>
    <n v="6450"/>
    <s v="CA-2015-156510"/>
    <d v="2015-09-25T00:00:00"/>
    <d v="2015-09-29T00:00:00"/>
    <s v="Standard Class"/>
    <s v="EH-13990"/>
    <s v="Erica Hackney"/>
    <x v="0"/>
    <x v="0"/>
    <x v="255"/>
    <x v="29"/>
    <n v="6450"/>
    <x v="3"/>
    <s v="OFF-BI-10000822"/>
    <x v="1"/>
    <x v="8"/>
    <s v="Acco PRESSTEX Data Binder with Storage Hooks, Light Blue, 9 1/2&quot; X 11&quot;"/>
    <x v="4306"/>
    <x v="0"/>
    <n v="0"/>
    <n v="5.1647999999999996"/>
    <x v="8"/>
    <n v="21.52"/>
    <n v="48"/>
  </r>
  <r>
    <n v="6451"/>
    <s v="CA-2015-156510"/>
    <d v="2015-09-25T00:00:00"/>
    <d v="2015-09-29T00:00:00"/>
    <s v="Standard Class"/>
    <s v="EH-13990"/>
    <s v="Erica Hackney"/>
    <x v="0"/>
    <x v="0"/>
    <x v="255"/>
    <x v="29"/>
    <n v="6450"/>
    <x v="3"/>
    <s v="OFF-PA-10002222"/>
    <x v="1"/>
    <x v="10"/>
    <s v="Xerox Color Copier Paper, 11&quot; x 17&quot;, Ream"/>
    <x v="1816"/>
    <x v="0"/>
    <n v="0"/>
    <n v="21.012799999999999"/>
    <x v="8"/>
    <n v="91.36"/>
    <n v="46"/>
  </r>
  <r>
    <n v="6452"/>
    <s v="CA-2015-156510"/>
    <d v="2015-09-25T00:00:00"/>
    <d v="2015-09-29T00:00:00"/>
    <s v="Standard Class"/>
    <s v="EH-13990"/>
    <s v="Erica Hackney"/>
    <x v="0"/>
    <x v="0"/>
    <x v="255"/>
    <x v="29"/>
    <n v="6450"/>
    <x v="3"/>
    <s v="OFF-AR-10004930"/>
    <x v="1"/>
    <x v="6"/>
    <s v="Turquoise Lead Holder with Pocket Clip"/>
    <x v="4307"/>
    <x v="7"/>
    <n v="0"/>
    <n v="2.2109999999999999"/>
    <x v="8"/>
    <n v="6.7"/>
    <n v="32.999999999999993"/>
  </r>
  <r>
    <n v="6453"/>
    <s v="US-2015-110261"/>
    <d v="2015-12-19T00:00:00"/>
    <d v="2015-12-23T00:00:00"/>
    <s v="Second Class"/>
    <s v="PR-18880"/>
    <s v="Patrick Ryan"/>
    <x v="0"/>
    <x v="0"/>
    <x v="477"/>
    <x v="10"/>
    <n v="60025"/>
    <x v="2"/>
    <s v="TEC-PH-10001750"/>
    <x v="2"/>
    <x v="7"/>
    <s v="Samsung Rugby III"/>
    <x v="3097"/>
    <x v="1"/>
    <n v="0.2"/>
    <n v="13.857900000000001"/>
    <x v="4"/>
    <n v="475.12800000000004"/>
    <n v="8.75"/>
  </r>
  <r>
    <n v="6454"/>
    <s v="CA-2015-125710"/>
    <d v="2015-10-08T00:00:00"/>
    <d v="2015-10-13T00:00:00"/>
    <s v="Standard Class"/>
    <s v="BT-11680"/>
    <s v="Brian Thompson"/>
    <x v="0"/>
    <x v="0"/>
    <x v="12"/>
    <x v="5"/>
    <n v="77036"/>
    <x v="2"/>
    <s v="OFF-AR-10000657"/>
    <x v="1"/>
    <x v="6"/>
    <s v="Binney &amp; Smith inkTank Desk Highlighter, Chisel Tip, Yellow, 12/Box"/>
    <x v="4308"/>
    <x v="0"/>
    <n v="0.2"/>
    <n v="0.55900000000000005"/>
    <x v="2"/>
    <n v="6.88"/>
    <n v="16.25"/>
  </r>
  <r>
    <n v="6455"/>
    <s v="CA-2017-161102"/>
    <d v="2017-07-31T00:00:00"/>
    <d v="2017-08-03T00:00:00"/>
    <s v="First Class"/>
    <s v="EC-14050"/>
    <s v="Erin Creighton"/>
    <x v="0"/>
    <x v="0"/>
    <x v="8"/>
    <x v="1"/>
    <n v="94110"/>
    <x v="1"/>
    <s v="OFF-ST-10003442"/>
    <x v="1"/>
    <x v="4"/>
    <s v="Eldon Portable Mobile Manager"/>
    <x v="400"/>
    <x v="0"/>
    <n v="0"/>
    <n v="15.2712"/>
    <x v="7"/>
    <n v="113.12"/>
    <n v="27"/>
  </r>
  <r>
    <n v="6456"/>
    <s v="CA-2017-161102"/>
    <d v="2017-07-31T00:00:00"/>
    <d v="2017-08-03T00:00:00"/>
    <s v="First Class"/>
    <s v="EC-14050"/>
    <s v="Erin Creighton"/>
    <x v="0"/>
    <x v="0"/>
    <x v="8"/>
    <x v="1"/>
    <n v="94110"/>
    <x v="1"/>
    <s v="FUR-FU-10003142"/>
    <x v="0"/>
    <x v="5"/>
    <s v="Master Big Foot Doorstop, Beige"/>
    <x v="3228"/>
    <x v="3"/>
    <n v="0"/>
    <n v="11.457599999999999"/>
    <x v="7"/>
    <n v="258.72000000000003"/>
    <n v="31"/>
  </r>
  <r>
    <n v="6457"/>
    <s v="CA-2014-110065"/>
    <d v="2014-08-05T00:00:00"/>
    <d v="2014-08-11T00:00:00"/>
    <s v="Standard Class"/>
    <s v="SP-20650"/>
    <s v="Stephanie Phelps"/>
    <x v="1"/>
    <x v="0"/>
    <x v="20"/>
    <x v="15"/>
    <n v="10009"/>
    <x v="3"/>
    <s v="TEC-PH-10002468"/>
    <x v="2"/>
    <x v="7"/>
    <s v="Plantronics CS 50-USB - headset - Convertible, Monaural"/>
    <x v="4309"/>
    <x v="7"/>
    <n v="0"/>
    <n v="36.717300000000002"/>
    <x v="6"/>
    <n v="135.99"/>
    <n v="27"/>
  </r>
  <r>
    <n v="6458"/>
    <s v="CA-2014-110065"/>
    <d v="2014-08-05T00:00:00"/>
    <d v="2014-08-11T00:00:00"/>
    <s v="Standard Class"/>
    <s v="SP-20650"/>
    <s v="Stephanie Phelps"/>
    <x v="1"/>
    <x v="0"/>
    <x v="20"/>
    <x v="15"/>
    <n v="10009"/>
    <x v="3"/>
    <s v="OFF-AR-10004165"/>
    <x v="1"/>
    <x v="6"/>
    <s v="Binney &amp; Smith inkTank Erasable Pocket Highlighter, Chisel Tip, Yellow"/>
    <x v="3761"/>
    <x v="3"/>
    <n v="0"/>
    <n v="7.0224000000000002"/>
    <x v="6"/>
    <n v="111.72"/>
    <n v="44"/>
  </r>
  <r>
    <n v="6459"/>
    <s v="US-2017-133361"/>
    <d v="2017-05-14T00:00:00"/>
    <d v="2017-05-17T00:00:00"/>
    <s v="First Class"/>
    <s v="AJ-10780"/>
    <s v="Anthony Jacobs"/>
    <x v="1"/>
    <x v="0"/>
    <x v="248"/>
    <x v="39"/>
    <n v="21215"/>
    <x v="3"/>
    <s v="OFF-AR-10001919"/>
    <x v="1"/>
    <x v="6"/>
    <s v="OIC #2 Pencils, Medium Soft"/>
    <x v="1053"/>
    <x v="0"/>
    <n v="0"/>
    <n v="1.0904"/>
    <x v="5"/>
    <n v="7.52"/>
    <n v="29.000000000000004"/>
  </r>
  <r>
    <n v="6460"/>
    <s v="US-2017-133361"/>
    <d v="2017-05-14T00:00:00"/>
    <d v="2017-05-17T00:00:00"/>
    <s v="First Class"/>
    <s v="AJ-10780"/>
    <s v="Anthony Jacobs"/>
    <x v="1"/>
    <x v="0"/>
    <x v="248"/>
    <x v="39"/>
    <n v="21215"/>
    <x v="3"/>
    <s v="OFF-AR-10003045"/>
    <x v="1"/>
    <x v="6"/>
    <s v="Prang Colored Pencils"/>
    <x v="453"/>
    <x v="2"/>
    <n v="0"/>
    <n v="6.6150000000000002"/>
    <x v="5"/>
    <n v="73.5"/>
    <n v="45"/>
  </r>
  <r>
    <n v="6461"/>
    <s v="US-2017-133361"/>
    <d v="2017-05-14T00:00:00"/>
    <d v="2017-05-17T00:00:00"/>
    <s v="First Class"/>
    <s v="AJ-10780"/>
    <s v="Anthony Jacobs"/>
    <x v="1"/>
    <x v="0"/>
    <x v="248"/>
    <x v="39"/>
    <n v="21215"/>
    <x v="3"/>
    <s v="OFF-AR-10003338"/>
    <x v="1"/>
    <x v="6"/>
    <s v="Eberhard Faber 3 1/2&quot; Golf Pencils"/>
    <x v="4310"/>
    <x v="2"/>
    <n v="0"/>
    <n v="9.3000000000000007"/>
    <x v="5"/>
    <n v="186"/>
    <n v="25"/>
  </r>
  <r>
    <n v="6462"/>
    <s v="US-2017-133361"/>
    <d v="2017-05-14T00:00:00"/>
    <d v="2017-05-17T00:00:00"/>
    <s v="First Class"/>
    <s v="AJ-10780"/>
    <s v="Anthony Jacobs"/>
    <x v="1"/>
    <x v="0"/>
    <x v="248"/>
    <x v="39"/>
    <n v="21215"/>
    <x v="3"/>
    <s v="TEC-AC-10003280"/>
    <x v="2"/>
    <x v="11"/>
    <s v="Belkin F8E887 USB Wired Ergonomic Keyboard"/>
    <x v="1309"/>
    <x v="1"/>
    <n v="0"/>
    <n v="18.893699999999999"/>
    <x v="5"/>
    <n v="269.90999999999997"/>
    <n v="21"/>
  </r>
  <r>
    <n v="6463"/>
    <s v="US-2017-133361"/>
    <d v="2017-05-14T00:00:00"/>
    <d v="2017-05-17T00:00:00"/>
    <s v="First Class"/>
    <s v="AJ-10780"/>
    <s v="Anthony Jacobs"/>
    <x v="1"/>
    <x v="0"/>
    <x v="248"/>
    <x v="39"/>
    <n v="21215"/>
    <x v="3"/>
    <s v="FUR-CH-10003298"/>
    <x v="0"/>
    <x v="1"/>
    <s v="Office Star - Contemporary Task Swivel chair with Loop Arms, Charcoal"/>
    <x v="0"/>
    <x v="0"/>
    <n v="0"/>
    <n v="23.5764"/>
    <x v="5"/>
    <n v="523.91999999999996"/>
    <n v="9.0000000000000018"/>
  </r>
  <r>
    <n v="6464"/>
    <s v="US-2017-133361"/>
    <d v="2017-05-14T00:00:00"/>
    <d v="2017-05-17T00:00:00"/>
    <s v="First Class"/>
    <s v="AJ-10780"/>
    <s v="Anthony Jacobs"/>
    <x v="1"/>
    <x v="0"/>
    <x v="248"/>
    <x v="39"/>
    <n v="21215"/>
    <x v="3"/>
    <s v="OFF-LA-10004544"/>
    <x v="1"/>
    <x v="2"/>
    <s v="Avery 505"/>
    <x v="2986"/>
    <x v="2"/>
    <n v="0"/>
    <n v="37"/>
    <x v="5"/>
    <n v="370"/>
    <n v="50"/>
  </r>
  <r>
    <n v="6465"/>
    <s v="US-2016-155404"/>
    <d v="2016-09-22T00:00:00"/>
    <d v="2016-09-28T00:00:00"/>
    <s v="Standard Class"/>
    <s v="AS-10630"/>
    <s v="Ann Steele"/>
    <x v="2"/>
    <x v="0"/>
    <x v="103"/>
    <x v="0"/>
    <n v="40214"/>
    <x v="0"/>
    <s v="FUR-FU-10004586"/>
    <x v="0"/>
    <x v="5"/>
    <s v="G.E. Longer-Life Indoor Recessed Floodlight Bulbs"/>
    <x v="2484"/>
    <x v="0"/>
    <n v="0"/>
    <n v="6.3743999999999996"/>
    <x v="8"/>
    <n v="26.56"/>
    <n v="48"/>
  </r>
  <r>
    <n v="6466"/>
    <s v="CA-2015-114503"/>
    <d v="2015-11-13T00:00:00"/>
    <d v="2015-11-17T00:00:00"/>
    <s v="Standard Class"/>
    <s v="AA-10375"/>
    <s v="Allen Armold"/>
    <x v="0"/>
    <x v="0"/>
    <x v="465"/>
    <x v="18"/>
    <n v="37087"/>
    <x v="0"/>
    <s v="OFF-ST-10003572"/>
    <x v="1"/>
    <x v="4"/>
    <s v="Portfile Personal File Boxes"/>
    <x v="4311"/>
    <x v="5"/>
    <n v="0.2"/>
    <n v="6.3719999999999999"/>
    <x v="0"/>
    <n v="509.76"/>
    <n v="7.5000000000000009"/>
  </r>
  <r>
    <n v="6467"/>
    <s v="CA-2017-153080"/>
    <d v="2017-05-22T00:00:00"/>
    <d v="2017-05-25T00:00:00"/>
    <s v="Second Class"/>
    <s v="EH-13945"/>
    <s v="Eric Hoffmann"/>
    <x v="0"/>
    <x v="0"/>
    <x v="1"/>
    <x v="1"/>
    <n v="90008"/>
    <x v="1"/>
    <s v="TEC-AC-10002331"/>
    <x v="2"/>
    <x v="11"/>
    <s v="Maxell 74 Minute CDR, 10/Pack"/>
    <x v="3658"/>
    <x v="3"/>
    <n v="0"/>
    <n v="25.330200000000001"/>
    <x v="5"/>
    <n v="479.21999999999997"/>
    <n v="37.000000000000007"/>
  </r>
  <r>
    <n v="6468"/>
    <s v="CA-2016-163804"/>
    <d v="2016-12-02T00:00:00"/>
    <d v="2016-12-08T00:00:00"/>
    <s v="Standard Class"/>
    <s v="DB-13270"/>
    <s v="Deborah Brumfield"/>
    <x v="2"/>
    <x v="0"/>
    <x v="205"/>
    <x v="34"/>
    <n v="2908"/>
    <x v="3"/>
    <s v="OFF-ST-10000142"/>
    <x v="1"/>
    <x v="4"/>
    <s v="Deluxe Rollaway Locking File with Drawer"/>
    <x v="4312"/>
    <x v="2"/>
    <n v="0"/>
    <n v="582.23199999999997"/>
    <x v="4"/>
    <n v="10397"/>
    <n v="27.999999999999996"/>
  </r>
  <r>
    <n v="6469"/>
    <s v="CA-2016-163804"/>
    <d v="2016-12-02T00:00:00"/>
    <d v="2016-12-08T00:00:00"/>
    <s v="Standard Class"/>
    <s v="DB-13270"/>
    <s v="Deborah Brumfield"/>
    <x v="2"/>
    <x v="0"/>
    <x v="205"/>
    <x v="34"/>
    <n v="2908"/>
    <x v="3"/>
    <s v="TEC-PH-10000441"/>
    <x v="2"/>
    <x v="7"/>
    <s v="VTech DS6151"/>
    <x v="3125"/>
    <x v="2"/>
    <n v="0"/>
    <n v="176.386"/>
    <x v="4"/>
    <n v="3149.75"/>
    <n v="27.999999999999996"/>
  </r>
  <r>
    <n v="6470"/>
    <s v="CA-2016-163804"/>
    <d v="2016-12-02T00:00:00"/>
    <d v="2016-12-08T00:00:00"/>
    <s v="Standard Class"/>
    <s v="DB-13270"/>
    <s v="Deborah Brumfield"/>
    <x v="2"/>
    <x v="0"/>
    <x v="205"/>
    <x v="34"/>
    <n v="2908"/>
    <x v="3"/>
    <s v="FUR-FU-10004864"/>
    <x v="0"/>
    <x v="5"/>
    <s v="Eldon 500 Class Desk Accessories"/>
    <x v="4313"/>
    <x v="5"/>
    <n v="0"/>
    <n v="23.898599999999998"/>
    <x v="4"/>
    <n v="434.52"/>
    <n v="32.999999999999993"/>
  </r>
  <r>
    <n v="6471"/>
    <s v="CA-2015-108532"/>
    <d v="2015-08-29T00:00:00"/>
    <d v="2015-09-02T00:00:00"/>
    <s v="Standard Class"/>
    <s v="CC-12100"/>
    <s v="Chad Cunningham"/>
    <x v="2"/>
    <x v="0"/>
    <x v="66"/>
    <x v="12"/>
    <n v="48234"/>
    <x v="2"/>
    <s v="TEC-PH-10001750"/>
    <x v="2"/>
    <x v="7"/>
    <s v="Samsung Rugby III"/>
    <x v="203"/>
    <x v="0"/>
    <n v="0"/>
    <n v="35.634599999999999"/>
    <x v="6"/>
    <n v="263.95999999999998"/>
    <n v="27"/>
  </r>
  <r>
    <n v="6472"/>
    <s v="CA-2015-108532"/>
    <d v="2015-08-29T00:00:00"/>
    <d v="2015-09-02T00:00:00"/>
    <s v="Standard Class"/>
    <s v="CC-12100"/>
    <s v="Chad Cunningham"/>
    <x v="2"/>
    <x v="0"/>
    <x v="66"/>
    <x v="12"/>
    <n v="48234"/>
    <x v="2"/>
    <s v="TEC-AC-10004510"/>
    <x v="2"/>
    <x v="11"/>
    <s v="Logitech Desktop MK120 Mouse and keyboard Combo"/>
    <x v="4314"/>
    <x v="3"/>
    <n v="0"/>
    <n v="11.452"/>
    <x v="6"/>
    <n v="801.64"/>
    <n v="10"/>
  </r>
  <r>
    <n v="6473"/>
    <s v="CA-2014-151897"/>
    <d v="2014-06-06T00:00:00"/>
    <d v="2014-06-10T00:00:00"/>
    <s v="Standard Class"/>
    <s v="VT-21700"/>
    <s v="Valerie Takahito"/>
    <x v="2"/>
    <x v="0"/>
    <x v="12"/>
    <x v="5"/>
    <n v="77070"/>
    <x v="2"/>
    <s v="OFF-LA-10001074"/>
    <x v="1"/>
    <x v="2"/>
    <s v="Round Specialty Laser Printer Labels"/>
    <x v="316"/>
    <x v="12"/>
    <n v="0.2"/>
    <n v="33.831000000000003"/>
    <x v="1"/>
    <n v="1002.4"/>
    <n v="33.75"/>
  </r>
  <r>
    <n v="6474"/>
    <s v="CA-2016-113292"/>
    <d v="2016-03-18T00:00:00"/>
    <d v="2016-03-20T00:00:00"/>
    <s v="Second Class"/>
    <s v="DB-13060"/>
    <s v="Dave Brooks"/>
    <x v="0"/>
    <x v="0"/>
    <x v="29"/>
    <x v="18"/>
    <n v="38401"/>
    <x v="0"/>
    <s v="OFF-AP-10003590"/>
    <x v="1"/>
    <x v="9"/>
    <s v="Hoover WindTunnel Plus Canister Vacuum"/>
    <x v="4315"/>
    <x v="1"/>
    <n v="0.2"/>
    <n v="87.18"/>
    <x v="10"/>
    <n v="2615.3999999999996"/>
    <n v="10.000000000000002"/>
  </r>
  <r>
    <n v="6475"/>
    <s v="CA-2014-149524"/>
    <d v="2014-01-14T00:00:00"/>
    <d v="2014-01-15T00:00:00"/>
    <s v="First Class"/>
    <s v="BS-11590"/>
    <s v="Brendan Sweed"/>
    <x v="1"/>
    <x v="0"/>
    <x v="10"/>
    <x v="9"/>
    <n v="19140"/>
    <x v="3"/>
    <s v="FUR-BO-10003433"/>
    <x v="0"/>
    <x v="0"/>
    <s v="Sauder Cornerstone Collection Library"/>
    <x v="1156"/>
    <x v="4"/>
    <n v="0.5"/>
    <n v="-53.285600000000002"/>
    <x v="9"/>
    <n v="247.84"/>
    <n v="-86"/>
  </r>
  <r>
    <n v="6476"/>
    <s v="CA-2017-140872"/>
    <d v="2017-06-03T00:00:00"/>
    <d v="2017-06-10T00:00:00"/>
    <s v="Standard Class"/>
    <s v="NR-18550"/>
    <s v="Nick Radford"/>
    <x v="0"/>
    <x v="0"/>
    <x v="95"/>
    <x v="2"/>
    <n v="33024"/>
    <x v="0"/>
    <s v="OFF-BI-10002432"/>
    <x v="1"/>
    <x v="8"/>
    <s v="Wilson Jones Standard D-Ring Binders"/>
    <x v="4316"/>
    <x v="1"/>
    <n v="0.7"/>
    <n v="-3.4914000000000001"/>
    <x v="1"/>
    <n v="13.662000000000001"/>
    <n v="-76.666666666666657"/>
  </r>
  <r>
    <n v="6477"/>
    <s v="CA-2017-140872"/>
    <d v="2017-06-03T00:00:00"/>
    <d v="2017-06-10T00:00:00"/>
    <s v="Standard Class"/>
    <s v="NR-18550"/>
    <s v="Nick Radford"/>
    <x v="0"/>
    <x v="0"/>
    <x v="95"/>
    <x v="2"/>
    <n v="33024"/>
    <x v="0"/>
    <s v="OFF-AP-10003622"/>
    <x v="1"/>
    <x v="9"/>
    <s v="Bravo II Megaboss 12-Amp Hard Body Upright, Replacement Belts, 2 Belts per Pack"/>
    <x v="4317"/>
    <x v="0"/>
    <n v="0.2"/>
    <n v="0.58499999999999996"/>
    <x v="1"/>
    <n v="10.4"/>
    <n v="11.249999999999998"/>
  </r>
  <r>
    <n v="6478"/>
    <s v="CA-2017-140872"/>
    <d v="2017-06-03T00:00:00"/>
    <d v="2017-06-10T00:00:00"/>
    <s v="Standard Class"/>
    <s v="NR-18550"/>
    <s v="Nick Radford"/>
    <x v="0"/>
    <x v="0"/>
    <x v="95"/>
    <x v="2"/>
    <n v="33024"/>
    <x v="0"/>
    <s v="TEC-AC-10003832"/>
    <x v="2"/>
    <x v="11"/>
    <s v="Logitech P710e Mobile Speakerphone"/>
    <x v="4318"/>
    <x v="7"/>
    <n v="0.2"/>
    <n v="-2.5749"/>
    <x v="1"/>
    <n v="205.99199999999999"/>
    <n v="-1.25"/>
  </r>
  <r>
    <n v="6479"/>
    <s v="CA-2017-140872"/>
    <d v="2017-06-03T00:00:00"/>
    <d v="2017-06-10T00:00:00"/>
    <s v="Standard Class"/>
    <s v="NR-18550"/>
    <s v="Nick Radford"/>
    <x v="0"/>
    <x v="0"/>
    <x v="95"/>
    <x v="2"/>
    <n v="33024"/>
    <x v="0"/>
    <s v="OFF-PA-10000809"/>
    <x v="1"/>
    <x v="10"/>
    <s v="Xerox 206"/>
    <x v="12"/>
    <x v="1"/>
    <n v="0.2"/>
    <n v="5.4432"/>
    <x v="1"/>
    <n v="46.655999999999999"/>
    <n v="35"/>
  </r>
  <r>
    <n v="6480"/>
    <s v="CA-2017-140872"/>
    <d v="2017-06-03T00:00:00"/>
    <d v="2017-06-10T00:00:00"/>
    <s v="Standard Class"/>
    <s v="NR-18550"/>
    <s v="Nick Radford"/>
    <x v="0"/>
    <x v="0"/>
    <x v="95"/>
    <x v="2"/>
    <n v="33024"/>
    <x v="0"/>
    <s v="TEC-PH-10000441"/>
    <x v="2"/>
    <x v="7"/>
    <s v="VTech DS6151"/>
    <x v="178"/>
    <x v="2"/>
    <n v="0.2"/>
    <n v="50.396000000000001"/>
    <x v="1"/>
    <n v="2519.7999999999997"/>
    <n v="10"/>
  </r>
  <r>
    <n v="6481"/>
    <s v="CA-2017-140872"/>
    <d v="2017-06-03T00:00:00"/>
    <d v="2017-06-10T00:00:00"/>
    <s v="Standard Class"/>
    <s v="NR-18550"/>
    <s v="Nick Radford"/>
    <x v="0"/>
    <x v="0"/>
    <x v="95"/>
    <x v="2"/>
    <n v="33024"/>
    <x v="0"/>
    <s v="OFF-AP-10002287"/>
    <x v="1"/>
    <x v="9"/>
    <s v="Eureka Sanitaire  Multi-Pro Heavy-Duty Upright, Disposable Bags"/>
    <x v="4319"/>
    <x v="3"/>
    <n v="0.2"/>
    <n v="1.8353999999999999"/>
    <x v="1"/>
    <n v="171.304"/>
    <n v="7.5"/>
  </r>
  <r>
    <n v="6482"/>
    <s v="CA-2017-140872"/>
    <d v="2017-06-03T00:00:00"/>
    <d v="2017-06-10T00:00:00"/>
    <s v="Standard Class"/>
    <s v="NR-18550"/>
    <s v="Nick Radford"/>
    <x v="0"/>
    <x v="0"/>
    <x v="95"/>
    <x v="2"/>
    <n v="33024"/>
    <x v="0"/>
    <s v="FUR-BO-10002824"/>
    <x v="0"/>
    <x v="0"/>
    <s v="Bush Mission Pointe Library"/>
    <x v="472"/>
    <x v="0"/>
    <n v="0.2"/>
    <n v="0"/>
    <x v="1"/>
    <n v="483.13600000000002"/>
    <n v="0"/>
  </r>
  <r>
    <n v="6483"/>
    <s v="CA-2017-140872"/>
    <d v="2017-06-03T00:00:00"/>
    <d v="2017-06-10T00:00:00"/>
    <s v="Standard Class"/>
    <s v="NR-18550"/>
    <s v="Nick Radford"/>
    <x v="0"/>
    <x v="0"/>
    <x v="95"/>
    <x v="2"/>
    <n v="33024"/>
    <x v="0"/>
    <s v="TEC-AC-10002942"/>
    <x v="2"/>
    <x v="11"/>
    <s v="WD My Passport Ultra 1TB Portable External Hard Drive"/>
    <x v="4320"/>
    <x v="0"/>
    <n v="0.2"/>
    <n v="-4.1399999999999997"/>
    <x v="1"/>
    <n v="220.8"/>
    <n v="-3.75"/>
  </r>
  <r>
    <n v="6484"/>
    <s v="CA-2017-113908"/>
    <d v="2017-06-03T00:00:00"/>
    <d v="2017-06-09T00:00:00"/>
    <s v="Standard Class"/>
    <s v="KN-16390"/>
    <s v="Katherine Nockton"/>
    <x v="1"/>
    <x v="0"/>
    <x v="20"/>
    <x v="15"/>
    <n v="10011"/>
    <x v="3"/>
    <s v="FUR-TA-10001932"/>
    <x v="0"/>
    <x v="3"/>
    <s v="Chromcraft 48&quot; x 96&quot; Racetrack Double Pedestal Table"/>
    <x v="4321"/>
    <x v="0"/>
    <n v="0.4"/>
    <n v="-115.43040000000001"/>
    <x v="1"/>
    <n v="769.53599999999994"/>
    <n v="-30.000000000000004"/>
  </r>
  <r>
    <n v="6485"/>
    <s v="CA-2017-113908"/>
    <d v="2017-06-03T00:00:00"/>
    <d v="2017-06-09T00:00:00"/>
    <s v="Standard Class"/>
    <s v="KN-16390"/>
    <s v="Katherine Nockton"/>
    <x v="1"/>
    <x v="0"/>
    <x v="20"/>
    <x v="15"/>
    <n v="10011"/>
    <x v="3"/>
    <s v="TEC-MA-10003173"/>
    <x v="2"/>
    <x v="15"/>
    <s v="Hewlett-Packard 300S Scientific Calculator"/>
    <x v="4322"/>
    <x v="5"/>
    <n v="0"/>
    <n v="36.183599999999998"/>
    <x v="1"/>
    <n v="471.96"/>
    <n v="46"/>
  </r>
  <r>
    <n v="6486"/>
    <s v="CA-2017-113908"/>
    <d v="2017-06-03T00:00:00"/>
    <d v="2017-06-09T00:00:00"/>
    <s v="Standard Class"/>
    <s v="KN-16390"/>
    <s v="Katherine Nockton"/>
    <x v="1"/>
    <x v="0"/>
    <x v="20"/>
    <x v="15"/>
    <n v="10011"/>
    <x v="3"/>
    <s v="OFF-PA-10004156"/>
    <x v="1"/>
    <x v="10"/>
    <s v="Xerox 188"/>
    <x v="1544"/>
    <x v="4"/>
    <n v="0"/>
    <n v="22.226400000000002"/>
    <x v="1"/>
    <n v="181.44"/>
    <n v="49.000000000000007"/>
  </r>
  <r>
    <n v="6487"/>
    <s v="CA-2015-120621"/>
    <d v="2015-03-21T00:00:00"/>
    <d v="2015-03-26T00:00:00"/>
    <s v="Standard Class"/>
    <s v="JW-16075"/>
    <s v="Julia West"/>
    <x v="0"/>
    <x v="0"/>
    <x v="108"/>
    <x v="3"/>
    <n v="28540"/>
    <x v="0"/>
    <s v="OFF-AP-10002945"/>
    <x v="1"/>
    <x v="9"/>
    <s v="Honeywell Enviracaire Portable HEPA Air Cleaner for 17' x 22' Room"/>
    <x v="4323"/>
    <x v="4"/>
    <n v="0.2"/>
    <n v="156.33799999999999"/>
    <x v="10"/>
    <n v="3848.32"/>
    <n v="16.249999999999996"/>
  </r>
  <r>
    <n v="6488"/>
    <s v="CA-2015-120621"/>
    <d v="2015-03-21T00:00:00"/>
    <d v="2015-03-26T00:00:00"/>
    <s v="Standard Class"/>
    <s v="JW-16075"/>
    <s v="Julia West"/>
    <x v="0"/>
    <x v="0"/>
    <x v="108"/>
    <x v="3"/>
    <n v="28540"/>
    <x v="0"/>
    <s v="OFF-BI-10000948"/>
    <x v="1"/>
    <x v="8"/>
    <s v="GBC Laser Imprintable Binding System Covers, Desert Sand"/>
    <x v="4324"/>
    <x v="1"/>
    <n v="0.7"/>
    <n v="-9.8462999999999994"/>
    <x v="10"/>
    <n v="38.528999999999996"/>
    <n v="-76.666666666666657"/>
  </r>
  <r>
    <n v="6489"/>
    <s v="CA-2015-120621"/>
    <d v="2015-03-21T00:00:00"/>
    <d v="2015-03-26T00:00:00"/>
    <s v="Standard Class"/>
    <s v="JW-16075"/>
    <s v="Julia West"/>
    <x v="0"/>
    <x v="0"/>
    <x v="108"/>
    <x v="3"/>
    <n v="28540"/>
    <x v="0"/>
    <s v="OFF-PA-10002254"/>
    <x v="1"/>
    <x v="10"/>
    <s v="Xerox 1883"/>
    <x v="4325"/>
    <x v="9"/>
    <n v="0.2"/>
    <n v="96.023200000000003"/>
    <x v="10"/>
    <n v="4136.384"/>
    <n v="32.5"/>
  </r>
  <r>
    <n v="6490"/>
    <s v="US-2017-148866"/>
    <d v="2017-09-19T00:00:00"/>
    <d v="2017-09-24T00:00:00"/>
    <s v="Standard Class"/>
    <s v="JM-15535"/>
    <s v="Jessica Myrick"/>
    <x v="0"/>
    <x v="0"/>
    <x v="20"/>
    <x v="15"/>
    <n v="10011"/>
    <x v="3"/>
    <s v="OFF-PA-10004782"/>
    <x v="1"/>
    <x v="10"/>
    <s v="Xerox 228"/>
    <x v="56"/>
    <x v="2"/>
    <n v="0"/>
    <n v="15.552"/>
    <x v="8"/>
    <n v="162"/>
    <n v="48"/>
  </r>
  <r>
    <n v="6491"/>
    <s v="CA-2014-149594"/>
    <d v="2014-09-15T00:00:00"/>
    <d v="2014-09-19T00:00:00"/>
    <s v="Standard Class"/>
    <s v="MF-18250"/>
    <s v="Monica Federle"/>
    <x v="1"/>
    <x v="0"/>
    <x v="10"/>
    <x v="9"/>
    <n v="19120"/>
    <x v="3"/>
    <s v="FUR-FU-10000222"/>
    <x v="0"/>
    <x v="5"/>
    <s v="Seth Thomas 16&quot; Steel Case Clock"/>
    <x v="4326"/>
    <x v="4"/>
    <n v="0.2"/>
    <n v="16.889600000000002"/>
    <x v="8"/>
    <n v="415.74400000000003"/>
    <n v="16.25"/>
  </r>
  <r>
    <n v="6492"/>
    <s v="CA-2016-113845"/>
    <d v="2016-11-20T00:00:00"/>
    <d v="2016-11-25T00:00:00"/>
    <s v="Standard Class"/>
    <s v="FA-14230"/>
    <s v="Frank Atkinson"/>
    <x v="1"/>
    <x v="0"/>
    <x v="333"/>
    <x v="2"/>
    <n v="32839"/>
    <x v="0"/>
    <s v="FUR-BO-10004695"/>
    <x v="0"/>
    <x v="0"/>
    <s v="O'Sullivan 2-Door Barrister Bookcase in Odessa Pine"/>
    <x v="4327"/>
    <x v="0"/>
    <n v="0.2"/>
    <n v="10.8588"/>
    <x v="0"/>
    <n v="579.13599999999997"/>
    <n v="3.7500000000000004"/>
  </r>
  <r>
    <n v="6493"/>
    <s v="CA-2016-113845"/>
    <d v="2016-11-20T00:00:00"/>
    <d v="2016-11-25T00:00:00"/>
    <s v="Standard Class"/>
    <s v="FA-14230"/>
    <s v="Frank Atkinson"/>
    <x v="1"/>
    <x v="0"/>
    <x v="333"/>
    <x v="2"/>
    <n v="32839"/>
    <x v="0"/>
    <s v="OFF-ST-10003327"/>
    <x v="1"/>
    <x v="4"/>
    <s v="Akro-Mils 12-Gallon Tote"/>
    <x v="4328"/>
    <x v="2"/>
    <n v="0.2"/>
    <n v="4.4684999999999997"/>
    <x v="0"/>
    <n v="198.6"/>
    <n v="11.249999999999998"/>
  </r>
  <r>
    <n v="6494"/>
    <s v="CA-2016-113845"/>
    <d v="2016-11-20T00:00:00"/>
    <d v="2016-11-25T00:00:00"/>
    <s v="Standard Class"/>
    <s v="FA-14230"/>
    <s v="Frank Atkinson"/>
    <x v="1"/>
    <x v="0"/>
    <x v="333"/>
    <x v="2"/>
    <n v="32839"/>
    <x v="0"/>
    <s v="TEC-PH-10003357"/>
    <x v="2"/>
    <x v="7"/>
    <s v="Grandstream GXP2100 Mainstream Business Phone"/>
    <x v="4329"/>
    <x v="4"/>
    <n v="0.2"/>
    <n v="24.476800000000001"/>
    <x v="0"/>
    <n v="979.072"/>
    <n v="10"/>
  </r>
  <r>
    <n v="6495"/>
    <s v="CA-2017-111262"/>
    <d v="2017-10-28T00:00:00"/>
    <d v="2017-11-01T00:00:00"/>
    <s v="Second Class"/>
    <s v="KH-16510"/>
    <s v="Keith Herrera"/>
    <x v="0"/>
    <x v="0"/>
    <x v="12"/>
    <x v="5"/>
    <n v="77095"/>
    <x v="2"/>
    <s v="TEC-AC-10002167"/>
    <x v="2"/>
    <x v="11"/>
    <s v="Imation 8gb Micro Traveldrive Usb 2.0 Flash Drive"/>
    <x v="728"/>
    <x v="0"/>
    <n v="0.2"/>
    <n v="-2.7"/>
    <x v="2"/>
    <n v="48"/>
    <n v="-11.25"/>
  </r>
  <r>
    <n v="6496"/>
    <s v="CA-2017-111262"/>
    <d v="2017-10-28T00:00:00"/>
    <d v="2017-11-01T00:00:00"/>
    <s v="Second Class"/>
    <s v="KH-16510"/>
    <s v="Keith Herrera"/>
    <x v="0"/>
    <x v="0"/>
    <x v="12"/>
    <x v="5"/>
    <n v="77095"/>
    <x v="2"/>
    <s v="OFF-PA-10001937"/>
    <x v="1"/>
    <x v="10"/>
    <s v="Xerox 21"/>
    <x v="12"/>
    <x v="1"/>
    <n v="0.2"/>
    <n v="5.4432"/>
    <x v="2"/>
    <n v="46.655999999999999"/>
    <n v="35"/>
  </r>
  <r>
    <n v="6497"/>
    <s v="CA-2017-111262"/>
    <d v="2017-10-28T00:00:00"/>
    <d v="2017-11-01T00:00:00"/>
    <s v="Second Class"/>
    <s v="KH-16510"/>
    <s v="Keith Herrera"/>
    <x v="0"/>
    <x v="0"/>
    <x v="12"/>
    <x v="5"/>
    <n v="77095"/>
    <x v="2"/>
    <s v="TEC-AC-10004510"/>
    <x v="2"/>
    <x v="11"/>
    <s v="Logitech Desktop MK120 Mouse and keyboard Combo"/>
    <x v="2627"/>
    <x v="0"/>
    <n v="0.2"/>
    <n v="-3.2719999999999998"/>
    <x v="2"/>
    <n v="52.351999999999997"/>
    <n v="-12.5"/>
  </r>
  <r>
    <n v="6498"/>
    <s v="CA-2015-103135"/>
    <d v="2015-07-24T00:00:00"/>
    <d v="2015-07-28T00:00:00"/>
    <s v="Standard Class"/>
    <s v="SS-20515"/>
    <s v="Shirley Schmidt"/>
    <x v="2"/>
    <x v="0"/>
    <x v="103"/>
    <x v="0"/>
    <n v="40214"/>
    <x v="0"/>
    <s v="FUR-FU-10001487"/>
    <x v="0"/>
    <x v="5"/>
    <s v="Eldon Expressions Wood and Plastic Desk Accessories, Cherry Wood"/>
    <x v="167"/>
    <x v="1"/>
    <n v="0"/>
    <n v="6.0726000000000004"/>
    <x v="7"/>
    <n v="62.820000000000007"/>
    <n v="28.999999999999996"/>
  </r>
  <r>
    <n v="6499"/>
    <s v="CA-2015-103135"/>
    <d v="2015-07-24T00:00:00"/>
    <d v="2015-07-28T00:00:00"/>
    <s v="Standard Class"/>
    <s v="SS-20515"/>
    <s v="Shirley Schmidt"/>
    <x v="2"/>
    <x v="0"/>
    <x v="103"/>
    <x v="0"/>
    <n v="40214"/>
    <x v="0"/>
    <s v="OFF-BI-10000069"/>
    <x v="1"/>
    <x v="8"/>
    <s v="GBC Prepunched Paper, 19-Hole, for Binding Systems, 24-lb"/>
    <x v="4330"/>
    <x v="6"/>
    <n v="0"/>
    <n v="62.141399999999997"/>
    <x v="7"/>
    <n v="1215.81"/>
    <n v="46"/>
  </r>
  <r>
    <n v="6500"/>
    <s v="CA-2015-103135"/>
    <d v="2015-07-24T00:00:00"/>
    <d v="2015-07-28T00:00:00"/>
    <s v="Standard Class"/>
    <s v="SS-20515"/>
    <s v="Shirley Schmidt"/>
    <x v="2"/>
    <x v="0"/>
    <x v="103"/>
    <x v="0"/>
    <n v="40214"/>
    <x v="0"/>
    <s v="TEC-AC-10003289"/>
    <x v="2"/>
    <x v="11"/>
    <s v="Anker Ultra-Slim Mini Bluetooth 3.0 Wireless Keyboard"/>
    <x v="4331"/>
    <x v="9"/>
    <n v="0"/>
    <n v="64.367800000000003"/>
    <x v="7"/>
    <n v="3918.04"/>
    <n v="23"/>
  </r>
  <r>
    <n v="6501"/>
    <s v="CA-2015-103135"/>
    <d v="2015-07-24T00:00:00"/>
    <d v="2015-07-28T00:00:00"/>
    <s v="Standard Class"/>
    <s v="SS-20515"/>
    <s v="Shirley Schmidt"/>
    <x v="2"/>
    <x v="0"/>
    <x v="103"/>
    <x v="0"/>
    <n v="40214"/>
    <x v="0"/>
    <s v="OFF-BI-10000069"/>
    <x v="1"/>
    <x v="8"/>
    <s v="GBC Prepunched Paper, 19-Hole, for Binding Systems, 24-lb"/>
    <x v="4332"/>
    <x v="5"/>
    <n v="0"/>
    <n v="41.427599999999998"/>
    <x v="7"/>
    <n v="540.36"/>
    <n v="46"/>
  </r>
  <r>
    <n v="6502"/>
    <s v="CA-2014-129147"/>
    <d v="2014-11-02T00:00:00"/>
    <d v="2014-11-06T00:00:00"/>
    <s v="Standard Class"/>
    <s v="LC-17050"/>
    <s v="Liz Carlisle"/>
    <x v="0"/>
    <x v="0"/>
    <x v="64"/>
    <x v="24"/>
    <n v="44256"/>
    <x v="3"/>
    <s v="TEC-PH-10001299"/>
    <x v="2"/>
    <x v="7"/>
    <s v="Polycom CX300 Desktop Phone USB VoIP phone"/>
    <x v="2590"/>
    <x v="5"/>
    <n v="0.4"/>
    <n v="-107.9928"/>
    <x v="0"/>
    <n v="3239.7840000000006"/>
    <n v="-20"/>
  </r>
  <r>
    <n v="6503"/>
    <s v="CA-2014-129147"/>
    <d v="2014-11-02T00:00:00"/>
    <d v="2014-11-06T00:00:00"/>
    <s v="Standard Class"/>
    <s v="LC-17050"/>
    <s v="Liz Carlisle"/>
    <x v="0"/>
    <x v="0"/>
    <x v="64"/>
    <x v="24"/>
    <n v="44256"/>
    <x v="3"/>
    <s v="TEC-PH-10001552"/>
    <x v="2"/>
    <x v="7"/>
    <s v="I Need's 3d Hello Kitty Hybrid Silicone Case Cover for HTC One X 4g with 3d Hello Kitty Stylus Pen Green/pink"/>
    <x v="4333"/>
    <x v="3"/>
    <n v="0.4"/>
    <n v="-10.0464"/>
    <x v="0"/>
    <n v="351.62400000000002"/>
    <n v="-20"/>
  </r>
  <r>
    <n v="6504"/>
    <s v="CA-2014-129147"/>
    <d v="2014-11-02T00:00:00"/>
    <d v="2014-11-06T00:00:00"/>
    <s v="Standard Class"/>
    <s v="LC-17050"/>
    <s v="Liz Carlisle"/>
    <x v="0"/>
    <x v="0"/>
    <x v="64"/>
    <x v="24"/>
    <n v="44256"/>
    <x v="3"/>
    <s v="OFF-BI-10001098"/>
    <x v="1"/>
    <x v="8"/>
    <s v="Acco D-Ring Binder w/DublLock"/>
    <x v="4334"/>
    <x v="1"/>
    <n v="0.7"/>
    <n v="-13.4694"/>
    <x v="0"/>
    <n v="57.725999999999999"/>
    <n v="-70"/>
  </r>
  <r>
    <n v="6505"/>
    <s v="CA-2017-128265"/>
    <d v="2017-11-17T00:00:00"/>
    <d v="2017-11-22T00:00:00"/>
    <s v="Second Class"/>
    <s v="VW-21775"/>
    <s v="Victoria Wilson"/>
    <x v="1"/>
    <x v="0"/>
    <x v="20"/>
    <x v="15"/>
    <n v="10011"/>
    <x v="3"/>
    <s v="OFF-ST-10000142"/>
    <x v="1"/>
    <x v="4"/>
    <s v="Deluxe Rollaway Locking File with Drawer"/>
    <x v="1421"/>
    <x v="1"/>
    <n v="0"/>
    <n v="349.33920000000001"/>
    <x v="0"/>
    <n v="3742.92"/>
    <n v="27.999999999999996"/>
  </r>
  <r>
    <n v="6506"/>
    <s v="CA-2016-152331"/>
    <d v="2016-06-26T00:00:00"/>
    <d v="2016-06-30T00:00:00"/>
    <s v="Standard Class"/>
    <s v="LD-16855"/>
    <s v="Lela Donovan"/>
    <x v="1"/>
    <x v="0"/>
    <x v="22"/>
    <x v="10"/>
    <n v="60653"/>
    <x v="2"/>
    <s v="OFF-AR-10001547"/>
    <x v="1"/>
    <x v="6"/>
    <s v="Newell 311"/>
    <x v="4335"/>
    <x v="1"/>
    <n v="0.2"/>
    <n v="0.46410000000000001"/>
    <x v="1"/>
    <n v="15.912000000000001"/>
    <n v="8.75"/>
  </r>
  <r>
    <n v="6507"/>
    <s v="US-2016-128909"/>
    <d v="2016-10-09T00:00:00"/>
    <d v="2016-10-11T00:00:00"/>
    <s v="Second Class"/>
    <s v="SP-20545"/>
    <s v="Sibella Parks"/>
    <x v="1"/>
    <x v="0"/>
    <x v="10"/>
    <x v="9"/>
    <n v="19143"/>
    <x v="3"/>
    <s v="OFF-PA-10001593"/>
    <x v="1"/>
    <x v="10"/>
    <s v="Xerox 1947"/>
    <x v="4336"/>
    <x v="4"/>
    <n v="0.2"/>
    <n v="5.98"/>
    <x v="2"/>
    <n v="76.543999999999997"/>
    <n v="31.250000000000007"/>
  </r>
  <r>
    <n v="6508"/>
    <s v="US-2016-128909"/>
    <d v="2016-10-09T00:00:00"/>
    <d v="2016-10-11T00:00:00"/>
    <s v="Second Class"/>
    <s v="SP-20545"/>
    <s v="Sibella Parks"/>
    <x v="1"/>
    <x v="0"/>
    <x v="10"/>
    <x v="9"/>
    <n v="19143"/>
    <x v="3"/>
    <s v="FUR-FU-10004071"/>
    <x v="0"/>
    <x v="5"/>
    <s v="Luxo Professional Magnifying Clamp-On Fluorescent Lamps"/>
    <x v="4337"/>
    <x v="4"/>
    <n v="0.2"/>
    <n v="-24.962399999999999"/>
    <x v="2"/>
    <n v="1331.328"/>
    <n v="-7.5"/>
  </r>
  <r>
    <n v="6509"/>
    <s v="CA-2017-102197"/>
    <d v="2017-12-20T00:00:00"/>
    <d v="2017-12-26T00:00:00"/>
    <s v="Standard Class"/>
    <s v="DK-13150"/>
    <s v="David Kendrick"/>
    <x v="1"/>
    <x v="0"/>
    <x v="20"/>
    <x v="15"/>
    <n v="10009"/>
    <x v="3"/>
    <s v="OFF-PA-10001970"/>
    <x v="1"/>
    <x v="10"/>
    <s v="Xerox 1908"/>
    <x v="999"/>
    <x v="2"/>
    <n v="0"/>
    <n v="137.15100000000001"/>
    <x v="4"/>
    <n v="1399.5"/>
    <n v="49.000000000000007"/>
  </r>
  <r>
    <n v="6510"/>
    <s v="CA-2017-102197"/>
    <d v="2017-12-20T00:00:00"/>
    <d v="2017-12-26T00:00:00"/>
    <s v="Standard Class"/>
    <s v="DK-13150"/>
    <s v="David Kendrick"/>
    <x v="1"/>
    <x v="0"/>
    <x v="20"/>
    <x v="15"/>
    <n v="10009"/>
    <x v="3"/>
    <s v="OFF-BI-10001524"/>
    <x v="1"/>
    <x v="8"/>
    <s v="GBC Premium Transparent Covers with Diagonal Lined Pattern"/>
    <x v="4338"/>
    <x v="1"/>
    <n v="0.2"/>
    <n v="17.623200000000001"/>
    <x v="4"/>
    <n v="151.05599999999998"/>
    <n v="35"/>
  </r>
  <r>
    <n v="6511"/>
    <s v="CA-2017-102197"/>
    <d v="2017-12-20T00:00:00"/>
    <d v="2017-12-26T00:00:00"/>
    <s v="Standard Class"/>
    <s v="DK-13150"/>
    <s v="David Kendrick"/>
    <x v="1"/>
    <x v="0"/>
    <x v="20"/>
    <x v="15"/>
    <n v="10009"/>
    <x v="3"/>
    <s v="OFF-PA-10004156"/>
    <x v="1"/>
    <x v="10"/>
    <s v="Xerox 188"/>
    <x v="880"/>
    <x v="1"/>
    <n v="0"/>
    <n v="16.669799999999999"/>
    <x v="4"/>
    <n v="102.06"/>
    <n v="48.999999999999993"/>
  </r>
  <r>
    <n v="6512"/>
    <s v="CA-2017-167640"/>
    <d v="2017-03-06T00:00:00"/>
    <d v="2017-03-10T00:00:00"/>
    <s v="Standard Class"/>
    <s v="FC-14245"/>
    <s v="Frank Carlisle"/>
    <x v="2"/>
    <x v="0"/>
    <x v="8"/>
    <x v="1"/>
    <n v="94109"/>
    <x v="1"/>
    <s v="OFF-AR-10003158"/>
    <x v="1"/>
    <x v="6"/>
    <s v="Fluorescent Highlighters by Dixon"/>
    <x v="1680"/>
    <x v="5"/>
    <n v="0"/>
    <n v="8.1191999999999993"/>
    <x v="10"/>
    <n v="143.28"/>
    <n v="34"/>
  </r>
  <r>
    <n v="6513"/>
    <s v="CA-2017-167640"/>
    <d v="2017-03-06T00:00:00"/>
    <d v="2017-03-10T00:00:00"/>
    <s v="Standard Class"/>
    <s v="FC-14245"/>
    <s v="Frank Carlisle"/>
    <x v="2"/>
    <x v="0"/>
    <x v="8"/>
    <x v="1"/>
    <n v="94109"/>
    <x v="1"/>
    <s v="OFF-LA-10004559"/>
    <x v="1"/>
    <x v="2"/>
    <s v="Avery 49"/>
    <x v="132"/>
    <x v="4"/>
    <n v="0"/>
    <n v="5.6448"/>
    <x v="10"/>
    <n v="46.08"/>
    <n v="49.000000000000007"/>
  </r>
  <r>
    <n v="6514"/>
    <s v="CA-2017-167640"/>
    <d v="2017-03-06T00:00:00"/>
    <d v="2017-03-10T00:00:00"/>
    <s v="Standard Class"/>
    <s v="FC-14245"/>
    <s v="Frank Carlisle"/>
    <x v="2"/>
    <x v="0"/>
    <x v="8"/>
    <x v="1"/>
    <n v="94109"/>
    <x v="1"/>
    <s v="OFF-PA-10001033"/>
    <x v="1"/>
    <x v="10"/>
    <s v="Xerox 1893"/>
    <x v="2313"/>
    <x v="3"/>
    <n v="0"/>
    <n v="140.59569999999999"/>
    <x v="10"/>
    <n v="2008.51"/>
    <n v="49"/>
  </r>
  <r>
    <n v="6515"/>
    <s v="CA-2017-167640"/>
    <d v="2017-03-06T00:00:00"/>
    <d v="2017-03-10T00:00:00"/>
    <s v="Standard Class"/>
    <s v="FC-14245"/>
    <s v="Frank Carlisle"/>
    <x v="2"/>
    <x v="0"/>
    <x v="8"/>
    <x v="1"/>
    <n v="94109"/>
    <x v="1"/>
    <s v="TEC-PH-10001336"/>
    <x v="2"/>
    <x v="7"/>
    <s v="Digium D40 VoIP phone"/>
    <x v="4339"/>
    <x v="0"/>
    <n v="0.2"/>
    <n v="23.2182"/>
    <x v="10"/>
    <n v="412.76799999999997"/>
    <n v="11.25"/>
  </r>
  <r>
    <n v="6516"/>
    <s v="US-2017-116652"/>
    <d v="2017-09-15T00:00:00"/>
    <d v="2017-09-19T00:00:00"/>
    <s v="Standard Class"/>
    <s v="RD-19480"/>
    <s v="Rick Duston"/>
    <x v="0"/>
    <x v="0"/>
    <x v="8"/>
    <x v="1"/>
    <n v="94122"/>
    <x v="1"/>
    <s v="FUR-CH-10002961"/>
    <x v="0"/>
    <x v="1"/>
    <s v="Leather Task Chair, Black"/>
    <x v="286"/>
    <x v="1"/>
    <n v="0.2"/>
    <n v="0"/>
    <x v="8"/>
    <n v="655.05600000000004"/>
    <n v="0"/>
  </r>
  <r>
    <n v="6517"/>
    <s v="US-2017-116652"/>
    <d v="2017-09-15T00:00:00"/>
    <d v="2017-09-19T00:00:00"/>
    <s v="Standard Class"/>
    <s v="RD-19480"/>
    <s v="Rick Duston"/>
    <x v="0"/>
    <x v="0"/>
    <x v="8"/>
    <x v="1"/>
    <n v="94122"/>
    <x v="1"/>
    <s v="FUR-FU-10001488"/>
    <x v="0"/>
    <x v="5"/>
    <s v="Tenex 46&quot; x 60&quot; Computer Anti-Static Chairmat, Rectangular Shaped"/>
    <x v="4340"/>
    <x v="2"/>
    <n v="0"/>
    <n v="105.98"/>
    <x v="8"/>
    <n v="2649.5"/>
    <n v="20"/>
  </r>
  <r>
    <n v="6518"/>
    <s v="US-2017-116652"/>
    <d v="2017-09-15T00:00:00"/>
    <d v="2017-09-19T00:00:00"/>
    <s v="Standard Class"/>
    <s v="RD-19480"/>
    <s v="Rick Duston"/>
    <x v="0"/>
    <x v="0"/>
    <x v="8"/>
    <x v="1"/>
    <n v="94122"/>
    <x v="1"/>
    <s v="OFF-AR-10001915"/>
    <x v="1"/>
    <x v="6"/>
    <s v="Peel-Off China Markers"/>
    <x v="4341"/>
    <x v="12"/>
    <n v="0"/>
    <n v="41.706000000000003"/>
    <x v="8"/>
    <n v="993"/>
    <n v="42.000000000000007"/>
  </r>
  <r>
    <n v="6519"/>
    <s v="US-2017-116652"/>
    <d v="2017-09-15T00:00:00"/>
    <d v="2017-09-19T00:00:00"/>
    <s v="Standard Class"/>
    <s v="RD-19480"/>
    <s v="Rick Duston"/>
    <x v="0"/>
    <x v="0"/>
    <x v="8"/>
    <x v="1"/>
    <n v="94122"/>
    <x v="1"/>
    <s v="OFF-AP-10001205"/>
    <x v="1"/>
    <x v="9"/>
    <s v="Belkin 5 Outlet SurgeMaster Power Centers"/>
    <x v="4342"/>
    <x v="0"/>
    <n v="0"/>
    <n v="30.508800000000001"/>
    <x v="8"/>
    <n v="217.92"/>
    <n v="28.000000000000004"/>
  </r>
  <r>
    <n v="6520"/>
    <s v="US-2017-116652"/>
    <d v="2017-09-15T00:00:00"/>
    <d v="2017-09-19T00:00:00"/>
    <s v="Standard Class"/>
    <s v="RD-19480"/>
    <s v="Rick Duston"/>
    <x v="0"/>
    <x v="0"/>
    <x v="8"/>
    <x v="1"/>
    <n v="94122"/>
    <x v="1"/>
    <s v="OFF-BI-10004528"/>
    <x v="1"/>
    <x v="8"/>
    <s v="Cardinal Poly Pocket Divider Pockets for Ring Binders"/>
    <x v="638"/>
    <x v="7"/>
    <n v="0.2"/>
    <n v="0.84"/>
    <x v="8"/>
    <n v="2.6880000000000002"/>
    <n v="31.249999999999993"/>
  </r>
  <r>
    <n v="6521"/>
    <s v="CA-2017-138289"/>
    <d v="2017-01-16T00:00:00"/>
    <d v="2017-01-18T00:00:00"/>
    <s v="Second Class"/>
    <s v="AR-10540"/>
    <s v="Andy Reiter"/>
    <x v="0"/>
    <x v="0"/>
    <x v="25"/>
    <x v="12"/>
    <n v="49201"/>
    <x v="2"/>
    <s v="OFF-BI-10004995"/>
    <x v="1"/>
    <x v="8"/>
    <s v="GBC DocuBind P400 Electric Binding System"/>
    <x v="4343"/>
    <x v="4"/>
    <n v="0"/>
    <n v="2504.2215999999999"/>
    <x v="9"/>
    <n v="21775.84"/>
    <n v="46"/>
  </r>
  <r>
    <n v="6522"/>
    <s v="CA-2017-138289"/>
    <d v="2017-01-16T00:00:00"/>
    <d v="2017-01-18T00:00:00"/>
    <s v="Second Class"/>
    <s v="AR-10540"/>
    <s v="Andy Reiter"/>
    <x v="0"/>
    <x v="0"/>
    <x v="25"/>
    <x v="12"/>
    <n v="49201"/>
    <x v="2"/>
    <s v="FUR-CH-10004626"/>
    <x v="0"/>
    <x v="1"/>
    <s v="Office Star Flex Back Scooter Chair with Aluminum Finish Frame"/>
    <x v="3607"/>
    <x v="1"/>
    <n v="0"/>
    <n v="72.640799999999999"/>
    <x v="9"/>
    <n v="908.01"/>
    <n v="24"/>
  </r>
  <r>
    <n v="6523"/>
    <s v="CA-2017-138289"/>
    <d v="2017-01-16T00:00:00"/>
    <d v="2017-01-18T00:00:00"/>
    <s v="Second Class"/>
    <s v="AR-10540"/>
    <s v="Andy Reiter"/>
    <x v="0"/>
    <x v="0"/>
    <x v="25"/>
    <x v="12"/>
    <n v="49201"/>
    <x v="2"/>
    <s v="OFF-PA-10001260"/>
    <x v="1"/>
    <x v="10"/>
    <s v="TOPS Money Receipt Book, Consecutively Numbered in Red,"/>
    <x v="4344"/>
    <x v="3"/>
    <n v="0"/>
    <n v="25.2315"/>
    <x v="9"/>
    <n v="392.49"/>
    <n v="45"/>
  </r>
  <r>
    <n v="6524"/>
    <s v="CA-2016-129308"/>
    <d v="2016-07-07T00:00:00"/>
    <d v="2016-07-13T00:00:00"/>
    <s v="Standard Class"/>
    <s v="CC-12100"/>
    <s v="Chad Cunningham"/>
    <x v="2"/>
    <x v="0"/>
    <x v="10"/>
    <x v="9"/>
    <n v="19120"/>
    <x v="3"/>
    <s v="OFF-LA-10002945"/>
    <x v="1"/>
    <x v="2"/>
    <s v="Permanent Self-Adhesive File Folder Labels for Typewriters, 1 1/8 x 3 1/2, White"/>
    <x v="1942"/>
    <x v="0"/>
    <n v="0.2"/>
    <n v="3.2759999999999998"/>
    <x v="7"/>
    <n v="20.16"/>
    <n v="32.499999999999993"/>
  </r>
  <r>
    <n v="6525"/>
    <s v="CA-2016-129308"/>
    <d v="2016-07-07T00:00:00"/>
    <d v="2016-07-13T00:00:00"/>
    <s v="Standard Class"/>
    <s v="CC-12100"/>
    <s v="Chad Cunningham"/>
    <x v="2"/>
    <x v="0"/>
    <x v="10"/>
    <x v="9"/>
    <n v="19120"/>
    <x v="3"/>
    <s v="TEC-PH-10002310"/>
    <x v="2"/>
    <x v="7"/>
    <s v="Panasonic KX T7731-B Digital phone"/>
    <x v="2837"/>
    <x v="7"/>
    <n v="0.4"/>
    <n v="-12.998699999999999"/>
    <x v="7"/>
    <n v="59.994"/>
    <n v="-21.666666666666664"/>
  </r>
  <r>
    <n v="6526"/>
    <s v="CA-2016-129308"/>
    <d v="2016-07-07T00:00:00"/>
    <d v="2016-07-13T00:00:00"/>
    <s v="Standard Class"/>
    <s v="CC-12100"/>
    <s v="Chad Cunningham"/>
    <x v="2"/>
    <x v="0"/>
    <x v="10"/>
    <x v="9"/>
    <n v="19120"/>
    <x v="3"/>
    <s v="OFF-BI-10001525"/>
    <x v="1"/>
    <x v="8"/>
    <s v="Acco Pressboard Covers with Storage Hooks, 14 7/8&quot; x 11&quot;, Executive Red"/>
    <x v="3416"/>
    <x v="2"/>
    <n v="0.7"/>
    <n v="-4.7625000000000002"/>
    <x v="7"/>
    <n v="28.574999999999999"/>
    <n v="-83.333333333333343"/>
  </r>
  <r>
    <n v="6527"/>
    <s v="CA-2016-129308"/>
    <d v="2016-07-07T00:00:00"/>
    <d v="2016-07-13T00:00:00"/>
    <s v="Standard Class"/>
    <s v="CC-12100"/>
    <s v="Chad Cunningham"/>
    <x v="2"/>
    <x v="0"/>
    <x v="10"/>
    <x v="9"/>
    <n v="19120"/>
    <x v="3"/>
    <s v="OFF-BI-10001308"/>
    <x v="1"/>
    <x v="8"/>
    <s v="GBC Standard Plastic Binding Systems' Combs"/>
    <x v="2276"/>
    <x v="2"/>
    <n v="0.7"/>
    <n v="-7.85"/>
    <x v="7"/>
    <n v="47.1"/>
    <n v="-83.333333333333329"/>
  </r>
  <r>
    <n v="6528"/>
    <s v="CA-2016-157791"/>
    <d v="2016-12-23T00:00:00"/>
    <d v="2016-12-28T00:00:00"/>
    <s v="Second Class"/>
    <s v="CA-11965"/>
    <s v="Carol Adams"/>
    <x v="1"/>
    <x v="0"/>
    <x v="99"/>
    <x v="34"/>
    <n v="2886"/>
    <x v="3"/>
    <s v="TEC-CO-10002095"/>
    <x v="2"/>
    <x v="16"/>
    <s v="Hewlett Packard 610 Color Digital Copier / Printer"/>
    <x v="3969"/>
    <x v="4"/>
    <n v="0"/>
    <n v="899.98199999999997"/>
    <x v="4"/>
    <n v="7999.84"/>
    <n v="44.999999999999993"/>
  </r>
  <r>
    <n v="6529"/>
    <s v="CA-2014-146864"/>
    <d v="2014-12-22T00:00:00"/>
    <d v="2014-12-26T00:00:00"/>
    <s v="Standard Class"/>
    <s v="BT-11530"/>
    <s v="Bradley Talbott"/>
    <x v="2"/>
    <x v="0"/>
    <x v="20"/>
    <x v="15"/>
    <n v="10024"/>
    <x v="3"/>
    <s v="OFF-ST-10004946"/>
    <x v="1"/>
    <x v="4"/>
    <s v="Desktop 3-Pocket Hot File"/>
    <x v="4345"/>
    <x v="4"/>
    <n v="0"/>
    <n v="56.264000000000003"/>
    <x v="4"/>
    <n v="865.6"/>
    <n v="26"/>
  </r>
  <r>
    <n v="6530"/>
    <s v="CA-2014-103744"/>
    <d v="2014-02-23T00:00:00"/>
    <d v="2014-02-27T00:00:00"/>
    <s v="Standard Class"/>
    <s v="MG-17875"/>
    <s v="Michael Grace"/>
    <x v="2"/>
    <x v="0"/>
    <x v="236"/>
    <x v="5"/>
    <n v="79907"/>
    <x v="2"/>
    <s v="OFF-LA-10004425"/>
    <x v="1"/>
    <x v="2"/>
    <s v="Staple-on labels"/>
    <x v="4346"/>
    <x v="1"/>
    <n v="0.2"/>
    <n v="2.3409"/>
    <x v="11"/>
    <n v="20.808"/>
    <n v="33.75"/>
  </r>
  <r>
    <n v="6531"/>
    <s v="CA-2014-103744"/>
    <d v="2014-02-23T00:00:00"/>
    <d v="2014-02-27T00:00:00"/>
    <s v="Standard Class"/>
    <s v="MG-17875"/>
    <s v="Michael Grace"/>
    <x v="2"/>
    <x v="0"/>
    <x v="236"/>
    <x v="5"/>
    <n v="79907"/>
    <x v="2"/>
    <s v="OFF-BI-10000320"/>
    <x v="1"/>
    <x v="8"/>
    <s v="GBC Plastic Binding Combs"/>
    <x v="4347"/>
    <x v="1"/>
    <n v="0.8"/>
    <n v="-6.8634000000000004"/>
    <x v="11"/>
    <n v="13.283999999999999"/>
    <n v="-155"/>
  </r>
  <r>
    <n v="6532"/>
    <s v="US-2017-107384"/>
    <d v="2017-12-04T00:00:00"/>
    <d v="2017-12-08T00:00:00"/>
    <s v="Standard Class"/>
    <s v="TP-21130"/>
    <s v="Theone Pippenger"/>
    <x v="0"/>
    <x v="0"/>
    <x v="30"/>
    <x v="11"/>
    <n v="55901"/>
    <x v="2"/>
    <s v="OFF-AR-10001315"/>
    <x v="1"/>
    <x v="6"/>
    <s v="Newell 310"/>
    <x v="3355"/>
    <x v="2"/>
    <n v="0"/>
    <n v="2.552"/>
    <x v="4"/>
    <n v="44"/>
    <n v="28.999999999999996"/>
  </r>
  <r>
    <n v="6533"/>
    <s v="US-2017-107384"/>
    <d v="2017-12-04T00:00:00"/>
    <d v="2017-12-08T00:00:00"/>
    <s v="Standard Class"/>
    <s v="TP-21130"/>
    <s v="Theone Pippenger"/>
    <x v="0"/>
    <x v="0"/>
    <x v="30"/>
    <x v="11"/>
    <n v="55901"/>
    <x v="2"/>
    <s v="TEC-AC-10004595"/>
    <x v="2"/>
    <x v="11"/>
    <s v="First Data TMFD35 PIN Pad"/>
    <x v="4348"/>
    <x v="7"/>
    <n v="0"/>
    <n v="29.988"/>
    <x v="4"/>
    <n v="142.80000000000001"/>
    <n v="21"/>
  </r>
  <r>
    <n v="6534"/>
    <s v="US-2017-107384"/>
    <d v="2017-12-04T00:00:00"/>
    <d v="2017-12-08T00:00:00"/>
    <s v="Standard Class"/>
    <s v="TP-21130"/>
    <s v="Theone Pippenger"/>
    <x v="0"/>
    <x v="0"/>
    <x v="30"/>
    <x v="11"/>
    <n v="55901"/>
    <x v="2"/>
    <s v="TEC-AC-10001539"/>
    <x v="2"/>
    <x v="11"/>
    <s v="Logitech G430 Surround Sound Gaming Headset with Dolby 7.1 Technology"/>
    <x v="4349"/>
    <x v="2"/>
    <n v="0"/>
    <n v="143.982"/>
    <x v="4"/>
    <n v="1999.75"/>
    <n v="36"/>
  </r>
  <r>
    <n v="6535"/>
    <s v="CA-2014-128209"/>
    <d v="2014-11-17T00:00:00"/>
    <d v="2014-11-22T00:00:00"/>
    <s v="Standard Class"/>
    <s v="GT-14710"/>
    <s v="Greg Tran"/>
    <x v="0"/>
    <x v="0"/>
    <x v="198"/>
    <x v="15"/>
    <n v="14215"/>
    <x v="3"/>
    <s v="OFF-BI-10001359"/>
    <x v="1"/>
    <x v="8"/>
    <s v="GBC DocuBind TL300 Electric Binding System"/>
    <x v="4350"/>
    <x v="1"/>
    <n v="0.2"/>
    <n v="726.56190000000004"/>
    <x v="0"/>
    <n v="6458.3279999999995"/>
    <n v="33.75"/>
  </r>
  <r>
    <n v="6536"/>
    <s v="CA-2014-128209"/>
    <d v="2014-11-17T00:00:00"/>
    <d v="2014-11-22T00:00:00"/>
    <s v="Standard Class"/>
    <s v="GT-14710"/>
    <s v="Greg Tran"/>
    <x v="0"/>
    <x v="0"/>
    <x v="198"/>
    <x v="15"/>
    <n v="14215"/>
    <x v="3"/>
    <s v="FUR-BO-10002213"/>
    <x v="0"/>
    <x v="0"/>
    <s v="DMI Eclipse Executive Suite Bookcases"/>
    <x v="4351"/>
    <x v="12"/>
    <n v="0.2"/>
    <n v="-50.097999999999999"/>
    <x v="0"/>
    <n v="40078.400000000001"/>
    <n v="-1.25"/>
  </r>
  <r>
    <n v="6537"/>
    <s v="CA-2014-169684"/>
    <d v="2014-10-20T00:00:00"/>
    <d v="2014-10-23T00:00:00"/>
    <s v="First Class"/>
    <s v="FH-14365"/>
    <s v="Fred Hopkins"/>
    <x v="1"/>
    <x v="0"/>
    <x v="289"/>
    <x v="18"/>
    <n v="37918"/>
    <x v="0"/>
    <s v="FUR-TA-10003008"/>
    <x v="0"/>
    <x v="3"/>
    <s v="Lesro Round Back Collection Coffee Table, End Table"/>
    <x v="4088"/>
    <x v="1"/>
    <n v="0.4"/>
    <n v="-147.8655"/>
    <x v="2"/>
    <n v="985.77"/>
    <n v="-45"/>
  </r>
  <r>
    <n v="6538"/>
    <s v="CA-2014-169684"/>
    <d v="2014-10-20T00:00:00"/>
    <d v="2014-10-23T00:00:00"/>
    <s v="First Class"/>
    <s v="FH-14365"/>
    <s v="Fred Hopkins"/>
    <x v="1"/>
    <x v="0"/>
    <x v="289"/>
    <x v="18"/>
    <n v="37918"/>
    <x v="0"/>
    <s v="OFF-ST-10000934"/>
    <x v="1"/>
    <x v="4"/>
    <s v="Contico 72&quot;H Heavy-Duty Storage System"/>
    <x v="2031"/>
    <x v="1"/>
    <n v="0.2"/>
    <n v="-24.588000000000001"/>
    <x v="2"/>
    <n v="295.05600000000004"/>
    <n v="-25"/>
  </r>
  <r>
    <n v="6539"/>
    <s v="CA-2015-109862"/>
    <d v="2015-10-25T00:00:00"/>
    <d v="2015-10-30T00:00:00"/>
    <s v="Standard Class"/>
    <s v="HK-14890"/>
    <s v="Heather Kirkland"/>
    <x v="1"/>
    <x v="0"/>
    <x v="46"/>
    <x v="13"/>
    <n v="19711"/>
    <x v="3"/>
    <s v="TEC-PH-10004042"/>
    <x v="2"/>
    <x v="7"/>
    <s v="ClearOne Communications CHAT 70 OC Speaker Phone"/>
    <x v="4352"/>
    <x v="7"/>
    <n v="0"/>
    <n v="41.337400000000002"/>
    <x v="2"/>
    <n v="158.99"/>
    <n v="26"/>
  </r>
  <r>
    <n v="6540"/>
    <s v="CA-2015-109862"/>
    <d v="2015-10-25T00:00:00"/>
    <d v="2015-10-30T00:00:00"/>
    <s v="Standard Class"/>
    <s v="HK-14890"/>
    <s v="Heather Kirkland"/>
    <x v="1"/>
    <x v="0"/>
    <x v="46"/>
    <x v="13"/>
    <n v="19711"/>
    <x v="3"/>
    <s v="FUR-CH-10002439"/>
    <x v="0"/>
    <x v="1"/>
    <s v="Iceberg Nesting Folding Chair, 19w x 6d x 43h"/>
    <x v="4353"/>
    <x v="2"/>
    <n v="0"/>
    <n v="75.686000000000007"/>
    <x v="2"/>
    <n v="1455.5"/>
    <n v="26"/>
  </r>
  <r>
    <n v="6541"/>
    <s v="US-2017-107888"/>
    <d v="2017-11-16T00:00:00"/>
    <d v="2017-11-19T00:00:00"/>
    <s v="First Class"/>
    <s v="CC-12220"/>
    <s v="Chris Cortes"/>
    <x v="0"/>
    <x v="0"/>
    <x v="4"/>
    <x v="4"/>
    <n v="98103"/>
    <x v="1"/>
    <s v="OFF-PA-10001363"/>
    <x v="1"/>
    <x v="10"/>
    <s v="Xerox 1933"/>
    <x v="4354"/>
    <x v="5"/>
    <n v="0"/>
    <n v="34.629600000000003"/>
    <x v="0"/>
    <n v="442.08000000000004"/>
    <n v="47"/>
  </r>
  <r>
    <n v="6542"/>
    <s v="US-2017-107888"/>
    <d v="2017-11-16T00:00:00"/>
    <d v="2017-11-19T00:00:00"/>
    <s v="First Class"/>
    <s v="CC-12220"/>
    <s v="Chris Cortes"/>
    <x v="0"/>
    <x v="0"/>
    <x v="4"/>
    <x v="4"/>
    <n v="98103"/>
    <x v="1"/>
    <s v="FUR-FU-10003394"/>
    <x v="0"/>
    <x v="5"/>
    <s v="Tenex &quot;The Solids&quot; Textured Chair Mats"/>
    <x v="1809"/>
    <x v="0"/>
    <n v="0"/>
    <n v="23.7864"/>
    <x v="0"/>
    <n v="279.83999999999997"/>
    <n v="17"/>
  </r>
  <r>
    <n v="6543"/>
    <s v="US-2017-107888"/>
    <d v="2017-11-16T00:00:00"/>
    <d v="2017-11-19T00:00:00"/>
    <s v="First Class"/>
    <s v="CC-12220"/>
    <s v="Chris Cortes"/>
    <x v="0"/>
    <x v="0"/>
    <x v="4"/>
    <x v="4"/>
    <n v="98103"/>
    <x v="1"/>
    <s v="TEC-PH-10003171"/>
    <x v="2"/>
    <x v="7"/>
    <s v="Plantronics Encore H101 Dual Earpieces Headset"/>
    <x v="4070"/>
    <x v="1"/>
    <n v="0.2"/>
    <n v="10.788"/>
    <x v="0"/>
    <n v="323.64"/>
    <n v="10"/>
  </r>
  <r>
    <n v="6544"/>
    <s v="US-2017-107888"/>
    <d v="2017-11-16T00:00:00"/>
    <d v="2017-11-19T00:00:00"/>
    <s v="First Class"/>
    <s v="CC-12220"/>
    <s v="Chris Cortes"/>
    <x v="0"/>
    <x v="0"/>
    <x v="4"/>
    <x v="4"/>
    <n v="98103"/>
    <x v="1"/>
    <s v="OFF-ST-10003123"/>
    <x v="1"/>
    <x v="4"/>
    <s v="Fellowes Bases and Tops For Staxonsteel/High-Stak Systems"/>
    <x v="3212"/>
    <x v="7"/>
    <n v="0"/>
    <n v="7.9896000000000003"/>
    <x v="0"/>
    <n v="33.29"/>
    <n v="24.000000000000004"/>
  </r>
  <r>
    <n v="6545"/>
    <s v="US-2017-154872"/>
    <d v="2017-05-14T00:00:00"/>
    <d v="2017-05-18T00:00:00"/>
    <s v="Standard Class"/>
    <s v="DP-13000"/>
    <s v="Darren Powers"/>
    <x v="0"/>
    <x v="0"/>
    <x v="138"/>
    <x v="24"/>
    <n v="44105"/>
    <x v="3"/>
    <s v="OFF-BI-10003007"/>
    <x v="1"/>
    <x v="8"/>
    <s v="Premium Transparent Presentation Covers, No Pattern/Clear, 8 1/2&quot; x 11&quot;"/>
    <x v="4355"/>
    <x v="2"/>
    <n v="0.7"/>
    <n v="-46.536000000000001"/>
    <x v="5"/>
    <n v="290.85000000000002"/>
    <n v="-80"/>
  </r>
  <r>
    <n v="6546"/>
    <s v="US-2017-154872"/>
    <d v="2017-05-14T00:00:00"/>
    <d v="2017-05-18T00:00:00"/>
    <s v="Standard Class"/>
    <s v="DP-13000"/>
    <s v="Darren Powers"/>
    <x v="0"/>
    <x v="0"/>
    <x v="138"/>
    <x v="24"/>
    <n v="44105"/>
    <x v="3"/>
    <s v="OFF-LA-10000973"/>
    <x v="1"/>
    <x v="2"/>
    <s v="Avery 502"/>
    <x v="1310"/>
    <x v="0"/>
    <n v="0.2"/>
    <n v="1.764"/>
    <x v="5"/>
    <n v="10.08"/>
    <n v="35"/>
  </r>
  <r>
    <n v="6547"/>
    <s v="US-2017-154872"/>
    <d v="2017-05-14T00:00:00"/>
    <d v="2017-05-18T00:00:00"/>
    <s v="Standard Class"/>
    <s v="DP-13000"/>
    <s v="Darren Powers"/>
    <x v="0"/>
    <x v="0"/>
    <x v="138"/>
    <x v="24"/>
    <n v="44105"/>
    <x v="3"/>
    <s v="OFF-PA-10000483"/>
    <x v="1"/>
    <x v="10"/>
    <s v="Xerox 19"/>
    <x v="1609"/>
    <x v="7"/>
    <n v="0.2"/>
    <n v="7.7450000000000001"/>
    <x v="5"/>
    <n v="24.783999999999999"/>
    <n v="31.25"/>
  </r>
  <r>
    <n v="6548"/>
    <s v="CA-2014-113880"/>
    <d v="2014-03-01T00:00:00"/>
    <d v="2014-03-05T00:00:00"/>
    <s v="Standard Class"/>
    <s v="VF-21715"/>
    <s v="Vicky Freymann"/>
    <x v="2"/>
    <x v="0"/>
    <x v="308"/>
    <x v="10"/>
    <n v="60126"/>
    <x v="2"/>
    <s v="FUR-CH-10000863"/>
    <x v="0"/>
    <x v="1"/>
    <s v="Novimex Swivel Fabric Task Chair"/>
    <x v="4356"/>
    <x v="5"/>
    <n v="0.3"/>
    <n v="-172.1172"/>
    <x v="10"/>
    <n v="3804.6959999999999"/>
    <n v="-27.142857142857142"/>
  </r>
  <r>
    <n v="6549"/>
    <s v="CA-2014-113880"/>
    <d v="2014-03-01T00:00:00"/>
    <d v="2014-03-05T00:00:00"/>
    <s v="Standard Class"/>
    <s v="VF-21715"/>
    <s v="Vicky Freymann"/>
    <x v="2"/>
    <x v="0"/>
    <x v="308"/>
    <x v="10"/>
    <n v="60126"/>
    <x v="2"/>
    <s v="OFF-PA-10003036"/>
    <x v="1"/>
    <x v="10"/>
    <s v="Black Print Carbonless 8 1/2&quot; x 8 1/4&quot; Rapid Memo Book"/>
    <x v="1121"/>
    <x v="1"/>
    <n v="0.2"/>
    <n v="5.6783999999999999"/>
    <x v="10"/>
    <n v="52.416000000000004"/>
    <n v="32.499999999999993"/>
  </r>
  <r>
    <n v="6550"/>
    <s v="US-2015-164966"/>
    <d v="2015-07-30T00:00:00"/>
    <d v="2015-08-01T00:00:00"/>
    <s v="First Class"/>
    <s v="GH-14410"/>
    <s v="Gary Hansen"/>
    <x v="2"/>
    <x v="0"/>
    <x v="69"/>
    <x v="11"/>
    <n v="55044"/>
    <x v="2"/>
    <s v="FUR-CH-10002304"/>
    <x v="0"/>
    <x v="1"/>
    <s v="Global Stack Chair without Arms, Black"/>
    <x v="4357"/>
    <x v="5"/>
    <n v="0"/>
    <n v="38.97"/>
    <x v="7"/>
    <n v="935.28"/>
    <n v="25"/>
  </r>
  <r>
    <n v="6551"/>
    <s v="CA-2015-126739"/>
    <d v="2015-11-01T00:00:00"/>
    <d v="2015-11-03T00:00:00"/>
    <s v="Second Class"/>
    <s v="JH-16180"/>
    <s v="Justin Hirsh"/>
    <x v="0"/>
    <x v="0"/>
    <x v="20"/>
    <x v="15"/>
    <n v="10035"/>
    <x v="3"/>
    <s v="FUR-CH-10000422"/>
    <x v="0"/>
    <x v="1"/>
    <s v="Global Highback Leather Tilter in Burgundy"/>
    <x v="4358"/>
    <x v="4"/>
    <n v="0.1"/>
    <n v="21.837599999999998"/>
    <x v="0"/>
    <n v="1310.2560000000001"/>
    <n v="6.6666666666666652"/>
  </r>
  <r>
    <n v="6552"/>
    <s v="CA-2017-161578"/>
    <d v="2017-12-16T00:00:00"/>
    <d v="2017-12-21T00:00:00"/>
    <s v="Second Class"/>
    <s v="RB-19465"/>
    <s v="Rick Bensley"/>
    <x v="2"/>
    <x v="0"/>
    <x v="1"/>
    <x v="1"/>
    <n v="90036"/>
    <x v="1"/>
    <s v="OFF-PA-10002986"/>
    <x v="1"/>
    <x v="10"/>
    <s v="Xerox 1898"/>
    <x v="518"/>
    <x v="0"/>
    <n v="0"/>
    <n v="6.4127999999999998"/>
    <x v="4"/>
    <n v="26.72"/>
    <n v="48"/>
  </r>
  <r>
    <n v="6553"/>
    <s v="CA-2017-161578"/>
    <d v="2017-12-16T00:00:00"/>
    <d v="2017-12-21T00:00:00"/>
    <s v="Second Class"/>
    <s v="RB-19465"/>
    <s v="Rick Bensley"/>
    <x v="2"/>
    <x v="0"/>
    <x v="1"/>
    <x v="1"/>
    <n v="90036"/>
    <x v="1"/>
    <s v="OFF-ST-10002289"/>
    <x v="1"/>
    <x v="4"/>
    <s v="Safco Wire Cube Shelving System, For Use as 4 or 5 14&quot; Cubes, Black"/>
    <x v="1222"/>
    <x v="2"/>
    <n v="0"/>
    <n v="7.9450000000000003"/>
    <x v="4"/>
    <n v="794.5"/>
    <n v="5"/>
  </r>
  <r>
    <n v="6554"/>
    <s v="CA-2014-137092"/>
    <d v="2014-10-20T00:00:00"/>
    <d v="2014-10-22T00:00:00"/>
    <s v="Second Class"/>
    <s v="LS-16975"/>
    <s v="Lindsay Shagiari"/>
    <x v="2"/>
    <x v="0"/>
    <x v="22"/>
    <x v="10"/>
    <n v="60653"/>
    <x v="2"/>
    <s v="TEC-AC-10001606"/>
    <x v="2"/>
    <x v="11"/>
    <s v="Logitech Wireless Performance Mouse MX for PC and Mac"/>
    <x v="1864"/>
    <x v="4"/>
    <n v="0.2"/>
    <n v="71.992800000000003"/>
    <x v="2"/>
    <n v="1279.8720000000001"/>
    <n v="22.5"/>
  </r>
  <r>
    <n v="6555"/>
    <s v="CA-2014-137092"/>
    <d v="2014-10-20T00:00:00"/>
    <d v="2014-10-22T00:00:00"/>
    <s v="Second Class"/>
    <s v="LS-16975"/>
    <s v="Lindsay Shagiari"/>
    <x v="2"/>
    <x v="0"/>
    <x v="22"/>
    <x v="10"/>
    <n v="60653"/>
    <x v="2"/>
    <s v="OFF-ST-10003805"/>
    <x v="1"/>
    <x v="4"/>
    <s v="24 Capacity Maxi Data Binder Racks, Pearl"/>
    <x v="4359"/>
    <x v="1"/>
    <n v="0.2"/>
    <n v="31.5825"/>
    <x v="2"/>
    <n v="1515.96"/>
    <n v="6.25"/>
  </r>
  <r>
    <n v="6556"/>
    <s v="CA-2014-137092"/>
    <d v="2014-10-20T00:00:00"/>
    <d v="2014-10-22T00:00:00"/>
    <s v="Second Class"/>
    <s v="LS-16975"/>
    <s v="Lindsay Shagiari"/>
    <x v="2"/>
    <x v="0"/>
    <x v="22"/>
    <x v="10"/>
    <n v="60653"/>
    <x v="2"/>
    <s v="OFF-PA-10002109"/>
    <x v="1"/>
    <x v="10"/>
    <s v="Wirebound Voice Message Log Book"/>
    <x v="4360"/>
    <x v="7"/>
    <n v="0.2"/>
    <n v="1.2376"/>
    <x v="2"/>
    <n v="3.8079999999999998"/>
    <n v="32.5"/>
  </r>
  <r>
    <n v="6557"/>
    <s v="CA-2014-137092"/>
    <d v="2014-10-20T00:00:00"/>
    <d v="2014-10-22T00:00:00"/>
    <s v="Second Class"/>
    <s v="LS-16975"/>
    <s v="Lindsay Shagiari"/>
    <x v="2"/>
    <x v="0"/>
    <x v="22"/>
    <x v="10"/>
    <n v="60653"/>
    <x v="2"/>
    <s v="OFF-BI-10000632"/>
    <x v="1"/>
    <x v="8"/>
    <s v="Satellite Sectional Post Binders"/>
    <x v="4361"/>
    <x v="7"/>
    <n v="0.8"/>
    <n v="-14.759399999999999"/>
    <x v="2"/>
    <n v="8.6820000000000004"/>
    <n v="-170"/>
  </r>
  <r>
    <n v="6558"/>
    <s v="CA-2014-137092"/>
    <d v="2014-10-20T00:00:00"/>
    <d v="2014-10-22T00:00:00"/>
    <s v="Second Class"/>
    <s v="LS-16975"/>
    <s v="Lindsay Shagiari"/>
    <x v="2"/>
    <x v="0"/>
    <x v="22"/>
    <x v="10"/>
    <n v="60653"/>
    <x v="2"/>
    <s v="OFF-LA-10003510"/>
    <x v="1"/>
    <x v="2"/>
    <s v="Avery 4027 File Folder Labels for Dot Matrix Printers, 5000 Labels per Box, White"/>
    <x v="4362"/>
    <x v="7"/>
    <n v="0.2"/>
    <n v="7.9378000000000002"/>
    <x v="2"/>
    <n v="24.423999999999999"/>
    <n v="32.5"/>
  </r>
  <r>
    <n v="6559"/>
    <s v="CA-2015-166947"/>
    <d v="2015-06-05T00:00:00"/>
    <d v="2015-06-10T00:00:00"/>
    <s v="Standard Class"/>
    <s v="EB-13750"/>
    <s v="Edward Becker"/>
    <x v="1"/>
    <x v="0"/>
    <x v="198"/>
    <x v="15"/>
    <n v="14215"/>
    <x v="3"/>
    <s v="FUR-CH-10004997"/>
    <x v="0"/>
    <x v="1"/>
    <s v="Hon Every-Day Series Multi-Task Chairs"/>
    <x v="4363"/>
    <x v="6"/>
    <n v="0.1"/>
    <n v="169.18199999999999"/>
    <x v="1"/>
    <n v="13703.741999999998"/>
    <n v="11.111111111111111"/>
  </r>
  <r>
    <n v="6560"/>
    <s v="CA-2016-160941"/>
    <d v="2016-07-21T00:00:00"/>
    <d v="2016-07-26T00:00:00"/>
    <s v="Standard Class"/>
    <s v="DK-12835"/>
    <s v="Damala Kotsonis"/>
    <x v="1"/>
    <x v="0"/>
    <x v="43"/>
    <x v="1"/>
    <n v="95661"/>
    <x v="1"/>
    <s v="OFF-EN-10003001"/>
    <x v="1"/>
    <x v="12"/>
    <s v="Ames Color-File Green Diamond Border X-ray Mailers"/>
    <x v="4364"/>
    <x v="2"/>
    <n v="0"/>
    <n v="197.35300000000001"/>
    <x v="7"/>
    <n v="2099.5"/>
    <n v="47"/>
  </r>
  <r>
    <n v="6561"/>
    <s v="CA-2016-160941"/>
    <d v="2016-07-21T00:00:00"/>
    <d v="2016-07-26T00:00:00"/>
    <s v="Standard Class"/>
    <s v="DK-12835"/>
    <s v="Damala Kotsonis"/>
    <x v="1"/>
    <x v="0"/>
    <x v="43"/>
    <x v="1"/>
    <n v="95661"/>
    <x v="1"/>
    <s v="OFF-LA-10003766"/>
    <x v="1"/>
    <x v="2"/>
    <s v="Self-Adhesive Removable Labels"/>
    <x v="974"/>
    <x v="7"/>
    <n v="0"/>
    <n v="1.512"/>
    <x v="7"/>
    <n v="3.15"/>
    <n v="48.000000000000007"/>
  </r>
  <r>
    <n v="6562"/>
    <s v="CA-2017-144680"/>
    <d v="2017-03-31T00:00:00"/>
    <d v="2017-04-02T00:00:00"/>
    <s v="First Class"/>
    <s v="SC-20260"/>
    <s v="Scott Cohen"/>
    <x v="1"/>
    <x v="0"/>
    <x v="81"/>
    <x v="5"/>
    <n v="76017"/>
    <x v="2"/>
    <s v="OFF-AP-10003040"/>
    <x v="1"/>
    <x v="9"/>
    <s v="Fellowes 8 Outlet Superior Workstation Surge Protector w/o Phone/Fax/Modem Protection"/>
    <x v="4365"/>
    <x v="2"/>
    <n v="0.8"/>
    <n v="-90.774000000000001"/>
    <x v="10"/>
    <n v="168.1"/>
    <n v="-270"/>
  </r>
  <r>
    <n v="6563"/>
    <s v="CA-2014-166086"/>
    <d v="2014-05-07T00:00:00"/>
    <d v="2014-05-12T00:00:00"/>
    <s v="Standard Class"/>
    <s v="CT-11995"/>
    <s v="Carol Triggs"/>
    <x v="0"/>
    <x v="0"/>
    <x v="104"/>
    <x v="31"/>
    <n v="1841"/>
    <x v="3"/>
    <s v="OFF-BI-10001078"/>
    <x v="1"/>
    <x v="8"/>
    <s v="Acco PRESSTEX Data Binder with Storage Hooks, Dark Blue, 14 7/8&quot; X 11&quot;"/>
    <x v="4366"/>
    <x v="1"/>
    <n v="0"/>
    <n v="7.9085999999999999"/>
    <x v="5"/>
    <n v="48.42"/>
    <n v="49"/>
  </r>
  <r>
    <n v="6564"/>
    <s v="CA-2014-166086"/>
    <d v="2014-05-07T00:00:00"/>
    <d v="2014-05-12T00:00:00"/>
    <s v="Standard Class"/>
    <s v="CT-11995"/>
    <s v="Carol Triggs"/>
    <x v="0"/>
    <x v="0"/>
    <x v="104"/>
    <x v="31"/>
    <n v="1841"/>
    <x v="3"/>
    <s v="FUR-TA-10003469"/>
    <x v="0"/>
    <x v="3"/>
    <s v="Balt Split Level Computer Training Table"/>
    <x v="4367"/>
    <x v="0"/>
    <n v="0.3"/>
    <n v="-38.85"/>
    <x v="5"/>
    <n v="388.5"/>
    <n v="-20"/>
  </r>
  <r>
    <n v="6565"/>
    <s v="CA-2014-166086"/>
    <d v="2014-05-07T00:00:00"/>
    <d v="2014-05-12T00:00:00"/>
    <s v="Standard Class"/>
    <s v="CT-11995"/>
    <s v="Carol Triggs"/>
    <x v="0"/>
    <x v="0"/>
    <x v="104"/>
    <x v="31"/>
    <n v="1841"/>
    <x v="3"/>
    <s v="OFF-AR-10002578"/>
    <x v="1"/>
    <x v="6"/>
    <s v="Newell 335"/>
    <x v="874"/>
    <x v="1"/>
    <n v="0"/>
    <n v="2.5055999999999998"/>
    <x v="5"/>
    <n v="25.92"/>
    <n v="28.999999999999996"/>
  </r>
  <r>
    <n v="6566"/>
    <s v="CA-2014-166086"/>
    <d v="2014-05-07T00:00:00"/>
    <d v="2014-05-12T00:00:00"/>
    <s v="Standard Class"/>
    <s v="CT-11995"/>
    <s v="Carol Triggs"/>
    <x v="0"/>
    <x v="0"/>
    <x v="104"/>
    <x v="31"/>
    <n v="1841"/>
    <x v="3"/>
    <s v="FUR-CH-10004675"/>
    <x v="0"/>
    <x v="1"/>
    <s v="Lifetime Advantage Folding Chairs, 4/Carton"/>
    <x v="1711"/>
    <x v="4"/>
    <n v="0"/>
    <n v="244.24959999999999"/>
    <x v="5"/>
    <n v="3489.28"/>
    <n v="27.999999999999996"/>
  </r>
  <r>
    <n v="6567"/>
    <s v="CA-2017-131282"/>
    <d v="2017-02-05T00:00:00"/>
    <d v="2017-02-08T00:00:00"/>
    <s v="Second Class"/>
    <s v="CB-12025"/>
    <s v="Cassandra Brandow"/>
    <x v="0"/>
    <x v="0"/>
    <x v="435"/>
    <x v="5"/>
    <n v="76706"/>
    <x v="2"/>
    <s v="OFF-BI-10004632"/>
    <x v="1"/>
    <x v="8"/>
    <s v="Ibico Hi-Tech Manual Binding System"/>
    <x v="124"/>
    <x v="4"/>
    <n v="0.8"/>
    <n v="-426.98599999999999"/>
    <x v="11"/>
    <n v="975.96799999999996"/>
    <n v="-175"/>
  </r>
  <r>
    <n v="6568"/>
    <s v="CA-2017-131282"/>
    <d v="2017-02-05T00:00:00"/>
    <d v="2017-02-08T00:00:00"/>
    <s v="Second Class"/>
    <s v="CB-12025"/>
    <s v="Cassandra Brandow"/>
    <x v="0"/>
    <x v="0"/>
    <x v="435"/>
    <x v="5"/>
    <n v="76706"/>
    <x v="2"/>
    <s v="OFF-AR-10003087"/>
    <x v="1"/>
    <x v="6"/>
    <s v="Staples in misc. colors"/>
    <x v="4368"/>
    <x v="2"/>
    <n v="0.2"/>
    <n v="0.71199999999999997"/>
    <x v="11"/>
    <n v="35.6"/>
    <n v="10"/>
  </r>
  <r>
    <n v="6569"/>
    <s v="CA-2014-100678"/>
    <d v="2014-04-18T00:00:00"/>
    <d v="2014-04-22T00:00:00"/>
    <s v="Standard Class"/>
    <s v="KM-16720"/>
    <s v="Kunst Miller"/>
    <x v="0"/>
    <x v="0"/>
    <x v="12"/>
    <x v="5"/>
    <n v="77095"/>
    <x v="2"/>
    <s v="OFF-AR-10001868"/>
    <x v="1"/>
    <x v="6"/>
    <s v="Prang Dustless Chalk Sticks"/>
    <x v="638"/>
    <x v="0"/>
    <n v="0.2"/>
    <n v="1.008"/>
    <x v="3"/>
    <n v="5.3760000000000003"/>
    <n v="37.5"/>
  </r>
  <r>
    <n v="6570"/>
    <s v="CA-2014-100678"/>
    <d v="2014-04-18T00:00:00"/>
    <d v="2014-04-22T00:00:00"/>
    <s v="Standard Class"/>
    <s v="KM-16720"/>
    <s v="Kunst Miller"/>
    <x v="0"/>
    <x v="0"/>
    <x v="12"/>
    <x v="5"/>
    <n v="77095"/>
    <x v="2"/>
    <s v="FUR-CH-10002602"/>
    <x v="0"/>
    <x v="1"/>
    <s v="DMI Arturo Collection Mission-style Design Wood Chair"/>
    <x v="2555"/>
    <x v="1"/>
    <n v="0.3"/>
    <n v="-18.117599999999999"/>
    <x v="3"/>
    <n v="951.17399999999998"/>
    <n v="-5.7142857142857144"/>
  </r>
  <r>
    <n v="6571"/>
    <s v="CA-2014-100678"/>
    <d v="2014-04-18T00:00:00"/>
    <d v="2014-04-22T00:00:00"/>
    <s v="Standard Class"/>
    <s v="KM-16720"/>
    <s v="Kunst Miller"/>
    <x v="0"/>
    <x v="0"/>
    <x v="12"/>
    <x v="5"/>
    <n v="77095"/>
    <x v="2"/>
    <s v="OFF-EN-10000056"/>
    <x v="1"/>
    <x v="12"/>
    <s v="Cameo Buff Policy Envelopes"/>
    <x v="836"/>
    <x v="1"/>
    <n v="0.2"/>
    <n v="50.406300000000002"/>
    <x v="3"/>
    <n v="448.05600000000004"/>
    <n v="33.75"/>
  </r>
  <r>
    <n v="6572"/>
    <s v="CA-2014-100678"/>
    <d v="2014-04-18T00:00:00"/>
    <d v="2014-04-22T00:00:00"/>
    <s v="Standard Class"/>
    <s v="KM-16720"/>
    <s v="Kunst Miller"/>
    <x v="0"/>
    <x v="0"/>
    <x v="12"/>
    <x v="5"/>
    <n v="77095"/>
    <x v="2"/>
    <s v="TEC-AC-10000474"/>
    <x v="2"/>
    <x v="11"/>
    <s v="Kensington Expert Mouse Optical USB Trackball for PC or Mac"/>
    <x v="2609"/>
    <x v="1"/>
    <n v="0.2"/>
    <n v="28.497"/>
    <x v="3"/>
    <n v="683.928"/>
    <n v="12.5"/>
  </r>
  <r>
    <n v="6573"/>
    <s v="CA-2016-161543"/>
    <d v="2016-05-10T00:00:00"/>
    <d v="2016-05-16T00:00:00"/>
    <s v="Standard Class"/>
    <s v="RD-19720"/>
    <s v="Roger Demir"/>
    <x v="0"/>
    <x v="0"/>
    <x v="4"/>
    <x v="4"/>
    <n v="98105"/>
    <x v="1"/>
    <s v="OFF-PA-10003971"/>
    <x v="1"/>
    <x v="10"/>
    <s v="Xerox 1965"/>
    <x v="489"/>
    <x v="0"/>
    <n v="0"/>
    <n v="5.8604000000000003"/>
    <x v="5"/>
    <n v="23.92"/>
    <n v="49"/>
  </r>
  <r>
    <n v="6574"/>
    <s v="CA-2016-160535"/>
    <d v="2016-11-25T00:00:00"/>
    <d v="2016-11-30T00:00:00"/>
    <s v="Standard Class"/>
    <s v="BP-11050"/>
    <s v="Barry Pond"/>
    <x v="1"/>
    <x v="0"/>
    <x v="135"/>
    <x v="30"/>
    <n v="7060"/>
    <x v="3"/>
    <s v="OFF-ST-10000689"/>
    <x v="1"/>
    <x v="4"/>
    <s v="Fellowes Strictly Business Drawer File, Letter/Legal Size"/>
    <x v="1601"/>
    <x v="4"/>
    <n v="0"/>
    <n v="67.608000000000004"/>
    <x v="0"/>
    <n v="2253.6"/>
    <n v="12.000000000000002"/>
  </r>
  <r>
    <n v="6575"/>
    <s v="CA-2016-160535"/>
    <d v="2016-11-25T00:00:00"/>
    <d v="2016-11-30T00:00:00"/>
    <s v="Standard Class"/>
    <s v="BP-11050"/>
    <s v="Barry Pond"/>
    <x v="1"/>
    <x v="0"/>
    <x v="135"/>
    <x v="30"/>
    <n v="7060"/>
    <x v="3"/>
    <s v="TEC-MA-10004255"/>
    <x v="2"/>
    <x v="15"/>
    <s v="Konica Minolta magicolor 1690MF Multifunction Printer"/>
    <x v="4369"/>
    <x v="8"/>
    <n v="0"/>
    <n v="118.3704"/>
    <x v="0"/>
    <n v="2559.36"/>
    <n v="37"/>
  </r>
  <r>
    <n v="6576"/>
    <s v="CA-2017-123085"/>
    <d v="2017-03-03T00:00:00"/>
    <d v="2017-03-08T00:00:00"/>
    <s v="Standard Class"/>
    <s v="EJ-13720"/>
    <s v="Ed Jacobs"/>
    <x v="0"/>
    <x v="0"/>
    <x v="1"/>
    <x v="1"/>
    <n v="90008"/>
    <x v="1"/>
    <s v="TEC-AC-10000990"/>
    <x v="2"/>
    <x v="11"/>
    <s v="Imation Bio 2GB USB Flash Drive Imation Corp"/>
    <x v="4370"/>
    <x v="8"/>
    <n v="0"/>
    <n v="440.76479999999998"/>
    <x v="10"/>
    <n v="8395.52"/>
    <n v="42"/>
  </r>
  <r>
    <n v="6577"/>
    <s v="CA-2017-123085"/>
    <d v="2017-03-03T00:00:00"/>
    <d v="2017-03-08T00:00:00"/>
    <s v="Standard Class"/>
    <s v="EJ-13720"/>
    <s v="Ed Jacobs"/>
    <x v="0"/>
    <x v="0"/>
    <x v="1"/>
    <x v="1"/>
    <n v="90008"/>
    <x v="1"/>
    <s v="FUR-CH-10003968"/>
    <x v="0"/>
    <x v="1"/>
    <s v="Novimex Turbo Task Chair"/>
    <x v="2932"/>
    <x v="1"/>
    <n v="0.2"/>
    <n v="-17.0352"/>
    <x v="10"/>
    <n v="511.05600000000004"/>
    <n v="-10"/>
  </r>
  <r>
    <n v="6578"/>
    <s v="CA-2015-153752"/>
    <d v="2015-12-06T00:00:00"/>
    <d v="2015-12-11T00:00:00"/>
    <s v="Second Class"/>
    <s v="RO-19780"/>
    <s v="Rose O'Brian"/>
    <x v="0"/>
    <x v="0"/>
    <x v="81"/>
    <x v="17"/>
    <n v="22204"/>
    <x v="0"/>
    <s v="TEC-PH-10001615"/>
    <x v="2"/>
    <x v="7"/>
    <s v="AT&amp;T CL82213"/>
    <x v="2093"/>
    <x v="5"/>
    <n v="0"/>
    <n v="50.442599999999999"/>
    <x v="4"/>
    <n v="1043.6399999999999"/>
    <n v="28.999999999999996"/>
  </r>
  <r>
    <n v="6579"/>
    <s v="CA-2014-103660"/>
    <d v="2014-08-25T00:00:00"/>
    <d v="2014-08-30T00:00:00"/>
    <s v="Standard Class"/>
    <s v="MW-18220"/>
    <s v="Mitch Webber"/>
    <x v="0"/>
    <x v="0"/>
    <x v="4"/>
    <x v="4"/>
    <n v="98103"/>
    <x v="1"/>
    <s v="TEC-PH-10000895"/>
    <x v="2"/>
    <x v="7"/>
    <s v="Polycom VVX 310 VoIP phone"/>
    <x v="4371"/>
    <x v="3"/>
    <n v="0.2"/>
    <n v="75.595799999999997"/>
    <x v="6"/>
    <n v="7055.6080000000002"/>
    <n v="7.5"/>
  </r>
  <r>
    <n v="6580"/>
    <s v="CA-2016-169887"/>
    <d v="2016-10-22T00:00:00"/>
    <d v="2016-10-22T00:00:00"/>
    <s v="Same Day"/>
    <s v="MS-17530"/>
    <s v="MaryBeth Skach"/>
    <x v="0"/>
    <x v="0"/>
    <x v="4"/>
    <x v="4"/>
    <n v="98105"/>
    <x v="1"/>
    <s v="OFF-PA-10003001"/>
    <x v="1"/>
    <x v="10"/>
    <s v="Xerox 1986"/>
    <x v="3763"/>
    <x v="7"/>
    <n v="0"/>
    <n v="3.2063999999999999"/>
    <x v="2"/>
    <n v="6.68"/>
    <n v="48"/>
  </r>
  <r>
    <n v="6581"/>
    <s v="CA-2016-169887"/>
    <d v="2016-10-22T00:00:00"/>
    <d v="2016-10-22T00:00:00"/>
    <s v="Same Day"/>
    <s v="MS-17530"/>
    <s v="MaryBeth Skach"/>
    <x v="0"/>
    <x v="0"/>
    <x v="4"/>
    <x v="4"/>
    <n v="98105"/>
    <x v="1"/>
    <s v="OFF-AR-10002766"/>
    <x v="1"/>
    <x v="6"/>
    <s v="Prang Drawing Pencil Set"/>
    <x v="480"/>
    <x v="1"/>
    <n v="0"/>
    <n v="2.2517999999999998"/>
    <x v="2"/>
    <n v="25.02"/>
    <n v="26.999999999999996"/>
  </r>
  <r>
    <n v="6582"/>
    <s v="CA-2016-169887"/>
    <d v="2016-10-22T00:00:00"/>
    <d v="2016-10-22T00:00:00"/>
    <s v="Same Day"/>
    <s v="MS-17530"/>
    <s v="MaryBeth Skach"/>
    <x v="0"/>
    <x v="0"/>
    <x v="4"/>
    <x v="4"/>
    <n v="98105"/>
    <x v="1"/>
    <s v="FUR-FU-10003095"/>
    <x v="0"/>
    <x v="5"/>
    <s v="Linden 12&quot; Wall Clock With Oak Frame"/>
    <x v="3033"/>
    <x v="1"/>
    <n v="0"/>
    <n v="30.582000000000001"/>
    <x v="2"/>
    <n v="305.82"/>
    <n v="30"/>
  </r>
  <r>
    <n v="6583"/>
    <s v="CA-2016-148516"/>
    <d v="2016-08-07T00:00:00"/>
    <d v="2016-08-11T00:00:00"/>
    <s v="Standard Class"/>
    <s v="DW-13585"/>
    <s v="Dorothy Wardle"/>
    <x v="1"/>
    <x v="0"/>
    <x v="156"/>
    <x v="4"/>
    <n v="98026"/>
    <x v="1"/>
    <s v="TEC-AC-10003610"/>
    <x v="2"/>
    <x v="11"/>
    <s v="Logitech Illuminated - Keyboard"/>
    <x v="686"/>
    <x v="1"/>
    <n v="0"/>
    <n v="86.385599999999997"/>
    <x v="6"/>
    <n v="539.91"/>
    <n v="48"/>
  </r>
  <r>
    <n v="6584"/>
    <s v="CA-2017-104731"/>
    <d v="2017-07-21T00:00:00"/>
    <d v="2017-07-27T00:00:00"/>
    <s v="Standard Class"/>
    <s v="AM-10705"/>
    <s v="Anne McFarland"/>
    <x v="0"/>
    <x v="0"/>
    <x v="127"/>
    <x v="17"/>
    <n v="24153"/>
    <x v="0"/>
    <s v="OFF-AR-10003727"/>
    <x v="1"/>
    <x v="6"/>
    <s v="Berol Giant Pencil Sharpener"/>
    <x v="3033"/>
    <x v="5"/>
    <n v="0"/>
    <n v="29.5626"/>
    <x v="7"/>
    <n v="611.64"/>
    <n v="28.999999999999996"/>
  </r>
  <r>
    <n v="6585"/>
    <s v="CA-2017-104731"/>
    <d v="2017-07-21T00:00:00"/>
    <d v="2017-07-27T00:00:00"/>
    <s v="Standard Class"/>
    <s v="AM-10705"/>
    <s v="Anne McFarland"/>
    <x v="0"/>
    <x v="0"/>
    <x v="127"/>
    <x v="17"/>
    <n v="24153"/>
    <x v="0"/>
    <s v="TEC-PH-10002660"/>
    <x v="2"/>
    <x v="7"/>
    <s v="Nortel Networks T7316 E Nt8 B27"/>
    <x v="1071"/>
    <x v="4"/>
    <n v="0"/>
    <n v="67.989999999999995"/>
    <x v="7"/>
    <n v="1087.8399999999999"/>
    <n v="25"/>
  </r>
  <r>
    <n v="6586"/>
    <s v="CA-2017-104731"/>
    <d v="2017-07-21T00:00:00"/>
    <d v="2017-07-27T00:00:00"/>
    <s v="Standard Class"/>
    <s v="AM-10705"/>
    <s v="Anne McFarland"/>
    <x v="0"/>
    <x v="0"/>
    <x v="127"/>
    <x v="17"/>
    <n v="24153"/>
    <x v="0"/>
    <s v="FUR-FU-10003274"/>
    <x v="0"/>
    <x v="5"/>
    <s v="Regeneration Desk Collection"/>
    <x v="3355"/>
    <x v="2"/>
    <n v="0"/>
    <n v="3.8719999999999999"/>
    <x v="7"/>
    <n v="44"/>
    <n v="43.999999999999993"/>
  </r>
  <r>
    <n v="6587"/>
    <s v="CA-2017-104731"/>
    <d v="2017-07-21T00:00:00"/>
    <d v="2017-07-27T00:00:00"/>
    <s v="Standard Class"/>
    <s v="AM-10705"/>
    <s v="Anne McFarland"/>
    <x v="0"/>
    <x v="0"/>
    <x v="127"/>
    <x v="17"/>
    <n v="24153"/>
    <x v="0"/>
    <s v="OFF-AR-10003829"/>
    <x v="1"/>
    <x v="6"/>
    <s v="Newell 35"/>
    <x v="1195"/>
    <x v="5"/>
    <n v="0"/>
    <n v="5.7072000000000003"/>
    <x v="7"/>
    <n v="118.08"/>
    <n v="29.000000000000004"/>
  </r>
  <r>
    <n v="6588"/>
    <s v="CA-2017-104731"/>
    <d v="2017-07-21T00:00:00"/>
    <d v="2017-07-27T00:00:00"/>
    <s v="Standard Class"/>
    <s v="AM-10705"/>
    <s v="Anne McFarland"/>
    <x v="0"/>
    <x v="0"/>
    <x v="127"/>
    <x v="17"/>
    <n v="24153"/>
    <x v="0"/>
    <s v="FUR-BO-10003441"/>
    <x v="0"/>
    <x v="0"/>
    <s v="Bush Westfield Collection Bookcases, Fully Assembled"/>
    <x v="3271"/>
    <x v="1"/>
    <n v="0"/>
    <n v="69.676199999999994"/>
    <x v="7"/>
    <n v="908.81999999999994"/>
    <n v="23"/>
  </r>
  <r>
    <n v="6589"/>
    <s v="CA-2017-104731"/>
    <d v="2017-07-21T00:00:00"/>
    <d v="2017-07-27T00:00:00"/>
    <s v="Standard Class"/>
    <s v="AM-10705"/>
    <s v="Anne McFarland"/>
    <x v="0"/>
    <x v="0"/>
    <x v="127"/>
    <x v="17"/>
    <n v="24153"/>
    <x v="0"/>
    <s v="OFF-BI-10003355"/>
    <x v="1"/>
    <x v="8"/>
    <s v="Cardinal Holdit Business Card Pockets"/>
    <x v="1801"/>
    <x v="1"/>
    <n v="0"/>
    <n v="7.1711999999999998"/>
    <x v="7"/>
    <n v="44.82"/>
    <n v="48"/>
  </r>
  <r>
    <n v="6590"/>
    <s v="CA-2017-104731"/>
    <d v="2017-07-21T00:00:00"/>
    <d v="2017-07-27T00:00:00"/>
    <s v="Standard Class"/>
    <s v="AM-10705"/>
    <s v="Anne McFarland"/>
    <x v="0"/>
    <x v="0"/>
    <x v="127"/>
    <x v="17"/>
    <n v="24153"/>
    <x v="0"/>
    <s v="OFF-SU-10003505"/>
    <x v="1"/>
    <x v="14"/>
    <s v="Premier Electric Letter Opener"/>
    <x v="4372"/>
    <x v="0"/>
    <n v="0"/>
    <n v="11.586"/>
    <x v="7"/>
    <n v="463.44"/>
    <n v="5"/>
  </r>
  <r>
    <n v="6591"/>
    <s v="CA-2014-164749"/>
    <d v="2014-03-23T00:00:00"/>
    <d v="2014-03-26T00:00:00"/>
    <s v="First Class"/>
    <s v="BG-11740"/>
    <s v="Bruce Geld"/>
    <x v="0"/>
    <x v="0"/>
    <x v="478"/>
    <x v="2"/>
    <n v="33445"/>
    <x v="0"/>
    <s v="OFF-LA-10004484"/>
    <x v="1"/>
    <x v="2"/>
    <s v="Avery 476"/>
    <x v="4373"/>
    <x v="1"/>
    <n v="0.2"/>
    <n v="3.2214"/>
    <x v="10"/>
    <n v="29.736000000000004"/>
    <n v="32.499999999999993"/>
  </r>
  <r>
    <n v="6592"/>
    <s v="CA-2015-103716"/>
    <d v="2015-04-30T00:00:00"/>
    <d v="2015-05-06T00:00:00"/>
    <s v="Standard Class"/>
    <s v="KB-16585"/>
    <s v="Ken Black"/>
    <x v="1"/>
    <x v="0"/>
    <x v="8"/>
    <x v="1"/>
    <n v="94110"/>
    <x v="1"/>
    <s v="OFF-AR-10000658"/>
    <x v="1"/>
    <x v="6"/>
    <s v="Newell 324"/>
    <x v="1610"/>
    <x v="1"/>
    <n v="0"/>
    <n v="9.702"/>
    <x v="3"/>
    <n v="103.94999999999999"/>
    <n v="28.000000000000004"/>
  </r>
  <r>
    <n v="6593"/>
    <s v="CA-2015-103716"/>
    <d v="2015-04-30T00:00:00"/>
    <d v="2015-05-06T00:00:00"/>
    <s v="Standard Class"/>
    <s v="KB-16585"/>
    <s v="Ken Black"/>
    <x v="1"/>
    <x v="0"/>
    <x v="8"/>
    <x v="1"/>
    <n v="94110"/>
    <x v="1"/>
    <s v="TEC-PH-10000347"/>
    <x v="2"/>
    <x v="7"/>
    <s v="Cush Cases Heavy Duty Rugged Cover Case for Samsung Galaxy S5 - Purple"/>
    <x v="4374"/>
    <x v="2"/>
    <n v="0.2"/>
    <n v="1.7324999999999999"/>
    <x v="3"/>
    <n v="99"/>
    <n v="8.75"/>
  </r>
  <r>
    <n v="6594"/>
    <s v="CA-2016-126795"/>
    <d v="2016-06-13T00:00:00"/>
    <d v="2016-06-16T00:00:00"/>
    <s v="Second Class"/>
    <s v="GT-14710"/>
    <s v="Greg Tran"/>
    <x v="0"/>
    <x v="0"/>
    <x v="20"/>
    <x v="15"/>
    <n v="10024"/>
    <x v="3"/>
    <s v="OFF-BI-10001989"/>
    <x v="1"/>
    <x v="8"/>
    <s v="Premium Transparent Presentation Covers by GBC"/>
    <x v="2939"/>
    <x v="0"/>
    <n v="0.2"/>
    <n v="11.748799999999999"/>
    <x v="1"/>
    <n v="67.135999999999996"/>
    <n v="35"/>
  </r>
  <r>
    <n v="6595"/>
    <s v="CA-2015-146290"/>
    <d v="2015-05-04T00:00:00"/>
    <d v="2015-05-11T00:00:00"/>
    <s v="Standard Class"/>
    <s v="SV-20815"/>
    <s v="Stuart Van"/>
    <x v="1"/>
    <x v="0"/>
    <x v="245"/>
    <x v="14"/>
    <n v="46203"/>
    <x v="2"/>
    <s v="OFF-AR-10001897"/>
    <x v="1"/>
    <x v="6"/>
    <s v="Model L Table or Wall-Mount Pencil Sharpener"/>
    <x v="4375"/>
    <x v="3"/>
    <n v="0"/>
    <n v="35.260399999999997"/>
    <x v="5"/>
    <n v="881.51"/>
    <n v="27.999999999999996"/>
  </r>
  <r>
    <n v="6596"/>
    <s v="CA-2017-157112"/>
    <d v="2017-04-23T00:00:00"/>
    <d v="2017-04-26T00:00:00"/>
    <s v="First Class"/>
    <s v="GG-14650"/>
    <s v="Greg Guthrie"/>
    <x v="1"/>
    <x v="0"/>
    <x v="38"/>
    <x v="24"/>
    <n v="43229"/>
    <x v="3"/>
    <s v="OFF-BI-10000285"/>
    <x v="1"/>
    <x v="8"/>
    <s v="XtraLife ClearVue Slant-D Ring Binders by Cardinal"/>
    <x v="2660"/>
    <x v="2"/>
    <n v="0.7"/>
    <n v="-7.84"/>
    <x v="3"/>
    <n v="58.8"/>
    <n v="-66.666666666666657"/>
  </r>
  <r>
    <n v="6597"/>
    <s v="CA-2017-157112"/>
    <d v="2017-04-23T00:00:00"/>
    <d v="2017-04-26T00:00:00"/>
    <s v="First Class"/>
    <s v="GG-14650"/>
    <s v="Greg Guthrie"/>
    <x v="1"/>
    <x v="0"/>
    <x v="38"/>
    <x v="24"/>
    <n v="43229"/>
    <x v="3"/>
    <s v="OFF-PA-10001804"/>
    <x v="1"/>
    <x v="10"/>
    <s v="Xerox 195"/>
    <x v="752"/>
    <x v="7"/>
    <n v="0.2"/>
    <n v="1.8704000000000001"/>
    <x v="3"/>
    <n v="5.3440000000000003"/>
    <n v="35"/>
  </r>
  <r>
    <n v="6598"/>
    <s v="CA-2014-169257"/>
    <d v="2014-06-06T00:00:00"/>
    <d v="2014-06-12T00:00:00"/>
    <s v="Standard Class"/>
    <s v="SV-20785"/>
    <s v="Stewart Visinsky"/>
    <x v="0"/>
    <x v="0"/>
    <x v="108"/>
    <x v="2"/>
    <n v="32216"/>
    <x v="0"/>
    <s v="OFF-BI-10002557"/>
    <x v="1"/>
    <x v="8"/>
    <s v="Presstex Flexible Ring Binders"/>
    <x v="4376"/>
    <x v="7"/>
    <n v="0.7"/>
    <n v="-0.91"/>
    <x v="1"/>
    <n v="1.365"/>
    <n v="-66.666666666666671"/>
  </r>
  <r>
    <n v="6599"/>
    <s v="CA-2014-169257"/>
    <d v="2014-06-06T00:00:00"/>
    <d v="2014-06-12T00:00:00"/>
    <s v="Standard Class"/>
    <s v="SV-20785"/>
    <s v="Stewart Visinsky"/>
    <x v="0"/>
    <x v="0"/>
    <x v="108"/>
    <x v="2"/>
    <n v="32216"/>
    <x v="0"/>
    <s v="OFF-PA-10002319"/>
    <x v="1"/>
    <x v="10"/>
    <s v="Xerox 1944"/>
    <x v="4377"/>
    <x v="0"/>
    <n v="0.2"/>
    <n v="22.480799999999999"/>
    <x v="1"/>
    <n v="124.032"/>
    <n v="36.25"/>
  </r>
  <r>
    <n v="6600"/>
    <s v="CA-2014-154095"/>
    <d v="2014-12-02T00:00:00"/>
    <d v="2014-12-07T00:00:00"/>
    <s v="Standard Class"/>
    <s v="ON-18715"/>
    <s v="Odella Nelson"/>
    <x v="1"/>
    <x v="0"/>
    <x v="183"/>
    <x v="39"/>
    <n v="20735"/>
    <x v="3"/>
    <s v="FUR-FU-10003849"/>
    <x v="0"/>
    <x v="5"/>
    <s v="DAX Metal Frame, Desktop, Stepped-Edge"/>
    <x v="3224"/>
    <x v="1"/>
    <n v="0"/>
    <n v="23.680800000000001"/>
    <x v="4"/>
    <n v="182.16"/>
    <n v="39"/>
  </r>
  <r>
    <n v="6601"/>
    <s v="CA-2014-154095"/>
    <d v="2014-12-02T00:00:00"/>
    <d v="2014-12-07T00:00:00"/>
    <s v="Standard Class"/>
    <s v="ON-18715"/>
    <s v="Odella Nelson"/>
    <x v="1"/>
    <x v="0"/>
    <x v="183"/>
    <x v="39"/>
    <n v="20735"/>
    <x v="3"/>
    <s v="OFF-PA-10002923"/>
    <x v="1"/>
    <x v="10"/>
    <s v="Xerox 1942"/>
    <x v="674"/>
    <x v="1"/>
    <n v="0"/>
    <n v="73.41"/>
    <x v="4"/>
    <n v="440.46"/>
    <n v="50"/>
  </r>
  <r>
    <n v="6602"/>
    <s v="CA-2014-154095"/>
    <d v="2014-12-02T00:00:00"/>
    <d v="2014-12-07T00:00:00"/>
    <s v="Standard Class"/>
    <s v="ON-18715"/>
    <s v="Odella Nelson"/>
    <x v="1"/>
    <x v="0"/>
    <x v="183"/>
    <x v="39"/>
    <n v="20735"/>
    <x v="3"/>
    <s v="FUR-CH-10004754"/>
    <x v="0"/>
    <x v="1"/>
    <s v="Global Stack Chair with Arms, Black"/>
    <x v="4378"/>
    <x v="8"/>
    <n v="0"/>
    <n v="64.756799999999998"/>
    <x v="4"/>
    <n v="1918.72"/>
    <n v="26.999999999999996"/>
  </r>
  <r>
    <n v="6603"/>
    <s v="CA-2014-154095"/>
    <d v="2014-12-02T00:00:00"/>
    <d v="2014-12-07T00:00:00"/>
    <s v="Standard Class"/>
    <s v="ON-18715"/>
    <s v="Odella Nelson"/>
    <x v="1"/>
    <x v="0"/>
    <x v="183"/>
    <x v="39"/>
    <n v="20735"/>
    <x v="3"/>
    <s v="OFF-LA-10000634"/>
    <x v="1"/>
    <x v="2"/>
    <s v="Avery 509"/>
    <x v="1189"/>
    <x v="5"/>
    <n v="0"/>
    <n v="7.2035999999999998"/>
    <x v="4"/>
    <n v="93.960000000000008"/>
    <n v="46"/>
  </r>
  <r>
    <n v="6604"/>
    <s v="CA-2017-146346"/>
    <d v="2017-06-17T00:00:00"/>
    <d v="2017-06-20T00:00:00"/>
    <s v="First Class"/>
    <s v="RA-19945"/>
    <s v="Ryan Akin"/>
    <x v="0"/>
    <x v="0"/>
    <x v="479"/>
    <x v="22"/>
    <n v="80022"/>
    <x v="1"/>
    <s v="OFF-ST-10001418"/>
    <x v="1"/>
    <x v="4"/>
    <s v="Carina Media Storage Towers in Natural &amp; Black"/>
    <x v="1741"/>
    <x v="1"/>
    <n v="0.2"/>
    <n v="-32.929200000000002"/>
    <x v="1"/>
    <n v="439.05600000000004"/>
    <n v="-22.5"/>
  </r>
  <r>
    <n v="6605"/>
    <s v="CA-2016-148852"/>
    <d v="2016-05-26T00:00:00"/>
    <d v="2016-05-31T00:00:00"/>
    <s v="Standard Class"/>
    <s v="SV-20785"/>
    <s v="Stewart Visinsky"/>
    <x v="0"/>
    <x v="0"/>
    <x v="157"/>
    <x v="1"/>
    <n v="92704"/>
    <x v="1"/>
    <s v="OFF-FA-10003467"/>
    <x v="1"/>
    <x v="13"/>
    <s v="Alliance Big Bands Rubber Bands, 12/Pack"/>
    <x v="3949"/>
    <x v="1"/>
    <n v="0"/>
    <n v="0"/>
    <x v="5"/>
    <n v="17.82"/>
    <n v="0"/>
  </r>
  <r>
    <n v="6606"/>
    <s v="CA-2016-148852"/>
    <d v="2016-05-26T00:00:00"/>
    <d v="2016-05-31T00:00:00"/>
    <s v="Standard Class"/>
    <s v="SV-20785"/>
    <s v="Stewart Visinsky"/>
    <x v="0"/>
    <x v="0"/>
    <x v="157"/>
    <x v="1"/>
    <n v="92704"/>
    <x v="1"/>
    <s v="OFF-PA-10001293"/>
    <x v="1"/>
    <x v="10"/>
    <s v="Xerox 1946"/>
    <x v="1544"/>
    <x v="3"/>
    <n v="0"/>
    <n v="21.7728"/>
    <x v="5"/>
    <n v="317.52"/>
    <n v="48"/>
  </r>
  <r>
    <n v="6607"/>
    <s v="CA-2016-148852"/>
    <d v="2016-05-26T00:00:00"/>
    <d v="2016-05-31T00:00:00"/>
    <s v="Standard Class"/>
    <s v="SV-20785"/>
    <s v="Stewart Visinsky"/>
    <x v="0"/>
    <x v="0"/>
    <x v="157"/>
    <x v="1"/>
    <n v="92704"/>
    <x v="1"/>
    <s v="TEC-PH-10003885"/>
    <x v="2"/>
    <x v="7"/>
    <s v="Cisco SPA508G"/>
    <x v="1972"/>
    <x v="4"/>
    <n v="0.2"/>
    <n v="23.756399999999999"/>
    <x v="5"/>
    <n v="844.67200000000003"/>
    <n v="11.249999999999998"/>
  </r>
  <r>
    <n v="6608"/>
    <s v="CA-2016-148852"/>
    <d v="2016-05-26T00:00:00"/>
    <d v="2016-05-31T00:00:00"/>
    <s v="Standard Class"/>
    <s v="SV-20785"/>
    <s v="Stewart Visinsky"/>
    <x v="0"/>
    <x v="0"/>
    <x v="157"/>
    <x v="1"/>
    <n v="92704"/>
    <x v="1"/>
    <s v="FUR-CH-10004860"/>
    <x v="0"/>
    <x v="1"/>
    <s v="Global Low Back Tilter Chair"/>
    <x v="4379"/>
    <x v="5"/>
    <n v="0.2"/>
    <n v="-84.8232"/>
    <x v="5"/>
    <n v="2908.2240000000002"/>
    <n v="-17.5"/>
  </r>
  <r>
    <n v="6609"/>
    <s v="CA-2016-148852"/>
    <d v="2016-05-26T00:00:00"/>
    <d v="2016-05-31T00:00:00"/>
    <s v="Standard Class"/>
    <s v="SV-20785"/>
    <s v="Stewart Visinsky"/>
    <x v="0"/>
    <x v="0"/>
    <x v="157"/>
    <x v="1"/>
    <n v="92704"/>
    <x v="1"/>
    <s v="TEC-MA-10002428"/>
    <x v="2"/>
    <x v="15"/>
    <s v="Fellowes Powershred HS-440 4-Sheet High Security Shredder"/>
    <x v="4380"/>
    <x v="1"/>
    <n v="0.2"/>
    <n v="116.24250000000001"/>
    <x v="5"/>
    <n v="1115.9279999999999"/>
    <n v="31.25"/>
  </r>
  <r>
    <n v="6610"/>
    <s v="US-2015-118906"/>
    <d v="2015-03-10T00:00:00"/>
    <d v="2015-03-10T00:00:00"/>
    <s v="Same Day"/>
    <s v="KB-16585"/>
    <s v="Ken Black"/>
    <x v="1"/>
    <x v="0"/>
    <x v="183"/>
    <x v="39"/>
    <n v="20735"/>
    <x v="3"/>
    <s v="OFF-ST-10002406"/>
    <x v="1"/>
    <x v="4"/>
    <s v="Pizazz Global Quick File"/>
    <x v="4381"/>
    <x v="5"/>
    <n v="0"/>
    <n v="25.1496"/>
    <x v="10"/>
    <n v="538.91999999999996"/>
    <n v="28.000000000000004"/>
  </r>
  <r>
    <n v="6611"/>
    <s v="CA-2016-168921"/>
    <d v="2016-10-20T00:00:00"/>
    <d v="2016-10-22T00:00:00"/>
    <s v="First Class"/>
    <s v="AG-10495"/>
    <s v="Andrew Gjertsen"/>
    <x v="1"/>
    <x v="0"/>
    <x v="1"/>
    <x v="1"/>
    <n v="90049"/>
    <x v="1"/>
    <s v="OFF-BI-10004209"/>
    <x v="1"/>
    <x v="8"/>
    <s v="Fellowes Twister Kit, Gray/Clear, 3/pkg"/>
    <x v="1739"/>
    <x v="1"/>
    <n v="0.2"/>
    <n v="6.03"/>
    <x v="2"/>
    <n v="57.887999999999998"/>
    <n v="31.25"/>
  </r>
  <r>
    <n v="6612"/>
    <s v="CA-2015-107678"/>
    <d v="2015-04-21T00:00:00"/>
    <d v="2015-04-28T00:00:00"/>
    <s v="Standard Class"/>
    <s v="JK-16090"/>
    <s v="Juliana Krohn"/>
    <x v="0"/>
    <x v="0"/>
    <x v="103"/>
    <x v="0"/>
    <n v="40214"/>
    <x v="0"/>
    <s v="FUR-CH-10001891"/>
    <x v="0"/>
    <x v="1"/>
    <s v="Global Deluxe Office Fabric Chairs"/>
    <x v="2771"/>
    <x v="0"/>
    <n v="0"/>
    <n v="51.8292"/>
    <x v="3"/>
    <n v="383.92"/>
    <n v="26.999999999999996"/>
  </r>
  <r>
    <n v="6613"/>
    <s v="CA-2015-107678"/>
    <d v="2015-04-21T00:00:00"/>
    <d v="2015-04-28T00:00:00"/>
    <s v="Standard Class"/>
    <s v="JK-16090"/>
    <s v="Juliana Krohn"/>
    <x v="0"/>
    <x v="0"/>
    <x v="103"/>
    <x v="0"/>
    <n v="40214"/>
    <x v="0"/>
    <s v="OFF-BI-10002215"/>
    <x v="1"/>
    <x v="8"/>
    <s v="Wilson Jones Hanging View Binder, White, 1&quot;"/>
    <x v="3895"/>
    <x v="1"/>
    <n v="0"/>
    <n v="9.798"/>
    <x v="3"/>
    <n v="63.900000000000006"/>
    <n v="46"/>
  </r>
  <r>
    <n v="6614"/>
    <s v="CA-2015-107678"/>
    <d v="2015-04-21T00:00:00"/>
    <d v="2015-04-28T00:00:00"/>
    <s v="Standard Class"/>
    <s v="JK-16090"/>
    <s v="Juliana Krohn"/>
    <x v="0"/>
    <x v="0"/>
    <x v="103"/>
    <x v="0"/>
    <n v="40214"/>
    <x v="0"/>
    <s v="TEC-PH-10002103"/>
    <x v="2"/>
    <x v="7"/>
    <s v="Jabra SPEAK 410"/>
    <x v="4382"/>
    <x v="2"/>
    <n v="0"/>
    <n v="131.58600000000001"/>
    <x v="3"/>
    <n v="2349.75"/>
    <n v="28.000000000000004"/>
  </r>
  <r>
    <n v="6615"/>
    <s v="CA-2015-107678"/>
    <d v="2015-04-21T00:00:00"/>
    <d v="2015-04-28T00:00:00"/>
    <s v="Standard Class"/>
    <s v="JK-16090"/>
    <s v="Juliana Krohn"/>
    <x v="0"/>
    <x v="0"/>
    <x v="103"/>
    <x v="0"/>
    <n v="40214"/>
    <x v="0"/>
    <s v="FUR-FU-10003394"/>
    <x v="0"/>
    <x v="5"/>
    <s v="Tenex &quot;The Solids&quot; Textured Chair Mats"/>
    <x v="660"/>
    <x v="1"/>
    <n v="0"/>
    <n v="35.679600000000001"/>
    <x v="3"/>
    <n v="629.64"/>
    <n v="17"/>
  </r>
  <r>
    <n v="6616"/>
    <s v="CA-2016-123512"/>
    <d v="2016-06-17T00:00:00"/>
    <d v="2016-06-19T00:00:00"/>
    <s v="First Class"/>
    <s v="MV-18190"/>
    <s v="Mike Vittorini"/>
    <x v="0"/>
    <x v="0"/>
    <x v="1"/>
    <x v="1"/>
    <n v="90045"/>
    <x v="1"/>
    <s v="FUR-BO-10004218"/>
    <x v="0"/>
    <x v="0"/>
    <s v="Bush Heritage Pine Collection 5-Shelf Bookcase, Albany Pine Finish, *Special Order"/>
    <x v="4025"/>
    <x v="0"/>
    <n v="0.15"/>
    <n v="14.098000000000001"/>
    <x v="1"/>
    <n v="479.33199999999999"/>
    <n v="5.882352941176471"/>
  </r>
  <r>
    <n v="6617"/>
    <s v="CA-2016-123512"/>
    <d v="2016-06-17T00:00:00"/>
    <d v="2016-06-19T00:00:00"/>
    <s v="First Class"/>
    <s v="MV-18190"/>
    <s v="Mike Vittorini"/>
    <x v="0"/>
    <x v="0"/>
    <x v="1"/>
    <x v="1"/>
    <n v="90045"/>
    <x v="1"/>
    <s v="OFF-LA-10000081"/>
    <x v="1"/>
    <x v="2"/>
    <s v="Avery 496"/>
    <x v="3795"/>
    <x v="5"/>
    <n v="0"/>
    <n v="10.8"/>
    <x v="1"/>
    <n v="135"/>
    <n v="48.000000000000007"/>
  </r>
  <r>
    <n v="6618"/>
    <s v="CA-2016-123512"/>
    <d v="2016-06-17T00:00:00"/>
    <d v="2016-06-19T00:00:00"/>
    <s v="First Class"/>
    <s v="MV-18190"/>
    <s v="Mike Vittorini"/>
    <x v="0"/>
    <x v="0"/>
    <x v="1"/>
    <x v="1"/>
    <n v="90045"/>
    <x v="1"/>
    <s v="OFF-PA-10001497"/>
    <x v="1"/>
    <x v="10"/>
    <s v="Xerox 1914"/>
    <x v="1523"/>
    <x v="4"/>
    <n v="0"/>
    <n v="107.7216"/>
    <x v="1"/>
    <n v="879.36"/>
    <n v="49"/>
  </r>
  <r>
    <n v="6619"/>
    <s v="US-2017-167402"/>
    <d v="2017-01-13T00:00:00"/>
    <d v="2017-01-18T00:00:00"/>
    <s v="Second Class"/>
    <s v="CP-12085"/>
    <s v="Cathy Prescott"/>
    <x v="1"/>
    <x v="0"/>
    <x v="24"/>
    <x v="25"/>
    <n v="65807"/>
    <x v="2"/>
    <s v="OFF-PA-10004983"/>
    <x v="1"/>
    <x v="10"/>
    <s v="Xerox 23"/>
    <x v="56"/>
    <x v="2"/>
    <n v="0"/>
    <n v="15.552"/>
    <x v="9"/>
    <n v="162"/>
    <n v="48"/>
  </r>
  <r>
    <n v="6620"/>
    <s v="US-2017-167402"/>
    <d v="2017-01-13T00:00:00"/>
    <d v="2017-01-18T00:00:00"/>
    <s v="Second Class"/>
    <s v="CP-12085"/>
    <s v="Cathy Prescott"/>
    <x v="1"/>
    <x v="0"/>
    <x v="24"/>
    <x v="25"/>
    <n v="65807"/>
    <x v="2"/>
    <s v="OFF-AR-10004010"/>
    <x v="1"/>
    <x v="6"/>
    <s v="Hunt Boston Vacuum Mount KS Pencil Sharpener"/>
    <x v="4383"/>
    <x v="5"/>
    <n v="0"/>
    <n v="54.584400000000002"/>
    <x v="9"/>
    <n v="1259.6399999999999"/>
    <n v="26"/>
  </r>
  <r>
    <n v="6621"/>
    <s v="US-2017-167402"/>
    <d v="2017-01-13T00:00:00"/>
    <d v="2017-01-18T00:00:00"/>
    <s v="Second Class"/>
    <s v="CP-12085"/>
    <s v="Cathy Prescott"/>
    <x v="1"/>
    <x v="0"/>
    <x v="24"/>
    <x v="25"/>
    <n v="65807"/>
    <x v="2"/>
    <s v="OFF-SU-10002881"/>
    <x v="1"/>
    <x v="14"/>
    <s v="Martin Yale Chadless Opener Electric Letter Opener"/>
    <x v="2576"/>
    <x v="2"/>
    <n v="0"/>
    <n v="83.281000000000006"/>
    <x v="9"/>
    <n v="20820.25"/>
    <n v="2"/>
  </r>
  <r>
    <n v="6622"/>
    <s v="US-2017-167402"/>
    <d v="2017-01-13T00:00:00"/>
    <d v="2017-01-18T00:00:00"/>
    <s v="Second Class"/>
    <s v="CP-12085"/>
    <s v="Cathy Prescott"/>
    <x v="1"/>
    <x v="0"/>
    <x v="24"/>
    <x v="25"/>
    <n v="65807"/>
    <x v="2"/>
    <s v="FUR-BO-10001608"/>
    <x v="0"/>
    <x v="0"/>
    <s v="Hon Metal Bookcases, Black"/>
    <x v="3609"/>
    <x v="1"/>
    <n v="0"/>
    <n v="53.234999999999999"/>
    <x v="9"/>
    <n v="638.81999999999994"/>
    <n v="25"/>
  </r>
  <r>
    <n v="6623"/>
    <s v="CA-2014-130449"/>
    <d v="2014-09-06T00:00:00"/>
    <d v="2014-09-09T00:00:00"/>
    <s v="First Class"/>
    <s v="VP-21760"/>
    <s v="Victoria Pisteka"/>
    <x v="1"/>
    <x v="0"/>
    <x v="8"/>
    <x v="1"/>
    <n v="94109"/>
    <x v="1"/>
    <s v="FUR-FU-10001487"/>
    <x v="0"/>
    <x v="5"/>
    <s v="Eldon Expressions Wood and Plastic Desk Accessories, Cherry Wood"/>
    <x v="3623"/>
    <x v="5"/>
    <n v="0"/>
    <n v="12.145200000000001"/>
    <x v="8"/>
    <n v="251.28000000000003"/>
    <n v="28.999999999999996"/>
  </r>
  <r>
    <n v="6624"/>
    <s v="CA-2014-130449"/>
    <d v="2014-09-06T00:00:00"/>
    <d v="2014-09-09T00:00:00"/>
    <s v="First Class"/>
    <s v="VP-21760"/>
    <s v="Victoria Pisteka"/>
    <x v="1"/>
    <x v="0"/>
    <x v="8"/>
    <x v="1"/>
    <n v="94109"/>
    <x v="1"/>
    <s v="OFF-LA-10001934"/>
    <x v="1"/>
    <x v="2"/>
    <s v="Avery 516"/>
    <x v="2003"/>
    <x v="8"/>
    <n v="0"/>
    <n v="27.485600000000002"/>
    <x v="8"/>
    <n v="467.84"/>
    <n v="47"/>
  </r>
  <r>
    <n v="6625"/>
    <s v="CA-2015-141250"/>
    <d v="2015-01-19T00:00:00"/>
    <d v="2015-01-23T00:00:00"/>
    <s v="Standard Class"/>
    <s v="PM-18940"/>
    <s v="Paul MacIntyre"/>
    <x v="0"/>
    <x v="0"/>
    <x v="480"/>
    <x v="5"/>
    <n v="77590"/>
    <x v="2"/>
    <s v="FUR-TA-10002855"/>
    <x v="0"/>
    <x v="3"/>
    <s v="Bevis Round Conference Table Top &amp; Single Column Base"/>
    <x v="4384"/>
    <x v="7"/>
    <n v="0.3"/>
    <n v="-13.1706"/>
    <x v="9"/>
    <n v="102.438"/>
    <n v="-12.857142857142856"/>
  </r>
  <r>
    <n v="6626"/>
    <s v="CA-2015-141250"/>
    <d v="2015-01-19T00:00:00"/>
    <d v="2015-01-23T00:00:00"/>
    <s v="Standard Class"/>
    <s v="PM-18940"/>
    <s v="Paul MacIntyre"/>
    <x v="0"/>
    <x v="0"/>
    <x v="480"/>
    <x v="5"/>
    <n v="77590"/>
    <x v="2"/>
    <s v="FUR-CH-10004875"/>
    <x v="0"/>
    <x v="1"/>
    <s v="Harbour Creations 67200 Series Stacking Chairs"/>
    <x v="4385"/>
    <x v="4"/>
    <n v="0.3"/>
    <n v="-8.5416000000000007"/>
    <x v="9"/>
    <n v="797.21600000000001"/>
    <n v="-4.2857142857142856"/>
  </r>
  <r>
    <n v="6627"/>
    <s v="CA-2014-145541"/>
    <d v="2014-12-14T00:00:00"/>
    <d v="2014-12-21T00:00:00"/>
    <s v="Standard Class"/>
    <s v="TB-21400"/>
    <s v="Tom Boeckenhauer"/>
    <x v="0"/>
    <x v="0"/>
    <x v="20"/>
    <x v="15"/>
    <n v="10024"/>
    <x v="3"/>
    <s v="TEC-MA-10001127"/>
    <x v="2"/>
    <x v="15"/>
    <s v="HP Designjet T520 Inkjet Large Format Printer - 24&quot; Color"/>
    <x v="4386"/>
    <x v="4"/>
    <n v="0"/>
    <n v="2239.9872"/>
    <x v="4"/>
    <n v="27999.84"/>
    <n v="32"/>
  </r>
  <r>
    <n v="6628"/>
    <s v="CA-2014-138513"/>
    <d v="2014-05-23T00:00:00"/>
    <d v="2014-05-27T00:00:00"/>
    <s v="Standard Class"/>
    <s v="EH-13990"/>
    <s v="Erica Hackney"/>
    <x v="0"/>
    <x v="0"/>
    <x v="234"/>
    <x v="4"/>
    <n v="98006"/>
    <x v="1"/>
    <s v="OFF-PA-10003177"/>
    <x v="1"/>
    <x v="10"/>
    <s v="Xerox 1999"/>
    <x v="91"/>
    <x v="0"/>
    <n v="0"/>
    <n v="6.2207999999999997"/>
    <x v="5"/>
    <n v="25.92"/>
    <n v="47.999999999999993"/>
  </r>
  <r>
    <n v="6629"/>
    <s v="CA-2015-135489"/>
    <d v="2015-09-19T00:00:00"/>
    <d v="2015-09-22T00:00:00"/>
    <s v="Second Class"/>
    <s v="GW-14605"/>
    <s v="Giulietta Weimer"/>
    <x v="0"/>
    <x v="0"/>
    <x v="20"/>
    <x v="15"/>
    <n v="10024"/>
    <x v="3"/>
    <s v="TEC-PH-10000011"/>
    <x v="2"/>
    <x v="7"/>
    <s v="PureGear Roll-On Screen Protector"/>
    <x v="4331"/>
    <x v="9"/>
    <n v="0"/>
    <n v="134.33279999999999"/>
    <x v="8"/>
    <n v="3918.04"/>
    <n v="47.999999999999993"/>
  </r>
  <r>
    <n v="6630"/>
    <s v="CA-2015-125696"/>
    <d v="2015-10-02T00:00:00"/>
    <d v="2015-10-06T00:00:00"/>
    <s v="Standard Class"/>
    <s v="NP-18685"/>
    <s v="Nora Pelletier"/>
    <x v="2"/>
    <x v="0"/>
    <x v="481"/>
    <x v="3"/>
    <n v="27893"/>
    <x v="0"/>
    <s v="OFF-BI-10001757"/>
    <x v="1"/>
    <x v="8"/>
    <s v="Pressboard Hanging Data Binders for Unburst Sheets"/>
    <x v="1552"/>
    <x v="2"/>
    <n v="0.7"/>
    <n v="-5.4119999999999999"/>
    <x v="2"/>
    <n v="36.9"/>
    <n v="-73.333333333333329"/>
  </r>
  <r>
    <n v="6631"/>
    <s v="CA-2016-105081"/>
    <d v="2016-12-25T00:00:00"/>
    <d v="2016-12-30T00:00:00"/>
    <s v="Standard Class"/>
    <s v="JE-15715"/>
    <s v="Joe Elijah"/>
    <x v="0"/>
    <x v="0"/>
    <x v="4"/>
    <x v="4"/>
    <n v="98115"/>
    <x v="1"/>
    <s v="FUR-CH-10000847"/>
    <x v="0"/>
    <x v="1"/>
    <s v="Global Executive Mid-Back Manager's Chair"/>
    <x v="324"/>
    <x v="1"/>
    <n v="0.2"/>
    <n v="52.376399999999997"/>
    <x v="4"/>
    <n v="2095.056"/>
    <n v="7.5"/>
  </r>
  <r>
    <n v="6632"/>
    <s v="CA-2016-105081"/>
    <d v="2016-12-25T00:00:00"/>
    <d v="2016-12-30T00:00:00"/>
    <s v="Standard Class"/>
    <s v="JE-15715"/>
    <s v="Joe Elijah"/>
    <x v="0"/>
    <x v="0"/>
    <x v="4"/>
    <x v="4"/>
    <n v="98115"/>
    <x v="1"/>
    <s v="FUR-TA-10001307"/>
    <x v="0"/>
    <x v="3"/>
    <s v="SAFCO PlanMaster Heigh-Adjustable Drafting Table Base, 43w x 30d x 30-37h, Black"/>
    <x v="4387"/>
    <x v="2"/>
    <n v="0"/>
    <n v="629.01"/>
    <x v="4"/>
    <n v="8736.25"/>
    <n v="36"/>
  </r>
  <r>
    <n v="6633"/>
    <s v="US-2016-146857"/>
    <d v="2016-05-06T00:00:00"/>
    <d v="2016-05-08T00:00:00"/>
    <s v="Second Class"/>
    <s v="BE-11455"/>
    <s v="Brad Eason"/>
    <x v="2"/>
    <x v="0"/>
    <x v="24"/>
    <x v="25"/>
    <n v="65807"/>
    <x v="2"/>
    <s v="OFF-AP-10001205"/>
    <x v="1"/>
    <x v="9"/>
    <s v="Belkin 5 Outlet SurgeMaster Power Centers"/>
    <x v="4388"/>
    <x v="7"/>
    <n v="0"/>
    <n v="15.2544"/>
    <x v="5"/>
    <n v="54.48"/>
    <n v="28.000000000000004"/>
  </r>
  <r>
    <n v="6634"/>
    <s v="CA-2016-166275"/>
    <d v="2016-10-24T00:00:00"/>
    <d v="2016-10-24T00:00:00"/>
    <s v="Same Day"/>
    <s v="SS-20590"/>
    <s v="Sonia Sunley"/>
    <x v="0"/>
    <x v="0"/>
    <x v="8"/>
    <x v="1"/>
    <n v="94109"/>
    <x v="1"/>
    <s v="TEC-AC-10001838"/>
    <x v="2"/>
    <x v="11"/>
    <s v="Razer Tiamat Over Ear 7.1 Surround Sound PC Gaming Headset"/>
    <x v="4389"/>
    <x v="7"/>
    <n v="0"/>
    <n v="85.995699999999999"/>
    <x v="2"/>
    <n v="199.99"/>
    <n v="43"/>
  </r>
  <r>
    <n v="6635"/>
    <s v="CA-2017-144498"/>
    <d v="2017-05-06T00:00:00"/>
    <d v="2017-05-06T00:00:00"/>
    <s v="Same Day"/>
    <s v="MB-18085"/>
    <s v="Mick Brown"/>
    <x v="0"/>
    <x v="0"/>
    <x v="35"/>
    <x v="3"/>
    <n v="28205"/>
    <x v="0"/>
    <s v="OFF-BI-10003982"/>
    <x v="1"/>
    <x v="8"/>
    <s v="Wilson Jones Century Plastic Molded Ring Binders"/>
    <x v="4390"/>
    <x v="10"/>
    <n v="0.7"/>
    <n v="-52.548099999999998"/>
    <x v="5"/>
    <n v="753.95100000000002"/>
    <n v="-76.666666666666671"/>
  </r>
  <r>
    <n v="6636"/>
    <s v="CA-2017-144498"/>
    <d v="2017-05-06T00:00:00"/>
    <d v="2017-05-06T00:00:00"/>
    <s v="Same Day"/>
    <s v="MB-18085"/>
    <s v="Mick Brown"/>
    <x v="0"/>
    <x v="0"/>
    <x v="35"/>
    <x v="3"/>
    <n v="28205"/>
    <x v="0"/>
    <s v="TEC-PH-10004977"/>
    <x v="2"/>
    <x v="7"/>
    <s v="GE 30524EE4"/>
    <x v="2483"/>
    <x v="4"/>
    <n v="0.2"/>
    <n v="70.556399999999996"/>
    <x v="5"/>
    <n v="2508.672"/>
    <n v="11.249999999999998"/>
  </r>
  <r>
    <n v="6637"/>
    <s v="CA-2017-144498"/>
    <d v="2017-05-06T00:00:00"/>
    <d v="2017-05-06T00:00:00"/>
    <s v="Same Day"/>
    <s v="MB-18085"/>
    <s v="Mick Brown"/>
    <x v="0"/>
    <x v="0"/>
    <x v="35"/>
    <x v="3"/>
    <n v="28205"/>
    <x v="0"/>
    <s v="OFF-LA-10003510"/>
    <x v="1"/>
    <x v="2"/>
    <s v="Avery 4027 File Folder Labels for Dot Matrix Printers, 5000 Labels per Box, White"/>
    <x v="1164"/>
    <x v="2"/>
    <n v="0.2"/>
    <n v="39.689"/>
    <x v="5"/>
    <n v="610.6"/>
    <n v="32.5"/>
  </r>
  <r>
    <n v="6638"/>
    <s v="CA-2017-103352"/>
    <d v="2017-11-27T00:00:00"/>
    <d v="2017-11-30T00:00:00"/>
    <s v="Second Class"/>
    <s v="RP-19390"/>
    <s v="Resi Pölking"/>
    <x v="0"/>
    <x v="0"/>
    <x v="20"/>
    <x v="15"/>
    <n v="10011"/>
    <x v="3"/>
    <s v="OFF-AR-10001573"/>
    <x v="1"/>
    <x v="6"/>
    <s v="American Pencil"/>
    <x v="4391"/>
    <x v="1"/>
    <n v="0"/>
    <n v="2.0270999999999999"/>
    <x v="0"/>
    <n v="20.97"/>
    <n v="28.999999999999996"/>
  </r>
  <r>
    <n v="6639"/>
    <s v="CA-2017-103352"/>
    <d v="2017-11-27T00:00:00"/>
    <d v="2017-11-30T00:00:00"/>
    <s v="Second Class"/>
    <s v="RP-19390"/>
    <s v="Resi Pölking"/>
    <x v="0"/>
    <x v="0"/>
    <x v="20"/>
    <x v="15"/>
    <n v="10011"/>
    <x v="3"/>
    <s v="OFF-BI-10001196"/>
    <x v="1"/>
    <x v="8"/>
    <s v="Avery Flip-Chart Easel Binder, Black"/>
    <x v="584"/>
    <x v="5"/>
    <n v="0.2"/>
    <n v="36.255600000000001"/>
    <x v="0"/>
    <n v="644.5440000000001"/>
    <n v="33.75"/>
  </r>
  <r>
    <n v="6640"/>
    <s v="CA-2014-108609"/>
    <d v="2014-10-31T00:00:00"/>
    <d v="2014-11-02T00:00:00"/>
    <s v="Second Class"/>
    <s v="AJ-10780"/>
    <s v="Anthony Jacobs"/>
    <x v="1"/>
    <x v="0"/>
    <x v="160"/>
    <x v="24"/>
    <n v="44052"/>
    <x v="3"/>
    <s v="FUR-TA-10003954"/>
    <x v="0"/>
    <x v="3"/>
    <s v="Hon 94000 Series Round Tables"/>
    <x v="2702"/>
    <x v="8"/>
    <n v="0.4"/>
    <n v="-734.52639999999997"/>
    <x v="2"/>
    <n v="11373.312"/>
    <n v="-51.666666666666657"/>
  </r>
  <r>
    <n v="6641"/>
    <s v="CA-2017-128328"/>
    <d v="2017-08-05T00:00:00"/>
    <d v="2017-08-09T00:00:00"/>
    <s v="Standard Class"/>
    <s v="PO-18865"/>
    <s v="Patrick O'Donnell"/>
    <x v="0"/>
    <x v="0"/>
    <x v="245"/>
    <x v="14"/>
    <n v="46203"/>
    <x v="2"/>
    <s v="OFF-BI-10001989"/>
    <x v="1"/>
    <x v="8"/>
    <s v="Premium Transparent Presentation Covers by GBC"/>
    <x v="4392"/>
    <x v="5"/>
    <n v="0"/>
    <n v="60.422400000000003"/>
    <x v="6"/>
    <n v="755.28"/>
    <n v="48.000000000000007"/>
  </r>
  <r>
    <n v="6642"/>
    <s v="CA-2017-128328"/>
    <d v="2017-08-05T00:00:00"/>
    <d v="2017-08-09T00:00:00"/>
    <s v="Standard Class"/>
    <s v="PO-18865"/>
    <s v="Patrick O'Donnell"/>
    <x v="0"/>
    <x v="0"/>
    <x v="245"/>
    <x v="14"/>
    <n v="46203"/>
    <x v="2"/>
    <s v="TEC-AC-10001714"/>
    <x v="2"/>
    <x v="11"/>
    <s v="Logitech MX Performance Wireless Mouse"/>
    <x v="4393"/>
    <x v="0"/>
    <n v="0"/>
    <n v="29.518599999999999"/>
    <x v="6"/>
    <n v="159.56"/>
    <n v="37"/>
  </r>
  <r>
    <n v="6643"/>
    <s v="CA-2017-128328"/>
    <d v="2017-08-05T00:00:00"/>
    <d v="2017-08-09T00:00:00"/>
    <s v="Standard Class"/>
    <s v="PO-18865"/>
    <s v="Patrick O'Donnell"/>
    <x v="0"/>
    <x v="0"/>
    <x v="245"/>
    <x v="14"/>
    <n v="46203"/>
    <x v="2"/>
    <s v="OFF-LA-10003498"/>
    <x v="1"/>
    <x v="2"/>
    <s v="Avery 475"/>
    <x v="4394"/>
    <x v="6"/>
    <n v="0"/>
    <n v="66.599999999999994"/>
    <x v="6"/>
    <n v="1198.8"/>
    <n v="50"/>
  </r>
  <r>
    <n v="6644"/>
    <s v="US-2015-156496"/>
    <d v="2015-08-10T00:00:00"/>
    <d v="2015-08-16T00:00:00"/>
    <s v="Standard Class"/>
    <s v="WB-21850"/>
    <s v="William Brown"/>
    <x v="0"/>
    <x v="0"/>
    <x v="252"/>
    <x v="21"/>
    <n v="97756"/>
    <x v="1"/>
    <s v="TEC-PH-10000576"/>
    <x v="2"/>
    <x v="7"/>
    <s v="AT&amp;T 1080 Corded phone"/>
    <x v="2269"/>
    <x v="4"/>
    <n v="0.2"/>
    <n v="38.357199999999999"/>
    <x v="6"/>
    <n v="1753.472"/>
    <n v="8.75"/>
  </r>
  <r>
    <n v="6645"/>
    <s v="US-2015-156496"/>
    <d v="2015-08-10T00:00:00"/>
    <d v="2015-08-16T00:00:00"/>
    <s v="Standard Class"/>
    <s v="WB-21850"/>
    <s v="William Brown"/>
    <x v="0"/>
    <x v="0"/>
    <x v="252"/>
    <x v="21"/>
    <n v="97756"/>
    <x v="1"/>
    <s v="TEC-PH-10004188"/>
    <x v="2"/>
    <x v="7"/>
    <s v="OtterBox Commuter Series Case - Samsung Galaxy S4"/>
    <x v="4395"/>
    <x v="3"/>
    <n v="0.2"/>
    <n v="-31.487400000000001"/>
    <x v="6"/>
    <n v="979.60799999999995"/>
    <n v="-22.500000000000004"/>
  </r>
  <r>
    <n v="6646"/>
    <s v="US-2015-156496"/>
    <d v="2015-08-10T00:00:00"/>
    <d v="2015-08-16T00:00:00"/>
    <s v="Standard Class"/>
    <s v="WB-21850"/>
    <s v="William Brown"/>
    <x v="0"/>
    <x v="0"/>
    <x v="252"/>
    <x v="21"/>
    <n v="97756"/>
    <x v="1"/>
    <s v="OFF-AP-10001469"/>
    <x v="1"/>
    <x v="9"/>
    <s v="Fellowes 8 Outlet Superior Workstation Surge Protector"/>
    <x v="4396"/>
    <x v="4"/>
    <n v="0.2"/>
    <n v="15.015599999999999"/>
    <x v="6"/>
    <n v="533.88800000000003"/>
    <n v="11.249999999999998"/>
  </r>
  <r>
    <n v="6647"/>
    <s v="US-2016-127334"/>
    <d v="2016-12-15T00:00:00"/>
    <d v="2016-12-21T00:00:00"/>
    <s v="Standard Class"/>
    <s v="MP-18175"/>
    <s v="Mike Pelletier"/>
    <x v="2"/>
    <x v="0"/>
    <x v="24"/>
    <x v="21"/>
    <n v="97477"/>
    <x v="1"/>
    <s v="FUR-TA-10003473"/>
    <x v="0"/>
    <x v="3"/>
    <s v="Bretford Rectangular Conference Table Tops"/>
    <x v="4397"/>
    <x v="1"/>
    <n v="0.5"/>
    <n v="-304.6653"/>
    <x v="4"/>
    <n v="1692.585"/>
    <n v="-53.999999999999993"/>
  </r>
  <r>
    <n v="6648"/>
    <s v="US-2016-127334"/>
    <d v="2016-12-15T00:00:00"/>
    <d v="2016-12-21T00:00:00"/>
    <s v="Standard Class"/>
    <s v="MP-18175"/>
    <s v="Mike Pelletier"/>
    <x v="2"/>
    <x v="0"/>
    <x v="24"/>
    <x v="21"/>
    <n v="97477"/>
    <x v="1"/>
    <s v="OFF-AP-10001205"/>
    <x v="1"/>
    <x v="9"/>
    <s v="Belkin 5 Outlet SurgeMaster Power Centers"/>
    <x v="2734"/>
    <x v="0"/>
    <n v="0.2"/>
    <n v="8.7167999999999992"/>
    <x v="4"/>
    <n v="174.33600000000001"/>
    <n v="9.9999999999999982"/>
  </r>
  <r>
    <n v="6649"/>
    <s v="US-2017-124779"/>
    <d v="2017-09-08T00:00:00"/>
    <d v="2017-09-11T00:00:00"/>
    <s v="First Class"/>
    <s v="BF-11020"/>
    <s v="Barry Französisch"/>
    <x v="1"/>
    <x v="0"/>
    <x v="81"/>
    <x v="5"/>
    <n v="76017"/>
    <x v="2"/>
    <s v="OFF-BI-10002429"/>
    <x v="1"/>
    <x v="8"/>
    <s v="Premier Elliptical Ring Binder, Black"/>
    <x v="507"/>
    <x v="3"/>
    <n v="0.8"/>
    <n v="-68.185599999999994"/>
    <x v="8"/>
    <n v="298.31200000000001"/>
    <n v="-160"/>
  </r>
  <r>
    <n v="6650"/>
    <s v="US-2017-124779"/>
    <d v="2017-09-08T00:00:00"/>
    <d v="2017-09-11T00:00:00"/>
    <s v="First Class"/>
    <s v="BF-11020"/>
    <s v="Barry Französisch"/>
    <x v="1"/>
    <x v="0"/>
    <x v="81"/>
    <x v="5"/>
    <n v="76017"/>
    <x v="2"/>
    <s v="TEC-CO-10001943"/>
    <x v="2"/>
    <x v="16"/>
    <s v="Canon PC-428 Personal Copier"/>
    <x v="4398"/>
    <x v="0"/>
    <n v="0.2"/>
    <n v="107.99460000000001"/>
    <x v="8"/>
    <n v="639.96799999999996"/>
    <n v="33.75"/>
  </r>
  <r>
    <n v="6651"/>
    <s v="US-2017-124779"/>
    <d v="2017-09-08T00:00:00"/>
    <d v="2017-09-11T00:00:00"/>
    <s v="First Class"/>
    <s v="BF-11020"/>
    <s v="Barry Französisch"/>
    <x v="1"/>
    <x v="0"/>
    <x v="81"/>
    <x v="5"/>
    <n v="76017"/>
    <x v="2"/>
    <s v="OFF-FA-10004854"/>
    <x v="1"/>
    <x v="13"/>
    <s v="Vinyl Coated Wire Paper Clips in Organizer Box, 800/Box"/>
    <x v="1931"/>
    <x v="2"/>
    <n v="0.2"/>
    <n v="15.497999999999999"/>
    <x v="8"/>
    <n v="229.60000000000002"/>
    <n v="33.75"/>
  </r>
  <r>
    <n v="6652"/>
    <s v="US-2017-124779"/>
    <d v="2017-09-08T00:00:00"/>
    <d v="2017-09-11T00:00:00"/>
    <s v="First Class"/>
    <s v="BF-11020"/>
    <s v="Barry Französisch"/>
    <x v="1"/>
    <x v="0"/>
    <x v="81"/>
    <x v="5"/>
    <n v="76017"/>
    <x v="2"/>
    <s v="FUR-FU-10001095"/>
    <x v="0"/>
    <x v="5"/>
    <s v="DAX Black Cherry Wood-Tone Poster Frame"/>
    <x v="4399"/>
    <x v="0"/>
    <n v="0.6"/>
    <n v="-11.651199999999999"/>
    <x v="8"/>
    <n v="42.368000000000002"/>
    <n v="-54.999999999999993"/>
  </r>
  <r>
    <n v="6653"/>
    <s v="US-2017-124779"/>
    <d v="2017-09-08T00:00:00"/>
    <d v="2017-09-11T00:00:00"/>
    <s v="First Class"/>
    <s v="BF-11020"/>
    <s v="Barry Französisch"/>
    <x v="1"/>
    <x v="0"/>
    <x v="81"/>
    <x v="5"/>
    <n v="76017"/>
    <x v="2"/>
    <s v="OFF-PA-10000061"/>
    <x v="1"/>
    <x v="10"/>
    <s v="Xerox 205"/>
    <x v="557"/>
    <x v="4"/>
    <n v="0.2"/>
    <n v="7.2576000000000001"/>
    <x v="8"/>
    <n v="82.944000000000003"/>
    <n v="35"/>
  </r>
  <r>
    <n v="6654"/>
    <s v="US-2017-124779"/>
    <d v="2017-09-08T00:00:00"/>
    <d v="2017-09-11T00:00:00"/>
    <s v="First Class"/>
    <s v="BF-11020"/>
    <s v="Barry Französisch"/>
    <x v="1"/>
    <x v="0"/>
    <x v="81"/>
    <x v="5"/>
    <n v="76017"/>
    <x v="2"/>
    <s v="FUR-CH-10003535"/>
    <x v="0"/>
    <x v="1"/>
    <s v="Global Armless Task Chair, Royal Blue"/>
    <x v="4400"/>
    <x v="2"/>
    <n v="0.3"/>
    <n v="-39.637"/>
    <x v="8"/>
    <n v="1067.1500000000001"/>
    <n v="-18.571428571428573"/>
  </r>
  <r>
    <n v="6655"/>
    <s v="CA-2017-135937"/>
    <d v="2017-02-20T00:00:00"/>
    <d v="2017-02-27T00:00:00"/>
    <s v="Standard Class"/>
    <s v="KM-16375"/>
    <s v="Katherine Murray"/>
    <x v="2"/>
    <x v="0"/>
    <x v="23"/>
    <x v="16"/>
    <n v="85234"/>
    <x v="1"/>
    <s v="TEC-PH-10004447"/>
    <x v="2"/>
    <x v="7"/>
    <s v="Toshiba IPT2010-SD IP Telephone"/>
    <x v="3720"/>
    <x v="1"/>
    <n v="0.2"/>
    <n v="25.0182"/>
    <x v="11"/>
    <n v="1000.7280000000001"/>
    <n v="7.5"/>
  </r>
  <r>
    <n v="6656"/>
    <s v="CA-2017-135937"/>
    <d v="2017-02-20T00:00:00"/>
    <d v="2017-02-27T00:00:00"/>
    <s v="Standard Class"/>
    <s v="KM-16375"/>
    <s v="Katherine Murray"/>
    <x v="2"/>
    <x v="0"/>
    <x v="23"/>
    <x v="16"/>
    <n v="85234"/>
    <x v="1"/>
    <s v="TEC-AC-10001114"/>
    <x v="2"/>
    <x v="11"/>
    <s v="Microsoft Wireless Mobile Mouse 4000"/>
    <x v="4401"/>
    <x v="7"/>
    <n v="0.2"/>
    <n v="4.7988"/>
    <x v="11"/>
    <n v="31.992000000000001"/>
    <n v="15"/>
  </r>
  <r>
    <n v="6657"/>
    <s v="CA-2017-135937"/>
    <d v="2017-02-20T00:00:00"/>
    <d v="2017-02-27T00:00:00"/>
    <s v="Standard Class"/>
    <s v="KM-16375"/>
    <s v="Katherine Murray"/>
    <x v="2"/>
    <x v="0"/>
    <x v="23"/>
    <x v="16"/>
    <n v="85234"/>
    <x v="1"/>
    <s v="OFF-ST-10000563"/>
    <x v="1"/>
    <x v="4"/>
    <s v="Fellowes Bankers Box Stor/Drawer Steel Plus"/>
    <x v="4194"/>
    <x v="0"/>
    <n v="0.2"/>
    <n v="-6.3959999999999999"/>
    <x v="11"/>
    <n v="102.336"/>
    <n v="-12.5"/>
  </r>
  <r>
    <n v="6658"/>
    <s v="CA-2017-135937"/>
    <d v="2017-02-20T00:00:00"/>
    <d v="2017-02-27T00:00:00"/>
    <s v="Standard Class"/>
    <s v="KM-16375"/>
    <s v="Katherine Murray"/>
    <x v="2"/>
    <x v="0"/>
    <x v="23"/>
    <x v="16"/>
    <n v="85234"/>
    <x v="1"/>
    <s v="OFF-EN-10004846"/>
    <x v="1"/>
    <x v="12"/>
    <s v="Letter or Legal Size Expandable Poly String Tie Envelopes"/>
    <x v="2945"/>
    <x v="2"/>
    <n v="0.2"/>
    <n v="3.8570000000000002"/>
    <x v="11"/>
    <n v="53.2"/>
    <n v="36.25"/>
  </r>
  <r>
    <n v="6659"/>
    <s v="CA-2017-135937"/>
    <d v="2017-02-20T00:00:00"/>
    <d v="2017-02-27T00:00:00"/>
    <s v="Standard Class"/>
    <s v="KM-16375"/>
    <s v="Katherine Murray"/>
    <x v="2"/>
    <x v="0"/>
    <x v="23"/>
    <x v="16"/>
    <n v="85234"/>
    <x v="1"/>
    <s v="FUR-FU-10002253"/>
    <x v="0"/>
    <x v="5"/>
    <s v="Howard Miller 13&quot; Diameter Pewter Finish Round Wall Clock"/>
    <x v="4402"/>
    <x v="0"/>
    <n v="0.2"/>
    <n v="16.3172"/>
    <x v="11"/>
    <n v="137.40799999999999"/>
    <n v="23.75"/>
  </r>
  <r>
    <n v="6660"/>
    <s v="CA-2017-135937"/>
    <d v="2017-02-20T00:00:00"/>
    <d v="2017-02-27T00:00:00"/>
    <s v="Standard Class"/>
    <s v="KM-16375"/>
    <s v="Katherine Murray"/>
    <x v="2"/>
    <x v="0"/>
    <x v="23"/>
    <x v="16"/>
    <n v="85234"/>
    <x v="1"/>
    <s v="FUR-TA-10001039"/>
    <x v="0"/>
    <x v="3"/>
    <s v="KI Adjustable-Height Table"/>
    <x v="4403"/>
    <x v="6"/>
    <n v="0.5"/>
    <n v="-185.71680000000001"/>
    <x v="11"/>
    <n v="3482.19"/>
    <n v="-48"/>
  </r>
  <r>
    <n v="6661"/>
    <s v="CA-2015-129322"/>
    <d v="2015-08-08T00:00:00"/>
    <d v="2015-08-10T00:00:00"/>
    <s v="Second Class"/>
    <s v="DB-13405"/>
    <s v="Denny Blanton"/>
    <x v="0"/>
    <x v="0"/>
    <x v="104"/>
    <x v="31"/>
    <n v="1841"/>
    <x v="3"/>
    <s v="OFF-AR-10004587"/>
    <x v="1"/>
    <x v="6"/>
    <s v="Boston 1827 Commercial Additional Cutter, Drive Gear &amp; Gear Rack for 1606"/>
    <x v="4404"/>
    <x v="0"/>
    <n v="0"/>
    <n v="11.898"/>
    <x v="6"/>
    <n v="79.319999999999993"/>
    <n v="30.000000000000004"/>
  </r>
  <r>
    <n v="6662"/>
    <s v="CA-2015-129322"/>
    <d v="2015-08-08T00:00:00"/>
    <d v="2015-08-10T00:00:00"/>
    <s v="Second Class"/>
    <s v="DB-13405"/>
    <s v="Denny Blanton"/>
    <x v="0"/>
    <x v="0"/>
    <x v="104"/>
    <x v="31"/>
    <n v="1841"/>
    <x v="3"/>
    <s v="OFF-AP-10004336"/>
    <x v="1"/>
    <x v="9"/>
    <s v="Conquest 14 Commercial Heavy-Duty Upright Vacuum, Collection System, Accessory Kit"/>
    <x v="1976"/>
    <x v="0"/>
    <n v="0"/>
    <n v="33.036799999999999"/>
    <x v="6"/>
    <n v="227.84"/>
    <n v="28.999999999999996"/>
  </r>
  <r>
    <n v="6663"/>
    <s v="CA-2015-129322"/>
    <d v="2015-08-08T00:00:00"/>
    <d v="2015-08-10T00:00:00"/>
    <s v="Second Class"/>
    <s v="DB-13405"/>
    <s v="Denny Blanton"/>
    <x v="0"/>
    <x v="0"/>
    <x v="104"/>
    <x v="31"/>
    <n v="1841"/>
    <x v="3"/>
    <s v="OFF-BI-10001718"/>
    <x v="1"/>
    <x v="8"/>
    <s v="GBC DocuBind P50 Personal Binding Machine"/>
    <x v="2456"/>
    <x v="3"/>
    <n v="0"/>
    <n v="210.49420000000001"/>
    <x v="6"/>
    <n v="3135.02"/>
    <n v="47"/>
  </r>
  <r>
    <n v="6664"/>
    <s v="CA-2017-162173"/>
    <d v="2017-10-26T00:00:00"/>
    <d v="2017-11-01T00:00:00"/>
    <s v="Standard Class"/>
    <s v="OT-18730"/>
    <s v="Olvera Toch"/>
    <x v="0"/>
    <x v="0"/>
    <x v="173"/>
    <x v="17"/>
    <n v="23464"/>
    <x v="0"/>
    <s v="FUR-TA-10001520"/>
    <x v="0"/>
    <x v="3"/>
    <s v="Lesro Sheffield Collection Coffee Table, End Table, Center Table, Corner Table"/>
    <x v="4405"/>
    <x v="2"/>
    <n v="0"/>
    <n v="60.664499999999997"/>
    <x v="2"/>
    <n v="1784.25"/>
    <n v="17"/>
  </r>
  <r>
    <n v="6665"/>
    <s v="CA-2017-162173"/>
    <d v="2017-10-26T00:00:00"/>
    <d v="2017-11-01T00:00:00"/>
    <s v="Standard Class"/>
    <s v="OT-18730"/>
    <s v="Olvera Toch"/>
    <x v="0"/>
    <x v="0"/>
    <x v="173"/>
    <x v="17"/>
    <n v="23464"/>
    <x v="0"/>
    <s v="OFF-EN-10002831"/>
    <x v="1"/>
    <x v="12"/>
    <s v="Tyvek  Top-Opening Peel &amp; Seel  Envelopes, Gray"/>
    <x v="4406"/>
    <x v="3"/>
    <n v="0"/>
    <n v="113.211"/>
    <x v="2"/>
    <n v="1761.0600000000002"/>
    <n v="44.999999999999993"/>
  </r>
  <r>
    <n v="6666"/>
    <s v="CA-2016-115483"/>
    <d v="2016-07-14T00:00:00"/>
    <d v="2016-07-18T00:00:00"/>
    <s v="Second Class"/>
    <s v="JS-15880"/>
    <s v="John Stevenson"/>
    <x v="0"/>
    <x v="0"/>
    <x v="218"/>
    <x v="5"/>
    <n v="75061"/>
    <x v="2"/>
    <s v="OFF-PA-10001497"/>
    <x v="1"/>
    <x v="10"/>
    <s v="Xerox 1914"/>
    <x v="1523"/>
    <x v="2"/>
    <n v="0.2"/>
    <n v="79.691999999999993"/>
    <x v="7"/>
    <n v="1099.2"/>
    <n v="36.25"/>
  </r>
  <r>
    <n v="6667"/>
    <s v="CA-2017-122175"/>
    <d v="2017-05-12T00:00:00"/>
    <d v="2017-05-14T00:00:00"/>
    <s v="Second Class"/>
    <s v="CA-12775"/>
    <s v="Cynthia Arntzen"/>
    <x v="0"/>
    <x v="0"/>
    <x v="219"/>
    <x v="30"/>
    <n v="8360"/>
    <x v="3"/>
    <s v="FUR-FU-10000719"/>
    <x v="0"/>
    <x v="5"/>
    <s v="DAX Cubicle Frames, 8-1/2 x 11"/>
    <x v="4407"/>
    <x v="2"/>
    <n v="0"/>
    <n v="15.426"/>
    <x v="5"/>
    <n v="214.25"/>
    <n v="36"/>
  </r>
  <r>
    <n v="6668"/>
    <s v="CA-2017-122175"/>
    <d v="2017-05-12T00:00:00"/>
    <d v="2017-05-14T00:00:00"/>
    <s v="Second Class"/>
    <s v="CA-12775"/>
    <s v="Cynthia Arntzen"/>
    <x v="0"/>
    <x v="0"/>
    <x v="219"/>
    <x v="30"/>
    <n v="8360"/>
    <x v="3"/>
    <s v="OFF-LA-10002271"/>
    <x v="1"/>
    <x v="2"/>
    <s v="Smead Alpha-Z Color-Coded Second Alphabetical Labels and Starter Set"/>
    <x v="51"/>
    <x v="0"/>
    <n v="0"/>
    <n v="2.9567999999999999"/>
    <x v="5"/>
    <n v="12.32"/>
    <n v="48"/>
  </r>
  <r>
    <n v="6669"/>
    <s v="CA-2017-122175"/>
    <d v="2017-05-12T00:00:00"/>
    <d v="2017-05-14T00:00:00"/>
    <s v="Second Class"/>
    <s v="CA-12775"/>
    <s v="Cynthia Arntzen"/>
    <x v="0"/>
    <x v="0"/>
    <x v="219"/>
    <x v="30"/>
    <n v="8360"/>
    <x v="3"/>
    <s v="OFF-SU-10004661"/>
    <x v="1"/>
    <x v="14"/>
    <s v="Acme Titanium Bonded Scissors"/>
    <x v="4408"/>
    <x v="0"/>
    <n v="0"/>
    <n v="4.42"/>
    <x v="5"/>
    <n v="34"/>
    <n v="26"/>
  </r>
  <r>
    <n v="6670"/>
    <s v="CA-2017-122175"/>
    <d v="2017-05-12T00:00:00"/>
    <d v="2017-05-14T00:00:00"/>
    <s v="Second Class"/>
    <s v="CA-12775"/>
    <s v="Cynthia Arntzen"/>
    <x v="0"/>
    <x v="0"/>
    <x v="219"/>
    <x v="30"/>
    <n v="8360"/>
    <x v="3"/>
    <s v="TEC-AC-10004859"/>
    <x v="2"/>
    <x v="11"/>
    <s v="Maxell Pro 80 Minute CD-R, 10/Pack"/>
    <x v="4409"/>
    <x v="2"/>
    <n v="0"/>
    <n v="34.96"/>
    <x v="5"/>
    <n v="437"/>
    <n v="40"/>
  </r>
  <r>
    <n v="6671"/>
    <s v="CA-2017-161088"/>
    <d v="2017-05-25T00:00:00"/>
    <d v="2017-05-29T00:00:00"/>
    <s v="Standard Class"/>
    <s v="MH-18115"/>
    <s v="Mick Hernandez"/>
    <x v="2"/>
    <x v="0"/>
    <x v="38"/>
    <x v="32"/>
    <n v="31907"/>
    <x v="0"/>
    <s v="OFF-BI-10002824"/>
    <x v="1"/>
    <x v="8"/>
    <s v="Recycled Easel Ring Binders"/>
    <x v="3445"/>
    <x v="0"/>
    <n v="0"/>
    <n v="13.428000000000001"/>
    <x v="5"/>
    <n v="59.68"/>
    <n v="45"/>
  </r>
  <r>
    <n v="6672"/>
    <s v="CA-2014-154837"/>
    <d v="2014-08-23T00:00:00"/>
    <d v="2014-08-27T00:00:00"/>
    <s v="Second Class"/>
    <s v="RB-19645"/>
    <s v="Robert Barroso"/>
    <x v="1"/>
    <x v="0"/>
    <x v="1"/>
    <x v="1"/>
    <n v="90032"/>
    <x v="1"/>
    <s v="OFF-BI-10001575"/>
    <x v="1"/>
    <x v="8"/>
    <s v="GBC Linen Binding Covers"/>
    <x v="1967"/>
    <x v="0"/>
    <n v="0.2"/>
    <n v="17.348800000000001"/>
    <x v="6"/>
    <n v="99.135999999999996"/>
    <n v="35"/>
  </r>
  <r>
    <n v="6673"/>
    <s v="CA-2015-153794"/>
    <d v="2015-09-11T00:00:00"/>
    <d v="2015-09-16T00:00:00"/>
    <s v="Standard Class"/>
    <s v="SB-20290"/>
    <s v="Sean Braxton"/>
    <x v="1"/>
    <x v="0"/>
    <x v="70"/>
    <x v="1"/>
    <n v="92024"/>
    <x v="1"/>
    <s v="OFF-AR-10000380"/>
    <x v="1"/>
    <x v="6"/>
    <s v="Hunt PowerHouse Electric Pencil Sharpener, Blue"/>
    <x v="4410"/>
    <x v="3"/>
    <n v="0"/>
    <n v="79.757999999999996"/>
    <x v="8"/>
    <n v="1861.02"/>
    <n v="30"/>
  </r>
  <r>
    <n v="6674"/>
    <s v="CA-2015-135510"/>
    <d v="2015-09-05T00:00:00"/>
    <d v="2015-09-12T00:00:00"/>
    <s v="Standard Class"/>
    <s v="TW-21025"/>
    <s v="Tamara Willingham"/>
    <x v="2"/>
    <x v="0"/>
    <x v="262"/>
    <x v="17"/>
    <n v="22901"/>
    <x v="0"/>
    <s v="FUR-FU-10000820"/>
    <x v="0"/>
    <x v="5"/>
    <s v="Tensor Brushed Steel Torchiere Floor Lamp"/>
    <x v="4411"/>
    <x v="4"/>
    <n v="0"/>
    <n v="12.232799999999999"/>
    <x v="8"/>
    <n v="271.83999999999997"/>
    <n v="18"/>
  </r>
  <r>
    <n v="6675"/>
    <s v="CA-2015-109337"/>
    <d v="2015-11-21T00:00:00"/>
    <d v="2015-11-23T00:00:00"/>
    <s v="Second Class"/>
    <s v="DL-13330"/>
    <s v="Denise Leinenbach"/>
    <x v="0"/>
    <x v="0"/>
    <x v="104"/>
    <x v="14"/>
    <n v="46226"/>
    <x v="2"/>
    <s v="OFF-AR-10003759"/>
    <x v="1"/>
    <x v="6"/>
    <s v="Crayola Anti Dust Chalk, 12/Pack"/>
    <x v="267"/>
    <x v="5"/>
    <n v="0"/>
    <n v="4.9139999999999997"/>
    <x v="0"/>
    <n v="65.52"/>
    <n v="44.999999999999993"/>
  </r>
  <r>
    <n v="6676"/>
    <s v="CA-2015-109337"/>
    <d v="2015-11-21T00:00:00"/>
    <d v="2015-11-23T00:00:00"/>
    <s v="Second Class"/>
    <s v="DL-13330"/>
    <s v="Denise Leinenbach"/>
    <x v="0"/>
    <x v="0"/>
    <x v="104"/>
    <x v="14"/>
    <n v="46226"/>
    <x v="2"/>
    <s v="TEC-MA-10002930"/>
    <x v="2"/>
    <x v="15"/>
    <s v="Ricoh - Ink Collector Unit for GX3000 Series Printers"/>
    <x v="4412"/>
    <x v="0"/>
    <n v="0"/>
    <n v="22.652999999999999"/>
    <x v="0"/>
    <n v="167.8"/>
    <n v="26.999999999999996"/>
  </r>
  <r>
    <n v="6677"/>
    <s v="CA-2015-109337"/>
    <d v="2015-11-21T00:00:00"/>
    <d v="2015-11-23T00:00:00"/>
    <s v="Second Class"/>
    <s v="DL-13330"/>
    <s v="Denise Leinenbach"/>
    <x v="0"/>
    <x v="0"/>
    <x v="104"/>
    <x v="14"/>
    <n v="46226"/>
    <x v="2"/>
    <s v="OFF-AP-10004052"/>
    <x v="1"/>
    <x v="9"/>
    <s v="Hoover Replacement Belts For Soft Guard &amp; Commercial Ltweight Upright Vacs, 2/Pk"/>
    <x v="4413"/>
    <x v="2"/>
    <n v="0"/>
    <n v="5.1349999999999998"/>
    <x v="0"/>
    <n v="98.75"/>
    <n v="26"/>
  </r>
  <r>
    <n v="6678"/>
    <s v="CA-2015-109337"/>
    <d v="2015-11-21T00:00:00"/>
    <d v="2015-11-23T00:00:00"/>
    <s v="Second Class"/>
    <s v="DL-13330"/>
    <s v="Denise Leinenbach"/>
    <x v="0"/>
    <x v="0"/>
    <x v="104"/>
    <x v="14"/>
    <n v="46226"/>
    <x v="2"/>
    <s v="TEC-AC-10000990"/>
    <x v="2"/>
    <x v="11"/>
    <s v="Imation Bio 2GB USB Flash Drive Imation Corp"/>
    <x v="4414"/>
    <x v="1"/>
    <n v="0"/>
    <n v="165.2868"/>
    <x v="0"/>
    <n v="1180.6200000000001"/>
    <n v="42"/>
  </r>
  <r>
    <n v="6679"/>
    <s v="CA-2014-150329"/>
    <d v="2014-10-10T00:00:00"/>
    <d v="2014-10-14T00:00:00"/>
    <s v="Standard Class"/>
    <s v="SD-20485"/>
    <s v="Shirley Daniels"/>
    <x v="2"/>
    <x v="0"/>
    <x v="42"/>
    <x v="16"/>
    <n v="85023"/>
    <x v="1"/>
    <s v="FUR-FU-10003724"/>
    <x v="0"/>
    <x v="5"/>
    <s v="Westinghouse Clip-On Gooseneck Lamps"/>
    <x v="4415"/>
    <x v="3"/>
    <n v="0.2"/>
    <n v="3.5154000000000001"/>
    <x v="2"/>
    <n v="328.10399999999998"/>
    <n v="7.5"/>
  </r>
  <r>
    <n v="6680"/>
    <s v="CA-2017-145037"/>
    <d v="2017-09-02T00:00:00"/>
    <d v="2017-09-07T00:00:00"/>
    <s v="Second Class"/>
    <s v="TB-21055"/>
    <s v="Ted Butterfield"/>
    <x v="0"/>
    <x v="0"/>
    <x v="255"/>
    <x v="29"/>
    <n v="6450"/>
    <x v="3"/>
    <s v="OFF-ST-10000918"/>
    <x v="1"/>
    <x v="4"/>
    <s v="Crate-A-Files"/>
    <x v="2868"/>
    <x v="7"/>
    <n v="0"/>
    <n v="2.8340000000000001"/>
    <x v="8"/>
    <n v="10.9"/>
    <n v="26"/>
  </r>
  <r>
    <n v="6681"/>
    <s v="CA-2017-145037"/>
    <d v="2017-09-02T00:00:00"/>
    <d v="2017-09-07T00:00:00"/>
    <s v="Second Class"/>
    <s v="TB-21055"/>
    <s v="Ted Butterfield"/>
    <x v="0"/>
    <x v="0"/>
    <x v="255"/>
    <x v="29"/>
    <n v="6450"/>
    <x v="3"/>
    <s v="OFF-PA-10000157"/>
    <x v="1"/>
    <x v="10"/>
    <s v="Xerox 191"/>
    <x v="705"/>
    <x v="4"/>
    <n v="0"/>
    <n v="37.562399999999997"/>
    <x v="8"/>
    <n v="319.68"/>
    <n v="47"/>
  </r>
  <r>
    <n v="6682"/>
    <s v="CA-2017-145037"/>
    <d v="2017-09-02T00:00:00"/>
    <d v="2017-09-07T00:00:00"/>
    <s v="Second Class"/>
    <s v="TB-21055"/>
    <s v="Ted Butterfield"/>
    <x v="0"/>
    <x v="0"/>
    <x v="255"/>
    <x v="29"/>
    <n v="6450"/>
    <x v="3"/>
    <s v="OFF-PA-10002499"/>
    <x v="1"/>
    <x v="10"/>
    <s v="Xerox 1890"/>
    <x v="674"/>
    <x v="1"/>
    <n v="0"/>
    <n v="73.41"/>
    <x v="8"/>
    <n v="440.46"/>
    <n v="50"/>
  </r>
  <r>
    <n v="6683"/>
    <s v="CA-2017-154466"/>
    <d v="2017-01-01T00:00:00"/>
    <d v="2017-01-02T00:00:00"/>
    <s v="First Class"/>
    <s v="DP-13390"/>
    <s v="Dennis Pardue"/>
    <x v="2"/>
    <x v="0"/>
    <x v="47"/>
    <x v="6"/>
    <n v="53132"/>
    <x v="2"/>
    <s v="OFF-BI-10002012"/>
    <x v="1"/>
    <x v="8"/>
    <s v="Wilson Jones Easy Flow II Sheet Lifters"/>
    <x v="4416"/>
    <x v="0"/>
    <n v="0"/>
    <n v="1.728"/>
    <x v="9"/>
    <n v="7.2"/>
    <n v="48"/>
  </r>
  <r>
    <n v="6684"/>
    <s v="CA-2014-109134"/>
    <d v="2014-11-05T00:00:00"/>
    <d v="2014-11-10T00:00:00"/>
    <s v="Standard Class"/>
    <s v="DE-13255"/>
    <s v="Deanra Eno"/>
    <x v="2"/>
    <x v="0"/>
    <x v="1"/>
    <x v="1"/>
    <n v="90008"/>
    <x v="1"/>
    <s v="FUR-FU-10000320"/>
    <x v="0"/>
    <x v="5"/>
    <s v="OIC Stacking Trays"/>
    <x v="130"/>
    <x v="5"/>
    <n v="0"/>
    <n v="8.8176000000000005"/>
    <x v="0"/>
    <n v="120.24"/>
    <n v="44.000000000000007"/>
  </r>
  <r>
    <n v="6685"/>
    <s v="US-2015-129637"/>
    <d v="2015-12-17T00:00:00"/>
    <d v="2015-12-22T00:00:00"/>
    <s v="Standard Class"/>
    <s v="MC-18100"/>
    <s v="Mick Crebagga"/>
    <x v="0"/>
    <x v="0"/>
    <x v="41"/>
    <x v="10"/>
    <n v="61701"/>
    <x v="2"/>
    <s v="OFF-ST-10003716"/>
    <x v="1"/>
    <x v="4"/>
    <s v="Tennsco Double-Tier Lockers"/>
    <x v="4417"/>
    <x v="7"/>
    <n v="0.2"/>
    <n v="-15.7514"/>
    <x v="4"/>
    <n v="180.01599999999999"/>
    <n v="-8.75"/>
  </r>
  <r>
    <n v="6686"/>
    <s v="US-2015-129637"/>
    <d v="2015-12-17T00:00:00"/>
    <d v="2015-12-22T00:00:00"/>
    <s v="Standard Class"/>
    <s v="MC-18100"/>
    <s v="Mick Crebagga"/>
    <x v="0"/>
    <x v="0"/>
    <x v="41"/>
    <x v="10"/>
    <n v="61701"/>
    <x v="2"/>
    <s v="FUR-FU-10000965"/>
    <x v="0"/>
    <x v="5"/>
    <s v="Howard Miller 11-1/2&quot; Diameter Ridgewood Wall Clock"/>
    <x v="4418"/>
    <x v="0"/>
    <n v="0.6"/>
    <n v="-19.737200000000001"/>
    <x v="4"/>
    <n v="83.103999999999999"/>
    <n v="-47.5"/>
  </r>
  <r>
    <n v="6687"/>
    <s v="US-2015-129637"/>
    <d v="2015-12-17T00:00:00"/>
    <d v="2015-12-22T00:00:00"/>
    <s v="Standard Class"/>
    <s v="MC-18100"/>
    <s v="Mick Crebagga"/>
    <x v="0"/>
    <x v="0"/>
    <x v="41"/>
    <x v="10"/>
    <n v="61701"/>
    <x v="2"/>
    <s v="OFF-AR-10003829"/>
    <x v="1"/>
    <x v="6"/>
    <s v="Newell 35"/>
    <x v="1317"/>
    <x v="2"/>
    <n v="0.2"/>
    <n v="1.476"/>
    <x v="4"/>
    <n v="65.599999999999994"/>
    <n v="11.25"/>
  </r>
  <r>
    <n v="6688"/>
    <s v="CA-2015-165162"/>
    <d v="2015-05-14T00:00:00"/>
    <d v="2015-05-21T00:00:00"/>
    <s v="Standard Class"/>
    <s v="HG-15025"/>
    <s v="Hunter Glantz"/>
    <x v="0"/>
    <x v="0"/>
    <x v="1"/>
    <x v="1"/>
    <n v="90032"/>
    <x v="1"/>
    <s v="OFF-ST-10003470"/>
    <x v="1"/>
    <x v="4"/>
    <s v="Tennsco Snap-Together Open Shelving Units, Starter Sets and Add-On Units"/>
    <x v="2068"/>
    <x v="4"/>
    <n v="0"/>
    <n v="55.896000000000001"/>
    <x v="5"/>
    <n v="4471.68"/>
    <n v="5"/>
  </r>
  <r>
    <n v="6689"/>
    <s v="CA-2017-140494"/>
    <d v="2017-03-10T00:00:00"/>
    <d v="2017-03-15T00:00:00"/>
    <s v="Second Class"/>
    <s v="CM-11815"/>
    <s v="Candace McMahon"/>
    <x v="1"/>
    <x v="0"/>
    <x v="8"/>
    <x v="1"/>
    <n v="94109"/>
    <x v="1"/>
    <s v="TEC-AC-10004568"/>
    <x v="2"/>
    <x v="11"/>
    <s v="Maxell LTO Ultrium - 800 GB"/>
    <x v="1359"/>
    <x v="4"/>
    <n v="0"/>
    <n v="21.272400000000001"/>
    <x v="10"/>
    <n v="447.84"/>
    <n v="19.000000000000004"/>
  </r>
  <r>
    <n v="6690"/>
    <s v="CA-2017-104108"/>
    <d v="2017-12-02T00:00:00"/>
    <d v="2017-12-09T00:00:00"/>
    <s v="Standard Class"/>
    <s v="RP-19855"/>
    <s v="Roy Phan"/>
    <x v="1"/>
    <x v="0"/>
    <x v="12"/>
    <x v="5"/>
    <n v="77095"/>
    <x v="2"/>
    <s v="OFF-AR-10000817"/>
    <x v="1"/>
    <x v="6"/>
    <s v="Manco Dry-Lighter Erasable Highlighter"/>
    <x v="4419"/>
    <x v="2"/>
    <n v="0.2"/>
    <n v="2.1280000000000001"/>
    <x v="4"/>
    <n v="60.8"/>
    <n v="17.5"/>
  </r>
  <r>
    <n v="6691"/>
    <s v="US-2017-165869"/>
    <d v="2017-07-31T00:00:00"/>
    <d v="2017-08-05T00:00:00"/>
    <s v="Standard Class"/>
    <s v="LS-17200"/>
    <s v="Luke Schmidt"/>
    <x v="1"/>
    <x v="0"/>
    <x v="158"/>
    <x v="6"/>
    <n v="53209"/>
    <x v="2"/>
    <s v="OFF-BI-10003460"/>
    <x v="1"/>
    <x v="8"/>
    <s v="Acco 3-Hole Punch"/>
    <x v="254"/>
    <x v="4"/>
    <n v="0"/>
    <n v="8.4095999999999993"/>
    <x v="7"/>
    <n v="70.08"/>
    <n v="48"/>
  </r>
  <r>
    <n v="6692"/>
    <s v="US-2017-165869"/>
    <d v="2017-07-31T00:00:00"/>
    <d v="2017-08-05T00:00:00"/>
    <s v="Standard Class"/>
    <s v="LS-17200"/>
    <s v="Luke Schmidt"/>
    <x v="1"/>
    <x v="0"/>
    <x v="158"/>
    <x v="6"/>
    <n v="53209"/>
    <x v="2"/>
    <s v="OFF-AP-10002472"/>
    <x v="1"/>
    <x v="9"/>
    <s v="3M Office Air Cleaner"/>
    <x v="4357"/>
    <x v="5"/>
    <n v="0"/>
    <n v="54.558"/>
    <x v="7"/>
    <n v="935.28"/>
    <n v="35"/>
  </r>
  <r>
    <n v="6693"/>
    <s v="CA-2017-160899"/>
    <d v="2017-08-11T00:00:00"/>
    <d v="2017-08-13T00:00:00"/>
    <s v="Second Class"/>
    <s v="DR-12940"/>
    <s v="Daniel Raglin"/>
    <x v="2"/>
    <x v="0"/>
    <x v="335"/>
    <x v="28"/>
    <n v="70601"/>
    <x v="0"/>
    <s v="OFF-BI-10000632"/>
    <x v="1"/>
    <x v="8"/>
    <s v="Satellite Sectional Post Binders"/>
    <x v="4420"/>
    <x v="10"/>
    <n v="0"/>
    <n v="219.65459999999999"/>
    <x v="6"/>
    <n v="5252.61"/>
    <n v="46"/>
  </r>
  <r>
    <n v="6694"/>
    <s v="CA-2017-144225"/>
    <d v="2017-09-30T00:00:00"/>
    <d v="2017-10-02T00:00:00"/>
    <s v="Second Class"/>
    <s v="CC-12475"/>
    <s v="Cindy Chapman"/>
    <x v="0"/>
    <x v="0"/>
    <x v="248"/>
    <x v="39"/>
    <n v="21215"/>
    <x v="3"/>
    <s v="OFF-PA-10000062"/>
    <x v="1"/>
    <x v="10"/>
    <s v="Green Bar Computer Printout Paper"/>
    <x v="2169"/>
    <x v="1"/>
    <n v="0"/>
    <n v="80.791200000000003"/>
    <x v="8"/>
    <n v="494.64"/>
    <n v="49.000000000000007"/>
  </r>
  <r>
    <n v="6695"/>
    <s v="US-2016-163538"/>
    <d v="2016-08-26T00:00:00"/>
    <d v="2016-08-30T00:00:00"/>
    <s v="Standard Class"/>
    <s v="SS-20515"/>
    <s v="Shirley Schmidt"/>
    <x v="2"/>
    <x v="0"/>
    <x v="47"/>
    <x v="6"/>
    <n v="53132"/>
    <x v="2"/>
    <s v="TEC-AC-10002006"/>
    <x v="2"/>
    <x v="11"/>
    <s v="Memorex Micro Travel Drive 16 GB"/>
    <x v="4421"/>
    <x v="1"/>
    <n v="0"/>
    <n v="14.870699999999999"/>
    <x v="6"/>
    <n v="143.91"/>
    <n v="31"/>
  </r>
  <r>
    <n v="6696"/>
    <s v="US-2016-155103"/>
    <d v="2016-12-02T00:00:00"/>
    <d v="2016-12-07T00:00:00"/>
    <s v="Standard Class"/>
    <s v="JF-15190"/>
    <s v="Jamie Frazer"/>
    <x v="0"/>
    <x v="0"/>
    <x v="20"/>
    <x v="15"/>
    <n v="10024"/>
    <x v="3"/>
    <s v="OFF-BI-10004318"/>
    <x v="1"/>
    <x v="8"/>
    <s v="Ibico EB-19 Dual Function Manual Binding System"/>
    <x v="4422"/>
    <x v="1"/>
    <n v="0.2"/>
    <n v="134.93219999999999"/>
    <x v="4"/>
    <n v="1245.528"/>
    <n v="32.5"/>
  </r>
  <r>
    <n v="6697"/>
    <s v="US-2016-155103"/>
    <d v="2016-12-02T00:00:00"/>
    <d v="2016-12-07T00:00:00"/>
    <s v="Standard Class"/>
    <s v="JF-15190"/>
    <s v="Jamie Frazer"/>
    <x v="0"/>
    <x v="0"/>
    <x v="20"/>
    <x v="15"/>
    <n v="10024"/>
    <x v="3"/>
    <s v="OFF-BI-10004236"/>
    <x v="1"/>
    <x v="8"/>
    <s v="XtraLife ClearVue Slant-D Ring Binder, White, 3&quot;"/>
    <x v="4423"/>
    <x v="1"/>
    <n v="0.2"/>
    <n v="11.4504"/>
    <x v="4"/>
    <n v="105.696"/>
    <n v="32.5"/>
  </r>
  <r>
    <n v="6698"/>
    <s v="US-2016-155103"/>
    <d v="2016-12-02T00:00:00"/>
    <d v="2016-12-07T00:00:00"/>
    <s v="Standard Class"/>
    <s v="JF-15190"/>
    <s v="Jamie Frazer"/>
    <x v="0"/>
    <x v="0"/>
    <x v="20"/>
    <x v="15"/>
    <n v="10024"/>
    <x v="3"/>
    <s v="OFF-PA-10000062"/>
    <x v="1"/>
    <x v="10"/>
    <s v="Green Bar Computer Printout Paper"/>
    <x v="3715"/>
    <x v="7"/>
    <n v="0"/>
    <n v="26.930399999999999"/>
    <x v="4"/>
    <n v="54.96"/>
    <n v="49"/>
  </r>
  <r>
    <n v="6699"/>
    <s v="CA-2017-145429"/>
    <d v="2017-07-21T00:00:00"/>
    <d v="2017-07-25T00:00:00"/>
    <s v="Standard Class"/>
    <s v="SW-20455"/>
    <s v="Shaun Weien"/>
    <x v="0"/>
    <x v="0"/>
    <x v="70"/>
    <x v="1"/>
    <n v="92024"/>
    <x v="1"/>
    <s v="OFF-PA-10003205"/>
    <x v="1"/>
    <x v="10"/>
    <s v="Wirebound Message Forms, Four 2 3/4 x 5 Forms per Page, Pink Paper"/>
    <x v="4424"/>
    <x v="0"/>
    <n v="0"/>
    <n v="7.6798000000000002"/>
    <x v="7"/>
    <n v="32.68"/>
    <n v="47"/>
  </r>
  <r>
    <n v="6700"/>
    <s v="CA-2017-145429"/>
    <d v="2017-07-21T00:00:00"/>
    <d v="2017-07-25T00:00:00"/>
    <s v="Standard Class"/>
    <s v="SW-20455"/>
    <s v="Shaun Weien"/>
    <x v="0"/>
    <x v="0"/>
    <x v="70"/>
    <x v="1"/>
    <n v="92024"/>
    <x v="1"/>
    <s v="FUR-CH-10000988"/>
    <x v="0"/>
    <x v="1"/>
    <s v="Hon Olson Stacker Stools"/>
    <x v="2241"/>
    <x v="0"/>
    <n v="0.2"/>
    <n v="22.529599999999999"/>
    <x v="7"/>
    <n v="450.59199999999998"/>
    <n v="10"/>
  </r>
  <r>
    <n v="6701"/>
    <s v="CA-2017-145429"/>
    <d v="2017-07-21T00:00:00"/>
    <d v="2017-07-25T00:00:00"/>
    <s v="Standard Class"/>
    <s v="SW-20455"/>
    <s v="Shaun Weien"/>
    <x v="0"/>
    <x v="0"/>
    <x v="70"/>
    <x v="1"/>
    <n v="92024"/>
    <x v="1"/>
    <s v="OFF-BI-10001524"/>
    <x v="1"/>
    <x v="8"/>
    <s v="GBC Premium Transparent Covers with Diagonal Lined Pattern"/>
    <x v="4338"/>
    <x v="1"/>
    <n v="0.2"/>
    <n v="17.623200000000001"/>
    <x v="7"/>
    <n v="151.05599999999998"/>
    <n v="35"/>
  </r>
  <r>
    <n v="6702"/>
    <s v="CA-2015-153535"/>
    <d v="2015-05-20T00:00:00"/>
    <d v="2015-05-24T00:00:00"/>
    <s v="Standard Class"/>
    <s v="SG-20470"/>
    <s v="Sheri Gordon"/>
    <x v="0"/>
    <x v="0"/>
    <x v="481"/>
    <x v="3"/>
    <n v="27893"/>
    <x v="0"/>
    <s v="FUR-FU-10001986"/>
    <x v="0"/>
    <x v="5"/>
    <s v="Dana Fluorescent Magnifying Lamp, White, 36&quot;"/>
    <x v="4425"/>
    <x v="4"/>
    <n v="0.2"/>
    <n v="20.391999999999999"/>
    <x v="5"/>
    <n v="652.54399999999998"/>
    <n v="12.5"/>
  </r>
  <r>
    <n v="6703"/>
    <s v="CA-2015-153535"/>
    <d v="2015-05-20T00:00:00"/>
    <d v="2015-05-24T00:00:00"/>
    <s v="Standard Class"/>
    <s v="SG-20470"/>
    <s v="Sheri Gordon"/>
    <x v="0"/>
    <x v="0"/>
    <x v="481"/>
    <x v="3"/>
    <n v="27893"/>
    <x v="0"/>
    <s v="OFF-BI-10001031"/>
    <x v="1"/>
    <x v="8"/>
    <s v="Pressboard Data Binders by Wilson Jones"/>
    <x v="1669"/>
    <x v="4"/>
    <n v="0.7"/>
    <n v="-4.9127999999999998"/>
    <x v="5"/>
    <n v="25.632000000000001"/>
    <n v="-76.666666666666657"/>
  </r>
  <r>
    <n v="6704"/>
    <s v="CA-2015-139164"/>
    <d v="2015-06-23T00:00:00"/>
    <d v="2015-06-28T00:00:00"/>
    <s v="Standard Class"/>
    <s v="CS-12355"/>
    <s v="Christine Sundaresam"/>
    <x v="0"/>
    <x v="0"/>
    <x v="85"/>
    <x v="1"/>
    <n v="90805"/>
    <x v="1"/>
    <s v="TEC-PH-10002468"/>
    <x v="2"/>
    <x v="7"/>
    <s v="Plantronics CS 50-USB - headset - Convertible, Monaural"/>
    <x v="2039"/>
    <x v="0"/>
    <n v="0.2"/>
    <n v="19.038599999999999"/>
    <x v="1"/>
    <n v="435.16800000000001"/>
    <n v="8.75"/>
  </r>
  <r>
    <n v="6705"/>
    <s v="CA-2015-139164"/>
    <d v="2015-06-23T00:00:00"/>
    <d v="2015-06-28T00:00:00"/>
    <s v="Standard Class"/>
    <s v="CS-12355"/>
    <s v="Christine Sundaresam"/>
    <x v="0"/>
    <x v="0"/>
    <x v="85"/>
    <x v="1"/>
    <n v="90805"/>
    <x v="1"/>
    <s v="OFF-FA-10003059"/>
    <x v="1"/>
    <x v="13"/>
    <s v="Assorted Color Push Pins"/>
    <x v="4426"/>
    <x v="1"/>
    <n v="0"/>
    <n v="1.7919"/>
    <x v="1"/>
    <n v="16.29"/>
    <n v="33"/>
  </r>
  <r>
    <n v="6706"/>
    <s v="CA-2015-139164"/>
    <d v="2015-06-23T00:00:00"/>
    <d v="2015-06-28T00:00:00"/>
    <s v="Standard Class"/>
    <s v="CS-12355"/>
    <s v="Christine Sundaresam"/>
    <x v="0"/>
    <x v="0"/>
    <x v="85"/>
    <x v="1"/>
    <n v="90805"/>
    <x v="1"/>
    <s v="TEC-PH-10003931"/>
    <x v="2"/>
    <x v="7"/>
    <s v="JBL Micro Wireless Portable Bluetooth Speaker"/>
    <x v="166"/>
    <x v="1"/>
    <n v="0.2"/>
    <n v="8.9984999999999999"/>
    <x v="1"/>
    <n v="431.928"/>
    <n v="6.25"/>
  </r>
  <r>
    <n v="6707"/>
    <s v="CA-2016-112277"/>
    <d v="2016-09-10T00:00:00"/>
    <d v="2016-09-15T00:00:00"/>
    <s v="Standard Class"/>
    <s v="SC-20695"/>
    <s v="Steve Chapman"/>
    <x v="1"/>
    <x v="0"/>
    <x v="2"/>
    <x v="2"/>
    <n v="33311"/>
    <x v="0"/>
    <s v="TEC-PH-10003505"/>
    <x v="2"/>
    <x v="7"/>
    <s v="Geemarc AmpliPOWER60"/>
    <x v="4427"/>
    <x v="3"/>
    <n v="0.2"/>
    <n v="58.463999999999999"/>
    <x v="8"/>
    <n v="3637.7599999999998"/>
    <n v="11.25"/>
  </r>
  <r>
    <n v="6708"/>
    <s v="CA-2014-167724"/>
    <d v="2014-04-13T00:00:00"/>
    <d v="2014-04-18T00:00:00"/>
    <s v="Standard Class"/>
    <s v="BF-11170"/>
    <s v="Ben Ferrer"/>
    <x v="2"/>
    <x v="0"/>
    <x v="248"/>
    <x v="39"/>
    <n v="21215"/>
    <x v="3"/>
    <s v="OFF-LA-10002368"/>
    <x v="1"/>
    <x v="2"/>
    <s v="Avery 479"/>
    <x v="1484"/>
    <x v="1"/>
    <n v="0"/>
    <n v="3.6017999999999999"/>
    <x v="3"/>
    <n v="23.490000000000002"/>
    <n v="46"/>
  </r>
  <r>
    <n v="6709"/>
    <s v="CA-2015-123141"/>
    <d v="2015-11-14T00:00:00"/>
    <d v="2015-11-19T00:00:00"/>
    <s v="Standard Class"/>
    <s v="GZ-14470"/>
    <s v="Gary Zandusky"/>
    <x v="0"/>
    <x v="0"/>
    <x v="482"/>
    <x v="27"/>
    <n v="87124"/>
    <x v="1"/>
    <s v="FUR-CH-10004287"/>
    <x v="0"/>
    <x v="1"/>
    <s v="SAFCO Arco Folding Chair"/>
    <x v="2173"/>
    <x v="4"/>
    <n v="0.2"/>
    <n v="99.432000000000002"/>
    <x v="0"/>
    <n v="3535.36"/>
    <n v="11.25"/>
  </r>
  <r>
    <n v="6710"/>
    <s v="CA-2015-123141"/>
    <d v="2015-11-14T00:00:00"/>
    <d v="2015-11-19T00:00:00"/>
    <s v="Standard Class"/>
    <s v="GZ-14470"/>
    <s v="Gary Zandusky"/>
    <x v="0"/>
    <x v="0"/>
    <x v="482"/>
    <x v="27"/>
    <n v="87124"/>
    <x v="1"/>
    <s v="FUR-CH-10001891"/>
    <x v="0"/>
    <x v="1"/>
    <s v="Global Deluxe Office Fabric Chairs"/>
    <x v="285"/>
    <x v="1"/>
    <n v="0.2"/>
    <n v="20.155799999999999"/>
    <x v="0"/>
    <n v="691.05600000000004"/>
    <n v="8.75"/>
  </r>
  <r>
    <n v="6711"/>
    <s v="CA-2016-149503"/>
    <d v="2016-12-09T00:00:00"/>
    <d v="2016-12-12T00:00:00"/>
    <s v="First Class"/>
    <s v="SP-20650"/>
    <s v="Stephanie Phelps"/>
    <x v="1"/>
    <x v="0"/>
    <x v="280"/>
    <x v="1"/>
    <n v="95207"/>
    <x v="1"/>
    <s v="OFF-BI-10002133"/>
    <x v="1"/>
    <x v="8"/>
    <s v="Wilson Jones Elliptical Ring 3 1/2&quot; Capacity Binders, 800 sheets"/>
    <x v="4428"/>
    <x v="8"/>
    <n v="0.2"/>
    <n v="99.296000000000006"/>
    <x v="4"/>
    <n v="2191.36"/>
    <n v="36.25"/>
  </r>
  <r>
    <n v="6712"/>
    <s v="CA-2017-163069"/>
    <d v="2017-08-18T00:00:00"/>
    <d v="2017-08-21T00:00:00"/>
    <s v="Second Class"/>
    <s v="PJ-19015"/>
    <s v="Pauline Johnson"/>
    <x v="0"/>
    <x v="0"/>
    <x v="38"/>
    <x v="24"/>
    <n v="43229"/>
    <x v="3"/>
    <s v="OFF-AR-10001419"/>
    <x v="1"/>
    <x v="6"/>
    <s v="Newell 325"/>
    <x v="4373"/>
    <x v="1"/>
    <n v="0.2"/>
    <n v="1.2390000000000001"/>
    <x v="6"/>
    <n v="29.736000000000004"/>
    <n v="12.5"/>
  </r>
  <r>
    <n v="6713"/>
    <s v="CA-2017-107629"/>
    <d v="2017-12-14T00:00:00"/>
    <d v="2017-12-14T00:00:00"/>
    <s v="Same Day"/>
    <s v="DB-13060"/>
    <s v="Dave Brooks"/>
    <x v="0"/>
    <x v="0"/>
    <x v="242"/>
    <x v="10"/>
    <n v="60076"/>
    <x v="2"/>
    <s v="FUR-FU-10002298"/>
    <x v="0"/>
    <x v="5"/>
    <s v="Rubbermaid ClusterMat Chairmats, Mat Size- 66&quot; x 60&quot;, Lip 20&quot; x 11&quot; -90 Degree Angle"/>
    <x v="4429"/>
    <x v="5"/>
    <n v="0.6"/>
    <n v="-292.98719999999997"/>
    <x v="4"/>
    <n v="1598.1119999999999"/>
    <n v="-110.00000000000001"/>
  </r>
  <r>
    <n v="6714"/>
    <s v="CA-2017-107629"/>
    <d v="2017-12-14T00:00:00"/>
    <d v="2017-12-14T00:00:00"/>
    <s v="Same Day"/>
    <s v="DB-13060"/>
    <s v="Dave Brooks"/>
    <x v="0"/>
    <x v="0"/>
    <x v="242"/>
    <x v="10"/>
    <n v="60076"/>
    <x v="2"/>
    <s v="FUR-FU-10004091"/>
    <x v="0"/>
    <x v="5"/>
    <s v="Howard Miller 13&quot; Diameter Goldtone Round Wall Clock"/>
    <x v="4430"/>
    <x v="1"/>
    <n v="0.6"/>
    <n v="-26.755800000000001"/>
    <x v="4"/>
    <n v="168.98400000000001"/>
    <n v="-47.5"/>
  </r>
  <r>
    <n v="6715"/>
    <s v="CA-2017-107629"/>
    <d v="2017-12-14T00:00:00"/>
    <d v="2017-12-14T00:00:00"/>
    <s v="Same Day"/>
    <s v="DB-13060"/>
    <s v="Dave Brooks"/>
    <x v="0"/>
    <x v="0"/>
    <x v="242"/>
    <x v="10"/>
    <n v="60076"/>
    <x v="2"/>
    <s v="TEC-AC-10004510"/>
    <x v="2"/>
    <x v="11"/>
    <s v="Logitech Desktop MK120 Mouse and keyboard Combo"/>
    <x v="4431"/>
    <x v="1"/>
    <n v="0.2"/>
    <n v="-4.9080000000000004"/>
    <x v="4"/>
    <n v="117.792"/>
    <n v="-12.5"/>
  </r>
  <r>
    <n v="6716"/>
    <s v="CA-2017-107629"/>
    <d v="2017-12-14T00:00:00"/>
    <d v="2017-12-14T00:00:00"/>
    <s v="Same Day"/>
    <s v="DB-13060"/>
    <s v="Dave Brooks"/>
    <x v="0"/>
    <x v="0"/>
    <x v="242"/>
    <x v="10"/>
    <n v="60076"/>
    <x v="2"/>
    <s v="OFF-AR-10002987"/>
    <x v="1"/>
    <x v="6"/>
    <s v="Prismacolor Color Pencil Set"/>
    <x v="4432"/>
    <x v="5"/>
    <n v="0.2"/>
    <n v="24.9984"/>
    <x v="4"/>
    <n v="571.39200000000005"/>
    <n v="26.25"/>
  </r>
  <r>
    <n v="6717"/>
    <s v="CA-2016-134789"/>
    <d v="2016-04-08T00:00:00"/>
    <d v="2016-04-15T00:00:00"/>
    <s v="Standard Class"/>
    <s v="CK-12325"/>
    <s v="Christine Kargatis"/>
    <x v="2"/>
    <x v="0"/>
    <x v="322"/>
    <x v="36"/>
    <n v="71901"/>
    <x v="0"/>
    <s v="OFF-FA-10002280"/>
    <x v="1"/>
    <x v="13"/>
    <s v="Advantus Plastic Paper Clips"/>
    <x v="59"/>
    <x v="5"/>
    <n v="0"/>
    <n v="14.4"/>
    <x v="3"/>
    <n v="180"/>
    <n v="48.000000000000007"/>
  </r>
  <r>
    <n v="6718"/>
    <s v="CA-2016-134789"/>
    <d v="2016-04-08T00:00:00"/>
    <d v="2016-04-15T00:00:00"/>
    <s v="Standard Class"/>
    <s v="CK-12325"/>
    <s v="Christine Kargatis"/>
    <x v="2"/>
    <x v="0"/>
    <x v="322"/>
    <x v="36"/>
    <n v="71901"/>
    <x v="0"/>
    <s v="OFF-PA-10001934"/>
    <x v="1"/>
    <x v="10"/>
    <s v="Xerox 1993"/>
    <x v="233"/>
    <x v="4"/>
    <n v="0"/>
    <n v="12.700799999999999"/>
    <x v="3"/>
    <n v="103.68"/>
    <n v="48.999999999999993"/>
  </r>
  <r>
    <n v="6719"/>
    <s v="CA-2016-134789"/>
    <d v="2016-04-08T00:00:00"/>
    <d v="2016-04-15T00:00:00"/>
    <s v="Standard Class"/>
    <s v="CK-12325"/>
    <s v="Christine Kargatis"/>
    <x v="2"/>
    <x v="0"/>
    <x v="322"/>
    <x v="36"/>
    <n v="71901"/>
    <x v="0"/>
    <s v="FUR-FU-10003268"/>
    <x v="0"/>
    <x v="5"/>
    <s v="Eldon Radial Chair Mat for Low to Medium Pile Carpets"/>
    <x v="4433"/>
    <x v="4"/>
    <n v="0"/>
    <n v="31.984000000000002"/>
    <x v="3"/>
    <n v="639.67999999999995"/>
    <n v="20.000000000000004"/>
  </r>
  <r>
    <n v="6720"/>
    <s v="CA-2016-130442"/>
    <d v="2016-12-16T00:00:00"/>
    <d v="2016-12-19T00:00:00"/>
    <s v="First Class"/>
    <s v="SF-20065"/>
    <s v="Sandra Flanagan"/>
    <x v="0"/>
    <x v="0"/>
    <x v="483"/>
    <x v="3"/>
    <n v="27534"/>
    <x v="0"/>
    <s v="OFF-AP-10004859"/>
    <x v="1"/>
    <x v="9"/>
    <s v="Acco 6 Outlet Guardian Premium Surge Suppressor"/>
    <x v="4180"/>
    <x v="1"/>
    <n v="0.2"/>
    <n v="3.0575999999999999"/>
    <x v="4"/>
    <n v="104.83200000000001"/>
    <n v="8.75"/>
  </r>
  <r>
    <n v="6721"/>
    <s v="CA-2017-102974"/>
    <d v="2017-09-19T00:00:00"/>
    <d v="2017-09-24T00:00:00"/>
    <s v="Standard Class"/>
    <s v="DP-13105"/>
    <s v="Dave Poirier"/>
    <x v="1"/>
    <x v="0"/>
    <x v="1"/>
    <x v="1"/>
    <n v="90032"/>
    <x v="1"/>
    <s v="TEC-AC-10000057"/>
    <x v="2"/>
    <x v="11"/>
    <s v="Microsoft Natural Ergonomic Keyboard 4000"/>
    <x v="179"/>
    <x v="2"/>
    <n v="0"/>
    <n v="31.4895"/>
    <x v="8"/>
    <n v="749.75"/>
    <n v="21.000000000000004"/>
  </r>
  <r>
    <n v="6722"/>
    <s v="CA-2017-102974"/>
    <d v="2017-09-19T00:00:00"/>
    <d v="2017-09-24T00:00:00"/>
    <s v="Standard Class"/>
    <s v="DP-13105"/>
    <s v="Dave Poirier"/>
    <x v="1"/>
    <x v="0"/>
    <x v="1"/>
    <x v="1"/>
    <n v="90032"/>
    <x v="1"/>
    <s v="OFF-AR-10000914"/>
    <x v="1"/>
    <x v="6"/>
    <s v="Boston 16765 Mini Stand Up Battery Pencil Sharpener"/>
    <x v="4434"/>
    <x v="0"/>
    <n v="0"/>
    <n v="6.0632000000000001"/>
    <x v="8"/>
    <n v="46.64"/>
    <n v="26"/>
  </r>
  <r>
    <n v="6723"/>
    <s v="CA-2017-102974"/>
    <d v="2017-09-19T00:00:00"/>
    <d v="2017-09-24T00:00:00"/>
    <s v="Standard Class"/>
    <s v="DP-13105"/>
    <s v="Dave Poirier"/>
    <x v="1"/>
    <x v="0"/>
    <x v="1"/>
    <x v="1"/>
    <n v="90032"/>
    <x v="1"/>
    <s v="OFF-AR-10004956"/>
    <x v="1"/>
    <x v="6"/>
    <s v="Newell 33"/>
    <x v="80"/>
    <x v="1"/>
    <n v="0"/>
    <n v="4.8545999999999996"/>
    <x v="8"/>
    <n v="50.22"/>
    <n v="28.999999999999996"/>
  </r>
  <r>
    <n v="6724"/>
    <s v="US-2017-166394"/>
    <d v="2017-09-04T00:00:00"/>
    <d v="2017-09-06T00:00:00"/>
    <s v="Second Class"/>
    <s v="VM-21835"/>
    <s v="Vivian Mathis"/>
    <x v="0"/>
    <x v="0"/>
    <x v="462"/>
    <x v="38"/>
    <n v="3060"/>
    <x v="3"/>
    <s v="OFF-FA-10001843"/>
    <x v="1"/>
    <x v="13"/>
    <s v="Staples"/>
    <x v="1450"/>
    <x v="5"/>
    <n v="0"/>
    <n v="6.9653999999999998"/>
    <x v="8"/>
    <n v="88.92"/>
    <n v="47"/>
  </r>
  <r>
    <n v="6725"/>
    <s v="CA-2016-128811"/>
    <d v="2016-09-12T00:00:00"/>
    <d v="2016-09-16T00:00:00"/>
    <s v="Standard Class"/>
    <s v="SF-20200"/>
    <s v="Sarah Foster"/>
    <x v="0"/>
    <x v="0"/>
    <x v="4"/>
    <x v="4"/>
    <n v="98103"/>
    <x v="1"/>
    <s v="OFF-FA-10000585"/>
    <x v="1"/>
    <x v="13"/>
    <s v="OIC Bulk Pack Metal Binder Clips"/>
    <x v="4435"/>
    <x v="1"/>
    <n v="0"/>
    <n v="4.8162000000000003"/>
    <x v="8"/>
    <n v="31.410000000000004"/>
    <n v="46"/>
  </r>
  <r>
    <n v="6726"/>
    <s v="CA-2016-128811"/>
    <d v="2016-09-12T00:00:00"/>
    <d v="2016-09-16T00:00:00"/>
    <s v="Standard Class"/>
    <s v="SF-20200"/>
    <s v="Sarah Foster"/>
    <x v="0"/>
    <x v="0"/>
    <x v="4"/>
    <x v="4"/>
    <n v="98103"/>
    <x v="1"/>
    <s v="OFF-LA-10003720"/>
    <x v="1"/>
    <x v="2"/>
    <s v="Avery 487"/>
    <x v="466"/>
    <x v="1"/>
    <n v="0"/>
    <n v="5.2028999999999996"/>
    <x v="8"/>
    <n v="33.21"/>
    <n v="47"/>
  </r>
  <r>
    <n v="6727"/>
    <s v="CA-2016-128811"/>
    <d v="2016-09-12T00:00:00"/>
    <d v="2016-09-16T00:00:00"/>
    <s v="Standard Class"/>
    <s v="SF-20200"/>
    <s v="Sarah Foster"/>
    <x v="0"/>
    <x v="0"/>
    <x v="4"/>
    <x v="4"/>
    <n v="98103"/>
    <x v="1"/>
    <s v="OFF-BI-10000301"/>
    <x v="1"/>
    <x v="8"/>
    <s v="GBC Instant Report Kit"/>
    <x v="4436"/>
    <x v="4"/>
    <n v="0.2"/>
    <n v="7.7640000000000002"/>
    <x v="8"/>
    <n v="82.816000000000003"/>
    <n v="37.5"/>
  </r>
  <r>
    <n v="6728"/>
    <s v="CA-2017-145443"/>
    <d v="2017-08-10T00:00:00"/>
    <d v="2017-08-15T00:00:00"/>
    <s v="Second Class"/>
    <s v="SC-20695"/>
    <s v="Steve Chapman"/>
    <x v="1"/>
    <x v="0"/>
    <x v="102"/>
    <x v="14"/>
    <n v="47374"/>
    <x v="2"/>
    <s v="OFF-PA-10003302"/>
    <x v="1"/>
    <x v="10"/>
    <s v="Xerox 1906"/>
    <x v="924"/>
    <x v="2"/>
    <n v="0"/>
    <n v="83.284000000000006"/>
    <x v="6"/>
    <n v="886"/>
    <n v="47.000000000000007"/>
  </r>
  <r>
    <n v="6729"/>
    <s v="CA-2016-165827"/>
    <d v="2016-11-04T00:00:00"/>
    <d v="2016-11-09T00:00:00"/>
    <s v="Standard Class"/>
    <s v="MF-17665"/>
    <s v="Maureen Fritzler"/>
    <x v="1"/>
    <x v="0"/>
    <x v="100"/>
    <x v="2"/>
    <n v="33180"/>
    <x v="0"/>
    <s v="FUR-FU-10001889"/>
    <x v="0"/>
    <x v="5"/>
    <s v="Ultra Door Pull Handle"/>
    <x v="4437"/>
    <x v="5"/>
    <n v="0.2"/>
    <n v="8.2056000000000004"/>
    <x v="0"/>
    <n v="302.976"/>
    <n v="16.25"/>
  </r>
  <r>
    <n v="6730"/>
    <s v="CA-2015-156734"/>
    <d v="2015-06-18T00:00:00"/>
    <d v="2015-06-20T00:00:00"/>
    <s v="First Class"/>
    <s v="BV-11245"/>
    <s v="Benjamin Venier"/>
    <x v="1"/>
    <x v="0"/>
    <x v="214"/>
    <x v="18"/>
    <n v="37167"/>
    <x v="0"/>
    <s v="OFF-BI-10002982"/>
    <x v="1"/>
    <x v="8"/>
    <s v="Avery Self-Adhesive Photo Pockets for Polaroid Photos"/>
    <x v="4438"/>
    <x v="1"/>
    <n v="0.7"/>
    <n v="-4.4946000000000002"/>
    <x v="1"/>
    <n v="18.387"/>
    <n v="-73.333333333333343"/>
  </r>
  <r>
    <n v="6731"/>
    <s v="CA-2015-156734"/>
    <d v="2015-06-18T00:00:00"/>
    <d v="2015-06-20T00:00:00"/>
    <s v="First Class"/>
    <s v="BV-11245"/>
    <s v="Benjamin Venier"/>
    <x v="1"/>
    <x v="0"/>
    <x v="214"/>
    <x v="18"/>
    <n v="37167"/>
    <x v="0"/>
    <s v="FUR-CH-10002965"/>
    <x v="0"/>
    <x v="1"/>
    <s v="Global Leather Highback Executive Chair with Pneumatic Height Adjustment, Black"/>
    <x v="4439"/>
    <x v="4"/>
    <n v="0.2"/>
    <n v="56.2744"/>
    <x v="1"/>
    <n v="2572.5439999999999"/>
    <n v="8.75"/>
  </r>
  <r>
    <n v="6732"/>
    <s v="CA-2015-156734"/>
    <d v="2015-06-18T00:00:00"/>
    <d v="2015-06-20T00:00:00"/>
    <s v="First Class"/>
    <s v="BV-11245"/>
    <s v="Benjamin Venier"/>
    <x v="1"/>
    <x v="0"/>
    <x v="214"/>
    <x v="18"/>
    <n v="37167"/>
    <x v="0"/>
    <s v="OFF-PA-10001937"/>
    <x v="1"/>
    <x v="10"/>
    <s v="Xerox 21"/>
    <x v="557"/>
    <x v="4"/>
    <n v="0.2"/>
    <n v="7.2576000000000001"/>
    <x v="1"/>
    <n v="82.944000000000003"/>
    <n v="35"/>
  </r>
  <r>
    <n v="6733"/>
    <s v="CA-2014-120096"/>
    <d v="2014-07-04T00:00:00"/>
    <d v="2014-07-07T00:00:00"/>
    <s v="First Class"/>
    <s v="KE-16420"/>
    <s v="Katrina Edelman"/>
    <x v="1"/>
    <x v="0"/>
    <x v="34"/>
    <x v="22"/>
    <n v="80013"/>
    <x v="1"/>
    <s v="OFF-PA-10001977"/>
    <x v="1"/>
    <x v="10"/>
    <s v="Xerox 194"/>
    <x v="3380"/>
    <x v="4"/>
    <n v="0.2"/>
    <n v="62.137599999999999"/>
    <x v="7"/>
    <n v="710.14400000000001"/>
    <n v="35"/>
  </r>
  <r>
    <n v="6734"/>
    <s v="CA-2014-120096"/>
    <d v="2014-07-04T00:00:00"/>
    <d v="2014-07-07T00:00:00"/>
    <s v="First Class"/>
    <s v="KE-16420"/>
    <s v="Katrina Edelman"/>
    <x v="1"/>
    <x v="0"/>
    <x v="34"/>
    <x v="22"/>
    <n v="80013"/>
    <x v="1"/>
    <s v="OFF-AP-10000692"/>
    <x v="1"/>
    <x v="9"/>
    <s v="Fellowes Mighty 8 Compact Surge Protector"/>
    <x v="4440"/>
    <x v="0"/>
    <n v="0.2"/>
    <n v="3.2431999999999999"/>
    <x v="7"/>
    <n v="64.864000000000004"/>
    <n v="10"/>
  </r>
  <r>
    <n v="6735"/>
    <s v="CA-2015-141754"/>
    <d v="2015-12-20T00:00:00"/>
    <d v="2015-12-25T00:00:00"/>
    <s v="Standard Class"/>
    <s v="EM-14200"/>
    <s v="Evan Minnotte"/>
    <x v="2"/>
    <x v="0"/>
    <x v="100"/>
    <x v="2"/>
    <n v="33142"/>
    <x v="0"/>
    <s v="OFF-LA-10004093"/>
    <x v="1"/>
    <x v="2"/>
    <s v="Avery 486"/>
    <x v="3190"/>
    <x v="0"/>
    <n v="0.2"/>
    <n v="3.9474"/>
    <x v="4"/>
    <n v="23.391999999999999"/>
    <n v="33.75"/>
  </r>
  <r>
    <n v="6736"/>
    <s v="CA-2016-123358"/>
    <d v="2016-04-10T00:00:00"/>
    <d v="2016-04-17T00:00:00"/>
    <s v="Standard Class"/>
    <s v="BT-11680"/>
    <s v="Brian Thompson"/>
    <x v="0"/>
    <x v="0"/>
    <x v="8"/>
    <x v="1"/>
    <n v="94122"/>
    <x v="1"/>
    <s v="OFF-AP-10004980"/>
    <x v="1"/>
    <x v="9"/>
    <s v="3M Replacement Filter for Office Air Cleaner for 20' x 33' Room"/>
    <x v="4441"/>
    <x v="1"/>
    <n v="0"/>
    <n v="44.366399999999999"/>
    <x v="3"/>
    <n v="341.28000000000003"/>
    <n v="38.999999999999993"/>
  </r>
  <r>
    <n v="6737"/>
    <s v="CA-2016-123358"/>
    <d v="2016-04-10T00:00:00"/>
    <d v="2016-04-17T00:00:00"/>
    <s v="Standard Class"/>
    <s v="BT-11680"/>
    <s v="Brian Thompson"/>
    <x v="0"/>
    <x v="0"/>
    <x v="8"/>
    <x v="1"/>
    <n v="94122"/>
    <x v="1"/>
    <s v="OFF-ST-10001932"/>
    <x v="1"/>
    <x v="4"/>
    <s v="Fellowes Staxonsteel Drawer Files"/>
    <x v="4246"/>
    <x v="1"/>
    <n v="0"/>
    <n v="81.131399999999999"/>
    <x v="3"/>
    <n v="1738.53"/>
    <n v="14.000000000000002"/>
  </r>
  <r>
    <n v="6738"/>
    <s v="CA-2016-123358"/>
    <d v="2016-04-10T00:00:00"/>
    <d v="2016-04-17T00:00:00"/>
    <s v="Standard Class"/>
    <s v="BT-11680"/>
    <s v="Brian Thompson"/>
    <x v="0"/>
    <x v="0"/>
    <x v="8"/>
    <x v="1"/>
    <n v="94122"/>
    <x v="1"/>
    <s v="OFF-ST-10000636"/>
    <x v="1"/>
    <x v="4"/>
    <s v="Rogers Profile Extra Capacity Storage Tub"/>
    <x v="4442"/>
    <x v="6"/>
    <n v="0"/>
    <n v="6.0263999999999998"/>
    <x v="3"/>
    <n v="1355.94"/>
    <n v="4"/>
  </r>
  <r>
    <n v="6739"/>
    <s v="CA-2016-123358"/>
    <d v="2016-04-10T00:00:00"/>
    <d v="2016-04-17T00:00:00"/>
    <s v="Standard Class"/>
    <s v="BT-11680"/>
    <s v="Brian Thompson"/>
    <x v="0"/>
    <x v="0"/>
    <x v="8"/>
    <x v="1"/>
    <n v="94122"/>
    <x v="1"/>
    <s v="OFF-BI-10000069"/>
    <x v="1"/>
    <x v="8"/>
    <s v="GBC Prepunched Paper, 19-Hole, for Binding Systems, 24-lb"/>
    <x v="4443"/>
    <x v="4"/>
    <n v="0.2"/>
    <n v="15.6104"/>
    <x v="3"/>
    <n v="192.12799999999999"/>
    <n v="32.5"/>
  </r>
  <r>
    <n v="6740"/>
    <s v="CA-2014-144029"/>
    <d v="2014-05-26T00:00:00"/>
    <d v="2014-05-31T00:00:00"/>
    <s v="Standard Class"/>
    <s v="MM-18055"/>
    <s v="Michelle Moray"/>
    <x v="0"/>
    <x v="0"/>
    <x v="22"/>
    <x v="10"/>
    <n v="60623"/>
    <x v="2"/>
    <s v="OFF-ST-10001837"/>
    <x v="1"/>
    <x v="4"/>
    <s v="SAFCO Mobile Desk Side File, Wire Frame"/>
    <x v="4444"/>
    <x v="1"/>
    <n v="0.2"/>
    <n v="7.6967999999999996"/>
    <x v="5"/>
    <n v="307.87199999999996"/>
    <n v="7.5"/>
  </r>
  <r>
    <n v="6741"/>
    <s v="CA-2014-144029"/>
    <d v="2014-05-26T00:00:00"/>
    <d v="2014-05-31T00:00:00"/>
    <s v="Standard Class"/>
    <s v="MM-18055"/>
    <s v="Michelle Moray"/>
    <x v="0"/>
    <x v="0"/>
    <x v="22"/>
    <x v="10"/>
    <n v="60623"/>
    <x v="2"/>
    <s v="FUR-CH-10003981"/>
    <x v="0"/>
    <x v="1"/>
    <s v="Global Commerce Series Low-Back Swivel/Tilt Chairs"/>
    <x v="4445"/>
    <x v="0"/>
    <n v="0.3"/>
    <n v="-5.1395999999999997"/>
    <x v="5"/>
    <n v="719.54399999999998"/>
    <n v="-1.4285714285714286"/>
  </r>
  <r>
    <n v="6742"/>
    <s v="CA-2014-144029"/>
    <d v="2014-05-26T00:00:00"/>
    <d v="2014-05-31T00:00:00"/>
    <s v="Standard Class"/>
    <s v="MM-18055"/>
    <s v="Michelle Moray"/>
    <x v="0"/>
    <x v="0"/>
    <x v="22"/>
    <x v="10"/>
    <n v="60623"/>
    <x v="2"/>
    <s v="OFF-AR-10000716"/>
    <x v="1"/>
    <x v="6"/>
    <s v="DIXON Ticonderoga Erasable Checking Pencils"/>
    <x v="2513"/>
    <x v="1"/>
    <n v="0.2"/>
    <n v="3.1806000000000001"/>
    <x v="5"/>
    <n v="40.176000000000002"/>
    <n v="23.75"/>
  </r>
  <r>
    <n v="6743"/>
    <s v="US-2017-101784"/>
    <d v="2017-07-06T00:00:00"/>
    <d v="2017-07-11T00:00:00"/>
    <s v="Standard Class"/>
    <s v="PO-18850"/>
    <s v="Patrick O'Brill"/>
    <x v="0"/>
    <x v="0"/>
    <x v="1"/>
    <x v="1"/>
    <n v="90008"/>
    <x v="1"/>
    <s v="FUR-CH-10001146"/>
    <x v="0"/>
    <x v="1"/>
    <s v="Global Task Chair, Black"/>
    <x v="4446"/>
    <x v="1"/>
    <n v="0.2"/>
    <n v="-13.7403"/>
    <x v="7"/>
    <n v="366.40800000000002"/>
    <n v="-11.25"/>
  </r>
  <r>
    <n v="6744"/>
    <s v="CA-2015-156923"/>
    <d v="2015-02-16T00:00:00"/>
    <d v="2015-02-20T00:00:00"/>
    <s v="Standard Class"/>
    <s v="SP-20860"/>
    <s v="Sung Pak"/>
    <x v="1"/>
    <x v="0"/>
    <x v="18"/>
    <x v="38"/>
    <n v="3820"/>
    <x v="3"/>
    <s v="OFF-PA-10002751"/>
    <x v="1"/>
    <x v="10"/>
    <s v="Xerox 1920"/>
    <x v="1197"/>
    <x v="5"/>
    <n v="0"/>
    <n v="16.146000000000001"/>
    <x v="11"/>
    <n v="215.28000000000003"/>
    <n v="45"/>
  </r>
  <r>
    <n v="6745"/>
    <s v="CA-2017-111269"/>
    <d v="2017-06-16T00:00:00"/>
    <d v="2017-06-18T00:00:00"/>
    <s v="Second Class"/>
    <s v="CS-12355"/>
    <s v="Christine Sundaresam"/>
    <x v="0"/>
    <x v="0"/>
    <x v="65"/>
    <x v="24"/>
    <n v="43017"/>
    <x v="3"/>
    <s v="TEC-AC-10001606"/>
    <x v="2"/>
    <x v="11"/>
    <s v="Logitech Wireless Performance Mouse MX for PC and Mac"/>
    <x v="4447"/>
    <x v="5"/>
    <n v="0.2"/>
    <n v="107.9892"/>
    <x v="1"/>
    <n v="2879.712"/>
    <n v="22.5"/>
  </r>
  <r>
    <n v="6746"/>
    <s v="CA-2017-111269"/>
    <d v="2017-06-16T00:00:00"/>
    <d v="2017-06-18T00:00:00"/>
    <s v="Second Class"/>
    <s v="CS-12355"/>
    <s v="Christine Sundaresam"/>
    <x v="0"/>
    <x v="0"/>
    <x v="65"/>
    <x v="24"/>
    <n v="43017"/>
    <x v="3"/>
    <s v="OFF-AR-10001427"/>
    <x v="1"/>
    <x v="6"/>
    <s v="Newell 330"/>
    <x v="100"/>
    <x v="2"/>
    <n v="0.2"/>
    <n v="1.794"/>
    <x v="1"/>
    <n v="119.60000000000001"/>
    <n v="7.5"/>
  </r>
  <r>
    <n v="6747"/>
    <s v="CA-2017-159156"/>
    <d v="2017-11-13T00:00:00"/>
    <d v="2017-11-16T00:00:00"/>
    <s v="First Class"/>
    <s v="KB-16600"/>
    <s v="Ken Brennan"/>
    <x v="1"/>
    <x v="0"/>
    <x v="20"/>
    <x v="15"/>
    <n v="10009"/>
    <x v="3"/>
    <s v="TEC-PH-10004389"/>
    <x v="2"/>
    <x v="7"/>
    <s v="Nokia Lumia 925"/>
    <x v="3125"/>
    <x v="2"/>
    <n v="0"/>
    <n v="163.78700000000001"/>
    <x v="0"/>
    <n v="3149.75"/>
    <n v="26"/>
  </r>
  <r>
    <n v="6748"/>
    <s v="CA-2017-100230"/>
    <d v="2017-12-11T00:00:00"/>
    <d v="2017-12-15T00:00:00"/>
    <s v="Standard Class"/>
    <s v="AA-10375"/>
    <s v="Allen Armold"/>
    <x v="0"/>
    <x v="0"/>
    <x v="20"/>
    <x v="15"/>
    <n v="10035"/>
    <x v="3"/>
    <s v="OFF-BI-10002498"/>
    <x v="1"/>
    <x v="8"/>
    <s v="Clear Mylar Reinforcing Strips"/>
    <x v="475"/>
    <x v="7"/>
    <n v="0.2"/>
    <n v="5.0462999999999996"/>
    <x v="4"/>
    <n v="14.952"/>
    <n v="33.75"/>
  </r>
  <r>
    <n v="6749"/>
    <s v="CA-2017-100230"/>
    <d v="2017-12-11T00:00:00"/>
    <d v="2017-12-15T00:00:00"/>
    <s v="Standard Class"/>
    <s v="AA-10375"/>
    <s v="Allen Armold"/>
    <x v="0"/>
    <x v="0"/>
    <x v="20"/>
    <x v="15"/>
    <n v="10035"/>
    <x v="3"/>
    <s v="OFF-PA-10002245"/>
    <x v="1"/>
    <x v="10"/>
    <s v="Xerox 1895"/>
    <x v="1444"/>
    <x v="1"/>
    <n v="0"/>
    <n v="8.0730000000000004"/>
    <x v="4"/>
    <n v="53.820000000000007"/>
    <n v="45"/>
  </r>
  <r>
    <n v="6750"/>
    <s v="CA-2017-100230"/>
    <d v="2017-12-11T00:00:00"/>
    <d v="2017-12-15T00:00:00"/>
    <s v="Standard Class"/>
    <s v="AA-10375"/>
    <s v="Allen Armold"/>
    <x v="0"/>
    <x v="0"/>
    <x v="20"/>
    <x v="15"/>
    <n v="10035"/>
    <x v="3"/>
    <s v="TEC-PH-10004522"/>
    <x v="2"/>
    <x v="7"/>
    <s v="Dexim XPower Skin Super-Thin Power Case for iPhone 5 - Black"/>
    <x v="4448"/>
    <x v="0"/>
    <n v="0"/>
    <n v="29.245000000000001"/>
    <x v="4"/>
    <n v="233.96"/>
    <n v="25"/>
  </r>
  <r>
    <n v="6751"/>
    <s v="CA-2016-154767"/>
    <d v="2016-06-28T00:00:00"/>
    <d v="2016-06-30T00:00:00"/>
    <s v="Second Class"/>
    <s v="BP-11155"/>
    <s v="Becky Pak"/>
    <x v="0"/>
    <x v="0"/>
    <x v="267"/>
    <x v="30"/>
    <n v="7501"/>
    <x v="3"/>
    <s v="FUR-CH-10003535"/>
    <x v="0"/>
    <x v="1"/>
    <s v="Global Armless Task Chair, Royal Blue"/>
    <x v="4174"/>
    <x v="0"/>
    <n v="0"/>
    <n v="20.7332"/>
    <x v="1"/>
    <n v="243.92"/>
    <n v="17"/>
  </r>
  <r>
    <n v="6752"/>
    <s v="CA-2016-154767"/>
    <d v="2016-06-28T00:00:00"/>
    <d v="2016-06-30T00:00:00"/>
    <s v="Second Class"/>
    <s v="BP-11155"/>
    <s v="Becky Pak"/>
    <x v="0"/>
    <x v="0"/>
    <x v="267"/>
    <x v="30"/>
    <n v="7501"/>
    <x v="3"/>
    <s v="OFF-AP-10000595"/>
    <x v="1"/>
    <x v="9"/>
    <s v="Disposable Triple-Filter Dust Bags"/>
    <x v="4449"/>
    <x v="0"/>
    <n v="0"/>
    <n v="2.2724000000000002"/>
    <x v="1"/>
    <n v="17.48"/>
    <n v="26"/>
  </r>
  <r>
    <n v="6753"/>
    <s v="CA-2016-154767"/>
    <d v="2016-06-28T00:00:00"/>
    <d v="2016-06-30T00:00:00"/>
    <s v="Second Class"/>
    <s v="BP-11155"/>
    <s v="Becky Pak"/>
    <x v="0"/>
    <x v="0"/>
    <x v="267"/>
    <x v="30"/>
    <n v="7501"/>
    <x v="3"/>
    <s v="OFF-PA-10003039"/>
    <x v="1"/>
    <x v="10"/>
    <s v="Xerox 1960"/>
    <x v="1156"/>
    <x v="0"/>
    <n v="0"/>
    <n v="27.882000000000001"/>
    <x v="1"/>
    <n v="123.92"/>
    <n v="45"/>
  </r>
  <r>
    <n v="6754"/>
    <s v="CA-2016-154767"/>
    <d v="2016-06-28T00:00:00"/>
    <d v="2016-06-30T00:00:00"/>
    <s v="Second Class"/>
    <s v="BP-11155"/>
    <s v="Becky Pak"/>
    <x v="0"/>
    <x v="0"/>
    <x v="267"/>
    <x v="30"/>
    <n v="7501"/>
    <x v="3"/>
    <s v="OFF-BI-10002003"/>
    <x v="1"/>
    <x v="8"/>
    <s v="Ibico Presentation Index for Binding Systems"/>
    <x v="1181"/>
    <x v="0"/>
    <n v="0"/>
    <n v="3.7412000000000001"/>
    <x v="1"/>
    <n v="15.92"/>
    <n v="47"/>
  </r>
  <r>
    <n v="6755"/>
    <s v="CA-2016-154767"/>
    <d v="2016-06-28T00:00:00"/>
    <d v="2016-06-30T00:00:00"/>
    <s v="Second Class"/>
    <s v="BP-11155"/>
    <s v="Becky Pak"/>
    <x v="0"/>
    <x v="0"/>
    <x v="267"/>
    <x v="30"/>
    <n v="7501"/>
    <x v="3"/>
    <s v="OFF-AP-10002311"/>
    <x v="1"/>
    <x v="9"/>
    <s v="Holmes Replacement Filter for HEPA Air Cleaner, Very Large Room, HEPA Filter"/>
    <x v="4450"/>
    <x v="4"/>
    <n v="0"/>
    <n v="121.1056"/>
    <x v="1"/>
    <n v="1100.96"/>
    <n v="43.999999999999993"/>
  </r>
  <r>
    <n v="6756"/>
    <s v="CA-2017-124205"/>
    <d v="2017-09-15T00:00:00"/>
    <d v="2017-09-19T00:00:00"/>
    <s v="Standard Class"/>
    <s v="TC-21145"/>
    <s v="Theresa Coyne"/>
    <x v="1"/>
    <x v="0"/>
    <x v="80"/>
    <x v="30"/>
    <n v="8701"/>
    <x v="3"/>
    <s v="FUR-FU-10002445"/>
    <x v="0"/>
    <x v="5"/>
    <s v="DAX Two-Tone Rosewood/Black Document Frame, Desktop, 5 x 7"/>
    <x v="4451"/>
    <x v="2"/>
    <n v="0"/>
    <n v="18.96"/>
    <x v="8"/>
    <n v="237"/>
    <n v="40"/>
  </r>
  <r>
    <n v="6757"/>
    <s v="CA-2017-124205"/>
    <d v="2017-09-15T00:00:00"/>
    <d v="2017-09-19T00:00:00"/>
    <s v="Standard Class"/>
    <s v="TC-21145"/>
    <s v="Theresa Coyne"/>
    <x v="1"/>
    <x v="0"/>
    <x v="80"/>
    <x v="30"/>
    <n v="8701"/>
    <x v="3"/>
    <s v="FUR-CH-10003606"/>
    <x v="0"/>
    <x v="1"/>
    <s v="SAFCO Folding Chair Trolley"/>
    <x v="4452"/>
    <x v="4"/>
    <n v="0"/>
    <n v="143.62880000000001"/>
    <x v="8"/>
    <n v="2051.84"/>
    <n v="28.000000000000004"/>
  </r>
  <r>
    <n v="6758"/>
    <s v="CA-2017-124205"/>
    <d v="2017-09-15T00:00:00"/>
    <d v="2017-09-19T00:00:00"/>
    <s v="Standard Class"/>
    <s v="TC-21145"/>
    <s v="Theresa Coyne"/>
    <x v="1"/>
    <x v="0"/>
    <x v="80"/>
    <x v="30"/>
    <n v="8701"/>
    <x v="3"/>
    <s v="TEC-PH-10002115"/>
    <x v="2"/>
    <x v="7"/>
    <s v="Plantronics 81402"/>
    <x v="4453"/>
    <x v="5"/>
    <n v="0"/>
    <n v="102.9444"/>
    <x v="8"/>
    <n v="2375.64"/>
    <n v="26"/>
  </r>
  <r>
    <n v="6759"/>
    <s v="CA-2017-124205"/>
    <d v="2017-09-15T00:00:00"/>
    <d v="2017-09-19T00:00:00"/>
    <s v="Standard Class"/>
    <s v="TC-21145"/>
    <s v="Theresa Coyne"/>
    <x v="1"/>
    <x v="0"/>
    <x v="80"/>
    <x v="30"/>
    <n v="8701"/>
    <x v="3"/>
    <s v="OFF-ST-10000934"/>
    <x v="1"/>
    <x v="4"/>
    <s v="Contico 72&quot;H Heavy-Duty Storage System"/>
    <x v="3314"/>
    <x v="0"/>
    <n v="0"/>
    <n v="0"/>
    <x v="8"/>
    <n v="163.92"/>
    <n v="0"/>
  </r>
  <r>
    <n v="6760"/>
    <s v="CA-2017-165715"/>
    <d v="2017-12-02T00:00:00"/>
    <d v="2017-12-08T00:00:00"/>
    <s v="Standard Class"/>
    <s v="BG-11035"/>
    <s v="Barry Gonzalez"/>
    <x v="0"/>
    <x v="0"/>
    <x v="247"/>
    <x v="3"/>
    <n v="27405"/>
    <x v="0"/>
    <s v="OFF-AR-10003903"/>
    <x v="1"/>
    <x v="6"/>
    <s v="Sanford 52201 APSCO Electric Pencil Sharpener"/>
    <x v="3291"/>
    <x v="7"/>
    <n v="0.2"/>
    <n v="2.4582000000000002"/>
    <x v="4"/>
    <n v="32.776000000000003"/>
    <n v="7.5"/>
  </r>
  <r>
    <n v="6761"/>
    <s v="CA-2017-100636"/>
    <d v="2017-06-26T00:00:00"/>
    <d v="2017-06-30T00:00:00"/>
    <s v="Standard Class"/>
    <s v="DO-13435"/>
    <s v="Denny Ordway"/>
    <x v="0"/>
    <x v="0"/>
    <x v="20"/>
    <x v="15"/>
    <n v="10035"/>
    <x v="3"/>
    <s v="OFF-ST-10004123"/>
    <x v="1"/>
    <x v="4"/>
    <s v="Safco Industrial Wire Shelving System"/>
    <x v="1042"/>
    <x v="1"/>
    <n v="0"/>
    <n v="0"/>
    <x v="1"/>
    <n v="818.81999999999994"/>
    <n v="0"/>
  </r>
  <r>
    <n v="6762"/>
    <s v="CA-2016-162943"/>
    <d v="2016-07-24T00:00:00"/>
    <d v="2016-07-26T00:00:00"/>
    <s v="Second Class"/>
    <s v="DB-12970"/>
    <s v="Darren Budd"/>
    <x v="1"/>
    <x v="0"/>
    <x v="20"/>
    <x v="15"/>
    <n v="10035"/>
    <x v="3"/>
    <s v="FUR-CH-10001708"/>
    <x v="0"/>
    <x v="1"/>
    <s v="Office Star - Contemporary Swivel Chair with Padded Adjustable Arms and Flex Back"/>
    <x v="4454"/>
    <x v="0"/>
    <n v="0.1"/>
    <n v="31.015599999999999"/>
    <x v="7"/>
    <n v="507.52800000000002"/>
    <n v="12.222222222222221"/>
  </r>
  <r>
    <n v="6763"/>
    <s v="CA-2016-144764"/>
    <d v="2016-09-02T00:00:00"/>
    <d v="2016-09-08T00:00:00"/>
    <s v="Standard Class"/>
    <s v="RL-19615"/>
    <s v="Rob Lucas"/>
    <x v="0"/>
    <x v="0"/>
    <x v="22"/>
    <x v="10"/>
    <n v="60623"/>
    <x v="2"/>
    <s v="OFF-LA-10000240"/>
    <x v="1"/>
    <x v="2"/>
    <s v="Self-Adhesive Address Labels for Typewriters by Universal"/>
    <x v="3119"/>
    <x v="2"/>
    <n v="0.2"/>
    <n v="9.8684999999999992"/>
    <x v="8"/>
    <n v="146.19999999999999"/>
    <n v="33.75"/>
  </r>
  <r>
    <n v="6764"/>
    <s v="CA-2016-144764"/>
    <d v="2016-09-02T00:00:00"/>
    <d v="2016-09-08T00:00:00"/>
    <s v="Standard Class"/>
    <s v="RL-19615"/>
    <s v="Rob Lucas"/>
    <x v="0"/>
    <x v="0"/>
    <x v="22"/>
    <x v="10"/>
    <n v="60623"/>
    <x v="2"/>
    <s v="OFF-ST-10002485"/>
    <x v="1"/>
    <x v="4"/>
    <s v="Rogers Deluxe File Chest"/>
    <x v="200"/>
    <x v="0"/>
    <n v="0.2"/>
    <n v="-8.3523999999999994"/>
    <x v="8"/>
    <n v="70.335999999999999"/>
    <n v="-23.75"/>
  </r>
  <r>
    <n v="6765"/>
    <s v="CA-2016-144764"/>
    <d v="2016-09-02T00:00:00"/>
    <d v="2016-09-08T00:00:00"/>
    <s v="Standard Class"/>
    <s v="RL-19615"/>
    <s v="Rob Lucas"/>
    <x v="0"/>
    <x v="0"/>
    <x v="22"/>
    <x v="10"/>
    <n v="60623"/>
    <x v="2"/>
    <s v="TEC-MA-10003230"/>
    <x v="2"/>
    <x v="15"/>
    <s v="Okidata C610n Printer"/>
    <x v="4455"/>
    <x v="1"/>
    <n v="0.3"/>
    <n v="-19.47"/>
    <x v="8"/>
    <n v="4088.7000000000003"/>
    <n v="-1.4285714285714284"/>
  </r>
  <r>
    <n v="6766"/>
    <s v="CA-2017-100615"/>
    <d v="2017-04-20T00:00:00"/>
    <d v="2017-04-24T00:00:00"/>
    <s v="Standard Class"/>
    <s v="SJ-20215"/>
    <s v="Sarah Jordon"/>
    <x v="0"/>
    <x v="0"/>
    <x v="22"/>
    <x v="10"/>
    <n v="60653"/>
    <x v="2"/>
    <s v="FUR-CH-10002602"/>
    <x v="0"/>
    <x v="1"/>
    <s v="DMI Arturo Collection Mission-style Design Wood Chair"/>
    <x v="2555"/>
    <x v="1"/>
    <n v="0.3"/>
    <n v="-18.117599999999999"/>
    <x v="3"/>
    <n v="951.17399999999998"/>
    <n v="-5.7142857142857144"/>
  </r>
  <r>
    <n v="6767"/>
    <s v="CA-2017-100615"/>
    <d v="2017-04-20T00:00:00"/>
    <d v="2017-04-24T00:00:00"/>
    <s v="Standard Class"/>
    <s v="SJ-20215"/>
    <s v="Sarah Jordon"/>
    <x v="0"/>
    <x v="0"/>
    <x v="22"/>
    <x v="10"/>
    <n v="60653"/>
    <x v="2"/>
    <s v="OFF-AR-10001683"/>
    <x v="1"/>
    <x v="6"/>
    <s v="Lumber Crayons"/>
    <x v="33"/>
    <x v="0"/>
    <n v="0.2"/>
    <n v="3.5459999999999998"/>
    <x v="3"/>
    <n v="31.52"/>
    <n v="22.499999999999996"/>
  </r>
  <r>
    <n v="6768"/>
    <s v="CA-2017-100615"/>
    <d v="2017-04-20T00:00:00"/>
    <d v="2017-04-24T00:00:00"/>
    <s v="Standard Class"/>
    <s v="SJ-20215"/>
    <s v="Sarah Jordon"/>
    <x v="0"/>
    <x v="0"/>
    <x v="22"/>
    <x v="10"/>
    <n v="60653"/>
    <x v="2"/>
    <s v="FUR-FU-10002456"/>
    <x v="0"/>
    <x v="5"/>
    <s v="Master Caster Door Stop, Large Neon Orange"/>
    <x v="58"/>
    <x v="2"/>
    <n v="0.6"/>
    <n v="-6.1879999999999997"/>
    <x v="3"/>
    <n v="72.8"/>
    <n v="-42.5"/>
  </r>
  <r>
    <n v="6769"/>
    <s v="CA-2014-109302"/>
    <d v="2014-08-12T00:00:00"/>
    <d v="2014-08-16T00:00:00"/>
    <s v="Standard Class"/>
    <s v="CS-12175"/>
    <s v="Charles Sheldon"/>
    <x v="1"/>
    <x v="0"/>
    <x v="80"/>
    <x v="30"/>
    <n v="8701"/>
    <x v="3"/>
    <s v="OFF-BI-10002854"/>
    <x v="1"/>
    <x v="8"/>
    <s v="Performers Binder/Pad Holder, Black"/>
    <x v="4456"/>
    <x v="3"/>
    <n v="0"/>
    <n v="98.105000000000004"/>
    <x v="6"/>
    <n v="1373.47"/>
    <n v="50"/>
  </r>
  <r>
    <n v="6770"/>
    <s v="CA-2017-139787"/>
    <d v="2017-09-19T00:00:00"/>
    <d v="2017-09-23T00:00:00"/>
    <s v="Standard Class"/>
    <s v="JP-16135"/>
    <s v="Julie Prescott"/>
    <x v="2"/>
    <x v="0"/>
    <x v="38"/>
    <x v="32"/>
    <n v="31907"/>
    <x v="0"/>
    <s v="OFF-AR-10002445"/>
    <x v="1"/>
    <x v="6"/>
    <s v="SANFORD Major Accent Highlighters"/>
    <x v="3704"/>
    <x v="2"/>
    <n v="0"/>
    <n v="13.452"/>
    <x v="8"/>
    <n v="177"/>
    <n v="38"/>
  </r>
  <r>
    <n v="6771"/>
    <s v="CA-2017-139402"/>
    <d v="2017-12-09T00:00:00"/>
    <d v="2017-12-13T00:00:00"/>
    <s v="Standard Class"/>
    <s v="NC-18535"/>
    <s v="Nick Crebassa"/>
    <x v="1"/>
    <x v="0"/>
    <x v="42"/>
    <x v="16"/>
    <n v="85023"/>
    <x v="1"/>
    <s v="OFF-PA-10004359"/>
    <x v="1"/>
    <x v="10"/>
    <s v="Multicolor Computer Printout Paper"/>
    <x v="1242"/>
    <x v="2"/>
    <n v="0.2"/>
    <n v="146.79"/>
    <x v="4"/>
    <n v="2097"/>
    <n v="35"/>
  </r>
  <r>
    <n v="6772"/>
    <s v="CA-2017-139402"/>
    <d v="2017-12-09T00:00:00"/>
    <d v="2017-12-13T00:00:00"/>
    <s v="Standard Class"/>
    <s v="NC-18535"/>
    <s v="Nick Crebassa"/>
    <x v="1"/>
    <x v="0"/>
    <x v="42"/>
    <x v="16"/>
    <n v="85023"/>
    <x v="1"/>
    <s v="OFF-BI-10000279"/>
    <x v="1"/>
    <x v="8"/>
    <s v="Acco Recycled 2&quot; Capacity Laser Printer Hanging Data Binders"/>
    <x v="4457"/>
    <x v="1"/>
    <n v="0.7"/>
    <n v="-9.9704999999999995"/>
    <x v="4"/>
    <n v="39.015000000000001"/>
    <n v="-76.666666666666657"/>
  </r>
  <r>
    <n v="6773"/>
    <s v="CA-2016-119018"/>
    <d v="2016-11-04T00:00:00"/>
    <d v="2016-11-08T00:00:00"/>
    <s v="Standard Class"/>
    <s v="CW-11905"/>
    <s v="Carl Weiss"/>
    <x v="2"/>
    <x v="0"/>
    <x v="1"/>
    <x v="1"/>
    <n v="90004"/>
    <x v="1"/>
    <s v="OFF-BI-10003314"/>
    <x v="1"/>
    <x v="8"/>
    <s v="Tuff Stuff Recycled Round Ring Binders"/>
    <x v="323"/>
    <x v="0"/>
    <n v="0.2"/>
    <n v="2.7955999999999999"/>
    <x v="0"/>
    <n v="15.423999999999999"/>
    <n v="36.25"/>
  </r>
  <r>
    <n v="6774"/>
    <s v="CA-2016-119018"/>
    <d v="2016-11-04T00:00:00"/>
    <d v="2016-11-08T00:00:00"/>
    <s v="Standard Class"/>
    <s v="CW-11905"/>
    <s v="Carl Weiss"/>
    <x v="2"/>
    <x v="0"/>
    <x v="1"/>
    <x v="1"/>
    <n v="90004"/>
    <x v="1"/>
    <s v="OFF-BI-10000494"/>
    <x v="1"/>
    <x v="8"/>
    <s v="Acco Economy Flexible Poly Round Ring Binder"/>
    <x v="4458"/>
    <x v="7"/>
    <n v="0.2"/>
    <n v="1.3049999999999999"/>
    <x v="0"/>
    <n v="4.1760000000000002"/>
    <n v="31.25"/>
  </r>
  <r>
    <n v="6775"/>
    <s v="CA-2016-119018"/>
    <d v="2016-11-04T00:00:00"/>
    <d v="2016-11-08T00:00:00"/>
    <s v="Standard Class"/>
    <s v="CW-11905"/>
    <s v="Carl Weiss"/>
    <x v="2"/>
    <x v="0"/>
    <x v="1"/>
    <x v="1"/>
    <n v="90004"/>
    <x v="1"/>
    <s v="OFF-PA-10000295"/>
    <x v="1"/>
    <x v="10"/>
    <s v="Xerox 229"/>
    <x v="783"/>
    <x v="5"/>
    <n v="0"/>
    <n v="18.662400000000002"/>
    <x v="0"/>
    <n v="233.28000000000003"/>
    <n v="48.000000000000007"/>
  </r>
  <r>
    <n v="6776"/>
    <s v="CA-2015-105361"/>
    <d v="2015-03-29T00:00:00"/>
    <d v="2015-04-04T00:00:00"/>
    <s v="Standard Class"/>
    <s v="CM-12115"/>
    <s v="Chad McGuire"/>
    <x v="0"/>
    <x v="0"/>
    <x v="20"/>
    <x v="15"/>
    <n v="10024"/>
    <x v="3"/>
    <s v="OFF-PA-10002615"/>
    <x v="1"/>
    <x v="10"/>
    <s v="Ampad Gold Fibre Wirebound Steno Books, 6&quot; x 9&quot;, Gregg Ruled"/>
    <x v="4459"/>
    <x v="4"/>
    <n v="0"/>
    <n v="8.1143999999999998"/>
    <x v="10"/>
    <n v="70.56"/>
    <n v="46"/>
  </r>
  <r>
    <n v="6777"/>
    <s v="US-2016-152373"/>
    <d v="2016-09-05T00:00:00"/>
    <d v="2016-09-11T00:00:00"/>
    <s v="Standard Class"/>
    <s v="PT-19090"/>
    <s v="Pete Takahito"/>
    <x v="0"/>
    <x v="0"/>
    <x v="52"/>
    <x v="5"/>
    <n v="78207"/>
    <x v="2"/>
    <s v="OFF-ST-10003479"/>
    <x v="1"/>
    <x v="4"/>
    <s v="Eldon Base for stackable storage shelf, platinum"/>
    <x v="4460"/>
    <x v="1"/>
    <n v="0.2"/>
    <n v="-17.523"/>
    <x v="8"/>
    <n v="280.36799999999999"/>
    <n v="-18.75"/>
  </r>
  <r>
    <n v="6778"/>
    <s v="US-2017-166037"/>
    <d v="2017-01-28T00:00:00"/>
    <d v="2017-02-01T00:00:00"/>
    <s v="Standard Class"/>
    <s v="CL-12700"/>
    <s v="Craig Leslie"/>
    <x v="2"/>
    <x v="0"/>
    <x v="20"/>
    <x v="15"/>
    <n v="10009"/>
    <x v="3"/>
    <s v="TEC-AC-10002800"/>
    <x v="2"/>
    <x v="11"/>
    <s v="Plantronics Audio 478 Stereo USB Headset"/>
    <x v="4461"/>
    <x v="6"/>
    <n v="0"/>
    <n v="157.46850000000001"/>
    <x v="9"/>
    <n v="4049.19"/>
    <n v="35"/>
  </r>
  <r>
    <n v="6779"/>
    <s v="US-2016-147711"/>
    <d v="2016-09-03T00:00:00"/>
    <d v="2016-09-08T00:00:00"/>
    <s v="Second Class"/>
    <s v="HF-14995"/>
    <s v="Herbert Flentye"/>
    <x v="0"/>
    <x v="0"/>
    <x v="248"/>
    <x v="39"/>
    <n v="21215"/>
    <x v="3"/>
    <s v="FUR-BO-10003159"/>
    <x v="0"/>
    <x v="0"/>
    <s v="Sauder Camden County Collection Libraries, Planked Cherry Finish"/>
    <x v="4462"/>
    <x v="1"/>
    <n v="0"/>
    <n v="31.044599999999999"/>
    <x v="8"/>
    <n v="1034.82"/>
    <n v="9"/>
  </r>
  <r>
    <n v="6780"/>
    <s v="US-2016-147711"/>
    <d v="2016-09-03T00:00:00"/>
    <d v="2016-09-08T00:00:00"/>
    <s v="Second Class"/>
    <s v="HF-14995"/>
    <s v="Herbert Flentye"/>
    <x v="0"/>
    <x v="0"/>
    <x v="248"/>
    <x v="39"/>
    <n v="21215"/>
    <x v="3"/>
    <s v="FUR-FU-10002364"/>
    <x v="0"/>
    <x v="5"/>
    <s v="Eldon Expressions Wood Desk Accessories, Oak"/>
    <x v="1787"/>
    <x v="0"/>
    <n v="0"/>
    <n v="4.2804000000000002"/>
    <x v="8"/>
    <n v="29.52"/>
    <n v="29.000000000000004"/>
  </r>
  <r>
    <n v="6781"/>
    <s v="US-2016-147711"/>
    <d v="2016-09-03T00:00:00"/>
    <d v="2016-09-08T00:00:00"/>
    <s v="Second Class"/>
    <s v="HF-14995"/>
    <s v="Herbert Flentye"/>
    <x v="0"/>
    <x v="0"/>
    <x v="248"/>
    <x v="39"/>
    <n v="21215"/>
    <x v="3"/>
    <s v="OFF-BI-10003350"/>
    <x v="1"/>
    <x v="8"/>
    <s v="Acco Expandable Hanging Binders"/>
    <x v="1022"/>
    <x v="0"/>
    <n v="0"/>
    <n v="5.8696000000000002"/>
    <x v="8"/>
    <n v="25.52"/>
    <n v="46"/>
  </r>
  <r>
    <n v="6782"/>
    <s v="US-2016-147711"/>
    <d v="2016-09-03T00:00:00"/>
    <d v="2016-09-08T00:00:00"/>
    <s v="Second Class"/>
    <s v="HF-14995"/>
    <s v="Herbert Flentye"/>
    <x v="0"/>
    <x v="0"/>
    <x v="248"/>
    <x v="39"/>
    <n v="21215"/>
    <x v="3"/>
    <s v="OFF-LA-10004093"/>
    <x v="1"/>
    <x v="2"/>
    <s v="Avery 486"/>
    <x v="2003"/>
    <x v="8"/>
    <n v="0"/>
    <n v="27.485600000000002"/>
    <x v="8"/>
    <n v="467.84"/>
    <n v="47"/>
  </r>
  <r>
    <n v="6783"/>
    <s v="CA-2017-121293"/>
    <d v="2017-07-25T00:00:00"/>
    <d v="2017-07-28T00:00:00"/>
    <s v="Second Class"/>
    <s v="JC-15775"/>
    <s v="John Castell"/>
    <x v="0"/>
    <x v="0"/>
    <x v="10"/>
    <x v="9"/>
    <n v="19143"/>
    <x v="3"/>
    <s v="FUR-FU-10000732"/>
    <x v="0"/>
    <x v="5"/>
    <s v="Eldon 200 Class Desk Accessories"/>
    <x v="4463"/>
    <x v="4"/>
    <n v="0.2"/>
    <n v="3.0144000000000002"/>
    <x v="7"/>
    <n v="80.384"/>
    <n v="15.000000000000002"/>
  </r>
  <r>
    <n v="6784"/>
    <s v="CA-2017-121293"/>
    <d v="2017-07-25T00:00:00"/>
    <d v="2017-07-28T00:00:00"/>
    <s v="Second Class"/>
    <s v="JC-15775"/>
    <s v="John Castell"/>
    <x v="0"/>
    <x v="0"/>
    <x v="10"/>
    <x v="9"/>
    <n v="19143"/>
    <x v="3"/>
    <s v="OFF-SU-10004884"/>
    <x v="1"/>
    <x v="14"/>
    <s v="Acme Galleria Hot Forged Steel Scissors with Colored Handles"/>
    <x v="4464"/>
    <x v="1"/>
    <n v="0.2"/>
    <n v="4.2470999999999997"/>
    <x v="7"/>
    <n v="113.256"/>
    <n v="11.249999999999998"/>
  </r>
  <r>
    <n v="6785"/>
    <s v="CA-2017-121293"/>
    <d v="2017-07-25T00:00:00"/>
    <d v="2017-07-28T00:00:00"/>
    <s v="Second Class"/>
    <s v="JC-15775"/>
    <s v="John Castell"/>
    <x v="0"/>
    <x v="0"/>
    <x v="10"/>
    <x v="9"/>
    <n v="19143"/>
    <x v="3"/>
    <s v="FUR-TA-10001771"/>
    <x v="0"/>
    <x v="3"/>
    <s v="Bush Cubix Conference Tables, Fully Assembled"/>
    <x v="4465"/>
    <x v="7"/>
    <n v="0.4"/>
    <n v="-34.646999999999998"/>
    <x v="7"/>
    <n v="138.58799999999999"/>
    <n v="-25"/>
  </r>
  <r>
    <n v="6786"/>
    <s v="CA-2017-121293"/>
    <d v="2017-07-25T00:00:00"/>
    <d v="2017-07-28T00:00:00"/>
    <s v="Second Class"/>
    <s v="JC-15775"/>
    <s v="John Castell"/>
    <x v="0"/>
    <x v="0"/>
    <x v="10"/>
    <x v="9"/>
    <n v="19143"/>
    <x v="3"/>
    <s v="OFF-ST-10000060"/>
    <x v="1"/>
    <x v="4"/>
    <s v="Fellowes Bankers Box Staxonsteel Drawer File/Stacking System"/>
    <x v="4466"/>
    <x v="2"/>
    <n v="0.2"/>
    <n v="-25.992000000000001"/>
    <x v="7"/>
    <n v="1299.6000000000001"/>
    <n v="-10"/>
  </r>
  <r>
    <n v="6787"/>
    <s v="CA-2017-121293"/>
    <d v="2017-07-25T00:00:00"/>
    <d v="2017-07-28T00:00:00"/>
    <s v="Second Class"/>
    <s v="JC-15775"/>
    <s v="John Castell"/>
    <x v="0"/>
    <x v="0"/>
    <x v="10"/>
    <x v="9"/>
    <n v="19143"/>
    <x v="3"/>
    <s v="OFF-PA-10004100"/>
    <x v="1"/>
    <x v="10"/>
    <s v="Xerox 216"/>
    <x v="557"/>
    <x v="4"/>
    <n v="0.2"/>
    <n v="7.2576000000000001"/>
    <x v="7"/>
    <n v="82.944000000000003"/>
    <n v="35"/>
  </r>
  <r>
    <n v="6788"/>
    <s v="CA-2015-118843"/>
    <d v="2015-09-13T00:00:00"/>
    <d v="2015-09-20T00:00:00"/>
    <s v="Standard Class"/>
    <s v="JH-15910"/>
    <s v="Jonathan Howell"/>
    <x v="0"/>
    <x v="0"/>
    <x v="118"/>
    <x v="32"/>
    <n v="30318"/>
    <x v="0"/>
    <s v="FUR-FU-10003975"/>
    <x v="0"/>
    <x v="5"/>
    <s v="Eldon Advantage Chair Mats for Low to Medium Pile Carpets"/>
    <x v="2073"/>
    <x v="1"/>
    <n v="0"/>
    <n v="12.993"/>
    <x v="8"/>
    <n v="389.79"/>
    <n v="10"/>
  </r>
  <r>
    <n v="6789"/>
    <s v="CA-2015-118843"/>
    <d v="2015-09-13T00:00:00"/>
    <d v="2015-09-20T00:00:00"/>
    <s v="Standard Class"/>
    <s v="JH-15910"/>
    <s v="Jonathan Howell"/>
    <x v="0"/>
    <x v="0"/>
    <x v="118"/>
    <x v="32"/>
    <n v="30318"/>
    <x v="0"/>
    <s v="OFF-PA-10001712"/>
    <x v="1"/>
    <x v="10"/>
    <s v="Xerox 1948"/>
    <x v="1546"/>
    <x v="3"/>
    <n v="0"/>
    <n v="31.468499999999999"/>
    <x v="8"/>
    <n v="489.51000000000005"/>
    <n v="44.999999999999993"/>
  </r>
  <r>
    <n v="6790"/>
    <s v="CA-2015-161445"/>
    <d v="2015-09-07T00:00:00"/>
    <d v="2015-09-09T00:00:00"/>
    <s v="Second Class"/>
    <s v="CC-12610"/>
    <s v="Corey Catlett"/>
    <x v="1"/>
    <x v="0"/>
    <x v="28"/>
    <x v="3"/>
    <n v="27707"/>
    <x v="0"/>
    <s v="OFF-AR-10001953"/>
    <x v="1"/>
    <x v="6"/>
    <s v="Boston 1645 Deluxe Heavier-Duty Electric Pencil Sharpener"/>
    <x v="1182"/>
    <x v="4"/>
    <n v="0.2"/>
    <n v="12.314399999999999"/>
    <x v="8"/>
    <n v="562.94399999999996"/>
    <n v="8.75"/>
  </r>
  <r>
    <n v="6791"/>
    <s v="CA-2016-124527"/>
    <d v="2016-11-16T00:00:00"/>
    <d v="2016-11-17T00:00:00"/>
    <s v="First Class"/>
    <s v="IM-15055"/>
    <s v="Ionia McGrath"/>
    <x v="0"/>
    <x v="0"/>
    <x v="43"/>
    <x v="1"/>
    <n v="95661"/>
    <x v="1"/>
    <s v="OFF-BI-10004967"/>
    <x v="1"/>
    <x v="8"/>
    <s v="Round Ring Binders"/>
    <x v="1350"/>
    <x v="2"/>
    <n v="0.2"/>
    <n v="2.8079999999999998"/>
    <x v="0"/>
    <n v="41.6"/>
    <n v="33.75"/>
  </r>
  <r>
    <n v="6792"/>
    <s v="CA-2016-162348"/>
    <d v="2016-11-10T00:00:00"/>
    <d v="2016-11-15T00:00:00"/>
    <s v="Standard Class"/>
    <s v="BF-11170"/>
    <s v="Ben Ferrer"/>
    <x v="2"/>
    <x v="0"/>
    <x v="301"/>
    <x v="1"/>
    <n v="95823"/>
    <x v="1"/>
    <s v="FUR-FU-10003731"/>
    <x v="0"/>
    <x v="5"/>
    <s v="Eldon Expressions Wood and Plastic Desk Accessories, Oak"/>
    <x v="2966"/>
    <x v="7"/>
    <n v="0"/>
    <n v="2.7944"/>
    <x v="0"/>
    <n v="9.98"/>
    <n v="27.999999999999996"/>
  </r>
  <r>
    <n v="6793"/>
    <s v="CA-2014-141005"/>
    <d v="2014-08-15T00:00:00"/>
    <d v="2014-08-18T00:00:00"/>
    <s v="First Class"/>
    <s v="CS-12355"/>
    <s v="Christine Sundaresam"/>
    <x v="0"/>
    <x v="0"/>
    <x v="54"/>
    <x v="29"/>
    <n v="6824"/>
    <x v="3"/>
    <s v="OFF-BI-10001989"/>
    <x v="1"/>
    <x v="8"/>
    <s v="Premium Transparent Presentation Covers by GBC"/>
    <x v="2714"/>
    <x v="1"/>
    <n v="0"/>
    <n v="30.211200000000002"/>
    <x v="6"/>
    <n v="188.82"/>
    <n v="48.000000000000007"/>
  </r>
  <r>
    <n v="6794"/>
    <s v="CA-2015-145394"/>
    <d v="2015-11-16T00:00:00"/>
    <d v="2015-11-20T00:00:00"/>
    <s v="Standard Class"/>
    <s v="MC-17605"/>
    <s v="Matt Connell"/>
    <x v="1"/>
    <x v="0"/>
    <x v="22"/>
    <x v="10"/>
    <n v="60610"/>
    <x v="2"/>
    <s v="OFF-ST-10000344"/>
    <x v="1"/>
    <x v="4"/>
    <s v="Neat Ideas Personal Hanging Folder Files, Black"/>
    <x v="4467"/>
    <x v="0"/>
    <n v="0.2"/>
    <n v="1.6115999999999999"/>
    <x v="0"/>
    <n v="42.975999999999999"/>
    <n v="7.5"/>
  </r>
  <r>
    <n v="6795"/>
    <s v="CA-2015-145394"/>
    <d v="2015-11-16T00:00:00"/>
    <d v="2015-11-20T00:00:00"/>
    <s v="Standard Class"/>
    <s v="MC-17605"/>
    <s v="Matt Connell"/>
    <x v="1"/>
    <x v="0"/>
    <x v="22"/>
    <x v="10"/>
    <n v="60610"/>
    <x v="2"/>
    <s v="TEC-PH-10001051"/>
    <x v="2"/>
    <x v="7"/>
    <s v="HTC One"/>
    <x v="1946"/>
    <x v="1"/>
    <n v="0.2"/>
    <n v="26.997299999999999"/>
    <x v="0"/>
    <n v="719.928"/>
    <n v="11.25"/>
  </r>
  <r>
    <n v="6796"/>
    <s v="CA-2015-145394"/>
    <d v="2015-11-16T00:00:00"/>
    <d v="2015-11-20T00:00:00"/>
    <s v="Standard Class"/>
    <s v="MC-17605"/>
    <s v="Matt Connell"/>
    <x v="1"/>
    <x v="0"/>
    <x v="22"/>
    <x v="10"/>
    <n v="60610"/>
    <x v="2"/>
    <s v="FUR-FU-10001215"/>
    <x v="0"/>
    <x v="5"/>
    <s v="Howard Miller 11-1/2&quot; Diameter Brentwood Wall Clock"/>
    <x v="523"/>
    <x v="0"/>
    <n v="0.6"/>
    <n v="-15.5268"/>
    <x v="0"/>
    <n v="69.007999999999996"/>
    <n v="-45"/>
  </r>
  <r>
    <n v="6797"/>
    <s v="CA-2015-168809"/>
    <d v="2015-08-25T00:00:00"/>
    <d v="2015-08-25T00:00:00"/>
    <s v="Same Day"/>
    <s v="MC-18100"/>
    <s v="Mick Crebagga"/>
    <x v="0"/>
    <x v="0"/>
    <x v="12"/>
    <x v="5"/>
    <n v="77041"/>
    <x v="2"/>
    <s v="FUR-FU-10001473"/>
    <x v="0"/>
    <x v="5"/>
    <s v="Eldon Executive Woodline II Desk Accessories, Mahogany"/>
    <x v="1839"/>
    <x v="0"/>
    <n v="0.6"/>
    <n v="-16.585799999999999"/>
    <x v="6"/>
    <n v="40.207999999999998"/>
    <n v="-82.5"/>
  </r>
  <r>
    <n v="6798"/>
    <s v="CA-2015-168809"/>
    <d v="2015-08-25T00:00:00"/>
    <d v="2015-08-25T00:00:00"/>
    <s v="Same Day"/>
    <s v="MC-18100"/>
    <s v="Mick Crebagga"/>
    <x v="0"/>
    <x v="0"/>
    <x v="12"/>
    <x v="5"/>
    <n v="77041"/>
    <x v="2"/>
    <s v="OFF-BI-10000315"/>
    <x v="1"/>
    <x v="8"/>
    <s v="Poly Designer Cover &amp; Back"/>
    <x v="3497"/>
    <x v="7"/>
    <n v="0.8"/>
    <n v="-6.0768000000000004"/>
    <x v="6"/>
    <n v="3.798"/>
    <n v="-160"/>
  </r>
  <r>
    <n v="6799"/>
    <s v="CA-2015-168809"/>
    <d v="2015-08-25T00:00:00"/>
    <d v="2015-08-25T00:00:00"/>
    <s v="Same Day"/>
    <s v="MC-18100"/>
    <s v="Mick Crebagga"/>
    <x v="0"/>
    <x v="0"/>
    <x v="12"/>
    <x v="5"/>
    <n v="77041"/>
    <x v="2"/>
    <s v="FUR-FU-10002240"/>
    <x v="0"/>
    <x v="5"/>
    <s v="Nu-Dell EZ-Mount Plastic Wall Frames"/>
    <x v="2273"/>
    <x v="2"/>
    <n v="0.6"/>
    <n v="-3.94"/>
    <x v="6"/>
    <n v="39.4"/>
    <n v="-50"/>
  </r>
  <r>
    <n v="6800"/>
    <s v="CA-2016-109827"/>
    <d v="2016-12-25T00:00:00"/>
    <d v="2017-01-01T00:00:00"/>
    <s v="Standard Class"/>
    <s v="LW-16825"/>
    <s v="Laurel Workman"/>
    <x v="1"/>
    <x v="0"/>
    <x v="42"/>
    <x v="16"/>
    <n v="85023"/>
    <x v="1"/>
    <s v="FUR-TA-10002607"/>
    <x v="0"/>
    <x v="3"/>
    <s v="KI Conference Tables"/>
    <x v="4468"/>
    <x v="7"/>
    <n v="0.5"/>
    <n v="-24.102599999999999"/>
    <x v="4"/>
    <n v="35.445"/>
    <n v="-68"/>
  </r>
  <r>
    <n v="6801"/>
    <s v="CA-2016-109827"/>
    <d v="2016-12-25T00:00:00"/>
    <d v="2017-01-01T00:00:00"/>
    <s v="Standard Class"/>
    <s v="LW-16825"/>
    <s v="Laurel Workman"/>
    <x v="1"/>
    <x v="0"/>
    <x v="42"/>
    <x v="16"/>
    <n v="85023"/>
    <x v="1"/>
    <s v="TEC-MA-10003356"/>
    <x v="2"/>
    <x v="15"/>
    <s v="Panasonic KX MC6040 Color Laser Multifunction Printer"/>
    <x v="1720"/>
    <x v="0"/>
    <n v="0.7"/>
    <n v="-386.95699999999999"/>
    <x v="4"/>
    <n v="539.94000000000005"/>
    <n v="-143.33333333333331"/>
  </r>
  <r>
    <n v="6802"/>
    <s v="CA-2016-109827"/>
    <d v="2016-12-25T00:00:00"/>
    <d v="2017-01-01T00:00:00"/>
    <s v="Standard Class"/>
    <s v="LW-16825"/>
    <s v="Laurel Workman"/>
    <x v="1"/>
    <x v="0"/>
    <x v="42"/>
    <x v="16"/>
    <n v="85023"/>
    <x v="1"/>
    <s v="TEC-AC-10002217"/>
    <x v="2"/>
    <x v="11"/>
    <s v="Imation Clip USB flash drive - 8 GB"/>
    <x v="4469"/>
    <x v="1"/>
    <n v="0.2"/>
    <n v="-7.8959999999999999"/>
    <x v="4"/>
    <n v="135.35999999999999"/>
    <n v="-17.5"/>
  </r>
  <r>
    <n v="6803"/>
    <s v="CA-2016-109827"/>
    <d v="2016-12-25T00:00:00"/>
    <d v="2017-01-01T00:00:00"/>
    <s v="Standard Class"/>
    <s v="LW-16825"/>
    <s v="Laurel Workman"/>
    <x v="1"/>
    <x v="0"/>
    <x v="42"/>
    <x v="16"/>
    <n v="85023"/>
    <x v="1"/>
    <s v="TEC-AC-10004353"/>
    <x v="2"/>
    <x v="11"/>
    <s v="Hypercom P1300 Pinpad"/>
    <x v="4470"/>
    <x v="0"/>
    <n v="0.2"/>
    <n v="21.42"/>
    <x v="4"/>
    <n v="201.6"/>
    <n v="21.250000000000004"/>
  </r>
  <r>
    <n v="6804"/>
    <s v="CA-2016-109827"/>
    <d v="2016-12-25T00:00:00"/>
    <d v="2017-01-01T00:00:00"/>
    <s v="Standard Class"/>
    <s v="LW-16825"/>
    <s v="Laurel Workman"/>
    <x v="1"/>
    <x v="0"/>
    <x v="42"/>
    <x v="16"/>
    <n v="85023"/>
    <x v="1"/>
    <s v="FUR-CH-10004754"/>
    <x v="0"/>
    <x v="1"/>
    <s v="Global Stack Chair with Arms, Black"/>
    <x v="4471"/>
    <x v="0"/>
    <n v="0.2"/>
    <n v="4.1971999999999996"/>
    <x v="4"/>
    <n v="95.936000000000007"/>
    <n v="8.7499999999999982"/>
  </r>
  <r>
    <n v="6805"/>
    <s v="CA-2014-152233"/>
    <d v="2014-10-05T00:00:00"/>
    <d v="2014-10-06T00:00:00"/>
    <s v="First Class"/>
    <s v="KH-16510"/>
    <s v="Keith Herrera"/>
    <x v="0"/>
    <x v="0"/>
    <x v="225"/>
    <x v="1"/>
    <n v="91767"/>
    <x v="1"/>
    <s v="TEC-AC-10002800"/>
    <x v="2"/>
    <x v="11"/>
    <s v="Plantronics Audio 478 Stereo USB Headset"/>
    <x v="2564"/>
    <x v="0"/>
    <n v="0"/>
    <n v="34.993000000000002"/>
    <x v="2"/>
    <n v="199.96"/>
    <n v="35"/>
  </r>
  <r>
    <n v="6806"/>
    <s v="CA-2014-125682"/>
    <d v="2014-11-22T00:00:00"/>
    <d v="2014-11-25T00:00:00"/>
    <s v="First Class"/>
    <s v="RB-19645"/>
    <s v="Robert Barroso"/>
    <x v="1"/>
    <x v="0"/>
    <x v="118"/>
    <x v="32"/>
    <n v="30318"/>
    <x v="0"/>
    <s v="OFF-PA-10001752"/>
    <x v="1"/>
    <x v="10"/>
    <s v="Hammermill CopyPlus Copy Paper (20Lb. and 84 Bright)"/>
    <x v="739"/>
    <x v="0"/>
    <n v="0"/>
    <n v="4.8803999999999998"/>
    <x v="0"/>
    <n v="19.920000000000002"/>
    <n v="48.999999999999993"/>
  </r>
  <r>
    <n v="6807"/>
    <s v="CA-2017-162880"/>
    <d v="2017-12-25T00:00:00"/>
    <d v="2017-12-29T00:00:00"/>
    <s v="Standard Class"/>
    <s v="GD-14590"/>
    <s v="Giulietta Dortch"/>
    <x v="1"/>
    <x v="0"/>
    <x v="231"/>
    <x v="4"/>
    <n v="98208"/>
    <x v="1"/>
    <s v="OFF-BI-10003314"/>
    <x v="1"/>
    <x v="8"/>
    <s v="Tuff Stuff Recycled Round Ring Binders"/>
    <x v="4472"/>
    <x v="7"/>
    <n v="0.2"/>
    <n v="1.3977999999999999"/>
    <x v="4"/>
    <n v="3.8559999999999999"/>
    <n v="36.25"/>
  </r>
  <r>
    <n v="6808"/>
    <s v="CA-2015-128125"/>
    <d v="2015-03-31T00:00:00"/>
    <d v="2015-04-05T00:00:00"/>
    <s v="Standard Class"/>
    <s v="EB-13705"/>
    <s v="Ed Braxton"/>
    <x v="1"/>
    <x v="0"/>
    <x v="12"/>
    <x v="5"/>
    <n v="77095"/>
    <x v="2"/>
    <s v="OFF-PA-10000357"/>
    <x v="1"/>
    <x v="10"/>
    <s v="White Dual Perf Computer Printout Paper, 2700 Sheets, 1 Part, Heavyweight, 20 lbs., 14 7/8 x 11"/>
    <x v="3874"/>
    <x v="1"/>
    <n v="0.2"/>
    <n v="35.661299999999997"/>
    <x v="10"/>
    <n v="295.12800000000004"/>
    <n v="36.249999999999993"/>
  </r>
  <r>
    <n v="6809"/>
    <s v="CA-2015-128125"/>
    <d v="2015-03-31T00:00:00"/>
    <d v="2015-04-05T00:00:00"/>
    <s v="Standard Class"/>
    <s v="EB-13705"/>
    <s v="Ed Braxton"/>
    <x v="1"/>
    <x v="0"/>
    <x v="12"/>
    <x v="5"/>
    <n v="77095"/>
    <x v="2"/>
    <s v="FUR-FU-10001085"/>
    <x v="0"/>
    <x v="5"/>
    <s v="3M Polarizing Light Filter Sleeves"/>
    <x v="1044"/>
    <x v="1"/>
    <n v="0.6"/>
    <n v="-7.8330000000000002"/>
    <x v="10"/>
    <n v="67.14"/>
    <n v="-35"/>
  </r>
  <r>
    <n v="6810"/>
    <s v="CA-2017-156237"/>
    <d v="2017-09-14T00:00:00"/>
    <d v="2017-09-15T00:00:00"/>
    <s v="First Class"/>
    <s v="PS-18760"/>
    <s v="Pamela Stobb"/>
    <x v="0"/>
    <x v="0"/>
    <x v="10"/>
    <x v="9"/>
    <n v="19140"/>
    <x v="3"/>
    <s v="OFF-BI-10000301"/>
    <x v="1"/>
    <x v="8"/>
    <s v="GBC Instant Report Kit"/>
    <x v="2350"/>
    <x v="0"/>
    <n v="0.7"/>
    <n v="-2.5880000000000001"/>
    <x v="8"/>
    <n v="7.7640000000000002"/>
    <n v="-66.666666666666657"/>
  </r>
  <r>
    <n v="6811"/>
    <s v="CA-2017-156237"/>
    <d v="2017-09-14T00:00:00"/>
    <d v="2017-09-15T00:00:00"/>
    <s v="First Class"/>
    <s v="PS-18760"/>
    <s v="Pamela Stobb"/>
    <x v="0"/>
    <x v="0"/>
    <x v="10"/>
    <x v="9"/>
    <n v="19140"/>
    <x v="3"/>
    <s v="TEC-MA-10002930"/>
    <x v="2"/>
    <x v="15"/>
    <s v="Ricoh - Ink Collector Unit for GX3000 Series Printers"/>
    <x v="4473"/>
    <x v="7"/>
    <n v="0.7"/>
    <n v="-18.038499999999999"/>
    <x v="8"/>
    <n v="12.585000000000001"/>
    <n v="-143.33333333333331"/>
  </r>
  <r>
    <n v="6812"/>
    <s v="CA-2017-156237"/>
    <d v="2017-09-14T00:00:00"/>
    <d v="2017-09-15T00:00:00"/>
    <s v="First Class"/>
    <s v="PS-18760"/>
    <s v="Pamela Stobb"/>
    <x v="0"/>
    <x v="0"/>
    <x v="10"/>
    <x v="9"/>
    <n v="19140"/>
    <x v="3"/>
    <s v="FUR-CH-10002372"/>
    <x v="0"/>
    <x v="1"/>
    <s v="Office Star - Ergonomically Designed Knee Chair"/>
    <x v="4474"/>
    <x v="0"/>
    <n v="0.3"/>
    <n v="-29.152799999999999"/>
    <x v="8"/>
    <n v="226.744"/>
    <n v="-25.714285714285712"/>
  </r>
  <r>
    <n v="6813"/>
    <s v="CA-2017-156237"/>
    <d v="2017-09-14T00:00:00"/>
    <d v="2017-09-15T00:00:00"/>
    <s v="First Class"/>
    <s v="PS-18760"/>
    <s v="Pamela Stobb"/>
    <x v="0"/>
    <x v="0"/>
    <x v="10"/>
    <x v="9"/>
    <n v="19140"/>
    <x v="3"/>
    <s v="OFF-BI-10003707"/>
    <x v="1"/>
    <x v="8"/>
    <s v="Aluminum Screw Posts"/>
    <x v="4475"/>
    <x v="4"/>
    <n v="0.7"/>
    <n v="-12.208"/>
    <x v="8"/>
    <n v="73.248000000000005"/>
    <n v="-66.666666666666657"/>
  </r>
  <r>
    <n v="6814"/>
    <s v="CA-2017-156237"/>
    <d v="2017-09-14T00:00:00"/>
    <d v="2017-09-15T00:00:00"/>
    <s v="First Class"/>
    <s v="PS-18760"/>
    <s v="Pamela Stobb"/>
    <x v="0"/>
    <x v="0"/>
    <x v="10"/>
    <x v="9"/>
    <n v="19140"/>
    <x v="3"/>
    <s v="FUR-FU-10001057"/>
    <x v="0"/>
    <x v="5"/>
    <s v="Tensor Track Tree Floor Lamp"/>
    <x v="4476"/>
    <x v="8"/>
    <n v="0.2"/>
    <n v="4.7976000000000001"/>
    <x v="8"/>
    <n v="1023.4880000000001"/>
    <n v="3.75"/>
  </r>
  <r>
    <n v="6815"/>
    <s v="CA-2017-156237"/>
    <d v="2017-09-14T00:00:00"/>
    <d v="2017-09-15T00:00:00"/>
    <s v="First Class"/>
    <s v="PS-18760"/>
    <s v="Pamela Stobb"/>
    <x v="0"/>
    <x v="0"/>
    <x v="10"/>
    <x v="9"/>
    <n v="19140"/>
    <x v="3"/>
    <s v="TEC-MA-10001681"/>
    <x v="2"/>
    <x v="15"/>
    <s v="Lexmark MarkNet N8150 Wireless Print Server"/>
    <x v="4477"/>
    <x v="0"/>
    <n v="0.7"/>
    <n v="-168.81899999999999"/>
    <x v="8"/>
    <n v="482.34"/>
    <n v="-70"/>
  </r>
  <r>
    <n v="6816"/>
    <s v="CA-2014-144414"/>
    <d v="2014-06-17T00:00:00"/>
    <d v="2014-06-21T00:00:00"/>
    <s v="Standard Class"/>
    <s v="GH-14425"/>
    <s v="Gary Hwang"/>
    <x v="0"/>
    <x v="0"/>
    <x v="4"/>
    <x v="4"/>
    <n v="98105"/>
    <x v="1"/>
    <s v="FUR-FU-10003981"/>
    <x v="0"/>
    <x v="5"/>
    <s v="Eldon Wave Desk Accessories"/>
    <x v="869"/>
    <x v="1"/>
    <n v="0"/>
    <n v="2.6208"/>
    <x v="1"/>
    <n v="18.72"/>
    <n v="42"/>
  </r>
  <r>
    <n v="6817"/>
    <s v="CA-2014-144414"/>
    <d v="2014-06-17T00:00:00"/>
    <d v="2014-06-21T00:00:00"/>
    <s v="Standard Class"/>
    <s v="GH-14425"/>
    <s v="Gary Hwang"/>
    <x v="0"/>
    <x v="0"/>
    <x v="4"/>
    <x v="4"/>
    <n v="98105"/>
    <x v="1"/>
    <s v="OFF-FA-10000624"/>
    <x v="1"/>
    <x v="13"/>
    <s v="OIC Binder Clips"/>
    <x v="1488"/>
    <x v="2"/>
    <n v="0"/>
    <n v="8.9499999999999993"/>
    <x v="1"/>
    <n v="89.5"/>
    <n v="50"/>
  </r>
  <r>
    <n v="6818"/>
    <s v="CA-2014-144414"/>
    <d v="2014-06-17T00:00:00"/>
    <d v="2014-06-21T00:00:00"/>
    <s v="Standard Class"/>
    <s v="GH-14425"/>
    <s v="Gary Hwang"/>
    <x v="0"/>
    <x v="0"/>
    <x v="4"/>
    <x v="4"/>
    <n v="98105"/>
    <x v="1"/>
    <s v="OFF-BI-10004995"/>
    <x v="1"/>
    <x v="8"/>
    <s v="GBC DocuBind P400 Electric Binding System"/>
    <x v="4478"/>
    <x v="1"/>
    <n v="0.2"/>
    <n v="1061.5722000000001"/>
    <x v="1"/>
    <n v="9799.1280000000006"/>
    <n v="32.5"/>
  </r>
  <r>
    <n v="6819"/>
    <s v="CA-2017-163860"/>
    <d v="2017-12-28T00:00:00"/>
    <d v="2018-01-01T00:00:00"/>
    <s v="Standard Class"/>
    <s v="LO-17170"/>
    <s v="Lori Olson"/>
    <x v="1"/>
    <x v="0"/>
    <x v="97"/>
    <x v="10"/>
    <n v="61604"/>
    <x v="2"/>
    <s v="OFF-BI-10003784"/>
    <x v="1"/>
    <x v="8"/>
    <s v="Computer Printout Index Tabs"/>
    <x v="61"/>
    <x v="2"/>
    <n v="0.8"/>
    <n v="-2.6880000000000002"/>
    <x v="4"/>
    <n v="8.4"/>
    <n v="-160"/>
  </r>
  <r>
    <n v="6820"/>
    <s v="CA-2017-163860"/>
    <d v="2017-12-28T00:00:00"/>
    <d v="2018-01-01T00:00:00"/>
    <s v="Standard Class"/>
    <s v="LO-17170"/>
    <s v="Lori Olson"/>
    <x v="1"/>
    <x v="0"/>
    <x v="97"/>
    <x v="10"/>
    <n v="61604"/>
    <x v="2"/>
    <s v="FUR-FU-10004586"/>
    <x v="0"/>
    <x v="5"/>
    <s v="G.E. Longer-Life Indoor Recessed Floodlight Bulbs"/>
    <x v="885"/>
    <x v="1"/>
    <n v="0.6"/>
    <n v="-2.3904000000000001"/>
    <x v="4"/>
    <n v="23.904"/>
    <n v="-30"/>
  </r>
  <r>
    <n v="6821"/>
    <s v="CA-2017-163860"/>
    <d v="2017-12-28T00:00:00"/>
    <d v="2018-01-01T00:00:00"/>
    <s v="Standard Class"/>
    <s v="LO-17170"/>
    <s v="Lori Olson"/>
    <x v="1"/>
    <x v="0"/>
    <x v="97"/>
    <x v="10"/>
    <n v="61604"/>
    <x v="2"/>
    <s v="FUR-CH-10004698"/>
    <x v="0"/>
    <x v="1"/>
    <s v="Padded Folding Chairs, Black, 4/Carton"/>
    <x v="4474"/>
    <x v="0"/>
    <n v="0.3"/>
    <n v="-3.2391999999999999"/>
    <x v="4"/>
    <n v="226.744"/>
    <n v="-2.8571428571428572"/>
  </r>
  <r>
    <n v="6822"/>
    <s v="CA-2017-163860"/>
    <d v="2017-12-28T00:00:00"/>
    <d v="2018-01-01T00:00:00"/>
    <s v="Standard Class"/>
    <s v="LO-17170"/>
    <s v="Lori Olson"/>
    <x v="1"/>
    <x v="0"/>
    <x v="97"/>
    <x v="10"/>
    <n v="61604"/>
    <x v="2"/>
    <s v="FUR-FU-10001935"/>
    <x v="0"/>
    <x v="5"/>
    <s v="3M Hangers With Command Adhesive"/>
    <x v="366"/>
    <x v="0"/>
    <n v="0.6"/>
    <n v="-1.4059999999999999"/>
    <x v="4"/>
    <n v="5.92"/>
    <n v="-47.5"/>
  </r>
  <r>
    <n v="6823"/>
    <s v="US-2017-115609"/>
    <d v="2017-11-02T00:00:00"/>
    <d v="2017-11-07T00:00:00"/>
    <s v="Standard Class"/>
    <s v="CS-12505"/>
    <s v="Cindy Stewart"/>
    <x v="0"/>
    <x v="0"/>
    <x v="1"/>
    <x v="1"/>
    <n v="90036"/>
    <x v="1"/>
    <s v="OFF-AP-10003040"/>
    <x v="1"/>
    <x v="9"/>
    <s v="Fellowes 8 Outlet Superior Workstation Surge Protector w/o Phone/Fax/Modem Protection"/>
    <x v="4479"/>
    <x v="2"/>
    <n v="0"/>
    <n v="43.706000000000003"/>
    <x v="0"/>
    <n v="840.5"/>
    <n v="26"/>
  </r>
  <r>
    <n v="6824"/>
    <s v="CA-2015-154291"/>
    <d v="2015-07-25T00:00:00"/>
    <d v="2015-07-29T00:00:00"/>
    <s v="Standard Class"/>
    <s v="YS-21880"/>
    <s v="Yana Sorensen"/>
    <x v="1"/>
    <x v="0"/>
    <x v="122"/>
    <x v="19"/>
    <n v="36116"/>
    <x v="0"/>
    <s v="OFF-EN-10001335"/>
    <x v="1"/>
    <x v="12"/>
    <s v="White Business Envelopes with Contemporary Seam, Recycled White Business Envelopes"/>
    <x v="4480"/>
    <x v="6"/>
    <n v="0"/>
    <n v="49.23"/>
    <x v="7"/>
    <n v="886.14"/>
    <n v="50"/>
  </r>
  <r>
    <n v="6825"/>
    <s v="CA-2015-154291"/>
    <d v="2015-07-25T00:00:00"/>
    <d v="2015-07-29T00:00:00"/>
    <s v="Standard Class"/>
    <s v="YS-21880"/>
    <s v="Yana Sorensen"/>
    <x v="1"/>
    <x v="0"/>
    <x v="122"/>
    <x v="19"/>
    <n v="36116"/>
    <x v="0"/>
    <s v="FUR-TA-10002041"/>
    <x v="0"/>
    <x v="3"/>
    <s v="Bevis Round Conference Table Top, X-Base"/>
    <x v="4481"/>
    <x v="0"/>
    <n v="0"/>
    <n v="39.443800000000003"/>
    <x v="7"/>
    <n v="717.16"/>
    <n v="11.000000000000002"/>
  </r>
  <r>
    <n v="6826"/>
    <s v="CA-2016-118689"/>
    <d v="2016-10-02T00:00:00"/>
    <d v="2016-10-09T00:00:00"/>
    <s v="Standard Class"/>
    <s v="TC-20980"/>
    <s v="Tamara Chand"/>
    <x v="1"/>
    <x v="0"/>
    <x v="240"/>
    <x v="14"/>
    <n v="47905"/>
    <x v="2"/>
    <s v="OFF-ST-10001558"/>
    <x v="1"/>
    <x v="4"/>
    <s v="Acco Perma 4000 Stacking Storage Drawers"/>
    <x v="4482"/>
    <x v="0"/>
    <n v="0"/>
    <n v="4.8719999999999999"/>
    <x v="2"/>
    <n v="64.959999999999994"/>
    <n v="15.000000000000002"/>
  </r>
  <r>
    <n v="6827"/>
    <s v="CA-2016-118689"/>
    <d v="2016-10-02T00:00:00"/>
    <d v="2016-10-09T00:00:00"/>
    <s v="Standard Class"/>
    <s v="TC-20980"/>
    <s v="Tamara Chand"/>
    <x v="1"/>
    <x v="0"/>
    <x v="240"/>
    <x v="14"/>
    <n v="47905"/>
    <x v="2"/>
    <s v="TEC-CO-10004722"/>
    <x v="2"/>
    <x v="16"/>
    <s v="Canon imageCLASS 2200 Advanced Copier"/>
    <x v="4483"/>
    <x v="2"/>
    <n v="0"/>
    <n v="8399.9760000000006"/>
    <x v="2"/>
    <n v="87499.75"/>
    <n v="48.000000000000007"/>
  </r>
  <r>
    <n v="6828"/>
    <s v="CA-2016-118689"/>
    <d v="2016-10-02T00:00:00"/>
    <d v="2016-10-09T00:00:00"/>
    <s v="Standard Class"/>
    <s v="TC-20980"/>
    <s v="Tamara Chand"/>
    <x v="1"/>
    <x v="0"/>
    <x v="240"/>
    <x v="14"/>
    <n v="47905"/>
    <x v="2"/>
    <s v="OFF-BI-10004600"/>
    <x v="1"/>
    <x v="8"/>
    <s v="Ibico Ibimaster 300 Manual Binding System"/>
    <x v="2501"/>
    <x v="0"/>
    <n v="0"/>
    <n v="331.19099999999997"/>
    <x v="2"/>
    <n v="1471.96"/>
    <n v="44.999999999999993"/>
  </r>
  <r>
    <n v="6829"/>
    <s v="CA-2016-118689"/>
    <d v="2016-10-02T00:00:00"/>
    <d v="2016-10-09T00:00:00"/>
    <s v="Standard Class"/>
    <s v="TC-20980"/>
    <s v="Tamara Chand"/>
    <x v="1"/>
    <x v="0"/>
    <x v="240"/>
    <x v="14"/>
    <n v="47905"/>
    <x v="2"/>
    <s v="OFF-BI-10003712"/>
    <x v="1"/>
    <x v="8"/>
    <s v="Acco Pressboard Covers with Storage Hooks, 14 7/8&quot; x 11&quot;, Light Blue"/>
    <x v="4484"/>
    <x v="3"/>
    <n v="0"/>
    <n v="16.8413"/>
    <x v="2"/>
    <n v="240.58999999999997"/>
    <n v="49.000000000000007"/>
  </r>
  <r>
    <n v="6830"/>
    <s v="CA-2016-118689"/>
    <d v="2016-10-02T00:00:00"/>
    <d v="2016-10-09T00:00:00"/>
    <s v="Standard Class"/>
    <s v="TC-20980"/>
    <s v="Tamara Chand"/>
    <x v="1"/>
    <x v="0"/>
    <x v="240"/>
    <x v="14"/>
    <n v="47905"/>
    <x v="2"/>
    <s v="OFF-AR-10001958"/>
    <x v="1"/>
    <x v="6"/>
    <s v="Stanley Bostitch Contemporary Electric Pencil Sharpeners"/>
    <x v="2007"/>
    <x v="0"/>
    <n v="0"/>
    <n v="9.5088000000000008"/>
    <x v="2"/>
    <n v="67.92"/>
    <n v="28.000000000000004"/>
  </r>
  <r>
    <n v="6831"/>
    <s v="CA-2016-140438"/>
    <d v="2016-12-24T00:00:00"/>
    <d v="2016-12-27T00:00:00"/>
    <s v="Second Class"/>
    <s v="PW-19030"/>
    <s v="Pauline Webber"/>
    <x v="1"/>
    <x v="0"/>
    <x v="20"/>
    <x v="15"/>
    <n v="10009"/>
    <x v="3"/>
    <s v="TEC-PH-10001750"/>
    <x v="2"/>
    <x v="7"/>
    <s v="Samsung Rugby III"/>
    <x v="925"/>
    <x v="1"/>
    <n v="0"/>
    <n v="53.451900000000002"/>
    <x v="4"/>
    <n v="593.91"/>
    <n v="27"/>
  </r>
  <r>
    <n v="6832"/>
    <s v="US-2017-123204"/>
    <d v="2017-07-21T00:00:00"/>
    <d v="2017-07-27T00:00:00"/>
    <s v="Standard Class"/>
    <s v="CS-11860"/>
    <s v="Cari Schnelling"/>
    <x v="0"/>
    <x v="0"/>
    <x v="20"/>
    <x v="15"/>
    <n v="10024"/>
    <x v="3"/>
    <s v="OFF-AP-10002287"/>
    <x v="1"/>
    <x v="9"/>
    <s v="Eureka Sanitaire  Multi-Pro Heavy-Duty Upright, Disposable Bags"/>
    <x v="1897"/>
    <x v="4"/>
    <n v="0"/>
    <n v="4.5448000000000004"/>
    <x v="7"/>
    <n v="69.92"/>
    <n v="26"/>
  </r>
  <r>
    <n v="6833"/>
    <s v="CA-2015-112522"/>
    <d v="2015-10-10T00:00:00"/>
    <d v="2015-10-17T00:00:00"/>
    <s v="Standard Class"/>
    <s v="DP-13165"/>
    <s v="David Philippe"/>
    <x v="0"/>
    <x v="0"/>
    <x v="22"/>
    <x v="10"/>
    <n v="60610"/>
    <x v="2"/>
    <s v="OFF-AR-10003183"/>
    <x v="1"/>
    <x v="6"/>
    <s v="Avery Fluorescent Highlighter Four-Color Set"/>
    <x v="2204"/>
    <x v="1"/>
    <n v="0.2"/>
    <n v="1.002"/>
    <x v="2"/>
    <n v="24.048000000000002"/>
    <n v="12.5"/>
  </r>
  <r>
    <n v="6834"/>
    <s v="CA-2016-153101"/>
    <d v="2016-09-08T00:00:00"/>
    <d v="2016-09-08T00:00:00"/>
    <s v="Same Day"/>
    <s v="PJ-19015"/>
    <s v="Pauline Johnson"/>
    <x v="0"/>
    <x v="0"/>
    <x v="157"/>
    <x v="1"/>
    <n v="92704"/>
    <x v="1"/>
    <s v="FUR-TA-10003008"/>
    <x v="0"/>
    <x v="3"/>
    <s v="Lesro Round Back Collection Coffee Table, End Table"/>
    <x v="4485"/>
    <x v="7"/>
    <n v="0.2"/>
    <n v="-12.778499999999999"/>
    <x v="8"/>
    <n v="146.04"/>
    <n v="-8.75"/>
  </r>
  <r>
    <n v="6835"/>
    <s v="CA-2016-142615"/>
    <d v="2016-11-20T00:00:00"/>
    <d v="2016-11-24T00:00:00"/>
    <s v="Standard Class"/>
    <s v="BM-11575"/>
    <s v="Brendan Murry"/>
    <x v="1"/>
    <x v="0"/>
    <x v="484"/>
    <x v="1"/>
    <n v="90640"/>
    <x v="1"/>
    <s v="TEC-AC-10004803"/>
    <x v="2"/>
    <x v="11"/>
    <s v="Sony Micro Vault Click 4 GB USB 2.0 Flash Drive"/>
    <x v="4486"/>
    <x v="0"/>
    <n v="0"/>
    <n v="3.9032"/>
    <x v="0"/>
    <n v="55.76"/>
    <n v="14.000000000000002"/>
  </r>
  <r>
    <n v="6836"/>
    <s v="CA-2017-142643"/>
    <d v="2017-10-15T00:00:00"/>
    <d v="2017-10-20T00:00:00"/>
    <s v="Standard Class"/>
    <s v="DL-13495"/>
    <s v="Dionis Lloyd"/>
    <x v="1"/>
    <x v="0"/>
    <x v="302"/>
    <x v="1"/>
    <n v="91360"/>
    <x v="1"/>
    <s v="OFF-LA-10003510"/>
    <x v="1"/>
    <x v="2"/>
    <s v="Avery 4027 File Folder Labels for Dot Matrix Printers, 5000 Labels per Box, White"/>
    <x v="4487"/>
    <x v="2"/>
    <n v="0"/>
    <n v="70.218999999999994"/>
    <x v="2"/>
    <n v="763.25"/>
    <n v="46"/>
  </r>
  <r>
    <n v="6837"/>
    <s v="CA-2017-142643"/>
    <d v="2017-10-15T00:00:00"/>
    <d v="2017-10-20T00:00:00"/>
    <s v="Standard Class"/>
    <s v="DL-13495"/>
    <s v="Dionis Lloyd"/>
    <x v="1"/>
    <x v="0"/>
    <x v="302"/>
    <x v="1"/>
    <n v="91360"/>
    <x v="1"/>
    <s v="FUR-FU-10000087"/>
    <x v="0"/>
    <x v="5"/>
    <s v="Executive Impressions 14&quot; Two-Color Numerals Wall Clock"/>
    <x v="20"/>
    <x v="7"/>
    <n v="0"/>
    <n v="9.3152000000000008"/>
    <x v="2"/>
    <n v="22.72"/>
    <n v="41"/>
  </r>
  <r>
    <n v="6838"/>
    <s v="CA-2015-116260"/>
    <d v="2015-07-06T00:00:00"/>
    <d v="2015-07-12T00:00:00"/>
    <s v="Standard Class"/>
    <s v="BF-10975"/>
    <s v="Barbara Fisher"/>
    <x v="1"/>
    <x v="0"/>
    <x v="219"/>
    <x v="30"/>
    <n v="8360"/>
    <x v="3"/>
    <s v="OFF-AR-10003732"/>
    <x v="1"/>
    <x v="6"/>
    <s v="Newell 333"/>
    <x v="1731"/>
    <x v="4"/>
    <n v="0"/>
    <n v="2.8912"/>
    <x v="7"/>
    <n v="44.48"/>
    <n v="26"/>
  </r>
  <r>
    <n v="6839"/>
    <s v="CA-2017-107517"/>
    <d v="2017-02-05T00:00:00"/>
    <d v="2017-02-09T00:00:00"/>
    <s v="Standard Class"/>
    <s v="FC-14335"/>
    <s v="Fred Chung"/>
    <x v="1"/>
    <x v="0"/>
    <x v="170"/>
    <x v="1"/>
    <n v="90503"/>
    <x v="1"/>
    <s v="OFF-AP-10000275"/>
    <x v="1"/>
    <x v="9"/>
    <s v="Sanyo Counter Height Refrigerator with Crisper, 3.6 Cubic Foot, Stainless Steel/Black"/>
    <x v="3814"/>
    <x v="2"/>
    <n v="0"/>
    <n v="459.39600000000002"/>
    <x v="11"/>
    <n v="8203.5"/>
    <n v="28.000000000000004"/>
  </r>
  <r>
    <n v="6840"/>
    <s v="CA-2017-107517"/>
    <d v="2017-02-05T00:00:00"/>
    <d v="2017-02-09T00:00:00"/>
    <s v="Standard Class"/>
    <s v="FC-14335"/>
    <s v="Fred Chung"/>
    <x v="1"/>
    <x v="0"/>
    <x v="170"/>
    <x v="1"/>
    <n v="90503"/>
    <x v="1"/>
    <s v="TEC-PH-10003505"/>
    <x v="2"/>
    <x v="7"/>
    <s v="Geemarc AmpliPOWER60"/>
    <x v="4488"/>
    <x v="2"/>
    <n v="0.2"/>
    <n v="41.76"/>
    <x v="11"/>
    <n v="1856"/>
    <n v="11.25"/>
  </r>
  <r>
    <n v="6841"/>
    <s v="CA-2015-166338"/>
    <d v="2015-12-06T00:00:00"/>
    <d v="2015-12-07T00:00:00"/>
    <s v="First Class"/>
    <s v="MP-18175"/>
    <s v="Mike Pelletier"/>
    <x v="2"/>
    <x v="0"/>
    <x v="21"/>
    <x v="24"/>
    <n v="45373"/>
    <x v="3"/>
    <s v="OFF-BI-10002852"/>
    <x v="1"/>
    <x v="8"/>
    <s v="Ibico Standard Transparent Covers"/>
    <x v="4489"/>
    <x v="1"/>
    <n v="0.7"/>
    <n v="-10.382400000000001"/>
    <x v="4"/>
    <n v="44.496000000000002"/>
    <n v="-70"/>
  </r>
  <r>
    <n v="6842"/>
    <s v="CA-2016-123946"/>
    <d v="2016-09-12T00:00:00"/>
    <d v="2016-09-17T00:00:00"/>
    <s v="Standard Class"/>
    <s v="AJ-10795"/>
    <s v="Anthony Johnson"/>
    <x v="1"/>
    <x v="0"/>
    <x v="24"/>
    <x v="17"/>
    <n v="22153"/>
    <x v="0"/>
    <s v="TEC-AC-10004877"/>
    <x v="2"/>
    <x v="11"/>
    <s v="Imation 30456 USB Flash Drive 8GB"/>
    <x v="343"/>
    <x v="1"/>
    <n v="0"/>
    <n v="1.6559999999999999"/>
    <x v="8"/>
    <n v="62.099999999999994"/>
    <n v="8"/>
  </r>
  <r>
    <n v="6843"/>
    <s v="CA-2016-123946"/>
    <d v="2016-09-12T00:00:00"/>
    <d v="2016-09-17T00:00:00"/>
    <s v="Standard Class"/>
    <s v="AJ-10795"/>
    <s v="Anthony Johnson"/>
    <x v="1"/>
    <x v="0"/>
    <x v="24"/>
    <x v="17"/>
    <n v="22153"/>
    <x v="0"/>
    <s v="OFF-FA-10002975"/>
    <x v="1"/>
    <x v="13"/>
    <s v="Staples"/>
    <x v="1176"/>
    <x v="1"/>
    <n v="0"/>
    <n v="5.2164000000000001"/>
    <x v="8"/>
    <n v="34.019999999999996"/>
    <n v="46"/>
  </r>
  <r>
    <n v="6844"/>
    <s v="CA-2016-123946"/>
    <d v="2016-09-12T00:00:00"/>
    <d v="2016-09-17T00:00:00"/>
    <s v="Standard Class"/>
    <s v="AJ-10795"/>
    <s v="Anthony Johnson"/>
    <x v="1"/>
    <x v="0"/>
    <x v="24"/>
    <x v="17"/>
    <n v="22153"/>
    <x v="0"/>
    <s v="OFF-ST-10000419"/>
    <x v="1"/>
    <x v="4"/>
    <s v="Rogers Jumbo File, Granite"/>
    <x v="4490"/>
    <x v="2"/>
    <n v="0"/>
    <n v="0.67900000000000005"/>
    <x v="8"/>
    <n v="339.5"/>
    <n v="1"/>
  </r>
  <r>
    <n v="6845"/>
    <s v="CA-2016-123946"/>
    <d v="2016-09-12T00:00:00"/>
    <d v="2016-09-17T00:00:00"/>
    <s v="Standard Class"/>
    <s v="AJ-10795"/>
    <s v="Anthony Johnson"/>
    <x v="1"/>
    <x v="0"/>
    <x v="24"/>
    <x v="17"/>
    <n v="22153"/>
    <x v="0"/>
    <s v="FUR-CH-10002073"/>
    <x v="0"/>
    <x v="1"/>
    <s v="Hon Olson Stacker Chairs"/>
    <x v="4491"/>
    <x v="4"/>
    <n v="0"/>
    <n v="307.14479999999998"/>
    <x v="8"/>
    <n v="4236.4799999999996"/>
    <n v="28.999999999999996"/>
  </r>
  <r>
    <n v="6846"/>
    <s v="CA-2014-147543"/>
    <d v="2014-07-06T00:00:00"/>
    <d v="2014-07-12T00:00:00"/>
    <s v="Standard Class"/>
    <s v="BC-11125"/>
    <s v="Becky Castell"/>
    <x v="2"/>
    <x v="0"/>
    <x v="485"/>
    <x v="1"/>
    <n v="92020"/>
    <x v="1"/>
    <s v="FUR-CH-10000155"/>
    <x v="0"/>
    <x v="1"/>
    <s v="Global Comet Stacking Armless Chair"/>
    <x v="1618"/>
    <x v="0"/>
    <n v="0.2"/>
    <n v="47.847999999999999"/>
    <x v="7"/>
    <n v="956.96"/>
    <n v="10"/>
  </r>
  <r>
    <n v="6847"/>
    <s v="US-2016-159093"/>
    <d v="2016-05-09T00:00:00"/>
    <d v="2016-05-14T00:00:00"/>
    <s v="Standard Class"/>
    <s v="RS-19420"/>
    <s v="Ricardo Sperren"/>
    <x v="1"/>
    <x v="0"/>
    <x v="1"/>
    <x v="1"/>
    <n v="90036"/>
    <x v="1"/>
    <s v="OFF-PA-10001260"/>
    <x v="1"/>
    <x v="10"/>
    <s v="TOPS Money Receipt Book, Consecutively Numbered in Red,"/>
    <x v="4492"/>
    <x v="4"/>
    <n v="0"/>
    <n v="14.417999999999999"/>
    <x v="5"/>
    <n v="128.16"/>
    <n v="45"/>
  </r>
  <r>
    <n v="6848"/>
    <s v="CA-2016-162110"/>
    <d v="2016-07-18T00:00:00"/>
    <d v="2016-07-22T00:00:00"/>
    <s v="Standard Class"/>
    <s v="NP-18670"/>
    <s v="Nora Paige"/>
    <x v="0"/>
    <x v="0"/>
    <x v="42"/>
    <x v="16"/>
    <n v="85023"/>
    <x v="1"/>
    <s v="TEC-PH-10001924"/>
    <x v="2"/>
    <x v="7"/>
    <s v="iHome FM Clock Radio with Lightning Dock"/>
    <x v="680"/>
    <x v="7"/>
    <n v="0.2"/>
    <n v="3.4994999999999998"/>
    <x v="7"/>
    <n v="55.991999999999997"/>
    <n v="6.25"/>
  </r>
  <r>
    <n v="6849"/>
    <s v="US-2016-163461"/>
    <d v="2016-06-18T00:00:00"/>
    <d v="2016-06-21T00:00:00"/>
    <s v="First Class"/>
    <s v="BT-11440"/>
    <s v="Bobby Trafton"/>
    <x v="0"/>
    <x v="0"/>
    <x v="436"/>
    <x v="10"/>
    <n v="60423"/>
    <x v="2"/>
    <s v="OFF-PA-10003134"/>
    <x v="1"/>
    <x v="10"/>
    <s v="Xerox 1937"/>
    <x v="4288"/>
    <x v="0"/>
    <n v="0.2"/>
    <n v="26.9024"/>
    <x v="1"/>
    <n v="153.72800000000001"/>
    <n v="35"/>
  </r>
  <r>
    <n v="6850"/>
    <s v="CA-2014-101462"/>
    <d v="2014-04-20T00:00:00"/>
    <d v="2014-04-25T00:00:00"/>
    <s v="Standard Class"/>
    <s v="BP-11230"/>
    <s v="Benjamin Patterson"/>
    <x v="0"/>
    <x v="0"/>
    <x v="1"/>
    <x v="1"/>
    <n v="90045"/>
    <x v="1"/>
    <s v="FUR-FU-10000409"/>
    <x v="0"/>
    <x v="5"/>
    <s v="GE 4 Foot Flourescent Tube, 40 Watt"/>
    <x v="3523"/>
    <x v="4"/>
    <n v="0"/>
    <n v="27.563199999999998"/>
    <x v="3"/>
    <n v="239.68"/>
    <n v="46"/>
  </r>
  <r>
    <n v="6851"/>
    <s v="US-2016-100461"/>
    <d v="2016-01-08T00:00:00"/>
    <d v="2016-01-12T00:00:00"/>
    <s v="Standard Class"/>
    <s v="JO-15145"/>
    <s v="Jack O'Briant"/>
    <x v="1"/>
    <x v="0"/>
    <x v="47"/>
    <x v="6"/>
    <n v="53132"/>
    <x v="2"/>
    <s v="FUR-BO-10002545"/>
    <x v="0"/>
    <x v="0"/>
    <s v="Atlantic Metals Mobile 3-Shelf Bookcases, Custom Colors"/>
    <x v="4493"/>
    <x v="5"/>
    <n v="0"/>
    <n v="407.12880000000001"/>
    <x v="9"/>
    <n v="9395.2800000000007"/>
    <n v="26"/>
  </r>
  <r>
    <n v="6852"/>
    <s v="US-2016-100461"/>
    <d v="2016-01-08T00:00:00"/>
    <d v="2016-01-12T00:00:00"/>
    <s v="Standard Class"/>
    <s v="JO-15145"/>
    <s v="Jack O'Briant"/>
    <x v="1"/>
    <x v="0"/>
    <x v="47"/>
    <x v="6"/>
    <n v="53132"/>
    <x v="2"/>
    <s v="OFF-BI-10001460"/>
    <x v="1"/>
    <x v="8"/>
    <s v="Plastic Binding Combs"/>
    <x v="4494"/>
    <x v="3"/>
    <n v="0"/>
    <n v="49.843499999999999"/>
    <x v="9"/>
    <n v="742.35"/>
    <n v="47"/>
  </r>
  <r>
    <n v="6853"/>
    <s v="US-2017-162670"/>
    <d v="2017-12-23T00:00:00"/>
    <d v="2017-12-28T00:00:00"/>
    <s v="Second Class"/>
    <s v="MF-18250"/>
    <s v="Monica Federle"/>
    <x v="1"/>
    <x v="0"/>
    <x v="290"/>
    <x v="36"/>
    <n v="72209"/>
    <x v="0"/>
    <s v="OFF-ST-10001328"/>
    <x v="1"/>
    <x v="4"/>
    <s v="Personal Filing Tote with Lid, Black/Gray"/>
    <x v="4495"/>
    <x v="4"/>
    <n v="0"/>
    <n v="17.371200000000002"/>
    <x v="4"/>
    <n v="248.16"/>
    <n v="28.000000000000004"/>
  </r>
  <r>
    <n v="6854"/>
    <s v="US-2017-162670"/>
    <d v="2017-12-23T00:00:00"/>
    <d v="2017-12-28T00:00:00"/>
    <s v="Second Class"/>
    <s v="MF-18250"/>
    <s v="Monica Federle"/>
    <x v="1"/>
    <x v="0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x v="4496"/>
    <x v="1"/>
    <n v="0"/>
    <n v="148.49100000000001"/>
    <x v="4"/>
    <n v="1484.91"/>
    <n v="30"/>
  </r>
  <r>
    <n v="6855"/>
    <s v="US-2017-162670"/>
    <d v="2017-12-23T00:00:00"/>
    <d v="2017-12-28T00:00:00"/>
    <s v="Second Class"/>
    <s v="MF-18250"/>
    <s v="Monica Federle"/>
    <x v="1"/>
    <x v="0"/>
    <x v="290"/>
    <x v="36"/>
    <n v="72209"/>
    <x v="0"/>
    <s v="OFF-ST-10001522"/>
    <x v="1"/>
    <x v="4"/>
    <s v="Gould Plastics 18-Pocket Panel Bin, 34w x 5-1/4d x 20-1/2h"/>
    <x v="4497"/>
    <x v="4"/>
    <n v="0"/>
    <n v="14.718400000000001"/>
    <x v="4"/>
    <n v="1471.84"/>
    <n v="4.0000000000000009"/>
  </r>
  <r>
    <n v="6856"/>
    <s v="US-2017-162670"/>
    <d v="2017-12-23T00:00:00"/>
    <d v="2017-12-28T00:00:00"/>
    <s v="Second Class"/>
    <s v="MF-18250"/>
    <s v="Monica Federle"/>
    <x v="1"/>
    <x v="0"/>
    <x v="290"/>
    <x v="36"/>
    <n v="72209"/>
    <x v="0"/>
    <s v="OFF-PA-10001994"/>
    <x v="1"/>
    <x v="10"/>
    <s v="Ink Jet Note and Greeting Cards, 8-1/2&quot; x 5-1/2&quot; Card Size"/>
    <x v="4498"/>
    <x v="0"/>
    <n v="0"/>
    <n v="20.6816"/>
    <x v="4"/>
    <n v="89.92"/>
    <n v="46"/>
  </r>
  <r>
    <n v="6857"/>
    <s v="US-2017-162670"/>
    <d v="2017-12-23T00:00:00"/>
    <d v="2017-12-28T00:00:00"/>
    <s v="Second Class"/>
    <s v="MF-18250"/>
    <s v="Monica Federle"/>
    <x v="1"/>
    <x v="0"/>
    <x v="290"/>
    <x v="36"/>
    <n v="72209"/>
    <x v="0"/>
    <s v="OFF-EN-10001453"/>
    <x v="1"/>
    <x v="12"/>
    <s v="Tyvek Interoffice Envelopes, 9 1/2&quot; x 12 1/2&quot;, 100/Box"/>
    <x v="1091"/>
    <x v="1"/>
    <n v="0"/>
    <n v="85.981800000000007"/>
    <x v="4"/>
    <n v="548.81999999999994"/>
    <n v="47"/>
  </r>
  <r>
    <n v="6858"/>
    <s v="CA-2017-128965"/>
    <d v="2017-04-17T00:00:00"/>
    <d v="2017-04-22T00:00:00"/>
    <s v="Standard Class"/>
    <s v="PS-18760"/>
    <s v="Pamela Stobb"/>
    <x v="0"/>
    <x v="0"/>
    <x v="1"/>
    <x v="1"/>
    <n v="90008"/>
    <x v="1"/>
    <s v="OFF-PA-10004911"/>
    <x v="1"/>
    <x v="10"/>
    <s v="Rediform S.O.S. 1-Up Phone Message Bk, 4-1/4x3-1/16 Bk, 1 Form/Pg, 40 Messages/Bk, 3/Pk"/>
    <x v="4499"/>
    <x v="1"/>
    <n v="0"/>
    <n v="13.507199999999999"/>
    <x v="3"/>
    <n v="84.42"/>
    <n v="48"/>
  </r>
  <r>
    <n v="6859"/>
    <s v="CA-2017-128965"/>
    <d v="2017-04-17T00:00:00"/>
    <d v="2017-04-22T00:00:00"/>
    <s v="Standard Class"/>
    <s v="PS-18760"/>
    <s v="Pamela Stobb"/>
    <x v="0"/>
    <x v="0"/>
    <x v="1"/>
    <x v="1"/>
    <n v="90008"/>
    <x v="1"/>
    <s v="OFF-LA-10001404"/>
    <x v="1"/>
    <x v="2"/>
    <s v="Avery 517"/>
    <x v="1552"/>
    <x v="0"/>
    <n v="0"/>
    <n v="3.4685999999999999"/>
    <x v="3"/>
    <n v="14.76"/>
    <n v="47"/>
  </r>
  <r>
    <n v="6860"/>
    <s v="CA-2017-128965"/>
    <d v="2017-04-17T00:00:00"/>
    <d v="2017-04-22T00:00:00"/>
    <s v="Standard Class"/>
    <s v="PS-18760"/>
    <s v="Pamela Stobb"/>
    <x v="0"/>
    <x v="0"/>
    <x v="1"/>
    <x v="1"/>
    <n v="90008"/>
    <x v="1"/>
    <s v="OFF-FA-10001561"/>
    <x v="1"/>
    <x v="13"/>
    <s v="Stockwell Push Pins"/>
    <x v="2868"/>
    <x v="2"/>
    <n v="0"/>
    <n v="3.597"/>
    <x v="3"/>
    <n v="54.5"/>
    <n v="32.999999999999993"/>
  </r>
  <r>
    <n v="6861"/>
    <s v="CA-2017-128965"/>
    <d v="2017-04-17T00:00:00"/>
    <d v="2017-04-22T00:00:00"/>
    <s v="Standard Class"/>
    <s v="PS-18760"/>
    <s v="Pamela Stobb"/>
    <x v="0"/>
    <x v="0"/>
    <x v="1"/>
    <x v="1"/>
    <n v="90008"/>
    <x v="1"/>
    <s v="TEC-AC-10001383"/>
    <x v="2"/>
    <x v="11"/>
    <s v="Logitech Wireless Touch Keyboard K400"/>
    <x v="4500"/>
    <x v="10"/>
    <n v="0"/>
    <n v="46.731299999999997"/>
    <x v="3"/>
    <n v="3023.79"/>
    <n v="17"/>
  </r>
  <r>
    <n v="6862"/>
    <s v="CA-2017-128965"/>
    <d v="2017-04-17T00:00:00"/>
    <d v="2017-04-22T00:00:00"/>
    <s v="Standard Class"/>
    <s v="PS-18760"/>
    <s v="Pamela Stobb"/>
    <x v="0"/>
    <x v="0"/>
    <x v="1"/>
    <x v="1"/>
    <n v="90008"/>
    <x v="1"/>
    <s v="OFF-LA-10003190"/>
    <x v="1"/>
    <x v="2"/>
    <s v="Avery 474"/>
    <x v="4023"/>
    <x v="8"/>
    <n v="0"/>
    <n v="11.2896"/>
    <x v="3"/>
    <n v="184.32"/>
    <n v="49.000000000000007"/>
  </r>
  <r>
    <n v="6863"/>
    <s v="CA-2017-128965"/>
    <d v="2017-04-17T00:00:00"/>
    <d v="2017-04-22T00:00:00"/>
    <s v="Standard Class"/>
    <s v="PS-18760"/>
    <s v="Pamela Stobb"/>
    <x v="0"/>
    <x v="0"/>
    <x v="1"/>
    <x v="1"/>
    <n v="90008"/>
    <x v="1"/>
    <s v="FUR-CH-10003774"/>
    <x v="0"/>
    <x v="1"/>
    <s v="Global Wood Trimmed Manager's Task Chair, Khaki"/>
    <x v="286"/>
    <x v="1"/>
    <n v="0.2"/>
    <n v="-19.105799999999999"/>
    <x v="3"/>
    <n v="655.05600000000004"/>
    <n v="-8.75"/>
  </r>
  <r>
    <n v="6864"/>
    <s v="CA-2017-138618"/>
    <d v="2017-12-01T00:00:00"/>
    <d v="2017-12-08T00:00:00"/>
    <s v="Standard Class"/>
    <s v="MY-17380"/>
    <s v="Maribeth Yedwab"/>
    <x v="1"/>
    <x v="0"/>
    <x v="52"/>
    <x v="5"/>
    <n v="78207"/>
    <x v="2"/>
    <s v="OFF-PA-10000520"/>
    <x v="1"/>
    <x v="10"/>
    <s v="Xerox 201"/>
    <x v="559"/>
    <x v="0"/>
    <n v="0.2"/>
    <n v="3.6288"/>
    <x v="4"/>
    <n v="20.736000000000001"/>
    <n v="35"/>
  </r>
  <r>
    <n v="6865"/>
    <s v="US-2016-126452"/>
    <d v="2016-08-21T00:00:00"/>
    <d v="2016-08-28T00:00:00"/>
    <s v="Standard Class"/>
    <s v="SC-20230"/>
    <s v="Scot Coram"/>
    <x v="1"/>
    <x v="0"/>
    <x v="1"/>
    <x v="1"/>
    <n v="90004"/>
    <x v="1"/>
    <s v="OFF-BI-10004465"/>
    <x v="1"/>
    <x v="8"/>
    <s v="Avery Durable Slant Ring Binders"/>
    <x v="2485"/>
    <x v="0"/>
    <n v="0.2"/>
    <n v="4.7519999999999998"/>
    <x v="6"/>
    <n v="25.344000000000001"/>
    <n v="37.499999999999993"/>
  </r>
  <r>
    <n v="6866"/>
    <s v="US-2016-126452"/>
    <d v="2016-08-21T00:00:00"/>
    <d v="2016-08-28T00:00:00"/>
    <s v="Standard Class"/>
    <s v="SC-20230"/>
    <s v="Scot Coram"/>
    <x v="1"/>
    <x v="0"/>
    <x v="1"/>
    <x v="1"/>
    <n v="90004"/>
    <x v="1"/>
    <s v="TEC-PH-10003555"/>
    <x v="2"/>
    <x v="7"/>
    <s v="Motorola HK250 Universal Bluetooth Headset"/>
    <x v="1361"/>
    <x v="2"/>
    <n v="0.2"/>
    <n v="-20.690999999999999"/>
    <x v="6"/>
    <n v="459.79999999999995"/>
    <n v="-22.5"/>
  </r>
  <r>
    <n v="6867"/>
    <s v="US-2016-126452"/>
    <d v="2016-08-21T00:00:00"/>
    <d v="2016-08-28T00:00:00"/>
    <s v="Standard Class"/>
    <s v="SC-20230"/>
    <s v="Scot Coram"/>
    <x v="1"/>
    <x v="0"/>
    <x v="1"/>
    <x v="1"/>
    <n v="90004"/>
    <x v="1"/>
    <s v="TEC-AC-10000844"/>
    <x v="2"/>
    <x v="11"/>
    <s v="Logitech Gaming G510s - Keyboard"/>
    <x v="2325"/>
    <x v="1"/>
    <n v="0"/>
    <n v="91.789199999999994"/>
    <x v="6"/>
    <n v="764.91"/>
    <n v="36"/>
  </r>
  <r>
    <n v="6868"/>
    <s v="US-2016-126452"/>
    <d v="2016-08-21T00:00:00"/>
    <d v="2016-08-28T00:00:00"/>
    <s v="Standard Class"/>
    <s v="SC-20230"/>
    <s v="Scot Coram"/>
    <x v="1"/>
    <x v="0"/>
    <x v="1"/>
    <x v="1"/>
    <n v="90004"/>
    <x v="1"/>
    <s v="TEC-PH-10003187"/>
    <x v="2"/>
    <x v="7"/>
    <s v="Anker Astro Mini 3000mAh Ultra-Compact Portable Charger"/>
    <x v="236"/>
    <x v="0"/>
    <n v="0.2"/>
    <n v="-7.9960000000000004"/>
    <x v="6"/>
    <n v="63.968000000000004"/>
    <n v="-25"/>
  </r>
  <r>
    <n v="6869"/>
    <s v="US-2016-126452"/>
    <d v="2016-08-21T00:00:00"/>
    <d v="2016-08-28T00:00:00"/>
    <s v="Standard Class"/>
    <s v="SC-20230"/>
    <s v="Scot Coram"/>
    <x v="1"/>
    <x v="0"/>
    <x v="1"/>
    <x v="1"/>
    <n v="90004"/>
    <x v="1"/>
    <s v="FUR-TA-10003569"/>
    <x v="0"/>
    <x v="3"/>
    <s v="Bretford CR8500 Series Meeting Room Furniture"/>
    <x v="4501"/>
    <x v="6"/>
    <n v="0.2"/>
    <n v="180.441"/>
    <x v="6"/>
    <n v="25983.504000000001"/>
    <n v="6.25"/>
  </r>
  <r>
    <n v="6870"/>
    <s v="US-2016-126452"/>
    <d v="2016-08-21T00:00:00"/>
    <d v="2016-08-28T00:00:00"/>
    <s v="Standard Class"/>
    <s v="SC-20230"/>
    <s v="Scot Coram"/>
    <x v="1"/>
    <x v="0"/>
    <x v="1"/>
    <x v="1"/>
    <n v="90004"/>
    <x v="1"/>
    <s v="OFF-PA-10003848"/>
    <x v="1"/>
    <x v="10"/>
    <s v="Xerox 1997"/>
    <x v="91"/>
    <x v="0"/>
    <n v="0"/>
    <n v="6.2207999999999997"/>
    <x v="6"/>
    <n v="25.92"/>
    <n v="47.999999999999993"/>
  </r>
  <r>
    <n v="6871"/>
    <s v="US-2016-126452"/>
    <d v="2016-08-21T00:00:00"/>
    <d v="2016-08-28T00:00:00"/>
    <s v="Standard Class"/>
    <s v="SC-20230"/>
    <s v="Scot Coram"/>
    <x v="1"/>
    <x v="0"/>
    <x v="1"/>
    <x v="1"/>
    <n v="90004"/>
    <x v="1"/>
    <s v="OFF-PA-10002606"/>
    <x v="1"/>
    <x v="10"/>
    <s v="Xerox 1928"/>
    <x v="3878"/>
    <x v="6"/>
    <n v="0"/>
    <n v="21.384"/>
    <x v="6"/>
    <n v="427.68"/>
    <n v="44.999999999999993"/>
  </r>
  <r>
    <n v="6872"/>
    <s v="CA-2016-145009"/>
    <d v="2016-12-05T00:00:00"/>
    <d v="2016-12-08T00:00:00"/>
    <s v="Second Class"/>
    <s v="RF-19345"/>
    <s v="Randy Ferguson"/>
    <x v="1"/>
    <x v="0"/>
    <x v="22"/>
    <x v="10"/>
    <n v="60610"/>
    <x v="2"/>
    <s v="OFF-LA-10004853"/>
    <x v="1"/>
    <x v="2"/>
    <s v="Avery 483"/>
    <x v="1627"/>
    <x v="1"/>
    <n v="0.2"/>
    <n v="3.8843999999999999"/>
    <x v="4"/>
    <n v="35.856000000000002"/>
    <n v="32.5"/>
  </r>
  <r>
    <n v="6873"/>
    <s v="CA-2015-162544"/>
    <d v="2015-12-16T00:00:00"/>
    <d v="2015-12-19T00:00:00"/>
    <s v="First Class"/>
    <s v="SG-20080"/>
    <s v="Sandra Glassco"/>
    <x v="0"/>
    <x v="0"/>
    <x v="4"/>
    <x v="4"/>
    <n v="98105"/>
    <x v="1"/>
    <s v="OFF-PA-10004948"/>
    <x v="1"/>
    <x v="10"/>
    <s v="Xerox 190"/>
    <x v="1377"/>
    <x v="7"/>
    <n v="0"/>
    <n v="2.3405999999999998"/>
    <x v="4"/>
    <n v="4.9800000000000004"/>
    <n v="46.999999999999993"/>
  </r>
  <r>
    <n v="6874"/>
    <s v="CA-2014-124394"/>
    <d v="2014-10-17T00:00:00"/>
    <d v="2014-10-22T00:00:00"/>
    <s v="Second Class"/>
    <s v="TB-21520"/>
    <s v="Tracy Blumstein"/>
    <x v="0"/>
    <x v="0"/>
    <x v="486"/>
    <x v="5"/>
    <n v="77705"/>
    <x v="2"/>
    <s v="OFF-BI-10003676"/>
    <x v="1"/>
    <x v="8"/>
    <s v="GBC Standard Recycled Report Covers, Clear Plastic Sheets"/>
    <x v="991"/>
    <x v="2"/>
    <n v="0.8"/>
    <n v="-17.248000000000001"/>
    <x v="2"/>
    <n v="53.9"/>
    <n v="-160"/>
  </r>
  <r>
    <n v="6875"/>
    <s v="CA-2014-124394"/>
    <d v="2014-10-17T00:00:00"/>
    <d v="2014-10-22T00:00:00"/>
    <s v="Second Class"/>
    <s v="TB-21520"/>
    <s v="Tracy Blumstein"/>
    <x v="0"/>
    <x v="0"/>
    <x v="486"/>
    <x v="5"/>
    <n v="77705"/>
    <x v="2"/>
    <s v="TEC-AC-10001314"/>
    <x v="2"/>
    <x v="11"/>
    <s v="Case Logic 2.4GHz Wireless Keyboard"/>
    <x v="2435"/>
    <x v="1"/>
    <n v="0.2"/>
    <n v="-17.996400000000001"/>
    <x v="2"/>
    <n v="359.928"/>
    <n v="-15.000000000000002"/>
  </r>
  <r>
    <n v="6876"/>
    <s v="US-2016-121013"/>
    <d v="2016-09-05T00:00:00"/>
    <d v="2016-09-10T00:00:00"/>
    <s v="Standard Class"/>
    <s v="MM-17920"/>
    <s v="Michael Moore"/>
    <x v="0"/>
    <x v="0"/>
    <x v="269"/>
    <x v="17"/>
    <n v="23320"/>
    <x v="0"/>
    <s v="OFF-LA-10004545"/>
    <x v="1"/>
    <x v="2"/>
    <s v="Avery 50"/>
    <x v="2910"/>
    <x v="0"/>
    <n v="0"/>
    <n v="11.7782"/>
    <x v="8"/>
    <n v="50.12"/>
    <n v="47"/>
  </r>
  <r>
    <n v="6877"/>
    <s v="US-2016-121013"/>
    <d v="2016-09-05T00:00:00"/>
    <d v="2016-09-10T00:00:00"/>
    <s v="Standard Class"/>
    <s v="MM-17920"/>
    <s v="Michael Moore"/>
    <x v="0"/>
    <x v="0"/>
    <x v="269"/>
    <x v="17"/>
    <n v="23320"/>
    <x v="0"/>
    <s v="FUR-TA-10003238"/>
    <x v="0"/>
    <x v="3"/>
    <s v="Chromcraft Bull-Nose Wood 48&quot; x 96&quot; Rectangular Conference Tables"/>
    <x v="675"/>
    <x v="1"/>
    <n v="0"/>
    <n v="314.05860000000001"/>
    <x v="8"/>
    <n v="4958.82"/>
    <n v="19"/>
  </r>
  <r>
    <n v="6878"/>
    <s v="US-2015-123918"/>
    <d v="2015-10-15T00:00:00"/>
    <d v="2015-10-15T00:00:00"/>
    <s v="Same Day"/>
    <s v="CG-12520"/>
    <s v="Claire Gute"/>
    <x v="0"/>
    <x v="0"/>
    <x v="61"/>
    <x v="5"/>
    <n v="75217"/>
    <x v="2"/>
    <s v="FUR-FU-10004952"/>
    <x v="0"/>
    <x v="5"/>
    <s v="C-Line Cubicle Keepers Polyproplyene Holder w/Velcro Back, 8-1/2x11, 25/Bx"/>
    <x v="4502"/>
    <x v="5"/>
    <n v="0.6"/>
    <n v="-95.247600000000006"/>
    <x v="2"/>
    <n v="788.25600000000009"/>
    <n v="-72.5"/>
  </r>
  <r>
    <n v="6879"/>
    <s v="US-2015-123918"/>
    <d v="2015-10-15T00:00:00"/>
    <d v="2015-10-15T00:00:00"/>
    <s v="Same Day"/>
    <s v="CG-12520"/>
    <s v="Claire Gute"/>
    <x v="0"/>
    <x v="0"/>
    <x v="61"/>
    <x v="5"/>
    <n v="75217"/>
    <x v="2"/>
    <s v="OFF-PA-10003001"/>
    <x v="1"/>
    <x v="10"/>
    <s v="Xerox 1986"/>
    <x v="752"/>
    <x v="7"/>
    <n v="0.2"/>
    <n v="1.8704000000000001"/>
    <x v="2"/>
    <n v="5.3440000000000003"/>
    <n v="35"/>
  </r>
  <r>
    <n v="6880"/>
    <s v="CA-2015-137113"/>
    <d v="2015-12-01T00:00:00"/>
    <d v="2015-12-05T00:00:00"/>
    <s v="Second Class"/>
    <s v="TW-21025"/>
    <s v="Tamara Willingham"/>
    <x v="2"/>
    <x v="0"/>
    <x v="4"/>
    <x v="4"/>
    <n v="98105"/>
    <x v="1"/>
    <s v="FUR-CH-10001215"/>
    <x v="0"/>
    <x v="1"/>
    <s v="Global Troy Executive Leather Low-Back Tilter"/>
    <x v="4052"/>
    <x v="2"/>
    <n v="0.2"/>
    <n v="125.245"/>
    <x v="4"/>
    <n v="10019.6"/>
    <n v="6.25"/>
  </r>
  <r>
    <n v="6881"/>
    <s v="CA-2015-137113"/>
    <d v="2015-12-01T00:00:00"/>
    <d v="2015-12-05T00:00:00"/>
    <s v="Second Class"/>
    <s v="TW-21025"/>
    <s v="Tamara Willingham"/>
    <x v="2"/>
    <x v="0"/>
    <x v="4"/>
    <x v="4"/>
    <n v="98105"/>
    <x v="1"/>
    <s v="OFF-PA-10004255"/>
    <x v="1"/>
    <x v="10"/>
    <s v="Xerox 219"/>
    <x v="56"/>
    <x v="2"/>
    <n v="0"/>
    <n v="15.552"/>
    <x v="4"/>
    <n v="162"/>
    <n v="48"/>
  </r>
  <r>
    <n v="6882"/>
    <s v="CA-2015-137113"/>
    <d v="2015-12-01T00:00:00"/>
    <d v="2015-12-05T00:00:00"/>
    <s v="Second Class"/>
    <s v="TW-21025"/>
    <s v="Tamara Willingham"/>
    <x v="2"/>
    <x v="0"/>
    <x v="4"/>
    <x v="4"/>
    <n v="98105"/>
    <x v="1"/>
    <s v="FUR-TA-10001705"/>
    <x v="0"/>
    <x v="3"/>
    <s v="Bush Advantage Collection Round Conference Table"/>
    <x v="4503"/>
    <x v="6"/>
    <n v="0"/>
    <n v="401.81400000000002"/>
    <x v="4"/>
    <n v="17220.600000000002"/>
    <n v="21"/>
  </r>
  <r>
    <n v="6883"/>
    <s v="CA-2015-137113"/>
    <d v="2015-12-01T00:00:00"/>
    <d v="2015-12-05T00:00:00"/>
    <s v="Second Class"/>
    <s v="TW-21025"/>
    <s v="Tamara Willingham"/>
    <x v="2"/>
    <x v="0"/>
    <x v="4"/>
    <x v="4"/>
    <n v="98105"/>
    <x v="1"/>
    <s v="OFF-ST-10002554"/>
    <x v="1"/>
    <x v="4"/>
    <s v="Tennsco Industrial Shelving"/>
    <x v="64"/>
    <x v="1"/>
    <n v="0"/>
    <n v="2.9346000000000001"/>
    <x v="4"/>
    <n v="440.18999999999994"/>
    <n v="2"/>
  </r>
  <r>
    <n v="6884"/>
    <s v="CA-2015-137113"/>
    <d v="2015-12-01T00:00:00"/>
    <d v="2015-12-05T00:00:00"/>
    <s v="Second Class"/>
    <s v="TW-21025"/>
    <s v="Tamara Willingham"/>
    <x v="2"/>
    <x v="0"/>
    <x v="4"/>
    <x v="4"/>
    <n v="98105"/>
    <x v="1"/>
    <s v="OFF-PA-10002222"/>
    <x v="1"/>
    <x v="10"/>
    <s v="Xerox Color Copier Paper, 11&quot; x 17&quot;, Ream"/>
    <x v="1147"/>
    <x v="2"/>
    <n v="0"/>
    <n v="52.531999999999996"/>
    <x v="4"/>
    <n v="571"/>
    <n v="46"/>
  </r>
  <r>
    <n v="6885"/>
    <s v="CA-2015-120677"/>
    <d v="2015-05-31T00:00:00"/>
    <d v="2015-06-04T00:00:00"/>
    <s v="Standard Class"/>
    <s v="BD-11320"/>
    <s v="Bill Donatelli"/>
    <x v="0"/>
    <x v="0"/>
    <x v="31"/>
    <x v="11"/>
    <n v="55407"/>
    <x v="2"/>
    <s v="FUR-CH-10002320"/>
    <x v="0"/>
    <x v="1"/>
    <s v="Hon Pagoda Stacking Chairs"/>
    <x v="4504"/>
    <x v="8"/>
    <n v="0"/>
    <n v="770.35199999999998"/>
    <x v="5"/>
    <n v="20542.72"/>
    <n v="30"/>
  </r>
  <r>
    <n v="6886"/>
    <s v="CA-2017-123036"/>
    <d v="2017-09-10T00:00:00"/>
    <d v="2017-09-17T00:00:00"/>
    <s v="Standard Class"/>
    <s v="HA-14905"/>
    <s v="Helen Abelman"/>
    <x v="0"/>
    <x v="0"/>
    <x v="24"/>
    <x v="24"/>
    <n v="45503"/>
    <x v="3"/>
    <s v="TEC-AC-10003499"/>
    <x v="2"/>
    <x v="11"/>
    <s v="Memorex Mini Travel Drive 8 GB USB 2.0 Flash Drive"/>
    <x v="4505"/>
    <x v="4"/>
    <n v="0.2"/>
    <n v="8.8008000000000006"/>
    <x v="8"/>
    <n v="148.22399999999999"/>
    <n v="23.750000000000004"/>
  </r>
  <r>
    <n v="6887"/>
    <s v="CA-2017-123036"/>
    <d v="2017-09-10T00:00:00"/>
    <d v="2017-09-17T00:00:00"/>
    <s v="Standard Class"/>
    <s v="HA-14905"/>
    <s v="Helen Abelman"/>
    <x v="0"/>
    <x v="0"/>
    <x v="24"/>
    <x v="24"/>
    <n v="45503"/>
    <x v="3"/>
    <s v="TEC-PH-10003580"/>
    <x v="2"/>
    <x v="7"/>
    <s v="Cisco IP Phone 7961G-GE VoIP phone"/>
    <x v="4506"/>
    <x v="0"/>
    <n v="0.4"/>
    <n v="-56.3108"/>
    <x v="8"/>
    <n v="519.79200000000003"/>
    <n v="-21.666666666666664"/>
  </r>
  <r>
    <n v="6888"/>
    <s v="CA-2017-120222"/>
    <d v="2017-04-25T00:00:00"/>
    <d v="2017-05-02T00:00:00"/>
    <s v="Standard Class"/>
    <s v="LL-16840"/>
    <s v="Lauren Leatherbury"/>
    <x v="0"/>
    <x v="0"/>
    <x v="1"/>
    <x v="1"/>
    <n v="90032"/>
    <x v="1"/>
    <s v="OFF-PA-10004675"/>
    <x v="1"/>
    <x v="10"/>
    <s v="Telephone Message Books with Fax/Mobile Section, 5 1/2&quot; x 3 3/16&quot;"/>
    <x v="71"/>
    <x v="1"/>
    <n v="0"/>
    <n v="8.7629999999999999"/>
    <x v="3"/>
    <n v="57.150000000000006"/>
    <n v="46"/>
  </r>
  <r>
    <n v="6889"/>
    <s v="CA-2017-120222"/>
    <d v="2017-04-25T00:00:00"/>
    <d v="2017-05-02T00:00:00"/>
    <s v="Standard Class"/>
    <s v="LL-16840"/>
    <s v="Lauren Leatherbury"/>
    <x v="0"/>
    <x v="0"/>
    <x v="1"/>
    <x v="1"/>
    <n v="90032"/>
    <x v="1"/>
    <s v="OFF-BI-10000666"/>
    <x v="1"/>
    <x v="8"/>
    <s v="Surelock Post Binders"/>
    <x v="4507"/>
    <x v="1"/>
    <n v="0.2"/>
    <n v="27.504000000000001"/>
    <x v="3"/>
    <n v="220.03199999999998"/>
    <n v="37.500000000000007"/>
  </r>
  <r>
    <n v="6890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TEC-PH-10001552"/>
    <x v="2"/>
    <x v="7"/>
    <s v="I Need's 3d Hello Kitty Hybrid Silicone Case Cover for HTC One X 4g with 3d Hello Kitty Stylus Pen Green/pink"/>
    <x v="4508"/>
    <x v="8"/>
    <n v="0"/>
    <n v="26.790400000000002"/>
    <x v="8"/>
    <n v="765.44"/>
    <n v="27.999999999999996"/>
  </r>
  <r>
    <n v="6891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OFF-PA-10000673"/>
    <x v="1"/>
    <x v="10"/>
    <s v="Post-it “Important Message” Note Pad, Neon Colors, 50 Sheets/Pad"/>
    <x v="360"/>
    <x v="3"/>
    <n v="0"/>
    <n v="24.460799999999999"/>
    <x v="8"/>
    <n v="356.72"/>
    <n v="48"/>
  </r>
  <r>
    <n v="6892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OFF-AR-10000380"/>
    <x v="1"/>
    <x v="6"/>
    <s v="Hunt PowerHouse Electric Pencil Sharpener, Blue"/>
    <x v="3273"/>
    <x v="1"/>
    <n v="0"/>
    <n v="34.182000000000002"/>
    <x v="8"/>
    <n v="341.82"/>
    <n v="30.000000000000004"/>
  </r>
  <r>
    <n v="6893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OFF-PA-10003848"/>
    <x v="1"/>
    <x v="10"/>
    <s v="Xerox 1997"/>
    <x v="233"/>
    <x v="4"/>
    <n v="0"/>
    <n v="12.441599999999999"/>
    <x v="8"/>
    <n v="103.68"/>
    <n v="47.999999999999993"/>
  </r>
  <r>
    <n v="6894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FUR-FU-10002963"/>
    <x v="0"/>
    <x v="5"/>
    <s v="Master Caster Door Stop, Gray"/>
    <x v="2308"/>
    <x v="4"/>
    <n v="0"/>
    <n v="6.9088000000000003"/>
    <x v="8"/>
    <n v="81.28"/>
    <n v="34"/>
  </r>
  <r>
    <n v="6895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TEC-PH-10002447"/>
    <x v="2"/>
    <x v="7"/>
    <s v="AT&amp;T CL83451 4-Handset Telephone"/>
    <x v="4509"/>
    <x v="0"/>
    <n v="0"/>
    <n v="119.4742"/>
    <x v="8"/>
    <n v="823.96"/>
    <n v="28.999999999999996"/>
  </r>
  <r>
    <n v="6896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OFF-SU-10004261"/>
    <x v="1"/>
    <x v="14"/>
    <s v="Fiskars 8&quot; Scissors, 2/Pack"/>
    <x v="4510"/>
    <x v="0"/>
    <n v="0"/>
    <n v="9.9992000000000001"/>
    <x v="8"/>
    <n v="68.959999999999994"/>
    <n v="29.000000000000004"/>
  </r>
  <r>
    <n v="6897"/>
    <s v="CA-2017-164756"/>
    <d v="2017-09-18T00:00:00"/>
    <d v="2017-09-22T00:00:00"/>
    <s v="Standard Class"/>
    <s v="SS-20140"/>
    <s v="Saphhira Shifley"/>
    <x v="1"/>
    <x v="0"/>
    <x v="38"/>
    <x v="32"/>
    <n v="31907"/>
    <x v="0"/>
    <s v="OFF-PA-10003228"/>
    <x v="1"/>
    <x v="10"/>
    <s v="Xerox 1917"/>
    <x v="1644"/>
    <x v="2"/>
    <n v="0"/>
    <n v="114.9385"/>
    <x v="8"/>
    <n v="1222.75"/>
    <n v="47"/>
  </r>
  <r>
    <n v="6898"/>
    <s v="CA-2017-122028"/>
    <d v="2017-08-18T00:00:00"/>
    <d v="2017-08-25T00:00:00"/>
    <s v="Standard Class"/>
    <s v="CK-12205"/>
    <s v="Chloris Kastensmidt"/>
    <x v="0"/>
    <x v="0"/>
    <x v="80"/>
    <x v="24"/>
    <n v="44107"/>
    <x v="3"/>
    <s v="OFF-BI-10004817"/>
    <x v="1"/>
    <x v="8"/>
    <s v="GBC Personal VeloBind Strips"/>
    <x v="4511"/>
    <x v="1"/>
    <n v="0.7"/>
    <n v="-7.9067999999999996"/>
    <x v="6"/>
    <n v="32.346000000000004"/>
    <n v="-73.333333333333329"/>
  </r>
  <r>
    <n v="6899"/>
    <s v="US-2015-165512"/>
    <d v="2015-05-24T00:00:00"/>
    <d v="2015-05-26T00:00:00"/>
    <s v="Second Class"/>
    <s v="VS-21820"/>
    <s v="Vivek Sundaresam"/>
    <x v="0"/>
    <x v="0"/>
    <x v="14"/>
    <x v="10"/>
    <n v="60540"/>
    <x v="2"/>
    <s v="FUR-CH-10002880"/>
    <x v="0"/>
    <x v="1"/>
    <s v="Global High-Back Leather Tilter, Burgundy"/>
    <x v="4512"/>
    <x v="3"/>
    <n v="0.3"/>
    <n v="-163.57669999999999"/>
    <x v="5"/>
    <n v="4218.5569999999998"/>
    <n v="-27.142857142857142"/>
  </r>
  <r>
    <n v="6900"/>
    <s v="US-2015-165512"/>
    <d v="2015-05-24T00:00:00"/>
    <d v="2015-05-26T00:00:00"/>
    <s v="Second Class"/>
    <s v="VS-21820"/>
    <s v="Vivek Sundaresam"/>
    <x v="0"/>
    <x v="0"/>
    <x v="14"/>
    <x v="10"/>
    <n v="60540"/>
    <x v="2"/>
    <s v="OFF-BI-10001249"/>
    <x v="1"/>
    <x v="8"/>
    <s v="Avery Heavy-Duty EZD View Binder with Locking Rings"/>
    <x v="2976"/>
    <x v="5"/>
    <n v="0.8"/>
    <n v="-13.0152"/>
    <x v="5"/>
    <n v="45.936"/>
    <n v="-170.00000000000003"/>
  </r>
  <r>
    <n v="6901"/>
    <s v="CA-2015-140557"/>
    <d v="2015-09-07T00:00:00"/>
    <d v="2015-09-11T00:00:00"/>
    <s v="Standard Class"/>
    <s v="TN-21040"/>
    <s v="Tanja Norvell"/>
    <x v="2"/>
    <x v="0"/>
    <x v="20"/>
    <x v="15"/>
    <n v="10009"/>
    <x v="3"/>
    <s v="TEC-AC-10002402"/>
    <x v="2"/>
    <x v="11"/>
    <s v="Razer Kraken PRO Over Ear PC and Music Headset"/>
    <x v="4513"/>
    <x v="3"/>
    <n v="0"/>
    <n v="167.97900000000001"/>
    <x v="8"/>
    <n v="3919.5099999999998"/>
    <n v="30.000000000000004"/>
  </r>
  <r>
    <n v="6902"/>
    <s v="US-2017-135013"/>
    <d v="2017-07-24T00:00:00"/>
    <d v="2017-07-24T00:00:00"/>
    <s v="Same Day"/>
    <s v="HR-14830"/>
    <s v="Harold Ryan"/>
    <x v="1"/>
    <x v="0"/>
    <x v="101"/>
    <x v="1"/>
    <n v="92646"/>
    <x v="1"/>
    <s v="TEC-CO-10001449"/>
    <x v="2"/>
    <x v="16"/>
    <s v="Hewlett Packard LaserJet 3310 Copier"/>
    <x v="4514"/>
    <x v="2"/>
    <n v="0.2"/>
    <n v="839.98599999999999"/>
    <x v="7"/>
    <n v="11999.8"/>
    <n v="35"/>
  </r>
  <r>
    <n v="6903"/>
    <s v="CA-2017-111220"/>
    <d v="2017-09-02T00:00:00"/>
    <d v="2017-09-08T00:00:00"/>
    <s v="Standard Class"/>
    <s v="JS-15595"/>
    <s v="Jill Stevenson"/>
    <x v="1"/>
    <x v="0"/>
    <x v="22"/>
    <x v="10"/>
    <n v="60653"/>
    <x v="2"/>
    <s v="OFF-FA-10002280"/>
    <x v="1"/>
    <x v="13"/>
    <s v="Advantus Plastic Paper Clips"/>
    <x v="4515"/>
    <x v="4"/>
    <n v="0.2"/>
    <n v="5.6"/>
    <x v="8"/>
    <n v="64"/>
    <n v="35"/>
  </r>
  <r>
    <n v="6904"/>
    <s v="CA-2017-111220"/>
    <d v="2017-09-02T00:00:00"/>
    <d v="2017-09-08T00:00:00"/>
    <s v="Standard Class"/>
    <s v="JS-15595"/>
    <s v="Jill Stevenson"/>
    <x v="1"/>
    <x v="0"/>
    <x v="22"/>
    <x v="10"/>
    <n v="60653"/>
    <x v="2"/>
    <s v="OFF-AP-10003278"/>
    <x v="1"/>
    <x v="9"/>
    <s v="Belkin 7-Outlet SurgeMaster Home Series"/>
    <x v="4516"/>
    <x v="0"/>
    <n v="0.8"/>
    <n v="-15.0876"/>
    <x v="8"/>
    <n v="11.176"/>
    <n v="-270"/>
  </r>
  <r>
    <n v="6905"/>
    <s v="CA-2017-111220"/>
    <d v="2017-09-02T00:00:00"/>
    <d v="2017-09-08T00:00:00"/>
    <s v="Standard Class"/>
    <s v="JS-15595"/>
    <s v="Jill Stevenson"/>
    <x v="1"/>
    <x v="0"/>
    <x v="22"/>
    <x v="10"/>
    <n v="60653"/>
    <x v="2"/>
    <s v="OFF-ST-10003994"/>
    <x v="1"/>
    <x v="4"/>
    <s v="Belkin 19&quot; Center-Weighted Shelf, Gray"/>
    <x v="4517"/>
    <x v="2"/>
    <n v="0.2"/>
    <n v="-44.234999999999999"/>
    <x v="8"/>
    <n v="1179.5999999999999"/>
    <n v="-18.75"/>
  </r>
  <r>
    <n v="6906"/>
    <s v="US-2017-149006"/>
    <d v="2017-12-06T00:00:00"/>
    <d v="2017-12-08T00:00:00"/>
    <s v="Second Class"/>
    <s v="BN-11470"/>
    <s v="Brad Norvell"/>
    <x v="1"/>
    <x v="0"/>
    <x v="71"/>
    <x v="1"/>
    <n v="94513"/>
    <x v="1"/>
    <s v="OFF-ST-10003221"/>
    <x v="1"/>
    <x v="4"/>
    <s v="Staple magnet"/>
    <x v="3766"/>
    <x v="7"/>
    <n v="0"/>
    <n v="2.8835999999999999"/>
    <x v="4"/>
    <n v="10.68"/>
    <n v="27"/>
  </r>
  <r>
    <n v="6907"/>
    <s v="CA-2017-149468"/>
    <d v="2017-05-20T00:00:00"/>
    <d v="2017-05-20T00:00:00"/>
    <s v="Same Day"/>
    <s v="AR-10405"/>
    <s v="Allen Rosenblatt"/>
    <x v="1"/>
    <x v="0"/>
    <x v="149"/>
    <x v="12"/>
    <n v="48183"/>
    <x v="2"/>
    <s v="OFF-BI-10002225"/>
    <x v="1"/>
    <x v="8"/>
    <s v="Square Ring Data Binders, Rigid 75 Pt. Covers, 11&quot; x 14-7/8&quot;"/>
    <x v="517"/>
    <x v="0"/>
    <n v="0"/>
    <n v="19.814399999999999"/>
    <x v="5"/>
    <n v="82.56"/>
    <n v="48"/>
  </r>
  <r>
    <n v="6908"/>
    <s v="CA-2016-140249"/>
    <d v="2016-09-27T00:00:00"/>
    <d v="2016-10-03T00:00:00"/>
    <s v="Standard Class"/>
    <s v="SW-20455"/>
    <s v="Shaun Weien"/>
    <x v="0"/>
    <x v="0"/>
    <x v="4"/>
    <x v="4"/>
    <n v="98103"/>
    <x v="1"/>
    <s v="TEC-PH-10002584"/>
    <x v="2"/>
    <x v="7"/>
    <s v="Samsung Galaxy S4"/>
    <x v="3676"/>
    <x v="0"/>
    <n v="0.2"/>
    <n v="125.19799999999999"/>
    <x v="8"/>
    <n v="2003.1679999999999"/>
    <n v="12.5"/>
  </r>
  <r>
    <n v="6909"/>
    <s v="US-2017-135503"/>
    <d v="2017-12-10T00:00:00"/>
    <d v="2017-12-15T00:00:00"/>
    <s v="Standard Class"/>
    <s v="JE-16165"/>
    <s v="Justin Ellison"/>
    <x v="1"/>
    <x v="0"/>
    <x v="310"/>
    <x v="20"/>
    <n v="29406"/>
    <x v="0"/>
    <s v="FUR-FU-10002364"/>
    <x v="0"/>
    <x v="5"/>
    <s v="Eldon Expressions Wood Desk Accessories, Oak"/>
    <x v="1787"/>
    <x v="0"/>
    <n v="0"/>
    <n v="4.2804000000000002"/>
    <x v="4"/>
    <n v="29.52"/>
    <n v="29.000000000000004"/>
  </r>
  <r>
    <n v="6910"/>
    <s v="CA-2014-126277"/>
    <d v="2014-09-13T00:00:00"/>
    <d v="2014-09-18T00:00:00"/>
    <s v="Second Class"/>
    <s v="LH-16900"/>
    <s v="Lena Hernandez"/>
    <x v="0"/>
    <x v="0"/>
    <x v="38"/>
    <x v="24"/>
    <n v="43229"/>
    <x v="3"/>
    <s v="OFF-BI-10004022"/>
    <x v="1"/>
    <x v="8"/>
    <s v="Acco Suede Grain Vinyl Round Ring Binder"/>
    <x v="1278"/>
    <x v="1"/>
    <n v="0.7"/>
    <n v="-2.0015999999999998"/>
    <x v="8"/>
    <n v="7.5059999999999993"/>
    <n v="-80"/>
  </r>
  <r>
    <n v="6911"/>
    <s v="US-2017-115301"/>
    <d v="2017-07-29T00:00:00"/>
    <d v="2017-08-02T00:00:00"/>
    <s v="Standard Class"/>
    <s v="VG-21790"/>
    <s v="Vivek Gonzalez"/>
    <x v="0"/>
    <x v="0"/>
    <x v="4"/>
    <x v="4"/>
    <n v="98103"/>
    <x v="1"/>
    <s v="FUR-BO-10004709"/>
    <x v="0"/>
    <x v="0"/>
    <s v="Bush Westfield Collection Bookcases, Medium Cherry Finish"/>
    <x v="4518"/>
    <x v="0"/>
    <n v="0"/>
    <n v="25.511199999999999"/>
    <x v="7"/>
    <n v="231.92"/>
    <n v="22"/>
  </r>
  <r>
    <n v="6912"/>
    <s v="CA-2017-168942"/>
    <d v="2017-08-01T00:00:00"/>
    <d v="2017-08-05T00:00:00"/>
    <s v="Second Class"/>
    <s v="EM-13960"/>
    <s v="Eric Murdock"/>
    <x v="0"/>
    <x v="0"/>
    <x v="8"/>
    <x v="1"/>
    <n v="94109"/>
    <x v="1"/>
    <s v="OFF-ST-10004340"/>
    <x v="1"/>
    <x v="4"/>
    <s v="Fellowes Mobile File Cart, Black"/>
    <x v="4519"/>
    <x v="1"/>
    <n v="0"/>
    <n v="50.3658"/>
    <x v="6"/>
    <n v="559.62"/>
    <n v="27"/>
  </r>
  <r>
    <n v="6913"/>
    <s v="US-2017-128398"/>
    <d v="2017-05-02T00:00:00"/>
    <d v="2017-05-05T00:00:00"/>
    <s v="Second Class"/>
    <s v="EM-13825"/>
    <s v="Elizabeth Moffitt"/>
    <x v="1"/>
    <x v="0"/>
    <x v="1"/>
    <x v="1"/>
    <n v="90049"/>
    <x v="1"/>
    <s v="TEC-AC-10001714"/>
    <x v="2"/>
    <x v="11"/>
    <s v="Logitech MX Performance Wireless Mouse"/>
    <x v="4520"/>
    <x v="4"/>
    <n v="0"/>
    <n v="59.037199999999999"/>
    <x v="5"/>
    <n v="638.24"/>
    <n v="37"/>
  </r>
  <r>
    <n v="6914"/>
    <s v="CA-2015-104115"/>
    <d v="2015-06-12T00:00:00"/>
    <d v="2015-06-16T00:00:00"/>
    <s v="Standard Class"/>
    <s v="JH-15910"/>
    <s v="Jonathan Howell"/>
    <x v="0"/>
    <x v="0"/>
    <x v="487"/>
    <x v="2"/>
    <n v="33407"/>
    <x v="0"/>
    <s v="TEC-PH-10002844"/>
    <x v="2"/>
    <x v="7"/>
    <s v="Speck Products Candyshell Flip Case"/>
    <x v="3886"/>
    <x v="0"/>
    <n v="0.2"/>
    <n v="4.1988000000000003"/>
    <x v="1"/>
    <n v="111.968"/>
    <n v="7.5"/>
  </r>
  <r>
    <n v="6915"/>
    <s v="CA-2014-142510"/>
    <d v="2014-12-22T00:00:00"/>
    <d v="2014-12-29T00:00:00"/>
    <s v="Standard Class"/>
    <s v="NP-18700"/>
    <s v="Nora Preis"/>
    <x v="0"/>
    <x v="0"/>
    <x v="22"/>
    <x v="10"/>
    <n v="60623"/>
    <x v="2"/>
    <s v="OFF-ST-10000585"/>
    <x v="1"/>
    <x v="4"/>
    <s v="Economy Rollaway Files"/>
    <x v="4521"/>
    <x v="7"/>
    <n v="0.2"/>
    <n v="9.9120000000000008"/>
    <x v="4"/>
    <n v="132.16"/>
    <n v="7.5000000000000009"/>
  </r>
  <r>
    <n v="6916"/>
    <s v="CA-2014-142510"/>
    <d v="2014-12-22T00:00:00"/>
    <d v="2014-12-29T00:00:00"/>
    <s v="Standard Class"/>
    <s v="NP-18700"/>
    <s v="Nora Preis"/>
    <x v="0"/>
    <x v="0"/>
    <x v="22"/>
    <x v="10"/>
    <n v="60623"/>
    <x v="2"/>
    <s v="OFF-BI-10002824"/>
    <x v="1"/>
    <x v="8"/>
    <s v="Recycled Easel Ring Binders"/>
    <x v="3740"/>
    <x v="5"/>
    <n v="0.8"/>
    <n v="-31.332000000000001"/>
    <x v="4"/>
    <n v="107.42400000000001"/>
    <n v="-175"/>
  </r>
  <r>
    <n v="6917"/>
    <s v="CA-2014-142510"/>
    <d v="2014-12-22T00:00:00"/>
    <d v="2014-12-29T00:00:00"/>
    <s v="Standard Class"/>
    <s v="NP-18700"/>
    <s v="Nora Preis"/>
    <x v="0"/>
    <x v="0"/>
    <x v="22"/>
    <x v="10"/>
    <n v="60623"/>
    <x v="2"/>
    <s v="OFF-PA-10001289"/>
    <x v="1"/>
    <x v="10"/>
    <s v="White Computer Printout Paper by Universal"/>
    <x v="4522"/>
    <x v="4"/>
    <n v="0.2"/>
    <n v="44.961599999999997"/>
    <x v="4"/>
    <n v="496.12799999999999"/>
    <n v="36.25"/>
  </r>
  <r>
    <n v="6918"/>
    <s v="CA-2014-124247"/>
    <d v="2014-12-16T00:00:00"/>
    <d v="2014-12-21T00:00:00"/>
    <s v="Standard Class"/>
    <s v="SH-20635"/>
    <s v="Stefanie Holloman"/>
    <x v="1"/>
    <x v="0"/>
    <x v="301"/>
    <x v="1"/>
    <n v="95823"/>
    <x v="1"/>
    <s v="FUR-CH-10001854"/>
    <x v="0"/>
    <x v="1"/>
    <s v="Office Star - Professional Matrix Back Chair with 2-to-1 Synchro Tilt and Mesh Fabric Seat"/>
    <x v="4523"/>
    <x v="2"/>
    <n v="0.2"/>
    <n v="70.195999999999998"/>
    <x v="4"/>
    <n v="7019.6"/>
    <n v="5"/>
  </r>
  <r>
    <n v="6919"/>
    <s v="CA-2016-105473"/>
    <d v="2016-04-16T00:00:00"/>
    <d v="2016-04-18T00:00:00"/>
    <s v="Second Class"/>
    <s v="BM-11785"/>
    <s v="Bryan Mills"/>
    <x v="0"/>
    <x v="0"/>
    <x v="4"/>
    <x v="4"/>
    <n v="98115"/>
    <x v="1"/>
    <s v="OFF-SU-10003567"/>
    <x v="1"/>
    <x v="14"/>
    <s v="Stiletto Hand Letter Openers"/>
    <x v="3910"/>
    <x v="1"/>
    <n v="0"/>
    <n v="0.86399999999999999"/>
    <x v="3"/>
    <n v="86.4"/>
    <n v="3"/>
  </r>
  <r>
    <n v="6920"/>
    <s v="CA-2015-102806"/>
    <d v="2015-05-21T00:00:00"/>
    <d v="2015-05-28T00:00:00"/>
    <s v="Standard Class"/>
    <s v="HG-14965"/>
    <s v="Henry Goldwyn"/>
    <x v="1"/>
    <x v="0"/>
    <x v="10"/>
    <x v="9"/>
    <n v="19143"/>
    <x v="3"/>
    <s v="OFF-BI-10001597"/>
    <x v="1"/>
    <x v="8"/>
    <s v="Wilson Jones Ledger-Size, Piano-Hinge Binder, 2&quot;, Blue"/>
    <x v="4238"/>
    <x v="0"/>
    <n v="0.7"/>
    <n v="-18.031199999999998"/>
    <x v="5"/>
    <n v="49.176000000000002"/>
    <n v="-73.333333333333329"/>
  </r>
  <r>
    <n v="6921"/>
    <s v="CA-2017-121706"/>
    <d v="2017-02-26T00:00:00"/>
    <d v="2017-03-02T00:00:00"/>
    <s v="Standard Class"/>
    <s v="BM-11140"/>
    <s v="Becky Martin"/>
    <x v="0"/>
    <x v="0"/>
    <x v="443"/>
    <x v="1"/>
    <n v="93101"/>
    <x v="1"/>
    <s v="OFF-AP-10003287"/>
    <x v="1"/>
    <x v="9"/>
    <s v="Tripp Lite TLP810NET Broadband Surge for Modem/Fax"/>
    <x v="4524"/>
    <x v="3"/>
    <n v="0"/>
    <n v="99.901200000000003"/>
    <x v="11"/>
    <n v="2497.5300000000002"/>
    <n v="27.999999999999996"/>
  </r>
  <r>
    <n v="6922"/>
    <s v="CA-2017-109211"/>
    <d v="2017-04-04T00:00:00"/>
    <d v="2017-04-10T00:00:00"/>
    <s v="Standard Class"/>
    <s v="PS-19045"/>
    <s v="Penelope Sewall"/>
    <x v="2"/>
    <x v="0"/>
    <x v="20"/>
    <x v="15"/>
    <n v="10011"/>
    <x v="3"/>
    <s v="OFF-EN-10001532"/>
    <x v="1"/>
    <x v="12"/>
    <s v="Brown Kraft Recycled Envelopes"/>
    <x v="4525"/>
    <x v="7"/>
    <n v="0"/>
    <n v="8.49"/>
    <x v="3"/>
    <n v="16.98"/>
    <n v="50"/>
  </r>
  <r>
    <n v="6923"/>
    <s v="CA-2015-134257"/>
    <d v="2015-03-16T00:00:00"/>
    <d v="2015-03-19T00:00:00"/>
    <s v="Second Class"/>
    <s v="MS-17710"/>
    <s v="Maurice Satty"/>
    <x v="0"/>
    <x v="0"/>
    <x v="109"/>
    <x v="19"/>
    <n v="36830"/>
    <x v="0"/>
    <s v="OFF-LA-10003930"/>
    <x v="1"/>
    <x v="2"/>
    <s v="Dot Matrix Printer Tape Reel Labels, White, 5000/Box"/>
    <x v="4526"/>
    <x v="2"/>
    <n v="0"/>
    <n v="240.8595"/>
    <x v="10"/>
    <n v="2457.75"/>
    <n v="49"/>
  </r>
  <r>
    <n v="6924"/>
    <s v="CA-2015-134257"/>
    <d v="2015-03-16T00:00:00"/>
    <d v="2015-03-19T00:00:00"/>
    <s v="Second Class"/>
    <s v="MS-17710"/>
    <s v="Maurice Satty"/>
    <x v="0"/>
    <x v="0"/>
    <x v="109"/>
    <x v="19"/>
    <n v="36830"/>
    <x v="0"/>
    <s v="OFF-EN-10003845"/>
    <x v="1"/>
    <x v="12"/>
    <s v="Colored Envelopes"/>
    <x v="1552"/>
    <x v="0"/>
    <n v="0"/>
    <n v="3.3948"/>
    <x v="10"/>
    <n v="14.76"/>
    <n v="46"/>
  </r>
  <r>
    <n v="6925"/>
    <s v="CA-2015-137925"/>
    <d v="2015-11-30T00:00:00"/>
    <d v="2015-12-04T00:00:00"/>
    <s v="Standard Class"/>
    <s v="JL-15235"/>
    <s v="Janet Lee"/>
    <x v="0"/>
    <x v="0"/>
    <x v="20"/>
    <x v="15"/>
    <n v="10035"/>
    <x v="3"/>
    <s v="OFF-PA-10002659"/>
    <x v="1"/>
    <x v="10"/>
    <s v="Avoid Verbal Orders Carbonless Minifold Book"/>
    <x v="4527"/>
    <x v="3"/>
    <n v="0"/>
    <n v="10.883599999999999"/>
    <x v="0"/>
    <n v="165.62"/>
    <n v="46"/>
  </r>
  <r>
    <n v="6926"/>
    <s v="CA-2015-137925"/>
    <d v="2015-11-30T00:00:00"/>
    <d v="2015-12-04T00:00:00"/>
    <s v="Standard Class"/>
    <s v="JL-15235"/>
    <s v="Janet Lee"/>
    <x v="0"/>
    <x v="0"/>
    <x v="20"/>
    <x v="15"/>
    <n v="10035"/>
    <x v="3"/>
    <s v="FUR-BO-10001608"/>
    <x v="0"/>
    <x v="0"/>
    <s v="Hon Metal Bookcases, Black"/>
    <x v="2798"/>
    <x v="13"/>
    <n v="0.2"/>
    <n v="42.588000000000001"/>
    <x v="0"/>
    <n v="8176.8960000000006"/>
    <n v="6.25"/>
  </r>
  <r>
    <n v="6927"/>
    <s v="CA-2016-140046"/>
    <d v="2016-07-28T00:00:00"/>
    <d v="2016-08-03T00:00:00"/>
    <s v="Standard Class"/>
    <s v="KM-16660"/>
    <s v="Khloe Miller"/>
    <x v="0"/>
    <x v="0"/>
    <x v="1"/>
    <x v="1"/>
    <n v="90032"/>
    <x v="1"/>
    <s v="OFF-LA-10000305"/>
    <x v="1"/>
    <x v="2"/>
    <s v="Avery 495"/>
    <x v="1365"/>
    <x v="1"/>
    <n v="0"/>
    <n v="8.6940000000000008"/>
    <x v="7"/>
    <n v="56.699999999999996"/>
    <n v="46.000000000000007"/>
  </r>
  <r>
    <n v="6928"/>
    <s v="CA-2016-140382"/>
    <d v="2016-06-23T00:00:00"/>
    <d v="2016-06-25T00:00:00"/>
    <s v="Second Class"/>
    <s v="RD-19900"/>
    <s v="Ruben Dartt"/>
    <x v="0"/>
    <x v="0"/>
    <x v="8"/>
    <x v="1"/>
    <n v="94109"/>
    <x v="1"/>
    <s v="OFF-ST-10003638"/>
    <x v="1"/>
    <x v="4"/>
    <s v="Mobile Personal File Cube"/>
    <x v="4528"/>
    <x v="4"/>
    <n v="0"/>
    <n v="25.293600000000001"/>
    <x v="1"/>
    <n v="374.72"/>
    <n v="27"/>
  </r>
  <r>
    <n v="6929"/>
    <s v="CA-2016-140382"/>
    <d v="2016-06-23T00:00:00"/>
    <d v="2016-06-25T00:00:00"/>
    <s v="Second Class"/>
    <s v="RD-19900"/>
    <s v="Ruben Dartt"/>
    <x v="0"/>
    <x v="0"/>
    <x v="8"/>
    <x v="1"/>
    <n v="94109"/>
    <x v="1"/>
    <s v="OFF-LA-10001934"/>
    <x v="1"/>
    <x v="2"/>
    <s v="Avery 516"/>
    <x v="2468"/>
    <x v="1"/>
    <n v="0"/>
    <n v="10.3071"/>
    <x v="1"/>
    <n v="65.789999999999992"/>
    <n v="47"/>
  </r>
  <r>
    <n v="6930"/>
    <s v="CA-2016-140382"/>
    <d v="2016-06-23T00:00:00"/>
    <d v="2016-06-25T00:00:00"/>
    <s v="Second Class"/>
    <s v="RD-19900"/>
    <s v="Ruben Dartt"/>
    <x v="0"/>
    <x v="0"/>
    <x v="8"/>
    <x v="1"/>
    <n v="94109"/>
    <x v="1"/>
    <s v="TEC-PH-10003012"/>
    <x v="2"/>
    <x v="7"/>
    <s v="Nortel Meridian M3904 Professional Digital phone"/>
    <x v="4529"/>
    <x v="3"/>
    <n v="0.2"/>
    <n v="97.0137"/>
    <x v="1"/>
    <n v="6036.4080000000004"/>
    <n v="11.249999999999998"/>
  </r>
  <r>
    <n v="6931"/>
    <s v="CA-2016-140382"/>
    <d v="2016-06-23T00:00:00"/>
    <d v="2016-06-25T00:00:00"/>
    <s v="Second Class"/>
    <s v="RD-19900"/>
    <s v="Ruben Dartt"/>
    <x v="0"/>
    <x v="0"/>
    <x v="8"/>
    <x v="1"/>
    <n v="94109"/>
    <x v="1"/>
    <s v="OFF-PA-10001019"/>
    <x v="1"/>
    <x v="10"/>
    <s v="Xerox 1884"/>
    <x v="1016"/>
    <x v="7"/>
    <n v="0"/>
    <n v="9.3905999999999992"/>
    <x v="1"/>
    <n v="19.98"/>
    <n v="47"/>
  </r>
  <r>
    <n v="6932"/>
    <s v="CA-2014-164182"/>
    <d v="2014-07-14T00:00:00"/>
    <d v="2014-07-18T00:00:00"/>
    <s v="Standard Class"/>
    <s v="ST-20530"/>
    <s v="Shui Tom"/>
    <x v="0"/>
    <x v="0"/>
    <x v="10"/>
    <x v="9"/>
    <n v="19140"/>
    <x v="3"/>
    <s v="TEC-PH-10002070"/>
    <x v="2"/>
    <x v="7"/>
    <s v="Griffin GC36547 PowerJolt SE Lightning Charger"/>
    <x v="4530"/>
    <x v="7"/>
    <n v="0.4"/>
    <n v="-2.2490000000000001"/>
    <x v="7"/>
    <n v="13.494"/>
    <n v="-16.666666666666668"/>
  </r>
  <r>
    <n v="6933"/>
    <s v="CA-2014-164182"/>
    <d v="2014-07-14T00:00:00"/>
    <d v="2014-07-18T00:00:00"/>
    <s v="Standard Class"/>
    <s v="ST-20530"/>
    <s v="Shui Tom"/>
    <x v="0"/>
    <x v="0"/>
    <x v="10"/>
    <x v="9"/>
    <n v="19140"/>
    <x v="3"/>
    <s v="TEC-PH-10002583"/>
    <x v="2"/>
    <x v="7"/>
    <s v="iOttie HLCRIO102 Car Mount"/>
    <x v="1792"/>
    <x v="0"/>
    <n v="0.4"/>
    <n v="-13.993"/>
    <x v="7"/>
    <n v="47.975999999999999"/>
    <n v="-58.333333333333336"/>
  </r>
  <r>
    <n v="6934"/>
    <s v="CA-2014-164182"/>
    <d v="2014-07-14T00:00:00"/>
    <d v="2014-07-18T00:00:00"/>
    <s v="Standard Class"/>
    <s v="ST-20530"/>
    <s v="Shui Tom"/>
    <x v="0"/>
    <x v="0"/>
    <x v="10"/>
    <x v="9"/>
    <n v="19140"/>
    <x v="3"/>
    <s v="FUR-FU-10001057"/>
    <x v="0"/>
    <x v="5"/>
    <s v="Tensor Track Tree Floor Lamp"/>
    <x v="236"/>
    <x v="0"/>
    <n v="0.2"/>
    <n v="1.1994"/>
    <x v="7"/>
    <n v="63.968000000000004"/>
    <n v="3.75"/>
  </r>
  <r>
    <n v="6935"/>
    <s v="CA-2014-164182"/>
    <d v="2014-07-14T00:00:00"/>
    <d v="2014-07-18T00:00:00"/>
    <s v="Standard Class"/>
    <s v="ST-20530"/>
    <s v="Shui Tom"/>
    <x v="0"/>
    <x v="0"/>
    <x v="10"/>
    <x v="9"/>
    <n v="19140"/>
    <x v="3"/>
    <s v="OFF-AR-10001044"/>
    <x v="1"/>
    <x v="6"/>
    <s v="BOSTON Ranger #55 Pencil Sharpener, Black"/>
    <x v="4531"/>
    <x v="0"/>
    <n v="0.2"/>
    <n v="4.6782000000000004"/>
    <x v="7"/>
    <n v="83.168000000000006"/>
    <n v="11.25"/>
  </r>
  <r>
    <n v="6936"/>
    <s v="CA-2017-137365"/>
    <d v="2017-11-30T00:00:00"/>
    <d v="2017-12-03T00:00:00"/>
    <s v="Second Class"/>
    <s v="BP-11095"/>
    <s v="Bart Pistole"/>
    <x v="1"/>
    <x v="0"/>
    <x v="236"/>
    <x v="5"/>
    <n v="79907"/>
    <x v="2"/>
    <s v="TEC-AC-10001767"/>
    <x v="2"/>
    <x v="11"/>
    <s v="SanDisk Ultra 64 GB MicroSDHC Class 10 Memory Card"/>
    <x v="98"/>
    <x v="1"/>
    <n v="0.2"/>
    <n v="-10.7973"/>
    <x v="0"/>
    <n v="287.928"/>
    <n v="-11.25"/>
  </r>
  <r>
    <n v="6937"/>
    <s v="CA-2016-129847"/>
    <d v="2016-09-02T00:00:00"/>
    <d v="2016-09-04T00:00:00"/>
    <s v="First Class"/>
    <s v="TA-21385"/>
    <s v="Tom Ashbrook"/>
    <x v="2"/>
    <x v="0"/>
    <x v="22"/>
    <x v="10"/>
    <n v="60653"/>
    <x v="2"/>
    <s v="FUR-FU-10000277"/>
    <x v="0"/>
    <x v="5"/>
    <s v="Deflect-o DuraMat Antistatic Studded Beveled Mat for Medium Pile Carpeting"/>
    <x v="4532"/>
    <x v="0"/>
    <n v="0.6"/>
    <n v="-75.844800000000006"/>
    <x v="8"/>
    <n v="168.54400000000001"/>
    <n v="-90"/>
  </r>
  <r>
    <n v="6938"/>
    <s v="CA-2014-126963"/>
    <d v="2014-06-15T00:00:00"/>
    <d v="2014-06-15T00:00:00"/>
    <s v="Same Day"/>
    <s v="PS-18760"/>
    <s v="Pamela Stobb"/>
    <x v="0"/>
    <x v="0"/>
    <x v="236"/>
    <x v="5"/>
    <n v="79907"/>
    <x v="2"/>
    <s v="OFF-PA-10001952"/>
    <x v="1"/>
    <x v="10"/>
    <s v="Xerox 1902"/>
    <x v="4533"/>
    <x v="0"/>
    <n v="0.2"/>
    <n v="11.876799999999999"/>
    <x v="1"/>
    <n v="73.087999999999994"/>
    <n v="32.5"/>
  </r>
  <r>
    <n v="6939"/>
    <s v="CA-2016-125094"/>
    <d v="2016-11-05T00:00:00"/>
    <d v="2016-11-09T00:00:00"/>
    <s v="Standard Class"/>
    <s v="NP-18700"/>
    <s v="Nora Preis"/>
    <x v="0"/>
    <x v="0"/>
    <x v="4"/>
    <x v="4"/>
    <n v="98105"/>
    <x v="1"/>
    <s v="TEC-AC-10004420"/>
    <x v="2"/>
    <x v="11"/>
    <s v="Cherry 142-key Programmable Keyboard"/>
    <x v="4534"/>
    <x v="4"/>
    <n v="0"/>
    <n v="52.769199999999998"/>
    <x v="0"/>
    <n v="1918.88"/>
    <n v="10.999999999999998"/>
  </r>
  <r>
    <n v="6940"/>
    <s v="CA-2017-107132"/>
    <d v="2017-06-26T00:00:00"/>
    <d v="2017-06-30T00:00:00"/>
    <s v="Standard Class"/>
    <s v="SC-20260"/>
    <s v="Scott Cohen"/>
    <x v="1"/>
    <x v="0"/>
    <x v="20"/>
    <x v="15"/>
    <n v="10009"/>
    <x v="3"/>
    <s v="OFF-BI-10001071"/>
    <x v="1"/>
    <x v="8"/>
    <s v="GBC ProClick Punch Binding System"/>
    <x v="4535"/>
    <x v="0"/>
    <n v="0.2"/>
    <n v="37.108400000000003"/>
    <x v="1"/>
    <n v="204.73599999999999"/>
    <n v="36.250000000000007"/>
  </r>
  <r>
    <n v="6941"/>
    <s v="CA-2017-107132"/>
    <d v="2017-06-26T00:00:00"/>
    <d v="2017-06-30T00:00:00"/>
    <s v="Standard Class"/>
    <s v="SC-20260"/>
    <s v="Scott Cohen"/>
    <x v="1"/>
    <x v="0"/>
    <x v="20"/>
    <x v="15"/>
    <n v="10009"/>
    <x v="3"/>
    <s v="OFF-SU-10002503"/>
    <x v="1"/>
    <x v="14"/>
    <s v="Acme Preferred Stainless Steel Scissors"/>
    <x v="158"/>
    <x v="2"/>
    <n v="0"/>
    <n v="8.2360000000000007"/>
    <x v="1"/>
    <n v="142"/>
    <n v="29.000000000000004"/>
  </r>
  <r>
    <n v="6942"/>
    <s v="CA-2017-107132"/>
    <d v="2017-06-26T00:00:00"/>
    <d v="2017-06-30T00:00:00"/>
    <s v="Standard Class"/>
    <s v="SC-20260"/>
    <s v="Scott Cohen"/>
    <x v="1"/>
    <x v="0"/>
    <x v="20"/>
    <x v="15"/>
    <n v="10009"/>
    <x v="3"/>
    <s v="OFF-ST-10001490"/>
    <x v="1"/>
    <x v="4"/>
    <s v="Hot File 7-Pocket, Floor Stand"/>
    <x v="4536"/>
    <x v="4"/>
    <n v="0"/>
    <n v="214.16399999999999"/>
    <x v="1"/>
    <n v="2855.52"/>
    <n v="30"/>
  </r>
  <r>
    <n v="6943"/>
    <s v="CA-2017-107132"/>
    <d v="2017-06-26T00:00:00"/>
    <d v="2017-06-30T00:00:00"/>
    <s v="Standard Class"/>
    <s v="SC-20260"/>
    <s v="Scott Cohen"/>
    <x v="1"/>
    <x v="0"/>
    <x v="20"/>
    <x v="15"/>
    <n v="10009"/>
    <x v="3"/>
    <s v="OFF-PA-10003790"/>
    <x v="1"/>
    <x v="10"/>
    <s v="Xerox 1991"/>
    <x v="4092"/>
    <x v="1"/>
    <n v="0"/>
    <n v="31.519200000000001"/>
    <x v="1"/>
    <n v="205.56"/>
    <n v="46"/>
  </r>
  <r>
    <n v="6944"/>
    <s v="CA-2015-139248"/>
    <d v="2015-07-25T00:00:00"/>
    <d v="2015-07-30T00:00:00"/>
    <s v="Standard Class"/>
    <s v="RD-19930"/>
    <s v="Russell D'Ascenzo"/>
    <x v="0"/>
    <x v="0"/>
    <x v="1"/>
    <x v="1"/>
    <n v="90032"/>
    <x v="1"/>
    <s v="TEC-PH-10004094"/>
    <x v="2"/>
    <x v="7"/>
    <s v="Motorola L703CM"/>
    <x v="4537"/>
    <x v="2"/>
    <n v="0.2"/>
    <n v="38.997500000000002"/>
    <x v="7"/>
    <n v="3119.8"/>
    <n v="6.25"/>
  </r>
  <r>
    <n v="6945"/>
    <s v="CA-2014-148369"/>
    <d v="2014-09-23T00:00:00"/>
    <d v="2014-09-27T00:00:00"/>
    <s v="Standard Class"/>
    <s v="TH-21115"/>
    <s v="Thea Hudgings"/>
    <x v="1"/>
    <x v="0"/>
    <x v="46"/>
    <x v="13"/>
    <n v="19711"/>
    <x v="3"/>
    <s v="OFF-BI-10004876"/>
    <x v="1"/>
    <x v="8"/>
    <s v="Wilson Jones Suede Grain Vinyl Binders"/>
    <x v="1731"/>
    <x v="4"/>
    <n v="0"/>
    <n v="5.4488000000000003"/>
    <x v="8"/>
    <n v="44.48"/>
    <n v="49.000000000000007"/>
  </r>
  <r>
    <n v="6946"/>
    <s v="CA-2016-106243"/>
    <d v="2016-09-30T00:00:00"/>
    <d v="2016-10-04T00:00:00"/>
    <s v="Standard Class"/>
    <s v="GM-14680"/>
    <s v="Greg Matthias"/>
    <x v="0"/>
    <x v="0"/>
    <x v="20"/>
    <x v="15"/>
    <n v="10011"/>
    <x v="3"/>
    <s v="FUR-BO-10003034"/>
    <x v="0"/>
    <x v="0"/>
    <s v="O'Sullivan Elevations Bookcase, Cherry Finish"/>
    <x v="2908"/>
    <x v="2"/>
    <n v="0.2"/>
    <n v="-26.196000000000002"/>
    <x v="8"/>
    <n v="2619.6"/>
    <n v="-5.0000000000000009"/>
  </r>
  <r>
    <n v="6947"/>
    <s v="CA-2015-126466"/>
    <d v="2015-11-09T00:00:00"/>
    <d v="2015-11-13T00:00:00"/>
    <s v="Standard Class"/>
    <s v="JO-15550"/>
    <s v="Jesus Ocampo"/>
    <x v="2"/>
    <x v="0"/>
    <x v="43"/>
    <x v="1"/>
    <n v="95661"/>
    <x v="1"/>
    <s v="OFF-FA-10000490"/>
    <x v="1"/>
    <x v="13"/>
    <s v="OIC Binder Clips, Mini, 1/4&quot; Capacity, Black"/>
    <x v="4538"/>
    <x v="0"/>
    <n v="0"/>
    <n v="1.1656"/>
    <x v="0"/>
    <n v="4.96"/>
    <n v="47"/>
  </r>
  <r>
    <n v="6948"/>
    <s v="CA-2015-130365"/>
    <d v="2015-04-25T00:00:00"/>
    <d v="2015-04-29T00:00:00"/>
    <s v="Standard Class"/>
    <s v="ZC-21910"/>
    <s v="Zuschuss Carroll"/>
    <x v="0"/>
    <x v="0"/>
    <x v="34"/>
    <x v="10"/>
    <n v="60505"/>
    <x v="2"/>
    <s v="OFF-ST-10002574"/>
    <x v="1"/>
    <x v="4"/>
    <s v="SAFCO Commercial Wire Shelving, Black"/>
    <x v="3084"/>
    <x v="0"/>
    <n v="0.2"/>
    <n v="-55.256"/>
    <x v="3"/>
    <n v="442.048"/>
    <n v="-25"/>
  </r>
  <r>
    <n v="6949"/>
    <s v="CA-2015-130365"/>
    <d v="2015-04-25T00:00:00"/>
    <d v="2015-04-29T00:00:00"/>
    <s v="Standard Class"/>
    <s v="ZC-21910"/>
    <s v="Zuschuss Carroll"/>
    <x v="0"/>
    <x v="0"/>
    <x v="34"/>
    <x v="10"/>
    <n v="60505"/>
    <x v="2"/>
    <s v="FUR-CH-10003535"/>
    <x v="0"/>
    <x v="1"/>
    <s v="Global Armless Task Chair, Royal Blue"/>
    <x v="3294"/>
    <x v="1"/>
    <n v="0.3"/>
    <n v="-23.7822"/>
    <x v="3"/>
    <n v="384.17399999999998"/>
    <n v="-18.571428571428573"/>
  </r>
  <r>
    <n v="6950"/>
    <s v="CA-2017-143021"/>
    <d v="2017-11-19T00:00:00"/>
    <d v="2017-11-19T00:00:00"/>
    <s v="Same Day"/>
    <s v="AP-10720"/>
    <s v="Anne Pryor"/>
    <x v="2"/>
    <x v="0"/>
    <x v="20"/>
    <x v="15"/>
    <n v="10011"/>
    <x v="3"/>
    <s v="OFF-BI-10001628"/>
    <x v="1"/>
    <x v="8"/>
    <s v="Acco Data Flex Cable Posts For Top &amp; Bottom Load Binders, 6&quot; Capacity"/>
    <x v="4539"/>
    <x v="3"/>
    <n v="0.2"/>
    <n v="18.252500000000001"/>
    <x v="0"/>
    <n v="408.85599999999999"/>
    <n v="31.25"/>
  </r>
  <r>
    <n v="6951"/>
    <s v="CA-2017-143021"/>
    <d v="2017-11-19T00:00:00"/>
    <d v="2017-11-19T00:00:00"/>
    <s v="Same Day"/>
    <s v="AP-10720"/>
    <s v="Anne Pryor"/>
    <x v="2"/>
    <x v="0"/>
    <x v="20"/>
    <x v="15"/>
    <n v="10011"/>
    <x v="3"/>
    <s v="FUR-TA-10001676"/>
    <x v="0"/>
    <x v="3"/>
    <s v="Hon 61000 Series Interactive Training Tables"/>
    <x v="2562"/>
    <x v="1"/>
    <n v="0.4"/>
    <n v="-29.323799999999999"/>
    <x v="0"/>
    <n v="239.92200000000003"/>
    <n v="-36.666666666666664"/>
  </r>
  <r>
    <n v="6952"/>
    <s v="CA-2015-161767"/>
    <d v="2015-11-20T00:00:00"/>
    <d v="2015-11-24T00:00:00"/>
    <s v="Standard Class"/>
    <s v="GK-14620"/>
    <s v="Grace Kelly"/>
    <x v="1"/>
    <x v="0"/>
    <x v="61"/>
    <x v="5"/>
    <n v="75217"/>
    <x v="2"/>
    <s v="TEC-MA-10002790"/>
    <x v="2"/>
    <x v="15"/>
    <s v="NeatDesk Desktop Scanner &amp; Digital Filing System"/>
    <x v="219"/>
    <x v="0"/>
    <n v="0.4"/>
    <n v="55.998600000000003"/>
    <x v="0"/>
    <n v="959.976"/>
    <n v="11.666666666666666"/>
  </r>
  <r>
    <n v="6953"/>
    <s v="CA-2015-129917"/>
    <d v="2015-10-02T00:00:00"/>
    <d v="2015-10-03T00:00:00"/>
    <s v="First Class"/>
    <s v="HM-14980"/>
    <s v="Henry MacAllister"/>
    <x v="0"/>
    <x v="0"/>
    <x v="1"/>
    <x v="1"/>
    <n v="90008"/>
    <x v="1"/>
    <s v="OFF-BI-10001757"/>
    <x v="1"/>
    <x v="8"/>
    <s v="Pressboard Hanging Data Binders for Unburst Sheets"/>
    <x v="921"/>
    <x v="1"/>
    <n v="0.2"/>
    <n v="4.1327999999999996"/>
    <x v="2"/>
    <n v="35.423999999999999"/>
    <n v="35"/>
  </r>
  <r>
    <n v="6954"/>
    <s v="CA-2015-129917"/>
    <d v="2015-10-02T00:00:00"/>
    <d v="2015-10-03T00:00:00"/>
    <s v="First Class"/>
    <s v="HM-14980"/>
    <s v="Henry MacAllister"/>
    <x v="0"/>
    <x v="0"/>
    <x v="1"/>
    <x v="1"/>
    <n v="90008"/>
    <x v="1"/>
    <s v="OFF-BI-10004828"/>
    <x v="1"/>
    <x v="8"/>
    <s v="GBC Poly Designer Binding Covers"/>
    <x v="4540"/>
    <x v="4"/>
    <n v="0.2"/>
    <n v="19.418399999999998"/>
    <x v="2"/>
    <n v="214.27199999999999"/>
    <n v="36.25"/>
  </r>
  <r>
    <n v="6955"/>
    <s v="CA-2015-129917"/>
    <d v="2015-10-02T00:00:00"/>
    <d v="2015-10-03T00:00:00"/>
    <s v="First Class"/>
    <s v="HM-14980"/>
    <s v="Henry MacAllister"/>
    <x v="0"/>
    <x v="0"/>
    <x v="1"/>
    <x v="1"/>
    <n v="90008"/>
    <x v="1"/>
    <s v="TEC-PH-10000369"/>
    <x v="2"/>
    <x v="7"/>
    <s v="HTC One Mini"/>
    <x v="178"/>
    <x v="2"/>
    <n v="0.2"/>
    <n v="50.396000000000001"/>
    <x v="2"/>
    <n v="2519.7999999999997"/>
    <n v="10"/>
  </r>
  <r>
    <n v="6956"/>
    <s v="CA-2015-115420"/>
    <d v="2015-04-25T00:00:00"/>
    <d v="2015-05-02T00:00:00"/>
    <s v="Standard Class"/>
    <s v="LS-16945"/>
    <s v="Linda Southworth"/>
    <x v="1"/>
    <x v="0"/>
    <x v="1"/>
    <x v="1"/>
    <n v="90004"/>
    <x v="1"/>
    <s v="OFF-EN-10003862"/>
    <x v="1"/>
    <x v="12"/>
    <s v="Laser &amp; Ink Jet Business Envelopes"/>
    <x v="4541"/>
    <x v="0"/>
    <n v="0"/>
    <n v="9.8163999999999998"/>
    <x v="3"/>
    <n v="42.68"/>
    <n v="46"/>
  </r>
  <r>
    <n v="6957"/>
    <s v="CA-2016-157588"/>
    <d v="2016-07-14T00:00:00"/>
    <d v="2016-07-19T00:00:00"/>
    <s v="Standard Class"/>
    <s v="AR-10570"/>
    <s v="Anemone Ratner"/>
    <x v="0"/>
    <x v="0"/>
    <x v="38"/>
    <x v="32"/>
    <n v="31907"/>
    <x v="0"/>
    <s v="OFF-BI-10003963"/>
    <x v="1"/>
    <x v="8"/>
    <s v="Cardinal Holdit Data Disk Pockets"/>
    <x v="3343"/>
    <x v="2"/>
    <n v="0"/>
    <n v="17.108000000000001"/>
    <x v="7"/>
    <n v="182"/>
    <n v="47"/>
  </r>
  <r>
    <n v="6958"/>
    <s v="CA-2016-157588"/>
    <d v="2016-07-14T00:00:00"/>
    <d v="2016-07-19T00:00:00"/>
    <s v="Standard Class"/>
    <s v="AR-10570"/>
    <s v="Anemone Ratner"/>
    <x v="0"/>
    <x v="0"/>
    <x v="38"/>
    <x v="32"/>
    <n v="31907"/>
    <x v="0"/>
    <s v="FUR-FU-10004848"/>
    <x v="0"/>
    <x v="5"/>
    <s v="Howard Miller 13-3/4&quot; Diameter Brushed Chrome Round Wall Clock"/>
    <x v="2616"/>
    <x v="7"/>
    <n v="0"/>
    <n v="15.525"/>
    <x v="7"/>
    <n v="51.75"/>
    <n v="30"/>
  </r>
  <r>
    <n v="6959"/>
    <s v="CA-2015-167255"/>
    <d v="2015-09-27T00:00:00"/>
    <d v="2015-09-29T00:00:00"/>
    <s v="Second Class"/>
    <s v="RH-19510"/>
    <s v="Rick Huthwaite"/>
    <x v="2"/>
    <x v="0"/>
    <x v="8"/>
    <x v="1"/>
    <n v="94110"/>
    <x v="1"/>
    <s v="OFF-ST-10001328"/>
    <x v="1"/>
    <x v="4"/>
    <s v="Personal Filing Tote with Lid, Black/Gray"/>
    <x v="4542"/>
    <x v="7"/>
    <n v="0"/>
    <n v="4.3428000000000004"/>
    <x v="8"/>
    <n v="15.51"/>
    <n v="28.000000000000004"/>
  </r>
  <r>
    <n v="6960"/>
    <s v="CA-2015-167255"/>
    <d v="2015-09-27T00:00:00"/>
    <d v="2015-09-29T00:00:00"/>
    <s v="Second Class"/>
    <s v="RH-19510"/>
    <s v="Rick Huthwaite"/>
    <x v="2"/>
    <x v="0"/>
    <x v="8"/>
    <x v="1"/>
    <n v="94110"/>
    <x v="1"/>
    <s v="OFF-PA-10002377"/>
    <x v="1"/>
    <x v="10"/>
    <s v="Xerox 1916"/>
    <x v="674"/>
    <x v="1"/>
    <n v="0"/>
    <n v="73.41"/>
    <x v="8"/>
    <n v="440.46"/>
    <n v="50"/>
  </r>
  <r>
    <n v="6961"/>
    <s v="CA-2015-167255"/>
    <d v="2015-09-27T00:00:00"/>
    <d v="2015-09-29T00:00:00"/>
    <s v="Second Class"/>
    <s v="RH-19510"/>
    <s v="Rick Huthwaite"/>
    <x v="2"/>
    <x v="0"/>
    <x v="8"/>
    <x v="1"/>
    <n v="94110"/>
    <x v="1"/>
    <s v="OFF-PA-10003441"/>
    <x v="1"/>
    <x v="10"/>
    <s v="Xerox 226"/>
    <x v="91"/>
    <x v="0"/>
    <n v="0"/>
    <n v="6.2207999999999997"/>
    <x v="8"/>
    <n v="25.92"/>
    <n v="47.999999999999993"/>
  </r>
  <r>
    <n v="6962"/>
    <s v="CA-2017-162096"/>
    <d v="2017-11-10T00:00:00"/>
    <d v="2017-11-10T00:00:00"/>
    <s v="Same Day"/>
    <s v="TB-21190"/>
    <s v="Thomas Brumley"/>
    <x v="2"/>
    <x v="0"/>
    <x v="169"/>
    <x v="1"/>
    <n v="92503"/>
    <x v="1"/>
    <s v="OFF-AR-10002221"/>
    <x v="1"/>
    <x v="6"/>
    <s v="12 Colored Short Pencils"/>
    <x v="4543"/>
    <x v="1"/>
    <n v="0"/>
    <n v="2.1059999999999999"/>
    <x v="0"/>
    <n v="23.4"/>
    <n v="26.999999999999996"/>
  </r>
  <r>
    <n v="6963"/>
    <s v="CA-2016-157161"/>
    <d v="2016-07-16T00:00:00"/>
    <d v="2016-07-20T00:00:00"/>
    <s v="Second Class"/>
    <s v="JD-15895"/>
    <s v="Jonathan Doherty"/>
    <x v="1"/>
    <x v="0"/>
    <x v="29"/>
    <x v="20"/>
    <n v="29203"/>
    <x v="0"/>
    <s v="OFF-EN-10001509"/>
    <x v="1"/>
    <x v="12"/>
    <s v="Poly String Tie Envelopes"/>
    <x v="4544"/>
    <x v="2"/>
    <n v="0"/>
    <n v="4.7939999999999996"/>
    <x v="7"/>
    <n v="51"/>
    <n v="47"/>
  </r>
  <r>
    <n v="6964"/>
    <s v="CA-2016-157161"/>
    <d v="2016-07-16T00:00:00"/>
    <d v="2016-07-20T00:00:00"/>
    <s v="Second Class"/>
    <s v="JD-15895"/>
    <s v="Jonathan Doherty"/>
    <x v="1"/>
    <x v="0"/>
    <x v="29"/>
    <x v="20"/>
    <n v="29203"/>
    <x v="0"/>
    <s v="OFF-AR-10003338"/>
    <x v="1"/>
    <x v="6"/>
    <s v="Eberhard Faber 3 1/2&quot; Golf Pencils"/>
    <x v="4545"/>
    <x v="1"/>
    <n v="0"/>
    <n v="5.58"/>
    <x v="7"/>
    <n v="66.960000000000008"/>
    <n v="25"/>
  </r>
  <r>
    <n v="6965"/>
    <s v="CA-2016-157161"/>
    <d v="2016-07-16T00:00:00"/>
    <d v="2016-07-20T00:00:00"/>
    <s v="Second Class"/>
    <s v="JD-15895"/>
    <s v="Jonathan Doherty"/>
    <x v="1"/>
    <x v="0"/>
    <x v="29"/>
    <x v="20"/>
    <n v="29203"/>
    <x v="0"/>
    <s v="OFF-BI-10004728"/>
    <x v="1"/>
    <x v="8"/>
    <s v="Wilson Jones Turn Tabs Binder Tool for Ring Binders"/>
    <x v="899"/>
    <x v="2"/>
    <n v="0"/>
    <n v="11.086"/>
    <x v="7"/>
    <n v="120.5"/>
    <n v="46"/>
  </r>
  <r>
    <n v="6966"/>
    <s v="CA-2016-157161"/>
    <d v="2016-07-16T00:00:00"/>
    <d v="2016-07-20T00:00:00"/>
    <s v="Second Class"/>
    <s v="JD-15895"/>
    <s v="Jonathan Doherty"/>
    <x v="1"/>
    <x v="0"/>
    <x v="29"/>
    <x v="20"/>
    <n v="29203"/>
    <x v="0"/>
    <s v="TEC-AC-10000358"/>
    <x v="2"/>
    <x v="11"/>
    <s v="Imation Secure Drive + Hardware Encrypted USB flash drive - 16 GB"/>
    <x v="4546"/>
    <x v="0"/>
    <n v="0"/>
    <n v="18.235199999999999"/>
    <x v="7"/>
    <n v="151.96"/>
    <n v="23.999999999999996"/>
  </r>
  <r>
    <n v="6967"/>
    <s v="CA-2016-157161"/>
    <d v="2016-07-16T00:00:00"/>
    <d v="2016-07-20T00:00:00"/>
    <s v="Second Class"/>
    <s v="JD-15895"/>
    <s v="Jonathan Doherty"/>
    <x v="1"/>
    <x v="0"/>
    <x v="29"/>
    <x v="20"/>
    <n v="29203"/>
    <x v="0"/>
    <s v="OFF-BI-10002764"/>
    <x v="1"/>
    <x v="8"/>
    <s v="Recycled Pressboard Report Cover with Reinforced Top Hinge"/>
    <x v="4547"/>
    <x v="0"/>
    <n v="0"/>
    <n v="3.1654"/>
    <x v="7"/>
    <n v="12.92"/>
    <n v="49"/>
  </r>
  <r>
    <n v="6968"/>
    <s v="CA-2016-157161"/>
    <d v="2016-07-16T00:00:00"/>
    <d v="2016-07-20T00:00:00"/>
    <s v="Second Class"/>
    <s v="JD-15895"/>
    <s v="Jonathan Doherty"/>
    <x v="1"/>
    <x v="0"/>
    <x v="29"/>
    <x v="20"/>
    <n v="29203"/>
    <x v="0"/>
    <s v="OFF-PA-10001461"/>
    <x v="1"/>
    <x v="10"/>
    <s v="HP Office Paper (20Lb. and 87 Bright)"/>
    <x v="1817"/>
    <x v="6"/>
    <n v="0"/>
    <n v="28.857600000000001"/>
    <x v="7"/>
    <n v="541.07999999999993"/>
    <n v="48.000000000000007"/>
  </r>
  <r>
    <n v="6969"/>
    <s v="CA-2015-110765"/>
    <d v="2015-10-16T00:00:00"/>
    <d v="2015-10-20T00:00:00"/>
    <s v="Second Class"/>
    <s v="MP-17965"/>
    <s v="Michael Paige"/>
    <x v="1"/>
    <x v="0"/>
    <x v="20"/>
    <x v="15"/>
    <n v="10011"/>
    <x v="3"/>
    <s v="TEC-PH-10004165"/>
    <x v="2"/>
    <x v="7"/>
    <s v="Mitel MiVoice 5330e IP Phone"/>
    <x v="4548"/>
    <x v="1"/>
    <n v="0"/>
    <n v="214.4922"/>
    <x v="2"/>
    <n v="2474.91"/>
    <n v="26"/>
  </r>
  <r>
    <n v="6970"/>
    <s v="CA-2016-163937"/>
    <d v="2016-01-10T00:00:00"/>
    <d v="2016-01-13T00:00:00"/>
    <s v="Second Class"/>
    <s v="JB-16000"/>
    <s v="Joy Bell-"/>
    <x v="0"/>
    <x v="0"/>
    <x v="468"/>
    <x v="4"/>
    <n v="98632"/>
    <x v="1"/>
    <s v="FUR-FU-10000010"/>
    <x v="0"/>
    <x v="5"/>
    <s v="DAX Value U-Channel Document Frames, Easel Back"/>
    <x v="2557"/>
    <x v="2"/>
    <n v="0"/>
    <n v="7.7035"/>
    <x v="9"/>
    <n v="124.25"/>
    <n v="31"/>
  </r>
  <r>
    <n v="6971"/>
    <s v="CA-2017-153822"/>
    <d v="2017-09-19T00:00:00"/>
    <d v="2017-09-25T00:00:00"/>
    <s v="Standard Class"/>
    <s v="AB-10105"/>
    <s v="Adrian Barton"/>
    <x v="0"/>
    <x v="0"/>
    <x v="42"/>
    <x v="16"/>
    <n v="85023"/>
    <x v="1"/>
    <s v="OFF-ST-10000321"/>
    <x v="1"/>
    <x v="4"/>
    <s v="Akro Stacking Bins"/>
    <x v="1420"/>
    <x v="0"/>
    <n v="0.2"/>
    <n v="-2.5247999999999999"/>
    <x v="8"/>
    <n v="25.248000000000001"/>
    <n v="-20"/>
  </r>
  <r>
    <n v="6972"/>
    <s v="CA-2017-153822"/>
    <d v="2017-09-19T00:00:00"/>
    <d v="2017-09-25T00:00:00"/>
    <s v="Standard Class"/>
    <s v="AB-10105"/>
    <s v="Adrian Barton"/>
    <x v="0"/>
    <x v="0"/>
    <x v="42"/>
    <x v="16"/>
    <n v="85023"/>
    <x v="1"/>
    <s v="TEC-AC-10000109"/>
    <x v="2"/>
    <x v="11"/>
    <s v="Sony Micro Vault Click 16 GB USB 2.0 Flash Drive"/>
    <x v="212"/>
    <x v="0"/>
    <n v="0.2"/>
    <n v="4.4791999999999996"/>
    <x v="8"/>
    <n v="179.16800000000001"/>
    <n v="5"/>
  </r>
  <r>
    <n v="6973"/>
    <s v="CA-2017-153822"/>
    <d v="2017-09-19T00:00:00"/>
    <d v="2017-09-25T00:00:00"/>
    <s v="Standard Class"/>
    <s v="AB-10105"/>
    <s v="Adrian Barton"/>
    <x v="0"/>
    <x v="0"/>
    <x v="42"/>
    <x v="16"/>
    <n v="85023"/>
    <x v="1"/>
    <s v="TEC-PH-10002415"/>
    <x v="2"/>
    <x v="7"/>
    <s v="Polycom VoiceStation 500 Conference phone"/>
    <x v="2685"/>
    <x v="0"/>
    <n v="0.2"/>
    <n v="29.495000000000001"/>
    <x v="8"/>
    <n v="943.84"/>
    <n v="6.25"/>
  </r>
  <r>
    <n v="6974"/>
    <s v="CA-2017-153822"/>
    <d v="2017-09-19T00:00:00"/>
    <d v="2017-09-25T00:00:00"/>
    <s v="Standard Class"/>
    <s v="AB-10105"/>
    <s v="Adrian Barton"/>
    <x v="0"/>
    <x v="0"/>
    <x v="42"/>
    <x v="16"/>
    <n v="85023"/>
    <x v="1"/>
    <s v="OFF-BI-10001460"/>
    <x v="1"/>
    <x v="8"/>
    <s v="Plastic Binding Combs"/>
    <x v="4549"/>
    <x v="4"/>
    <n v="0.7"/>
    <n v="-13.938000000000001"/>
    <x v="8"/>
    <n v="72.72"/>
    <n v="-76.666666666666671"/>
  </r>
  <r>
    <n v="6975"/>
    <s v="CA-2017-146185"/>
    <d v="2017-09-15T00:00:00"/>
    <d v="2017-09-19T00:00:00"/>
    <s v="Standard Class"/>
    <s v="CC-12145"/>
    <s v="Charles Crestani"/>
    <x v="0"/>
    <x v="0"/>
    <x v="12"/>
    <x v="5"/>
    <n v="77095"/>
    <x v="2"/>
    <s v="OFF-AR-10002987"/>
    <x v="1"/>
    <x v="6"/>
    <s v="Prismacolor Color Pencil Set"/>
    <x v="3993"/>
    <x v="0"/>
    <n v="0.2"/>
    <n v="8.3328000000000007"/>
    <x v="8"/>
    <n v="63.488"/>
    <n v="26.25"/>
  </r>
  <r>
    <n v="6976"/>
    <s v="CA-2015-112144"/>
    <d v="2015-06-28T00:00:00"/>
    <d v="2015-07-02T00:00:00"/>
    <s v="Standard Class"/>
    <s v="CY-12745"/>
    <s v="Craig Yedwab"/>
    <x v="1"/>
    <x v="0"/>
    <x v="23"/>
    <x v="16"/>
    <n v="85234"/>
    <x v="1"/>
    <s v="OFF-LA-10000443"/>
    <x v="1"/>
    <x v="2"/>
    <s v="Avery 501"/>
    <x v="2144"/>
    <x v="0"/>
    <n v="0.2"/>
    <n v="1.9925999999999999"/>
    <x v="1"/>
    <n v="11.808"/>
    <n v="33.75"/>
  </r>
  <r>
    <n v="6977"/>
    <s v="CA-2015-112144"/>
    <d v="2015-06-28T00:00:00"/>
    <d v="2015-07-02T00:00:00"/>
    <s v="Standard Class"/>
    <s v="CY-12745"/>
    <s v="Craig Yedwab"/>
    <x v="1"/>
    <x v="0"/>
    <x v="23"/>
    <x v="16"/>
    <n v="85234"/>
    <x v="1"/>
    <s v="FUR-FU-10004306"/>
    <x v="0"/>
    <x v="5"/>
    <s v="Electrix Halogen Magnifier Lamp"/>
    <x v="4550"/>
    <x v="4"/>
    <n v="0.2"/>
    <n v="46.631999999999998"/>
    <x v="1"/>
    <n v="2487.04"/>
    <n v="7.5"/>
  </r>
  <r>
    <n v="6978"/>
    <s v="US-2016-119298"/>
    <d v="2016-11-25T00:00:00"/>
    <d v="2016-11-28T00:00:00"/>
    <s v="First Class"/>
    <s v="EP-13915"/>
    <s v="Emily Phan"/>
    <x v="0"/>
    <x v="0"/>
    <x v="186"/>
    <x v="36"/>
    <n v="72401"/>
    <x v="0"/>
    <s v="TEC-PH-10002564"/>
    <x v="2"/>
    <x v="7"/>
    <s v="OtterBox Defender Series Case - Samsung Galaxy S4"/>
    <x v="2759"/>
    <x v="0"/>
    <n v="0"/>
    <n v="17.994"/>
    <x v="0"/>
    <n v="119.96"/>
    <n v="30"/>
  </r>
  <r>
    <n v="6979"/>
    <s v="CA-2017-155159"/>
    <d v="2017-11-25T00:00:00"/>
    <d v="2017-11-29T00:00:00"/>
    <s v="Second Class"/>
    <s v="DL-13315"/>
    <s v="Delfina Latchford"/>
    <x v="0"/>
    <x v="0"/>
    <x v="118"/>
    <x v="32"/>
    <n v="30318"/>
    <x v="0"/>
    <s v="OFF-PA-10003724"/>
    <x v="1"/>
    <x v="10"/>
    <s v="Wirebound Message Book, 4 per Page"/>
    <x v="4551"/>
    <x v="6"/>
    <n v="0"/>
    <n v="23.946300000000001"/>
    <x v="0"/>
    <n v="439.83"/>
    <n v="49.000000000000007"/>
  </r>
  <r>
    <n v="6980"/>
    <s v="CA-2017-149076"/>
    <d v="2017-01-14T00:00:00"/>
    <d v="2017-01-19T00:00:00"/>
    <s v="Standard Class"/>
    <s v="SO-20335"/>
    <s v="Sean O'Donnell"/>
    <x v="0"/>
    <x v="0"/>
    <x v="1"/>
    <x v="1"/>
    <n v="90036"/>
    <x v="1"/>
    <s v="OFF-PA-10000483"/>
    <x v="1"/>
    <x v="10"/>
    <s v="Xerox 19"/>
    <x v="894"/>
    <x v="2"/>
    <n v="0"/>
    <n v="69.704999999999998"/>
    <x v="9"/>
    <n v="774.5"/>
    <n v="44.999999999999993"/>
  </r>
  <r>
    <n v="6981"/>
    <s v="CA-2014-146990"/>
    <d v="2014-11-07T00:00:00"/>
    <d v="2014-11-08T00:00:00"/>
    <s v="First Class"/>
    <s v="BP-11095"/>
    <s v="Bart Pistole"/>
    <x v="1"/>
    <x v="0"/>
    <x v="20"/>
    <x v="15"/>
    <n v="10024"/>
    <x v="3"/>
    <s v="OFF-FA-10000611"/>
    <x v="1"/>
    <x v="13"/>
    <s v="Binder Clips by OIC"/>
    <x v="4552"/>
    <x v="4"/>
    <n v="0"/>
    <n v="2.8416000000000001"/>
    <x v="0"/>
    <n v="23.68"/>
    <n v="48.000000000000007"/>
  </r>
  <r>
    <n v="6982"/>
    <s v="CA-2014-146990"/>
    <d v="2014-11-07T00:00:00"/>
    <d v="2014-11-08T00:00:00"/>
    <s v="First Class"/>
    <s v="BP-11095"/>
    <s v="Bart Pistole"/>
    <x v="1"/>
    <x v="0"/>
    <x v="20"/>
    <x v="15"/>
    <n v="10024"/>
    <x v="3"/>
    <s v="OFF-PA-10000246"/>
    <x v="1"/>
    <x v="10"/>
    <s v="Riverleaf Stik-Withit Designer Note Cubes"/>
    <x v="4553"/>
    <x v="1"/>
    <n v="0"/>
    <n v="13.8828"/>
    <x v="0"/>
    <n v="90.539999999999992"/>
    <n v="46"/>
  </r>
  <r>
    <n v="6983"/>
    <s v="CA-2016-116526"/>
    <d v="2016-09-01T00:00:00"/>
    <d v="2016-09-05T00:00:00"/>
    <s v="Standard Class"/>
    <s v="JA-15970"/>
    <s v="Joseph Airdo"/>
    <x v="0"/>
    <x v="0"/>
    <x v="66"/>
    <x v="12"/>
    <n v="48227"/>
    <x v="2"/>
    <s v="OFF-BI-10004728"/>
    <x v="1"/>
    <x v="8"/>
    <s v="Wilson Jones Turn Tabs Binder Tool for Ring Binders"/>
    <x v="899"/>
    <x v="2"/>
    <n v="0"/>
    <n v="11.086"/>
    <x v="8"/>
    <n v="120.5"/>
    <n v="46"/>
  </r>
  <r>
    <n v="6984"/>
    <s v="CA-2016-116526"/>
    <d v="2016-09-01T00:00:00"/>
    <d v="2016-09-05T00:00:00"/>
    <s v="Standard Class"/>
    <s v="JA-15970"/>
    <s v="Joseph Airdo"/>
    <x v="0"/>
    <x v="0"/>
    <x v="66"/>
    <x v="12"/>
    <n v="48227"/>
    <x v="2"/>
    <s v="TEC-PH-10002365"/>
    <x v="2"/>
    <x v="7"/>
    <s v="Belkin Grip Candy Sheer Case / Cover for iPhone 5 and 5S"/>
    <x v="4554"/>
    <x v="7"/>
    <n v="0"/>
    <n v="2.2827999999999999"/>
    <x v="8"/>
    <n v="8.7799999999999994"/>
    <n v="26"/>
  </r>
  <r>
    <n v="6985"/>
    <s v="CA-2016-116526"/>
    <d v="2016-09-01T00:00:00"/>
    <d v="2016-09-05T00:00:00"/>
    <s v="Standard Class"/>
    <s v="JA-15970"/>
    <s v="Joseph Airdo"/>
    <x v="0"/>
    <x v="0"/>
    <x v="66"/>
    <x v="12"/>
    <n v="48227"/>
    <x v="2"/>
    <s v="OFF-AP-10002457"/>
    <x v="1"/>
    <x v="9"/>
    <s v="Eureka The Boss Plus 12-Amp Hard Box Upright Vacuum, Red"/>
    <x v="4555"/>
    <x v="4"/>
    <n v="0.1"/>
    <n v="71.162000000000006"/>
    <x v="8"/>
    <n v="1506.96"/>
    <n v="18.888888888888893"/>
  </r>
  <r>
    <n v="6986"/>
    <s v="CA-2016-116526"/>
    <d v="2016-09-01T00:00:00"/>
    <d v="2016-09-05T00:00:00"/>
    <s v="Standard Class"/>
    <s v="JA-15970"/>
    <s v="Joseph Airdo"/>
    <x v="0"/>
    <x v="0"/>
    <x v="66"/>
    <x v="12"/>
    <n v="48227"/>
    <x v="2"/>
    <s v="OFF-BI-10000320"/>
    <x v="1"/>
    <x v="8"/>
    <s v="GBC Plastic Binding Combs"/>
    <x v="3418"/>
    <x v="4"/>
    <n v="0"/>
    <n v="14.4648"/>
    <x v="8"/>
    <n v="118.08"/>
    <n v="49"/>
  </r>
  <r>
    <n v="6987"/>
    <s v="CA-2016-116526"/>
    <d v="2016-09-01T00:00:00"/>
    <d v="2016-09-05T00:00:00"/>
    <s v="Standard Class"/>
    <s v="JA-15970"/>
    <s v="Joseph Airdo"/>
    <x v="0"/>
    <x v="0"/>
    <x v="66"/>
    <x v="12"/>
    <n v="48227"/>
    <x v="2"/>
    <s v="OFF-AR-10004999"/>
    <x v="1"/>
    <x v="6"/>
    <s v="Newell 315"/>
    <x v="489"/>
    <x v="0"/>
    <n v="0"/>
    <n v="2.99"/>
    <x v="8"/>
    <n v="23.92"/>
    <n v="25"/>
  </r>
  <r>
    <n v="6988"/>
    <s v="CA-2016-116526"/>
    <d v="2016-09-01T00:00:00"/>
    <d v="2016-09-05T00:00:00"/>
    <s v="Standard Class"/>
    <s v="JA-15970"/>
    <s v="Joseph Airdo"/>
    <x v="0"/>
    <x v="0"/>
    <x v="66"/>
    <x v="12"/>
    <n v="48227"/>
    <x v="2"/>
    <s v="OFF-BI-10001116"/>
    <x v="1"/>
    <x v="8"/>
    <s v="Wilson Jones 1&quot; Hanging DublLock Ring Binders"/>
    <x v="1579"/>
    <x v="2"/>
    <n v="0"/>
    <n v="12.672000000000001"/>
    <x v="8"/>
    <n v="132"/>
    <n v="48.000000000000007"/>
  </r>
  <r>
    <n v="6989"/>
    <s v="CA-2017-158561"/>
    <d v="2017-11-11T00:00:00"/>
    <d v="2017-11-16T00:00:00"/>
    <s v="Second Class"/>
    <s v="BB-11545"/>
    <s v="Brenda Bowman"/>
    <x v="1"/>
    <x v="0"/>
    <x v="2"/>
    <x v="2"/>
    <n v="33311"/>
    <x v="0"/>
    <s v="OFF-AP-10002651"/>
    <x v="1"/>
    <x v="9"/>
    <s v="Hoover Upright Vacuum With Dirt Cup"/>
    <x v="3978"/>
    <x v="2"/>
    <n v="0.2"/>
    <n v="130.2885"/>
    <x v="0"/>
    <n v="5790.5999999999995"/>
    <n v="11.250000000000002"/>
  </r>
  <r>
    <n v="6990"/>
    <s v="CA-2017-165099"/>
    <d v="2017-12-11T00:00:00"/>
    <d v="2017-12-13T00:00:00"/>
    <s v="First Class"/>
    <s v="DK-13375"/>
    <s v="Dennis Kane"/>
    <x v="0"/>
    <x v="0"/>
    <x v="488"/>
    <x v="5"/>
    <n v="79605"/>
    <x v="2"/>
    <s v="OFF-AP-10001634"/>
    <x v="1"/>
    <x v="9"/>
    <s v="Hoover Commercial Lightweight Upright Vacuum"/>
    <x v="4556"/>
    <x v="0"/>
    <n v="0.8"/>
    <n v="-3.7584"/>
    <x v="4"/>
    <n v="2.7839999999999998"/>
    <n v="-270"/>
  </r>
  <r>
    <n v="6991"/>
    <s v="CA-2015-109386"/>
    <d v="2015-11-08T00:00:00"/>
    <d v="2015-11-13T00:00:00"/>
    <s v="Second Class"/>
    <s v="RH-19600"/>
    <s v="Rob Haberlin"/>
    <x v="0"/>
    <x v="0"/>
    <x v="409"/>
    <x v="17"/>
    <n v="23666"/>
    <x v="0"/>
    <s v="OFF-AP-10003266"/>
    <x v="1"/>
    <x v="9"/>
    <s v="Holmes Replacement Filter for HEPA Air Cleaner, Large Room"/>
    <x v="4557"/>
    <x v="1"/>
    <n v="0"/>
    <n v="18.660599999999999"/>
    <x v="0"/>
    <n v="133.29"/>
    <n v="42"/>
  </r>
  <r>
    <n v="6992"/>
    <s v="CA-2015-109386"/>
    <d v="2015-11-08T00:00:00"/>
    <d v="2015-11-13T00:00:00"/>
    <s v="Second Class"/>
    <s v="RH-19600"/>
    <s v="Rob Haberlin"/>
    <x v="0"/>
    <x v="0"/>
    <x v="409"/>
    <x v="17"/>
    <n v="23666"/>
    <x v="0"/>
    <s v="TEC-PH-10002890"/>
    <x v="2"/>
    <x v="7"/>
    <s v="AT&amp;T 17929 Lendline Telephone"/>
    <x v="4558"/>
    <x v="2"/>
    <n v="0"/>
    <n v="58.811999999999998"/>
    <x v="0"/>
    <n v="1131"/>
    <n v="26"/>
  </r>
  <r>
    <n v="6993"/>
    <s v="CA-2015-109386"/>
    <d v="2015-11-08T00:00:00"/>
    <d v="2015-11-13T00:00:00"/>
    <s v="Second Class"/>
    <s v="RH-19600"/>
    <s v="Rob Haberlin"/>
    <x v="0"/>
    <x v="0"/>
    <x v="409"/>
    <x v="17"/>
    <n v="23666"/>
    <x v="0"/>
    <s v="FUR-FU-10000308"/>
    <x v="0"/>
    <x v="5"/>
    <s v="Deflect-o Glass Clear Studded Chair Mats"/>
    <x v="4519"/>
    <x v="1"/>
    <n v="0"/>
    <n v="41.038800000000002"/>
    <x v="0"/>
    <n v="559.62"/>
    <n v="22.000000000000004"/>
  </r>
  <r>
    <n v="6994"/>
    <s v="CA-2015-109386"/>
    <d v="2015-11-08T00:00:00"/>
    <d v="2015-11-13T00:00:00"/>
    <s v="Second Class"/>
    <s v="RH-19600"/>
    <s v="Rob Haberlin"/>
    <x v="0"/>
    <x v="0"/>
    <x v="409"/>
    <x v="17"/>
    <n v="23666"/>
    <x v="0"/>
    <s v="OFF-AR-10000380"/>
    <x v="1"/>
    <x v="6"/>
    <s v="Hunt PowerHouse Electric Pencil Sharpener, Blue"/>
    <x v="4410"/>
    <x v="3"/>
    <n v="0"/>
    <n v="79.757999999999996"/>
    <x v="0"/>
    <n v="1861.02"/>
    <n v="30"/>
  </r>
  <r>
    <n v="6995"/>
    <s v="CA-2015-109386"/>
    <d v="2015-11-08T00:00:00"/>
    <d v="2015-11-13T00:00:00"/>
    <s v="Second Class"/>
    <s v="RH-19600"/>
    <s v="Rob Haberlin"/>
    <x v="0"/>
    <x v="0"/>
    <x v="409"/>
    <x v="17"/>
    <n v="23666"/>
    <x v="0"/>
    <s v="OFF-AR-10000122"/>
    <x v="1"/>
    <x v="6"/>
    <s v="Newell 314"/>
    <x v="4559"/>
    <x v="2"/>
    <n v="0"/>
    <n v="6.9749999999999996"/>
    <x v="0"/>
    <n v="139.5"/>
    <n v="25"/>
  </r>
  <r>
    <n v="6996"/>
    <s v="CA-2015-166800"/>
    <d v="2015-11-19T00:00:00"/>
    <d v="2015-11-26T00:00:00"/>
    <s v="Standard Class"/>
    <s v="AG-10300"/>
    <s v="Aleksandra Gannaway"/>
    <x v="1"/>
    <x v="0"/>
    <x v="98"/>
    <x v="33"/>
    <n v="89115"/>
    <x v="1"/>
    <s v="OFF-AP-10004868"/>
    <x v="1"/>
    <x v="9"/>
    <s v="Hoover Commercial Soft Guard Upright Vacuum And Disposable Filtration Bags"/>
    <x v="4560"/>
    <x v="4"/>
    <n v="0"/>
    <n v="8.3916000000000004"/>
    <x v="0"/>
    <n v="124.32"/>
    <n v="27"/>
  </r>
  <r>
    <n v="6997"/>
    <s v="CA-2017-117443"/>
    <d v="2017-12-23T00:00:00"/>
    <d v="2017-12-25T00:00:00"/>
    <s v="Second Class"/>
    <s v="JB-15400"/>
    <s v="Jennifer Braxton"/>
    <x v="1"/>
    <x v="0"/>
    <x v="179"/>
    <x v="10"/>
    <n v="61107"/>
    <x v="2"/>
    <s v="OFF-BI-10004002"/>
    <x v="1"/>
    <x v="8"/>
    <s v="Wilson Jones International Size A4 Ring Binders"/>
    <x v="4561"/>
    <x v="4"/>
    <n v="0.8"/>
    <n v="-22.143999999999998"/>
    <x v="4"/>
    <n v="55.36"/>
    <n v="-160"/>
  </r>
  <r>
    <n v="6998"/>
    <s v="CA-2017-117443"/>
    <d v="2017-12-23T00:00:00"/>
    <d v="2017-12-25T00:00:00"/>
    <s v="Second Class"/>
    <s v="JB-15400"/>
    <s v="Jennifer Braxton"/>
    <x v="1"/>
    <x v="0"/>
    <x v="179"/>
    <x v="10"/>
    <n v="61107"/>
    <x v="2"/>
    <s v="OFF-PA-10004475"/>
    <x v="1"/>
    <x v="10"/>
    <s v="Xerox 1940"/>
    <x v="4562"/>
    <x v="4"/>
    <n v="0.2"/>
    <n v="63.753599999999999"/>
    <x v="4"/>
    <n v="703.48800000000006"/>
    <n v="36.25"/>
  </r>
  <r>
    <n v="6999"/>
    <s v="US-2016-134369"/>
    <d v="2016-09-16T00:00:00"/>
    <d v="2016-09-22T00:00:00"/>
    <s v="Standard Class"/>
    <s v="BC-11125"/>
    <s v="Becky Castell"/>
    <x v="2"/>
    <x v="0"/>
    <x v="229"/>
    <x v="1"/>
    <n v="92677"/>
    <x v="1"/>
    <s v="OFF-PA-10002195"/>
    <x v="1"/>
    <x v="10"/>
    <s v="Xerox 1966"/>
    <x v="91"/>
    <x v="0"/>
    <n v="0"/>
    <n v="6.3503999999999996"/>
    <x v="8"/>
    <n v="25.92"/>
    <n v="48.999999999999993"/>
  </r>
  <r>
    <n v="7000"/>
    <s v="CA-2017-123687"/>
    <d v="2017-05-26T00:00:00"/>
    <d v="2017-05-29T00:00:00"/>
    <s v="First Class"/>
    <s v="KC-16675"/>
    <s v="Kimberly Carter"/>
    <x v="1"/>
    <x v="0"/>
    <x v="103"/>
    <x v="0"/>
    <n v="40214"/>
    <x v="0"/>
    <s v="OFF-AP-10002670"/>
    <x v="1"/>
    <x v="9"/>
    <s v="Belkin 8-Outlet Premiere SurgeMaster II Surge Protectors"/>
    <x v="4563"/>
    <x v="1"/>
    <n v="0"/>
    <n v="62.531999999999996"/>
    <x v="5"/>
    <n v="625.31999999999994"/>
    <n v="30"/>
  </r>
  <r>
    <n v="7001"/>
    <s v="CA-2017-123687"/>
    <d v="2017-05-26T00:00:00"/>
    <d v="2017-05-29T00:00:00"/>
    <s v="First Class"/>
    <s v="KC-16675"/>
    <s v="Kimberly Carter"/>
    <x v="1"/>
    <x v="0"/>
    <x v="103"/>
    <x v="0"/>
    <n v="40214"/>
    <x v="0"/>
    <s v="OFF-SU-10004498"/>
    <x v="1"/>
    <x v="14"/>
    <s v="Martin-Yale Premier Letter Opener"/>
    <x v="4564"/>
    <x v="0"/>
    <n v="0"/>
    <n v="0.77280000000000004"/>
    <x v="5"/>
    <n v="51.52"/>
    <n v="3"/>
  </r>
  <r>
    <n v="7002"/>
    <s v="CA-2015-104871"/>
    <d v="2015-03-30T00:00:00"/>
    <d v="2015-04-03T00:00:00"/>
    <s v="Standard Class"/>
    <s v="DR-12940"/>
    <s v="Daniel Raglin"/>
    <x v="2"/>
    <x v="0"/>
    <x v="489"/>
    <x v="10"/>
    <n v="61761"/>
    <x v="2"/>
    <s v="FUR-CH-10003298"/>
    <x v="0"/>
    <x v="1"/>
    <s v="Office Star - Contemporary Task Swivel chair with Loop Arms, Charcoal"/>
    <x v="4565"/>
    <x v="4"/>
    <n v="0.3"/>
    <n v="-110.0232"/>
    <x v="10"/>
    <n v="1466.9760000000001"/>
    <n v="-30"/>
  </r>
  <r>
    <n v="7003"/>
    <s v="CA-2014-133158"/>
    <d v="2014-08-19T00:00:00"/>
    <d v="2014-08-21T00:00:00"/>
    <s v="Second Class"/>
    <s v="DW-13195"/>
    <s v="David Wiener"/>
    <x v="1"/>
    <x v="0"/>
    <x v="1"/>
    <x v="1"/>
    <n v="90045"/>
    <x v="1"/>
    <s v="FUR-FU-10000723"/>
    <x v="0"/>
    <x v="5"/>
    <s v="Deflect-o EconoMat Studded, No Bevel Mat for Low Pile Carpeting"/>
    <x v="4566"/>
    <x v="3"/>
    <n v="0"/>
    <n v="26.031600000000001"/>
    <x v="6"/>
    <n v="2024.68"/>
    <n v="9"/>
  </r>
  <r>
    <n v="7004"/>
    <s v="CA-2014-133158"/>
    <d v="2014-08-19T00:00:00"/>
    <d v="2014-08-21T00:00:00"/>
    <s v="Second Class"/>
    <s v="DW-13195"/>
    <s v="David Wiener"/>
    <x v="1"/>
    <x v="0"/>
    <x v="1"/>
    <x v="1"/>
    <n v="90045"/>
    <x v="1"/>
    <s v="OFF-BI-10000632"/>
    <x v="1"/>
    <x v="8"/>
    <s v="Satellite Sectional Post Binders"/>
    <x v="1940"/>
    <x v="0"/>
    <n v="0.2"/>
    <n v="22.5732"/>
    <x v="6"/>
    <n v="138.91200000000001"/>
    <n v="32.5"/>
  </r>
  <r>
    <n v="7005"/>
    <s v="CA-2014-126333"/>
    <d v="2014-12-23T00:00:00"/>
    <d v="2014-12-28T00:00:00"/>
    <s v="Standard Class"/>
    <s v="ME-18010"/>
    <s v="Michelle Ellison"/>
    <x v="1"/>
    <x v="0"/>
    <x v="396"/>
    <x v="5"/>
    <n v="77642"/>
    <x v="2"/>
    <s v="OFF-PA-10000223"/>
    <x v="1"/>
    <x v="10"/>
    <s v="Xerox 2000"/>
    <x v="1170"/>
    <x v="7"/>
    <n v="0.2"/>
    <n v="1.8144"/>
    <x v="4"/>
    <n v="5.1840000000000002"/>
    <n v="35"/>
  </r>
  <r>
    <n v="7006"/>
    <s v="CA-2015-141740"/>
    <d v="2015-11-01T00:00:00"/>
    <d v="2015-11-05T00:00:00"/>
    <s v="Standard Class"/>
    <s v="JF-15490"/>
    <s v="Jeremy Farry"/>
    <x v="0"/>
    <x v="0"/>
    <x v="20"/>
    <x v="15"/>
    <n v="10009"/>
    <x v="3"/>
    <s v="FUR-CH-10001545"/>
    <x v="0"/>
    <x v="1"/>
    <s v="Hon Comfortask Task/Swivel Chairs"/>
    <x v="4567"/>
    <x v="0"/>
    <n v="0.1"/>
    <n v="13.6776"/>
    <x v="0"/>
    <n v="410.32799999999997"/>
    <n v="6.666666666666667"/>
  </r>
  <r>
    <n v="7007"/>
    <s v="CA-2014-119466"/>
    <d v="2014-12-15T00:00:00"/>
    <d v="2014-12-21T00:00:00"/>
    <s v="Standard Class"/>
    <s v="SP-20860"/>
    <s v="Sung Pak"/>
    <x v="1"/>
    <x v="0"/>
    <x v="22"/>
    <x v="10"/>
    <n v="60623"/>
    <x v="2"/>
    <s v="FUR-FU-10001546"/>
    <x v="0"/>
    <x v="5"/>
    <s v="Dana Swing-Arm Lamps"/>
    <x v="1076"/>
    <x v="0"/>
    <n v="0.6"/>
    <n v="-7.476"/>
    <x v="4"/>
    <n v="17.088000000000001"/>
    <n v="-87.5"/>
  </r>
  <r>
    <n v="7008"/>
    <s v="CA-2015-154823"/>
    <d v="2015-08-21T00:00:00"/>
    <d v="2015-08-25T00:00:00"/>
    <s v="Standard Class"/>
    <s v="KN-16390"/>
    <s v="Katherine Nockton"/>
    <x v="1"/>
    <x v="0"/>
    <x v="24"/>
    <x v="24"/>
    <n v="45503"/>
    <x v="3"/>
    <s v="OFF-BI-10001098"/>
    <x v="1"/>
    <x v="8"/>
    <s v="Acco D-Ring Binder w/DublLock"/>
    <x v="2211"/>
    <x v="0"/>
    <n v="0.7"/>
    <n v="-8.9795999999999996"/>
    <x v="6"/>
    <n v="25.655999999999999"/>
    <n v="-70"/>
  </r>
  <r>
    <n v="7009"/>
    <s v="CA-2015-154823"/>
    <d v="2015-08-21T00:00:00"/>
    <d v="2015-08-25T00:00:00"/>
    <s v="Standard Class"/>
    <s v="KN-16390"/>
    <s v="Katherine Nockton"/>
    <x v="1"/>
    <x v="0"/>
    <x v="24"/>
    <x v="24"/>
    <n v="45503"/>
    <x v="3"/>
    <s v="FUR-CH-10003379"/>
    <x v="0"/>
    <x v="1"/>
    <s v="Global Commerce Series High-Back Swivel/Tilt Chairs"/>
    <x v="4568"/>
    <x v="1"/>
    <n v="0.3"/>
    <n v="-42.747"/>
    <x v="6"/>
    <n v="1795.3739999999998"/>
    <n v="-7.1428571428571441"/>
  </r>
  <r>
    <n v="7010"/>
    <s v="CA-2015-154823"/>
    <d v="2015-08-21T00:00:00"/>
    <d v="2015-08-25T00:00:00"/>
    <s v="Standard Class"/>
    <s v="KN-16390"/>
    <s v="Katherine Nockton"/>
    <x v="1"/>
    <x v="0"/>
    <x v="24"/>
    <x v="24"/>
    <n v="45503"/>
    <x v="3"/>
    <s v="FUR-FU-10000193"/>
    <x v="0"/>
    <x v="5"/>
    <s v="Tenex Chairmats For Use with Hard Floors"/>
    <x v="3250"/>
    <x v="7"/>
    <n v="0.2"/>
    <n v="-3.8976000000000002"/>
    <x v="6"/>
    <n v="25.984000000000002"/>
    <n v="-15"/>
  </r>
  <r>
    <n v="7011"/>
    <s v="US-2014-135881"/>
    <d v="2014-05-23T00:00:00"/>
    <d v="2014-05-27T00:00:00"/>
    <s v="Standard Class"/>
    <s v="GT-14710"/>
    <s v="Greg Tran"/>
    <x v="0"/>
    <x v="0"/>
    <x v="20"/>
    <x v="15"/>
    <n v="10035"/>
    <x v="3"/>
    <s v="OFF-BI-10000829"/>
    <x v="1"/>
    <x v="8"/>
    <s v="Avery Non-Stick Binders"/>
    <x v="2082"/>
    <x v="2"/>
    <n v="0.2"/>
    <n v="5.8369999999999997"/>
    <x v="5"/>
    <n v="89.800000000000011"/>
    <n v="32.499999999999993"/>
  </r>
  <r>
    <n v="7012"/>
    <s v="US-2014-135881"/>
    <d v="2014-05-23T00:00:00"/>
    <d v="2014-05-27T00:00:00"/>
    <s v="Standard Class"/>
    <s v="GT-14710"/>
    <s v="Greg Tran"/>
    <x v="0"/>
    <x v="0"/>
    <x v="20"/>
    <x v="15"/>
    <n v="10035"/>
    <x v="3"/>
    <s v="OFF-SU-10003002"/>
    <x v="1"/>
    <x v="14"/>
    <s v="Letter Slitter"/>
    <x v="1310"/>
    <x v="0"/>
    <n v="0"/>
    <n v="0.1512"/>
    <x v="5"/>
    <n v="10.08"/>
    <n v="3"/>
  </r>
  <r>
    <n v="7013"/>
    <s v="US-2014-135881"/>
    <d v="2014-05-23T00:00:00"/>
    <d v="2014-05-27T00:00:00"/>
    <s v="Standard Class"/>
    <s v="GT-14710"/>
    <s v="Greg Tran"/>
    <x v="0"/>
    <x v="0"/>
    <x v="20"/>
    <x v="15"/>
    <n v="10035"/>
    <x v="3"/>
    <s v="OFF-AP-10002118"/>
    <x v="1"/>
    <x v="9"/>
    <s v="1.7 Cubic Foot Compact &quot;Cube&quot; Office Refrigerators"/>
    <x v="79"/>
    <x v="7"/>
    <n v="0"/>
    <n v="56.203200000000002"/>
    <x v="5"/>
    <n v="208.16"/>
    <n v="27"/>
  </r>
  <r>
    <n v="7014"/>
    <s v="CA-2017-141201"/>
    <d v="2017-12-09T00:00:00"/>
    <d v="2017-12-11T00:00:00"/>
    <s v="Second Class"/>
    <s v="DB-12910"/>
    <s v="Daniel Byrd"/>
    <x v="2"/>
    <x v="0"/>
    <x v="162"/>
    <x v="1"/>
    <n v="93905"/>
    <x v="1"/>
    <s v="FUR-BO-10001519"/>
    <x v="0"/>
    <x v="0"/>
    <s v="O'Sullivan 3-Shelf Heavy-Duty Bookcases"/>
    <x v="4569"/>
    <x v="1"/>
    <n v="0.15"/>
    <n v="15.697800000000001"/>
    <x v="4"/>
    <n v="444.77100000000002"/>
    <n v="10.588235294117647"/>
  </r>
  <r>
    <n v="7015"/>
    <s v="CA-2014-114790"/>
    <d v="2014-03-11T00:00:00"/>
    <d v="2014-03-13T00:00:00"/>
    <s v="Second Class"/>
    <s v="FM-14215"/>
    <s v="Filia McAdams"/>
    <x v="1"/>
    <x v="0"/>
    <x v="102"/>
    <x v="0"/>
    <n v="40475"/>
    <x v="0"/>
    <s v="OFF-AP-10002578"/>
    <x v="1"/>
    <x v="9"/>
    <s v="Fellowes Premier Superior Surge Suppressor, 10-Outlet, With Phone and Remote"/>
    <x v="4570"/>
    <x v="1"/>
    <n v="0"/>
    <n v="38.157600000000002"/>
    <x v="10"/>
    <n v="440.28"/>
    <n v="26"/>
  </r>
  <r>
    <n v="7016"/>
    <s v="CA-2014-114790"/>
    <d v="2014-03-11T00:00:00"/>
    <d v="2014-03-13T00:00:00"/>
    <s v="Second Class"/>
    <s v="FM-14215"/>
    <s v="Filia McAdams"/>
    <x v="1"/>
    <x v="0"/>
    <x v="102"/>
    <x v="0"/>
    <n v="40475"/>
    <x v="0"/>
    <s v="TEC-AC-10000710"/>
    <x v="2"/>
    <x v="11"/>
    <s v="Maxell DVD-RAM Discs"/>
    <x v="93"/>
    <x v="0"/>
    <n v="0"/>
    <n v="14.172800000000001"/>
    <x v="10"/>
    <n v="65.92"/>
    <n v="43"/>
  </r>
  <r>
    <n v="7017"/>
    <s v="CA-2014-114790"/>
    <d v="2014-03-11T00:00:00"/>
    <d v="2014-03-13T00:00:00"/>
    <s v="Second Class"/>
    <s v="FM-14215"/>
    <s v="Filia McAdams"/>
    <x v="1"/>
    <x v="0"/>
    <x v="102"/>
    <x v="0"/>
    <n v="40475"/>
    <x v="0"/>
    <s v="TEC-PH-10000984"/>
    <x v="2"/>
    <x v="7"/>
    <s v="Panasonic KX-TG9471B"/>
    <x v="2133"/>
    <x v="1"/>
    <n v="0"/>
    <n v="164.63159999999999"/>
    <x v="10"/>
    <n v="1763.91"/>
    <n v="27.999999999999996"/>
  </r>
  <r>
    <n v="7018"/>
    <s v="CA-2014-114790"/>
    <d v="2014-03-11T00:00:00"/>
    <d v="2014-03-13T00:00:00"/>
    <s v="Second Class"/>
    <s v="FM-14215"/>
    <s v="Filia McAdams"/>
    <x v="1"/>
    <x v="0"/>
    <x v="102"/>
    <x v="0"/>
    <n v="40475"/>
    <x v="0"/>
    <s v="OFF-PA-10000213"/>
    <x v="1"/>
    <x v="10"/>
    <s v="Xerox 198"/>
    <x v="1801"/>
    <x v="1"/>
    <n v="0"/>
    <n v="7.0217999999999998"/>
    <x v="10"/>
    <n v="44.82"/>
    <n v="47"/>
  </r>
  <r>
    <n v="7019"/>
    <s v="US-2016-154256"/>
    <d v="2016-06-23T00:00:00"/>
    <d v="2016-06-27T00:00:00"/>
    <s v="Second Class"/>
    <s v="SM-20005"/>
    <s v="Sally Matthias"/>
    <x v="0"/>
    <x v="0"/>
    <x v="20"/>
    <x v="15"/>
    <n v="10035"/>
    <x v="3"/>
    <s v="OFF-LA-10003720"/>
    <x v="1"/>
    <x v="2"/>
    <s v="Avery 487"/>
    <x v="4237"/>
    <x v="3"/>
    <n v="0"/>
    <n v="12.1401"/>
    <x v="1"/>
    <n v="180.81"/>
    <n v="47"/>
  </r>
  <r>
    <n v="7020"/>
    <s v="CA-2014-124737"/>
    <d v="2014-08-23T00:00:00"/>
    <d v="2014-08-27T00:00:00"/>
    <s v="Standard Class"/>
    <s v="AP-10915"/>
    <s v="Arthur Prichep"/>
    <x v="0"/>
    <x v="0"/>
    <x v="60"/>
    <x v="22"/>
    <n v="80219"/>
    <x v="1"/>
    <s v="OFF-PA-10001837"/>
    <x v="1"/>
    <x v="10"/>
    <s v="Xerox 1976"/>
    <x v="12"/>
    <x v="1"/>
    <n v="0.2"/>
    <n v="5.4432"/>
    <x v="6"/>
    <n v="46.655999999999999"/>
    <n v="35"/>
  </r>
  <r>
    <n v="7021"/>
    <s v="CA-2014-124737"/>
    <d v="2014-08-23T00:00:00"/>
    <d v="2014-08-27T00:00:00"/>
    <s v="Standard Class"/>
    <s v="AP-10915"/>
    <s v="Arthur Prichep"/>
    <x v="0"/>
    <x v="0"/>
    <x v="60"/>
    <x v="22"/>
    <n v="80219"/>
    <x v="1"/>
    <s v="OFF-SU-10004661"/>
    <x v="1"/>
    <x v="14"/>
    <s v="Acme Titanium Bonded Scissors"/>
    <x v="4571"/>
    <x v="7"/>
    <n v="0.2"/>
    <n v="0.51"/>
    <x v="6"/>
    <n v="6.8"/>
    <n v="7.5"/>
  </r>
  <r>
    <n v="7022"/>
    <s v="CA-2014-124737"/>
    <d v="2014-08-23T00:00:00"/>
    <d v="2014-08-27T00:00:00"/>
    <s v="Standard Class"/>
    <s v="AP-10915"/>
    <s v="Arthur Prichep"/>
    <x v="0"/>
    <x v="0"/>
    <x v="60"/>
    <x v="22"/>
    <n v="80219"/>
    <x v="1"/>
    <s v="FUR-FU-10003274"/>
    <x v="0"/>
    <x v="5"/>
    <s v="Regeneration Desk Collection"/>
    <x v="1700"/>
    <x v="1"/>
    <n v="0.2"/>
    <n v="1.2672000000000001"/>
    <x v="6"/>
    <n v="12.672000000000001"/>
    <n v="30"/>
  </r>
  <r>
    <n v="7023"/>
    <s v="CA-2014-124737"/>
    <d v="2014-08-23T00:00:00"/>
    <d v="2014-08-27T00:00:00"/>
    <s v="Standard Class"/>
    <s v="AP-10915"/>
    <s v="Arthur Prichep"/>
    <x v="0"/>
    <x v="0"/>
    <x v="60"/>
    <x v="22"/>
    <n v="80219"/>
    <x v="1"/>
    <s v="TEC-PH-10000149"/>
    <x v="2"/>
    <x v="7"/>
    <s v="Cisco SPA525G2 IP Phone - Wireless"/>
    <x v="4572"/>
    <x v="6"/>
    <n v="0.2"/>
    <n v="10.773"/>
    <x v="6"/>
    <n v="1292.7599999999998"/>
    <n v="7.5000000000000009"/>
  </r>
  <r>
    <n v="7024"/>
    <s v="CA-2014-124737"/>
    <d v="2014-08-23T00:00:00"/>
    <d v="2014-08-27T00:00:00"/>
    <s v="Standard Class"/>
    <s v="AP-10915"/>
    <s v="Arthur Prichep"/>
    <x v="0"/>
    <x v="0"/>
    <x v="60"/>
    <x v="22"/>
    <n v="80219"/>
    <x v="1"/>
    <s v="OFF-PA-10000019"/>
    <x v="1"/>
    <x v="10"/>
    <s v="Xerox 1931"/>
    <x v="276"/>
    <x v="5"/>
    <n v="0.2"/>
    <n v="10.8864"/>
    <x v="6"/>
    <n v="186.624"/>
    <n v="35"/>
  </r>
  <r>
    <n v="7025"/>
    <s v="CA-2014-124737"/>
    <d v="2014-08-23T00:00:00"/>
    <d v="2014-08-27T00:00:00"/>
    <s v="Standard Class"/>
    <s v="AP-10915"/>
    <s v="Arthur Prichep"/>
    <x v="0"/>
    <x v="0"/>
    <x v="60"/>
    <x v="22"/>
    <n v="80219"/>
    <x v="1"/>
    <s v="OFF-PA-10001125"/>
    <x v="1"/>
    <x v="10"/>
    <s v="Xerox 1988"/>
    <x v="1319"/>
    <x v="6"/>
    <n v="0.2"/>
    <n v="69.704999999999998"/>
    <x v="6"/>
    <n v="2007.5040000000001"/>
    <n v="31.25"/>
  </r>
  <r>
    <n v="7026"/>
    <s v="US-2017-101840"/>
    <d v="2017-02-06T00:00:00"/>
    <d v="2017-02-12T00:00:00"/>
    <s v="Standard Class"/>
    <s v="SP-20545"/>
    <s v="Sibella Parks"/>
    <x v="1"/>
    <x v="0"/>
    <x v="20"/>
    <x v="15"/>
    <n v="10024"/>
    <x v="3"/>
    <s v="TEC-PH-10002538"/>
    <x v="2"/>
    <x v="7"/>
    <s v="Grandstream GXP1160 VoIP phone"/>
    <x v="4573"/>
    <x v="5"/>
    <n v="0"/>
    <n v="65.963399999999993"/>
    <x v="11"/>
    <n v="1364.76"/>
    <n v="28.999999999999996"/>
  </r>
  <r>
    <n v="7027"/>
    <s v="US-2017-101840"/>
    <d v="2017-02-06T00:00:00"/>
    <d v="2017-02-12T00:00:00"/>
    <s v="Standard Class"/>
    <s v="SP-20545"/>
    <s v="Sibella Parks"/>
    <x v="1"/>
    <x v="0"/>
    <x v="20"/>
    <x v="15"/>
    <n v="10024"/>
    <x v="3"/>
    <s v="OFF-BI-10000279"/>
    <x v="1"/>
    <x v="8"/>
    <s v="Acco Recycled 2&quot; Capacity Laser Printer Hanging Data Binders"/>
    <x v="4574"/>
    <x v="4"/>
    <n v="0.2"/>
    <n v="15.606"/>
    <x v="11"/>
    <n v="184.96"/>
    <n v="33.75"/>
  </r>
  <r>
    <n v="7028"/>
    <s v="CA-2017-131653"/>
    <d v="2017-01-29T00:00:00"/>
    <d v="2017-02-05T00:00:00"/>
    <s v="Standard Class"/>
    <s v="RD-19585"/>
    <s v="Rob Dowd"/>
    <x v="0"/>
    <x v="0"/>
    <x v="20"/>
    <x v="15"/>
    <n v="10011"/>
    <x v="3"/>
    <s v="OFF-LA-10001045"/>
    <x v="1"/>
    <x v="2"/>
    <s v="Permanent Self-Adhesive File Folder Labels for Typewriters by Universal"/>
    <x v="3576"/>
    <x v="0"/>
    <n v="0"/>
    <n v="2.4011999999999998"/>
    <x v="9"/>
    <n v="10.44"/>
    <n v="46"/>
  </r>
  <r>
    <n v="7029"/>
    <s v="US-2016-157840"/>
    <d v="2016-12-20T00:00:00"/>
    <d v="2016-12-23T00:00:00"/>
    <s v="Second Class"/>
    <s v="MC-17575"/>
    <s v="Matt Collins"/>
    <x v="0"/>
    <x v="0"/>
    <x v="9"/>
    <x v="8"/>
    <n v="68025"/>
    <x v="2"/>
    <s v="OFF-PA-10003673"/>
    <x v="1"/>
    <x v="10"/>
    <s v="Strathmore Photo Mount Cards"/>
    <x v="1269"/>
    <x v="2"/>
    <n v="0"/>
    <n v="15.593999999999999"/>
    <x v="4"/>
    <n v="169.5"/>
    <n v="46"/>
  </r>
  <r>
    <n v="7030"/>
    <s v="CA-2016-145548"/>
    <d v="2016-11-11T00:00:00"/>
    <d v="2016-11-16T00:00:00"/>
    <s v="Standard Class"/>
    <s v="EB-13750"/>
    <s v="Edward Becker"/>
    <x v="1"/>
    <x v="0"/>
    <x v="20"/>
    <x v="15"/>
    <n v="10011"/>
    <x v="3"/>
    <s v="OFF-ST-10002562"/>
    <x v="1"/>
    <x v="4"/>
    <s v="Staple magnet"/>
    <x v="4499"/>
    <x v="1"/>
    <n v="0"/>
    <n v="7.8792"/>
    <x v="0"/>
    <n v="84.42"/>
    <n v="27.999999999999996"/>
  </r>
  <r>
    <n v="7031"/>
    <s v="CA-2016-145548"/>
    <d v="2016-11-11T00:00:00"/>
    <d v="2016-11-16T00:00:00"/>
    <s v="Standard Class"/>
    <s v="EB-13750"/>
    <s v="Edward Becker"/>
    <x v="1"/>
    <x v="0"/>
    <x v="20"/>
    <x v="15"/>
    <n v="10011"/>
    <x v="3"/>
    <s v="TEC-AC-10002305"/>
    <x v="2"/>
    <x v="11"/>
    <s v="KeyTronic E03601U1 - Keyboard - Beige"/>
    <x v="3844"/>
    <x v="0"/>
    <n v="0"/>
    <n v="6.48"/>
    <x v="0"/>
    <n v="72"/>
    <n v="18.000000000000004"/>
  </r>
  <r>
    <n v="7032"/>
    <s v="CA-2016-145548"/>
    <d v="2016-11-11T00:00:00"/>
    <d v="2016-11-16T00:00:00"/>
    <s v="Standard Class"/>
    <s v="EB-13750"/>
    <s v="Edward Becker"/>
    <x v="1"/>
    <x v="0"/>
    <x v="20"/>
    <x v="15"/>
    <n v="10011"/>
    <x v="3"/>
    <s v="OFF-AR-10003373"/>
    <x v="1"/>
    <x v="6"/>
    <s v="Boston School Pro Electric Pencil Sharpener, 1670"/>
    <x v="1635"/>
    <x v="1"/>
    <n v="0"/>
    <n v="25.093800000000002"/>
    <x v="0"/>
    <n v="278.82"/>
    <n v="27"/>
  </r>
  <r>
    <n v="7033"/>
    <s v="CA-2016-145548"/>
    <d v="2016-11-11T00:00:00"/>
    <d v="2016-11-16T00:00:00"/>
    <s v="Standard Class"/>
    <s v="EB-13750"/>
    <s v="Edward Becker"/>
    <x v="1"/>
    <x v="0"/>
    <x v="20"/>
    <x v="15"/>
    <n v="10011"/>
    <x v="3"/>
    <s v="FUR-CH-10003774"/>
    <x v="0"/>
    <x v="1"/>
    <s v="Global Wood Trimmed Manager's Task Chair, Khaki"/>
    <x v="4575"/>
    <x v="1"/>
    <n v="0.1"/>
    <n v="8.1882000000000001"/>
    <x v="0"/>
    <n v="736.93799999999999"/>
    <n v="3.3333333333333335"/>
  </r>
  <r>
    <n v="7034"/>
    <s v="CA-2016-145548"/>
    <d v="2016-11-11T00:00:00"/>
    <d v="2016-11-16T00:00:00"/>
    <s v="Standard Class"/>
    <s v="EB-13750"/>
    <s v="Edward Becker"/>
    <x v="1"/>
    <x v="0"/>
    <x v="20"/>
    <x v="15"/>
    <n v="10011"/>
    <x v="3"/>
    <s v="OFF-BI-10001510"/>
    <x v="1"/>
    <x v="8"/>
    <s v="Deluxe Heavy-Duty Vinyl Round Ring Binder"/>
    <x v="4576"/>
    <x v="1"/>
    <n v="0.2"/>
    <n v="17.190000000000001"/>
    <x v="0"/>
    <n v="165.024"/>
    <n v="31.25"/>
  </r>
  <r>
    <n v="7035"/>
    <s v="CA-2016-145548"/>
    <d v="2016-11-11T00:00:00"/>
    <d v="2016-11-16T00:00:00"/>
    <s v="Standard Class"/>
    <s v="EB-13750"/>
    <s v="Edward Becker"/>
    <x v="1"/>
    <x v="0"/>
    <x v="20"/>
    <x v="15"/>
    <n v="10011"/>
    <x v="3"/>
    <s v="OFF-BI-10004236"/>
    <x v="1"/>
    <x v="8"/>
    <s v="XtraLife ClearVue Slant-D Ring Binder, White, 3&quot;"/>
    <x v="4423"/>
    <x v="1"/>
    <n v="0.2"/>
    <n v="11.4504"/>
    <x v="0"/>
    <n v="105.696"/>
    <n v="32.5"/>
  </r>
  <r>
    <n v="7036"/>
    <s v="CA-2017-119494"/>
    <d v="2017-11-09T00:00:00"/>
    <d v="2017-11-13T00:00:00"/>
    <s v="Standard Class"/>
    <s v="JE-15610"/>
    <s v="Jim Epp"/>
    <x v="1"/>
    <x v="0"/>
    <x v="70"/>
    <x v="1"/>
    <n v="92105"/>
    <x v="1"/>
    <s v="FUR-CH-10004675"/>
    <x v="0"/>
    <x v="1"/>
    <s v="Lifetime Advantage Folding Chairs, 4/Carton"/>
    <x v="4577"/>
    <x v="1"/>
    <n v="0.2"/>
    <n v="52.339199999999998"/>
    <x v="0"/>
    <n v="1570.1760000000002"/>
    <n v="10"/>
  </r>
  <r>
    <n v="7037"/>
    <s v="CA-2014-124618"/>
    <d v="2014-05-02T00:00:00"/>
    <d v="2014-05-04T00:00:00"/>
    <s v="Second Class"/>
    <s v="CS-11860"/>
    <s v="Cari Schnelling"/>
    <x v="0"/>
    <x v="0"/>
    <x v="121"/>
    <x v="2"/>
    <n v="33801"/>
    <x v="0"/>
    <s v="TEC-CO-10004202"/>
    <x v="2"/>
    <x v="16"/>
    <s v="Brother DCP1000 Digital 3 in 1 Multifunction Machine"/>
    <x v="1973"/>
    <x v="0"/>
    <n v="0.2"/>
    <n v="89.997"/>
    <x v="5"/>
    <n v="959.96799999999996"/>
    <n v="18.75"/>
  </r>
  <r>
    <n v="7038"/>
    <s v="CA-2017-161970"/>
    <d v="2017-09-22T00:00:00"/>
    <d v="2017-09-27T00:00:00"/>
    <s v="Standard Class"/>
    <s v="PB-19105"/>
    <s v="Peter Bühler"/>
    <x v="0"/>
    <x v="0"/>
    <x v="214"/>
    <x v="32"/>
    <n v="30080"/>
    <x v="0"/>
    <s v="OFF-PA-10004255"/>
    <x v="1"/>
    <x v="10"/>
    <s v="Xerox 219"/>
    <x v="91"/>
    <x v="0"/>
    <n v="0"/>
    <n v="6.2207999999999997"/>
    <x v="8"/>
    <n v="25.92"/>
    <n v="47.999999999999993"/>
  </r>
  <r>
    <n v="7039"/>
    <s v="CA-2017-161970"/>
    <d v="2017-09-22T00:00:00"/>
    <d v="2017-09-27T00:00:00"/>
    <s v="Standard Class"/>
    <s v="PB-19105"/>
    <s v="Peter Bühler"/>
    <x v="0"/>
    <x v="0"/>
    <x v="214"/>
    <x v="32"/>
    <n v="30080"/>
    <x v="0"/>
    <s v="OFF-AR-10003896"/>
    <x v="1"/>
    <x v="6"/>
    <s v="Stride Job 150 Highlighters, Chisel Tip, Assorted Colors"/>
    <x v="1444"/>
    <x v="1"/>
    <n v="0"/>
    <n v="6.4584000000000001"/>
    <x v="8"/>
    <n v="53.820000000000007"/>
    <n v="36"/>
  </r>
  <r>
    <n v="7040"/>
    <s v="CA-2017-103443"/>
    <d v="2017-12-17T00:00:00"/>
    <d v="2017-12-23T00:00:00"/>
    <s v="Standard Class"/>
    <s v="AT-10735"/>
    <s v="Annie Thurman"/>
    <x v="0"/>
    <x v="0"/>
    <x v="20"/>
    <x v="15"/>
    <n v="10009"/>
    <x v="3"/>
    <s v="OFF-ST-10002276"/>
    <x v="1"/>
    <x v="4"/>
    <s v="Safco Steel Mobile File Cart"/>
    <x v="240"/>
    <x v="0"/>
    <n v="0"/>
    <n v="41.68"/>
    <x v="4"/>
    <n v="333.44"/>
    <n v="25"/>
  </r>
  <r>
    <n v="7041"/>
    <s v="CA-2017-103443"/>
    <d v="2017-12-17T00:00:00"/>
    <d v="2017-12-23T00:00:00"/>
    <s v="Standard Class"/>
    <s v="AT-10735"/>
    <s v="Annie Thurman"/>
    <x v="0"/>
    <x v="0"/>
    <x v="20"/>
    <x v="15"/>
    <n v="10009"/>
    <x v="3"/>
    <s v="OFF-BI-10001617"/>
    <x v="1"/>
    <x v="8"/>
    <s v="GBC Wire Binding Combs"/>
    <x v="176"/>
    <x v="1"/>
    <n v="0.2"/>
    <n v="8.3754000000000008"/>
    <x v="4"/>
    <n v="74.447999999999993"/>
    <n v="33.75"/>
  </r>
  <r>
    <n v="7042"/>
    <s v="CA-2017-103443"/>
    <d v="2017-12-17T00:00:00"/>
    <d v="2017-12-23T00:00:00"/>
    <s v="Standard Class"/>
    <s v="AT-10735"/>
    <s v="Annie Thurman"/>
    <x v="0"/>
    <x v="0"/>
    <x v="20"/>
    <x v="15"/>
    <n v="10009"/>
    <x v="3"/>
    <s v="FUR-FU-10000308"/>
    <x v="0"/>
    <x v="5"/>
    <s v="Deflect-o Glass Clear Studded Chair Mats"/>
    <x v="2217"/>
    <x v="0"/>
    <n v="0"/>
    <n v="27.359200000000001"/>
    <x v="4"/>
    <n v="248.72"/>
    <n v="22"/>
  </r>
  <r>
    <n v="7043"/>
    <s v="US-2017-165358"/>
    <d v="2017-07-18T00:00:00"/>
    <d v="2017-07-23T00:00:00"/>
    <s v="Standard Class"/>
    <s v="SV-20365"/>
    <s v="Seth Vernon"/>
    <x v="0"/>
    <x v="0"/>
    <x v="10"/>
    <x v="9"/>
    <n v="19134"/>
    <x v="3"/>
    <s v="TEC-CO-10001943"/>
    <x v="2"/>
    <x v="16"/>
    <s v="Canon PC-428 Personal Copier"/>
    <x v="2730"/>
    <x v="2"/>
    <n v="0.4"/>
    <n v="69.996499999999997"/>
    <x v="7"/>
    <n v="2999.8500000000004"/>
    <n v="11.666666666666666"/>
  </r>
  <r>
    <n v="7044"/>
    <s v="US-2017-165358"/>
    <d v="2017-07-18T00:00:00"/>
    <d v="2017-07-23T00:00:00"/>
    <s v="Standard Class"/>
    <s v="SV-20365"/>
    <s v="Seth Vernon"/>
    <x v="0"/>
    <x v="0"/>
    <x v="10"/>
    <x v="9"/>
    <n v="19134"/>
    <x v="3"/>
    <s v="FUR-CH-10002647"/>
    <x v="0"/>
    <x v="1"/>
    <s v="Situations Contoured Folding Chairs, 4/Set"/>
    <x v="4578"/>
    <x v="4"/>
    <n v="0.3"/>
    <n v="-14.196"/>
    <x v="7"/>
    <n v="794.976"/>
    <n v="-7.1428571428571423"/>
  </r>
  <r>
    <n v="7045"/>
    <s v="US-2017-165358"/>
    <d v="2017-07-18T00:00:00"/>
    <d v="2017-07-23T00:00:00"/>
    <s v="Standard Class"/>
    <s v="SV-20365"/>
    <s v="Seth Vernon"/>
    <x v="0"/>
    <x v="0"/>
    <x v="10"/>
    <x v="9"/>
    <n v="19134"/>
    <x v="3"/>
    <s v="OFF-SU-10004768"/>
    <x v="1"/>
    <x v="14"/>
    <s v="Acme Kleencut Forged Steel Scissors"/>
    <x v="1964"/>
    <x v="0"/>
    <n v="0.2"/>
    <n v="1.1479999999999999"/>
    <x v="7"/>
    <n v="18.367999999999999"/>
    <n v="12.5"/>
  </r>
  <r>
    <n v="7046"/>
    <s v="CA-2016-160136"/>
    <d v="2016-11-03T00:00:00"/>
    <d v="2016-11-09T00:00:00"/>
    <s v="Standard Class"/>
    <s v="PJ-18835"/>
    <s v="Patrick Jones"/>
    <x v="1"/>
    <x v="0"/>
    <x v="61"/>
    <x v="5"/>
    <n v="75217"/>
    <x v="2"/>
    <s v="OFF-PA-10002160"/>
    <x v="1"/>
    <x v="10"/>
    <s v="Xerox 1978"/>
    <x v="4579"/>
    <x v="0"/>
    <n v="0.2"/>
    <n v="3.3523999999999998"/>
    <x v="0"/>
    <n v="18.495999999999999"/>
    <n v="36.25"/>
  </r>
  <r>
    <n v="7047"/>
    <s v="CA-2014-150581"/>
    <d v="2014-04-08T00:00:00"/>
    <d v="2014-04-12T00:00:00"/>
    <s v="Standard Class"/>
    <s v="NM-18445"/>
    <s v="Nathan Mautz"/>
    <x v="2"/>
    <x v="0"/>
    <x v="3"/>
    <x v="1"/>
    <n v="94521"/>
    <x v="1"/>
    <s v="FUR-TA-10003748"/>
    <x v="0"/>
    <x v="3"/>
    <s v="Bevis 36 x 72 Conference Tables"/>
    <x v="4580"/>
    <x v="7"/>
    <n v="0.2"/>
    <n v="2.4897999999999998"/>
    <x v="3"/>
    <n v="99.591999999999999"/>
    <n v="2.5"/>
  </r>
  <r>
    <n v="7048"/>
    <s v="CA-2014-150581"/>
    <d v="2014-04-08T00:00:00"/>
    <d v="2014-04-12T00:00:00"/>
    <s v="Standard Class"/>
    <s v="NM-18445"/>
    <s v="Nathan Mautz"/>
    <x v="2"/>
    <x v="0"/>
    <x v="3"/>
    <x v="1"/>
    <n v="94521"/>
    <x v="1"/>
    <s v="TEC-AC-10001908"/>
    <x v="2"/>
    <x v="11"/>
    <s v="Logitech Wireless Headset h800"/>
    <x v="1221"/>
    <x v="4"/>
    <n v="0"/>
    <n v="139.98599999999999"/>
    <x v="3"/>
    <n v="1599.84"/>
    <n v="35"/>
  </r>
  <r>
    <n v="7049"/>
    <s v="CA-2016-119515"/>
    <d v="2016-08-14T00:00:00"/>
    <d v="2016-08-16T00:00:00"/>
    <s v="First Class"/>
    <s v="TR-21325"/>
    <s v="Toby Ritter"/>
    <x v="0"/>
    <x v="0"/>
    <x v="316"/>
    <x v="18"/>
    <n v="37211"/>
    <x v="0"/>
    <s v="OFF-PA-10000552"/>
    <x v="1"/>
    <x v="10"/>
    <s v="Xerox 200"/>
    <x v="12"/>
    <x v="1"/>
    <n v="0.2"/>
    <n v="5.4432"/>
    <x v="6"/>
    <n v="46.655999999999999"/>
    <n v="35"/>
  </r>
  <r>
    <n v="7050"/>
    <s v="CA-2014-141355"/>
    <d v="2014-09-25T00:00:00"/>
    <d v="2014-09-30T00:00:00"/>
    <s v="Standard Class"/>
    <s v="BF-11005"/>
    <s v="Barry Franz"/>
    <x v="2"/>
    <x v="0"/>
    <x v="34"/>
    <x v="22"/>
    <n v="80013"/>
    <x v="1"/>
    <s v="OFF-AR-10003179"/>
    <x v="1"/>
    <x v="6"/>
    <s v="Dixon Ticonderoga Core-Lock Colored Pencils"/>
    <x v="4581"/>
    <x v="0"/>
    <n v="0.2"/>
    <n v="2.3685999999999998"/>
    <x v="8"/>
    <n v="29.152000000000001"/>
    <n v="16.249999999999996"/>
  </r>
  <r>
    <n v="7051"/>
    <s v="CA-2016-165330"/>
    <d v="2016-12-11T00:00:00"/>
    <d v="2016-12-11T00:00:00"/>
    <s v="Same Day"/>
    <s v="WB-21850"/>
    <s v="William Brown"/>
    <x v="0"/>
    <x v="0"/>
    <x v="125"/>
    <x v="1"/>
    <n v="92804"/>
    <x v="1"/>
    <s v="OFF-BI-10004593"/>
    <x v="1"/>
    <x v="8"/>
    <s v="Ibico Laser Imprintable Binding System Covers"/>
    <x v="4582"/>
    <x v="2"/>
    <n v="0.2"/>
    <n v="68.12"/>
    <x v="4"/>
    <n v="1048"/>
    <n v="32.5"/>
  </r>
  <r>
    <n v="7052"/>
    <s v="CA-2016-165330"/>
    <d v="2016-12-11T00:00:00"/>
    <d v="2016-12-11T00:00:00"/>
    <s v="Same Day"/>
    <s v="WB-21850"/>
    <s v="William Brown"/>
    <x v="0"/>
    <x v="0"/>
    <x v="125"/>
    <x v="1"/>
    <n v="92804"/>
    <x v="1"/>
    <s v="OFF-AR-10000914"/>
    <x v="1"/>
    <x v="6"/>
    <s v="Boston 16765 Mini Stand Up Battery Pencil Sharpener"/>
    <x v="4434"/>
    <x v="0"/>
    <n v="0"/>
    <n v="6.0632000000000001"/>
    <x v="4"/>
    <n v="46.64"/>
    <n v="26"/>
  </r>
  <r>
    <n v="7053"/>
    <s v="CA-2016-165330"/>
    <d v="2016-12-11T00:00:00"/>
    <d v="2016-12-11T00:00:00"/>
    <s v="Same Day"/>
    <s v="WB-21850"/>
    <s v="William Brown"/>
    <x v="0"/>
    <x v="0"/>
    <x v="125"/>
    <x v="1"/>
    <n v="92804"/>
    <x v="1"/>
    <s v="OFF-PA-10000241"/>
    <x v="1"/>
    <x v="10"/>
    <s v="IBM Multi-Purpose Copy Paper, 8 1/2 x 11&quot;, Case"/>
    <x v="4583"/>
    <x v="7"/>
    <n v="0"/>
    <n v="13.941000000000001"/>
    <x v="4"/>
    <n v="30.98"/>
    <n v="45"/>
  </r>
  <r>
    <n v="7054"/>
    <s v="CA-2016-165330"/>
    <d v="2016-12-11T00:00:00"/>
    <d v="2016-12-11T00:00:00"/>
    <s v="Same Day"/>
    <s v="WB-21850"/>
    <s v="William Brown"/>
    <x v="0"/>
    <x v="0"/>
    <x v="125"/>
    <x v="1"/>
    <n v="92804"/>
    <x v="1"/>
    <s v="TEC-AC-10000057"/>
    <x v="2"/>
    <x v="11"/>
    <s v="Microsoft Natural Ergonomic Keyboard 4000"/>
    <x v="664"/>
    <x v="4"/>
    <n v="0"/>
    <n v="25.191600000000001"/>
    <x v="4"/>
    <n v="479.84"/>
    <n v="21.000000000000004"/>
  </r>
  <r>
    <n v="7055"/>
    <s v="CA-2016-165330"/>
    <d v="2016-12-11T00:00:00"/>
    <d v="2016-12-11T00:00:00"/>
    <s v="Same Day"/>
    <s v="WB-21850"/>
    <s v="William Brown"/>
    <x v="0"/>
    <x v="0"/>
    <x v="125"/>
    <x v="1"/>
    <n v="92804"/>
    <x v="1"/>
    <s v="FUR-CH-10003774"/>
    <x v="0"/>
    <x v="1"/>
    <s v="Global Wood Trimmed Manager's Task Chair, Khaki"/>
    <x v="4009"/>
    <x v="2"/>
    <n v="0.2"/>
    <n v="-31.843"/>
    <x v="4"/>
    <n v="1819.6000000000001"/>
    <n v="-8.75"/>
  </r>
  <r>
    <n v="7056"/>
    <s v="CA-2016-165330"/>
    <d v="2016-12-11T00:00:00"/>
    <d v="2016-12-11T00:00:00"/>
    <s v="Same Day"/>
    <s v="WB-21850"/>
    <s v="William Brown"/>
    <x v="0"/>
    <x v="0"/>
    <x v="125"/>
    <x v="1"/>
    <n v="92804"/>
    <x v="1"/>
    <s v="OFF-BI-10002824"/>
    <x v="1"/>
    <x v="8"/>
    <s v="Recycled Easel Ring Binders"/>
    <x v="2011"/>
    <x v="1"/>
    <n v="0.2"/>
    <n v="11.19"/>
    <x v="4"/>
    <n v="107.42400000000001"/>
    <n v="31.25"/>
  </r>
  <r>
    <n v="7057"/>
    <s v="CA-2016-165330"/>
    <d v="2016-12-11T00:00:00"/>
    <d v="2016-12-11T00:00:00"/>
    <s v="Same Day"/>
    <s v="WB-21850"/>
    <s v="William Brown"/>
    <x v="0"/>
    <x v="0"/>
    <x v="125"/>
    <x v="1"/>
    <n v="92804"/>
    <x v="1"/>
    <s v="OFF-BI-10004001"/>
    <x v="1"/>
    <x v="8"/>
    <s v="GBC Recycled VeloBinder Covers"/>
    <x v="4584"/>
    <x v="6"/>
    <n v="0.2"/>
    <n v="39.873600000000003"/>
    <x v="4"/>
    <n v="1104.192"/>
    <n v="32.5"/>
  </r>
  <r>
    <n v="7058"/>
    <s v="CA-2016-165330"/>
    <d v="2016-12-11T00:00:00"/>
    <d v="2016-12-11T00:00:00"/>
    <s v="Same Day"/>
    <s v="WB-21850"/>
    <s v="William Brown"/>
    <x v="0"/>
    <x v="0"/>
    <x v="125"/>
    <x v="1"/>
    <n v="92804"/>
    <x v="1"/>
    <s v="FUR-TA-10004619"/>
    <x v="0"/>
    <x v="3"/>
    <s v="Hon Non-Folding Utility Tables"/>
    <x v="4585"/>
    <x v="3"/>
    <n v="0.2"/>
    <n v="111.517"/>
    <x v="4"/>
    <n v="6244.9519999999993"/>
    <n v="12.5"/>
  </r>
  <r>
    <n v="7059"/>
    <s v="CA-2016-165330"/>
    <d v="2016-12-11T00:00:00"/>
    <d v="2016-12-11T00:00:00"/>
    <s v="Same Day"/>
    <s v="WB-21850"/>
    <s v="William Brown"/>
    <x v="0"/>
    <x v="0"/>
    <x v="125"/>
    <x v="1"/>
    <n v="92804"/>
    <x v="1"/>
    <s v="OFF-ST-10000636"/>
    <x v="1"/>
    <x v="4"/>
    <s v="Rogers Profile Extra Capacity Storage Tub"/>
    <x v="4586"/>
    <x v="1"/>
    <n v="0"/>
    <n v="2.0087999999999999"/>
    <x v="4"/>
    <n v="150.66"/>
    <n v="4"/>
  </r>
  <r>
    <n v="7060"/>
    <s v="CA-2016-165330"/>
    <d v="2016-12-11T00:00:00"/>
    <d v="2016-12-11T00:00:00"/>
    <s v="Same Day"/>
    <s v="WB-21850"/>
    <s v="William Brown"/>
    <x v="0"/>
    <x v="0"/>
    <x v="125"/>
    <x v="1"/>
    <n v="92804"/>
    <x v="1"/>
    <s v="OFF-AP-10001469"/>
    <x v="1"/>
    <x v="9"/>
    <s v="Fellowes 8 Outlet Superior Workstation Surge Protector"/>
    <x v="4587"/>
    <x v="0"/>
    <n v="0"/>
    <n v="24.191800000000001"/>
    <x v="4"/>
    <n v="166.84"/>
    <n v="28.999999999999996"/>
  </r>
  <r>
    <n v="7061"/>
    <s v="CA-2016-165330"/>
    <d v="2016-12-11T00:00:00"/>
    <d v="2016-12-11T00:00:00"/>
    <s v="Same Day"/>
    <s v="WB-21850"/>
    <s v="William Brown"/>
    <x v="0"/>
    <x v="0"/>
    <x v="125"/>
    <x v="1"/>
    <n v="92804"/>
    <x v="1"/>
    <s v="OFF-BI-10002897"/>
    <x v="1"/>
    <x v="8"/>
    <s v="Black Avery Memo-Size 3-Ring Binder, 5 1/2&quot; x 8 1/2&quot;"/>
    <x v="4588"/>
    <x v="0"/>
    <n v="0.2"/>
    <n v="2.1286"/>
    <x v="4"/>
    <n v="11.744"/>
    <n v="36.25"/>
  </r>
  <r>
    <n v="7062"/>
    <s v="CA-2015-132633"/>
    <d v="2015-02-03T00:00:00"/>
    <d v="2015-02-05T00:00:00"/>
    <s v="Second Class"/>
    <s v="KH-16630"/>
    <s v="Ken Heidel"/>
    <x v="1"/>
    <x v="0"/>
    <x v="213"/>
    <x v="7"/>
    <n v="84062"/>
    <x v="1"/>
    <s v="OFF-BI-10002432"/>
    <x v="1"/>
    <x v="8"/>
    <s v="Wilson Jones Standard D-Ring Binders"/>
    <x v="4589"/>
    <x v="1"/>
    <n v="0.2"/>
    <n v="4.0986000000000002"/>
    <x v="11"/>
    <n v="36.432000000000002"/>
    <n v="33.75"/>
  </r>
  <r>
    <n v="7063"/>
    <s v="CA-2016-157742"/>
    <d v="2016-12-29T00:00:00"/>
    <d v="2016-12-31T00:00:00"/>
    <s v="Second Class"/>
    <s v="KL-16645"/>
    <s v="Ken Lonsdale"/>
    <x v="0"/>
    <x v="0"/>
    <x v="24"/>
    <x v="21"/>
    <n v="97477"/>
    <x v="1"/>
    <s v="OFF-EN-10002592"/>
    <x v="1"/>
    <x v="12"/>
    <s v="Peel &amp; Seel Recycled Catalog Envelopes, Brown"/>
    <x v="4590"/>
    <x v="1"/>
    <n v="0.2"/>
    <n v="10.422000000000001"/>
    <x v="4"/>
    <n v="83.376000000000005"/>
    <n v="37.5"/>
  </r>
  <r>
    <n v="7064"/>
    <s v="CA-2017-127712"/>
    <d v="2017-08-31T00:00:00"/>
    <d v="2017-09-05T00:00:00"/>
    <s v="Standard Class"/>
    <s v="MG-17890"/>
    <s v="Michael Granlund"/>
    <x v="2"/>
    <x v="0"/>
    <x v="127"/>
    <x v="21"/>
    <n v="97301"/>
    <x v="1"/>
    <s v="OFF-SU-10002522"/>
    <x v="1"/>
    <x v="14"/>
    <s v="Acme Kleen Earth Office Shears"/>
    <x v="920"/>
    <x v="0"/>
    <n v="0.2"/>
    <n v="0.69840000000000002"/>
    <x v="6"/>
    <n v="12.416"/>
    <n v="11.25"/>
  </r>
  <r>
    <n v="7065"/>
    <s v="CA-2017-169474"/>
    <d v="2017-02-04T00:00:00"/>
    <d v="2017-02-09T00:00:00"/>
    <s v="Standard Class"/>
    <s v="JF-15355"/>
    <s v="Jay Fein"/>
    <x v="0"/>
    <x v="0"/>
    <x v="30"/>
    <x v="15"/>
    <n v="14609"/>
    <x v="3"/>
    <s v="OFF-AP-10003971"/>
    <x v="1"/>
    <x v="9"/>
    <s v="Belkin 6 Outlet Metallic Surge Strip"/>
    <x v="4591"/>
    <x v="1"/>
    <n v="0"/>
    <n v="8.4941999999999993"/>
    <x v="11"/>
    <n v="98.01"/>
    <n v="25.999999999999996"/>
  </r>
  <r>
    <n v="7066"/>
    <s v="CA-2014-106726"/>
    <d v="2014-12-06T00:00:00"/>
    <d v="2014-12-08T00:00:00"/>
    <s v="First Class"/>
    <s v="RS-19765"/>
    <s v="Roland Schwarz"/>
    <x v="1"/>
    <x v="0"/>
    <x v="1"/>
    <x v="1"/>
    <n v="90008"/>
    <x v="1"/>
    <s v="OFF-ST-10001496"/>
    <x v="1"/>
    <x v="4"/>
    <s v="Standard Rollaway File with Lock"/>
    <x v="4592"/>
    <x v="3"/>
    <n v="0"/>
    <n v="327.94580000000002"/>
    <x v="4"/>
    <n v="8829.31"/>
    <n v="26"/>
  </r>
  <r>
    <n v="7067"/>
    <s v="CA-2016-147473"/>
    <d v="2016-05-30T00:00:00"/>
    <d v="2016-06-03T00:00:00"/>
    <s v="Standard Class"/>
    <s v="NL-18310"/>
    <s v="Nancy Lomonaco"/>
    <x v="2"/>
    <x v="0"/>
    <x v="1"/>
    <x v="1"/>
    <n v="90049"/>
    <x v="1"/>
    <s v="OFF-PA-10004782"/>
    <x v="1"/>
    <x v="10"/>
    <s v="Xerox 228"/>
    <x v="783"/>
    <x v="5"/>
    <n v="0"/>
    <n v="18.662400000000002"/>
    <x v="5"/>
    <n v="233.28000000000003"/>
    <n v="48.000000000000007"/>
  </r>
  <r>
    <n v="7068"/>
    <s v="CA-2016-114209"/>
    <d v="2016-05-21T00:00:00"/>
    <d v="2016-05-26T00:00:00"/>
    <s v="Standard Class"/>
    <s v="AS-10285"/>
    <s v="Alejandro Savely"/>
    <x v="1"/>
    <x v="0"/>
    <x v="61"/>
    <x v="5"/>
    <n v="75081"/>
    <x v="2"/>
    <s v="OFF-BI-10000343"/>
    <x v="1"/>
    <x v="8"/>
    <s v="Pressboard Covers with Storage Hooks, 9 1/2&quot; x 11&quot;, Light Blue"/>
    <x v="3153"/>
    <x v="0"/>
    <n v="0.8"/>
    <n v="-3.2406000000000001"/>
    <x v="5"/>
    <n v="3.9279999999999999"/>
    <n v="-165"/>
  </r>
  <r>
    <n v="7069"/>
    <s v="CA-2016-114209"/>
    <d v="2016-05-21T00:00:00"/>
    <d v="2016-05-26T00:00:00"/>
    <s v="Standard Class"/>
    <s v="AS-10285"/>
    <s v="Alejandro Savely"/>
    <x v="1"/>
    <x v="0"/>
    <x v="61"/>
    <x v="5"/>
    <n v="75081"/>
    <x v="2"/>
    <s v="OFF-PA-10003591"/>
    <x v="1"/>
    <x v="10"/>
    <s v="Southworth 100% Cotton The Best Paper"/>
    <x v="4593"/>
    <x v="6"/>
    <n v="0.2"/>
    <n v="30.995999999999999"/>
    <x v="5"/>
    <n v="743.904"/>
    <n v="37.499999999999993"/>
  </r>
  <r>
    <n v="7070"/>
    <s v="CA-2014-141901"/>
    <d v="2014-08-09T00:00:00"/>
    <d v="2014-08-14T00:00:00"/>
    <s v="Standard Class"/>
    <s v="GM-14500"/>
    <s v="Gene McClure"/>
    <x v="0"/>
    <x v="0"/>
    <x v="201"/>
    <x v="1"/>
    <n v="93727"/>
    <x v="1"/>
    <s v="OFF-PA-10001667"/>
    <x v="1"/>
    <x v="10"/>
    <s v="Great White Multi-Use Recycled Paper (20Lb. and 84 Bright)"/>
    <x v="156"/>
    <x v="7"/>
    <n v="0"/>
    <n v="2.6909999999999998"/>
    <x v="6"/>
    <n v="5.98"/>
    <n v="44.999999999999993"/>
  </r>
  <r>
    <n v="7071"/>
    <s v="CA-2016-164490"/>
    <d v="2016-09-05T00:00:00"/>
    <d v="2016-09-10T00:00:00"/>
    <s v="Second Class"/>
    <s v="SU-20665"/>
    <s v="Stephanie Ulpright"/>
    <x v="2"/>
    <x v="0"/>
    <x v="22"/>
    <x v="10"/>
    <n v="60653"/>
    <x v="2"/>
    <s v="OFF-PA-10004971"/>
    <x v="1"/>
    <x v="10"/>
    <s v="Xerox 196"/>
    <x v="4579"/>
    <x v="0"/>
    <n v="0.2"/>
    <n v="3.3523999999999998"/>
    <x v="8"/>
    <n v="18.495999999999999"/>
    <n v="36.25"/>
  </r>
  <r>
    <n v="7072"/>
    <s v="CA-2016-112256"/>
    <d v="2016-07-23T00:00:00"/>
    <d v="2016-07-28T00:00:00"/>
    <s v="Standard Class"/>
    <s v="CK-12205"/>
    <s v="Chloris Kastensmidt"/>
    <x v="0"/>
    <x v="0"/>
    <x v="392"/>
    <x v="5"/>
    <n v="78501"/>
    <x v="2"/>
    <s v="OFF-AR-10001216"/>
    <x v="1"/>
    <x v="6"/>
    <s v="Newell 339"/>
    <x v="2999"/>
    <x v="0"/>
    <n v="0.2"/>
    <n v="0.33360000000000001"/>
    <x v="7"/>
    <n v="8.8960000000000008"/>
    <n v="7.5"/>
  </r>
  <r>
    <n v="7073"/>
    <s v="CA-2016-112256"/>
    <d v="2016-07-23T00:00:00"/>
    <d v="2016-07-28T00:00:00"/>
    <s v="Standard Class"/>
    <s v="CK-12205"/>
    <s v="Chloris Kastensmidt"/>
    <x v="0"/>
    <x v="0"/>
    <x v="392"/>
    <x v="5"/>
    <n v="78501"/>
    <x v="2"/>
    <s v="OFF-PA-10004355"/>
    <x v="1"/>
    <x v="10"/>
    <s v="Xerox 231"/>
    <x v="1170"/>
    <x v="7"/>
    <n v="0.2"/>
    <n v="1.8144"/>
    <x v="7"/>
    <n v="5.1840000000000002"/>
    <n v="35"/>
  </r>
  <r>
    <n v="7074"/>
    <s v="CA-2016-112256"/>
    <d v="2016-07-23T00:00:00"/>
    <d v="2016-07-28T00:00:00"/>
    <s v="Standard Class"/>
    <s v="CK-12205"/>
    <s v="Chloris Kastensmidt"/>
    <x v="0"/>
    <x v="0"/>
    <x v="392"/>
    <x v="5"/>
    <n v="78501"/>
    <x v="2"/>
    <s v="OFF-AR-10001953"/>
    <x v="1"/>
    <x v="6"/>
    <s v="Boston 1645 Deluxe Heavier-Duty Electric Pencil Sharpener"/>
    <x v="4594"/>
    <x v="2"/>
    <n v="0.2"/>
    <n v="15.393000000000001"/>
    <x v="7"/>
    <n v="879.59999999999991"/>
    <n v="8.75"/>
  </r>
  <r>
    <n v="7075"/>
    <s v="CA-2016-112256"/>
    <d v="2016-07-23T00:00:00"/>
    <d v="2016-07-28T00:00:00"/>
    <s v="Standard Class"/>
    <s v="CK-12205"/>
    <s v="Chloris Kastensmidt"/>
    <x v="0"/>
    <x v="0"/>
    <x v="392"/>
    <x v="5"/>
    <n v="78501"/>
    <x v="2"/>
    <s v="OFF-BI-10004364"/>
    <x v="1"/>
    <x v="8"/>
    <s v="Storex Dura Pro Binders"/>
    <x v="320"/>
    <x v="4"/>
    <n v="0.8"/>
    <n v="-8.3160000000000007"/>
    <x v="7"/>
    <n v="19.007999999999999"/>
    <n v="-175.00000000000003"/>
  </r>
  <r>
    <n v="7076"/>
    <s v="CA-2016-112256"/>
    <d v="2016-07-23T00:00:00"/>
    <d v="2016-07-28T00:00:00"/>
    <s v="Standard Class"/>
    <s v="CK-12205"/>
    <s v="Chloris Kastensmidt"/>
    <x v="0"/>
    <x v="0"/>
    <x v="392"/>
    <x v="5"/>
    <n v="78501"/>
    <x v="2"/>
    <s v="OFF-SU-10001165"/>
    <x v="1"/>
    <x v="14"/>
    <s v="Acme Elite Stainless Steel Scissors"/>
    <x v="3832"/>
    <x v="0"/>
    <n v="0.2"/>
    <n v="1.0007999999999999"/>
    <x v="7"/>
    <n v="26.687999999999999"/>
    <n v="7.5"/>
  </r>
  <r>
    <n v="7077"/>
    <s v="CA-2016-167416"/>
    <d v="2016-05-12T00:00:00"/>
    <d v="2016-05-17T00:00:00"/>
    <s v="Standard Class"/>
    <s v="JM-15580"/>
    <s v="Jill Matthias"/>
    <x v="0"/>
    <x v="0"/>
    <x v="4"/>
    <x v="4"/>
    <n v="98105"/>
    <x v="1"/>
    <s v="OFF-EN-10001141"/>
    <x v="1"/>
    <x v="12"/>
    <s v="Manila Recycled Extra-Heavyweight Clasp Envelopes, 6&quot; x 9&quot;"/>
    <x v="2735"/>
    <x v="2"/>
    <n v="0"/>
    <n v="26.901"/>
    <x v="5"/>
    <n v="274.5"/>
    <n v="49"/>
  </r>
  <r>
    <n v="7078"/>
    <s v="CA-2016-106950"/>
    <d v="2016-09-02T00:00:00"/>
    <d v="2016-09-06T00:00:00"/>
    <s v="Standard Class"/>
    <s v="JE-15715"/>
    <s v="Joe Elijah"/>
    <x v="0"/>
    <x v="0"/>
    <x v="35"/>
    <x v="3"/>
    <n v="28205"/>
    <x v="0"/>
    <s v="OFF-BI-10000014"/>
    <x v="1"/>
    <x v="8"/>
    <s v="Heavy-Duty E-Z-D Binders"/>
    <x v="4595"/>
    <x v="3"/>
    <n v="0.7"/>
    <n v="-17.565100000000001"/>
    <x v="8"/>
    <n v="160.37700000000001"/>
    <n v="-76.666666666666671"/>
  </r>
  <r>
    <n v="7079"/>
    <s v="CA-2016-106950"/>
    <d v="2016-09-02T00:00:00"/>
    <d v="2016-09-06T00:00:00"/>
    <s v="Standard Class"/>
    <s v="JE-15715"/>
    <s v="Joe Elijah"/>
    <x v="0"/>
    <x v="0"/>
    <x v="35"/>
    <x v="3"/>
    <n v="28205"/>
    <x v="0"/>
    <s v="OFF-AP-10000159"/>
    <x v="1"/>
    <x v="9"/>
    <s v="Belkin F9M820V08 8 Outlet Surge"/>
    <x v="4596"/>
    <x v="6"/>
    <n v="0.2"/>
    <n v="34.813800000000001"/>
    <x v="8"/>
    <n v="2785.1040000000003"/>
    <n v="11.249999999999998"/>
  </r>
  <r>
    <n v="7080"/>
    <s v="CA-2016-106950"/>
    <d v="2016-09-02T00:00:00"/>
    <d v="2016-09-06T00:00:00"/>
    <s v="Standard Class"/>
    <s v="JE-15715"/>
    <s v="Joe Elijah"/>
    <x v="0"/>
    <x v="0"/>
    <x v="35"/>
    <x v="3"/>
    <n v="28205"/>
    <x v="0"/>
    <s v="OFF-AR-10003560"/>
    <x v="1"/>
    <x v="6"/>
    <s v="Zebra Zazzle Fluorescent Highlighters"/>
    <x v="526"/>
    <x v="4"/>
    <n v="0.2"/>
    <n v="3.4047999999999998"/>
    <x v="8"/>
    <n v="77.823999999999998"/>
    <n v="17.5"/>
  </r>
  <r>
    <n v="7081"/>
    <s v="CA-2016-106950"/>
    <d v="2016-09-02T00:00:00"/>
    <d v="2016-09-06T00:00:00"/>
    <s v="Standard Class"/>
    <s v="JE-15715"/>
    <s v="Joe Elijah"/>
    <x v="0"/>
    <x v="0"/>
    <x v="35"/>
    <x v="3"/>
    <n v="28205"/>
    <x v="0"/>
    <s v="FUR-TA-10001768"/>
    <x v="0"/>
    <x v="3"/>
    <s v="Hon Racetrack Conference Tables"/>
    <x v="4597"/>
    <x v="1"/>
    <n v="0.4"/>
    <n v="-149.63069999999999"/>
    <x v="8"/>
    <n v="1417.5539999999999"/>
    <n v="-31.666666666666664"/>
  </r>
  <r>
    <n v="7082"/>
    <s v="CA-2016-106950"/>
    <d v="2016-09-02T00:00:00"/>
    <d v="2016-09-06T00:00:00"/>
    <s v="Standard Class"/>
    <s v="JE-15715"/>
    <s v="Joe Elijah"/>
    <x v="0"/>
    <x v="0"/>
    <x v="35"/>
    <x v="3"/>
    <n v="28205"/>
    <x v="0"/>
    <s v="TEC-AC-10002049"/>
    <x v="2"/>
    <x v="11"/>
    <s v="Plantronics Savi W720 Multi-Device Wireless Headset System"/>
    <x v="4598"/>
    <x v="1"/>
    <n v="0.2"/>
    <n v="303.80399999999997"/>
    <x v="8"/>
    <n v="3038.04"/>
    <n v="30"/>
  </r>
  <r>
    <n v="7083"/>
    <s v="CA-2016-106950"/>
    <d v="2016-09-02T00:00:00"/>
    <d v="2016-09-06T00:00:00"/>
    <s v="Standard Class"/>
    <s v="JE-15715"/>
    <s v="Joe Elijah"/>
    <x v="0"/>
    <x v="0"/>
    <x v="35"/>
    <x v="3"/>
    <n v="28205"/>
    <x v="0"/>
    <s v="OFF-BI-10003166"/>
    <x v="1"/>
    <x v="8"/>
    <s v="GBC Plasticlear Binding Covers"/>
    <x v="1683"/>
    <x v="2"/>
    <n v="0.7"/>
    <n v="-12.628"/>
    <x v="8"/>
    <n v="86.1"/>
    <n v="-73.333333333333343"/>
  </r>
  <r>
    <n v="7084"/>
    <s v="CA-2017-118724"/>
    <d v="2017-07-21T00:00:00"/>
    <d v="2017-07-25T00:00:00"/>
    <s v="Second Class"/>
    <s v="AR-10825"/>
    <s v="Anthony Rawles"/>
    <x v="1"/>
    <x v="0"/>
    <x v="3"/>
    <x v="1"/>
    <n v="94521"/>
    <x v="1"/>
    <s v="OFF-AR-10003469"/>
    <x v="1"/>
    <x v="6"/>
    <s v="Nontoxic Chalk"/>
    <x v="2799"/>
    <x v="0"/>
    <n v="0"/>
    <n v="1.6896"/>
    <x v="7"/>
    <n v="7.04"/>
    <n v="48"/>
  </r>
  <r>
    <n v="7085"/>
    <s v="CA-2017-118724"/>
    <d v="2017-07-21T00:00:00"/>
    <d v="2017-07-25T00:00:00"/>
    <s v="Second Class"/>
    <s v="AR-10825"/>
    <s v="Anthony Rawles"/>
    <x v="1"/>
    <x v="0"/>
    <x v="3"/>
    <x v="1"/>
    <n v="94521"/>
    <x v="1"/>
    <s v="TEC-PH-10002549"/>
    <x v="2"/>
    <x v="7"/>
    <s v="Polycom SoundPoint IP 450 VoIP phone"/>
    <x v="4599"/>
    <x v="6"/>
    <n v="0.2"/>
    <n v="121.9644"/>
    <x v="7"/>
    <n v="14635.727999999999"/>
    <n v="7.5"/>
  </r>
  <r>
    <n v="7086"/>
    <s v="CA-2017-112004"/>
    <d v="2017-09-25T00:00:00"/>
    <d v="2017-09-28T00:00:00"/>
    <s v="First Class"/>
    <s v="AH-10075"/>
    <s v="Adam Hart"/>
    <x v="1"/>
    <x v="0"/>
    <x v="142"/>
    <x v="9"/>
    <n v="19013"/>
    <x v="3"/>
    <s v="OFF-BI-10003476"/>
    <x v="1"/>
    <x v="8"/>
    <s v="Avery Metallic Poly Binders"/>
    <x v="4600"/>
    <x v="2"/>
    <n v="0.7"/>
    <n v="-6.3029999999999999"/>
    <x v="8"/>
    <n v="42.975000000000001"/>
    <n v="-73.333333333333329"/>
  </r>
  <r>
    <n v="7087"/>
    <s v="CA-2017-112004"/>
    <d v="2017-09-25T00:00:00"/>
    <d v="2017-09-28T00:00:00"/>
    <s v="First Class"/>
    <s v="AH-10075"/>
    <s v="Adam Hart"/>
    <x v="1"/>
    <x v="0"/>
    <x v="142"/>
    <x v="9"/>
    <n v="19013"/>
    <x v="3"/>
    <s v="OFF-SU-10000157"/>
    <x v="1"/>
    <x v="14"/>
    <s v="Compact Automatic Electric Letter Opener"/>
    <x v="4601"/>
    <x v="0"/>
    <n v="0.2"/>
    <n v="-42.951599999999999"/>
    <x v="8"/>
    <n v="381.79199999999997"/>
    <n v="-22.5"/>
  </r>
  <r>
    <n v="7088"/>
    <s v="US-2017-143175"/>
    <d v="2017-08-03T00:00:00"/>
    <d v="2017-08-06T00:00:00"/>
    <s v="Second Class"/>
    <s v="GA-14515"/>
    <s v="George Ashbrook"/>
    <x v="0"/>
    <x v="0"/>
    <x v="1"/>
    <x v="1"/>
    <n v="90004"/>
    <x v="1"/>
    <s v="OFF-ST-10003123"/>
    <x v="1"/>
    <x v="4"/>
    <s v="Fellowes Bases and Tops For Staxonsteel/High-Stak Systems"/>
    <x v="4041"/>
    <x v="1"/>
    <n v="0"/>
    <n v="23.968800000000002"/>
    <x v="6"/>
    <n v="299.61"/>
    <n v="24.000000000000004"/>
  </r>
  <r>
    <n v="7089"/>
    <s v="CA-2015-105844"/>
    <d v="2015-10-25T00:00:00"/>
    <d v="2015-10-27T00:00:00"/>
    <s v="Second Class"/>
    <s v="JF-15415"/>
    <s v="Jennifer Ferguson"/>
    <x v="0"/>
    <x v="0"/>
    <x v="306"/>
    <x v="33"/>
    <n v="89431"/>
    <x v="1"/>
    <s v="OFF-AR-10001955"/>
    <x v="1"/>
    <x v="6"/>
    <s v="Newell 319"/>
    <x v="1362"/>
    <x v="4"/>
    <n v="0"/>
    <n v="23.808"/>
    <x v="2"/>
    <n v="317.44"/>
    <n v="30"/>
  </r>
  <r>
    <n v="7090"/>
    <s v="CA-2017-118864"/>
    <d v="2017-06-15T00:00:00"/>
    <d v="2017-06-19T00:00:00"/>
    <s v="Second Class"/>
    <s v="KH-16690"/>
    <s v="Kristen Hastings"/>
    <x v="1"/>
    <x v="0"/>
    <x v="1"/>
    <x v="1"/>
    <n v="90032"/>
    <x v="1"/>
    <s v="TEC-PH-10001809"/>
    <x v="2"/>
    <x v="7"/>
    <s v="Panasonic KX T7736-B Digital phone"/>
    <x v="664"/>
    <x v="7"/>
    <n v="0.2"/>
    <n v="7.4974999999999996"/>
    <x v="1"/>
    <n v="119.96"/>
    <n v="6.25"/>
  </r>
  <r>
    <n v="7091"/>
    <s v="CA-2015-119480"/>
    <d v="2015-01-09T00:00:00"/>
    <d v="2015-01-13T00:00:00"/>
    <s v="Standard Class"/>
    <s v="CC-12685"/>
    <s v="Craig Carroll"/>
    <x v="0"/>
    <x v="0"/>
    <x v="0"/>
    <x v="0"/>
    <n v="42420"/>
    <x v="0"/>
    <s v="OFF-PA-10000474"/>
    <x v="1"/>
    <x v="10"/>
    <s v="Easy-staple paper"/>
    <x v="1907"/>
    <x v="1"/>
    <n v="0"/>
    <n v="49.970399999999998"/>
    <x v="9"/>
    <n v="318.95999999999998"/>
    <n v="47"/>
  </r>
  <r>
    <n v="7092"/>
    <s v="CA-2015-119480"/>
    <d v="2015-01-09T00:00:00"/>
    <d v="2015-01-13T00:00:00"/>
    <s v="Standard Class"/>
    <s v="CC-12685"/>
    <s v="Craig Carroll"/>
    <x v="0"/>
    <x v="0"/>
    <x v="0"/>
    <x v="0"/>
    <n v="42420"/>
    <x v="0"/>
    <s v="OFF-AP-10001205"/>
    <x v="1"/>
    <x v="9"/>
    <s v="Belkin 5 Outlet SurgeMaster Power Centers"/>
    <x v="4602"/>
    <x v="1"/>
    <n v="0"/>
    <n v="45.763199999999998"/>
    <x v="9"/>
    <n v="490.32"/>
    <n v="27.999999999999996"/>
  </r>
  <r>
    <n v="7093"/>
    <s v="CA-2015-119480"/>
    <d v="2015-01-09T00:00:00"/>
    <d v="2015-01-13T00:00:00"/>
    <s v="Standard Class"/>
    <s v="CC-12685"/>
    <s v="Craig Carroll"/>
    <x v="0"/>
    <x v="0"/>
    <x v="0"/>
    <x v="0"/>
    <n v="42420"/>
    <x v="0"/>
    <s v="OFF-AR-10004691"/>
    <x v="1"/>
    <x v="6"/>
    <s v="Boston 1730 StandUp Electric Pencil Sharpener"/>
    <x v="3802"/>
    <x v="0"/>
    <n v="0"/>
    <n v="11.117599999999999"/>
    <x v="9"/>
    <n v="85.52"/>
    <n v="26"/>
  </r>
  <r>
    <n v="7094"/>
    <s v="CA-2015-119480"/>
    <d v="2015-01-09T00:00:00"/>
    <d v="2015-01-13T00:00:00"/>
    <s v="Standard Class"/>
    <s v="CC-12685"/>
    <s v="Craig Carroll"/>
    <x v="0"/>
    <x v="0"/>
    <x v="0"/>
    <x v="0"/>
    <n v="42420"/>
    <x v="0"/>
    <s v="OFF-PA-10004996"/>
    <x v="1"/>
    <x v="10"/>
    <s v="Speediset Carbonless Redi-Letter 7&quot; x 8 1/2&quot;"/>
    <x v="3667"/>
    <x v="2"/>
    <n v="0"/>
    <n v="24.2285"/>
    <x v="9"/>
    <n v="257.75"/>
    <n v="47"/>
  </r>
  <r>
    <n v="7095"/>
    <s v="US-2015-153374"/>
    <d v="2015-02-09T00:00:00"/>
    <d v="2015-02-13T00:00:00"/>
    <s v="Second Class"/>
    <s v="JF-15565"/>
    <s v="Jill Fjeld"/>
    <x v="0"/>
    <x v="0"/>
    <x v="27"/>
    <x v="10"/>
    <n v="62521"/>
    <x v="2"/>
    <s v="TEC-AC-10001908"/>
    <x v="2"/>
    <x v="11"/>
    <s v="Logitech Wireless Headset h800"/>
    <x v="4447"/>
    <x v="5"/>
    <n v="0.2"/>
    <n v="89.991"/>
    <x v="11"/>
    <n v="2879.712"/>
    <n v="18.75"/>
  </r>
  <r>
    <n v="7096"/>
    <s v="CA-2016-101980"/>
    <d v="2016-08-19T00:00:00"/>
    <d v="2016-08-20T00:00:00"/>
    <s v="First Class"/>
    <s v="RP-19390"/>
    <s v="Resi Pölking"/>
    <x v="0"/>
    <x v="0"/>
    <x v="20"/>
    <x v="15"/>
    <n v="10009"/>
    <x v="3"/>
    <s v="OFF-BI-10000666"/>
    <x v="1"/>
    <x v="8"/>
    <s v="Surelock Post Binders"/>
    <x v="4603"/>
    <x v="5"/>
    <n v="0.2"/>
    <n v="55.008000000000003"/>
    <x v="6"/>
    <n v="880.12799999999993"/>
    <n v="37.500000000000007"/>
  </r>
  <r>
    <n v="7097"/>
    <s v="CA-2016-101980"/>
    <d v="2016-08-19T00:00:00"/>
    <d v="2016-08-20T00:00:00"/>
    <s v="First Class"/>
    <s v="RP-19390"/>
    <s v="Resi Pölking"/>
    <x v="0"/>
    <x v="0"/>
    <x v="20"/>
    <x v="15"/>
    <n v="10009"/>
    <x v="3"/>
    <s v="OFF-BI-10004318"/>
    <x v="1"/>
    <x v="8"/>
    <s v="Ibico EB-19 Dual Function Manual Binding System"/>
    <x v="4604"/>
    <x v="0"/>
    <n v="0.2"/>
    <n v="89.954800000000006"/>
    <x v="6"/>
    <n v="553.56799999999998"/>
    <n v="32.5"/>
  </r>
  <r>
    <n v="7098"/>
    <s v="CA-2016-101980"/>
    <d v="2016-08-19T00:00:00"/>
    <d v="2016-08-20T00:00:00"/>
    <s v="First Class"/>
    <s v="RP-19390"/>
    <s v="Resi Pölking"/>
    <x v="0"/>
    <x v="0"/>
    <x v="20"/>
    <x v="15"/>
    <n v="10009"/>
    <x v="3"/>
    <s v="OFF-BI-10003429"/>
    <x v="1"/>
    <x v="8"/>
    <s v="Cardinal HOLDit! Binder Insert Strips,Extra Strips"/>
    <x v="1038"/>
    <x v="2"/>
    <n v="0.2"/>
    <n v="9.1784999999999997"/>
    <x v="6"/>
    <n v="126.6"/>
    <n v="36.25"/>
  </r>
  <r>
    <n v="7099"/>
    <s v="CA-2017-144596"/>
    <d v="2017-11-06T00:00:00"/>
    <d v="2017-11-10T00:00:00"/>
    <s v="Standard Class"/>
    <s v="CD-11980"/>
    <s v="Carol Darley"/>
    <x v="0"/>
    <x v="0"/>
    <x v="20"/>
    <x v="15"/>
    <n v="10011"/>
    <x v="3"/>
    <s v="OFF-PA-10003302"/>
    <x v="1"/>
    <x v="10"/>
    <s v="Xerox 1906"/>
    <x v="4605"/>
    <x v="6"/>
    <n v="0"/>
    <n v="149.91120000000001"/>
    <x v="0"/>
    <n v="2870.64"/>
    <n v="47"/>
  </r>
  <r>
    <n v="7100"/>
    <s v="CA-2015-124933"/>
    <d v="2015-12-26T00:00:00"/>
    <d v="2015-12-30T00:00:00"/>
    <s v="Second Class"/>
    <s v="DF-13135"/>
    <s v="David Flashing"/>
    <x v="0"/>
    <x v="0"/>
    <x v="20"/>
    <x v="15"/>
    <n v="10009"/>
    <x v="3"/>
    <s v="OFF-PA-10003302"/>
    <x v="1"/>
    <x v="10"/>
    <s v="Xerox 1906"/>
    <x v="3441"/>
    <x v="5"/>
    <n v="0"/>
    <n v="99.940799999999996"/>
    <x v="4"/>
    <n v="1275.8399999999999"/>
    <n v="47"/>
  </r>
  <r>
    <n v="7101"/>
    <s v="CA-2014-159625"/>
    <d v="2014-11-23T00:00:00"/>
    <d v="2014-11-28T00:00:00"/>
    <s v="Standard Class"/>
    <s v="SM-20005"/>
    <s v="Sally Matthias"/>
    <x v="0"/>
    <x v="0"/>
    <x v="48"/>
    <x v="16"/>
    <n v="85254"/>
    <x v="1"/>
    <s v="OFF-EN-10002621"/>
    <x v="1"/>
    <x v="12"/>
    <s v="Staple envelope"/>
    <x v="2953"/>
    <x v="1"/>
    <n v="0.2"/>
    <n v="8.8019999999999996"/>
    <x v="0"/>
    <n v="70.415999999999997"/>
    <n v="37.499999999999993"/>
  </r>
  <r>
    <n v="7102"/>
    <s v="CA-2016-144337"/>
    <d v="2016-08-01T00:00:00"/>
    <d v="2016-08-05T00:00:00"/>
    <s v="Second Class"/>
    <s v="SG-20890"/>
    <s v="Susan Gilcrest"/>
    <x v="1"/>
    <x v="0"/>
    <x v="112"/>
    <x v="5"/>
    <n v="79109"/>
    <x v="2"/>
    <s v="OFF-PA-10000249"/>
    <x v="1"/>
    <x v="10"/>
    <s v="Easy-staple paper"/>
    <x v="2993"/>
    <x v="0"/>
    <n v="0.2"/>
    <n v="6.6311999999999998"/>
    <x v="6"/>
    <n v="39.295999999999999"/>
    <n v="33.75"/>
  </r>
  <r>
    <n v="7103"/>
    <s v="CA-2014-117478"/>
    <d v="2014-09-21T00:00:00"/>
    <d v="2014-09-24T00:00:00"/>
    <s v="First Class"/>
    <s v="LH-16750"/>
    <s v="Larry Hughes"/>
    <x v="0"/>
    <x v="0"/>
    <x v="10"/>
    <x v="9"/>
    <n v="19140"/>
    <x v="3"/>
    <s v="OFF-BI-10000050"/>
    <x v="1"/>
    <x v="8"/>
    <s v="Angle-D Binders with Locking Rings, Label Holders"/>
    <x v="1124"/>
    <x v="1"/>
    <n v="0.7"/>
    <n v="-5.0369999999999999"/>
    <x v="8"/>
    <n v="19.71"/>
    <n v="-76.666666666666657"/>
  </r>
  <r>
    <n v="7104"/>
    <s v="CA-2017-147410"/>
    <d v="2017-09-04T00:00:00"/>
    <d v="2017-09-08T00:00:00"/>
    <s v="Standard Class"/>
    <s v="EJ-14155"/>
    <s v="Eva Jacobs"/>
    <x v="0"/>
    <x v="0"/>
    <x v="157"/>
    <x v="1"/>
    <n v="92704"/>
    <x v="1"/>
    <s v="OFF-ST-10003805"/>
    <x v="1"/>
    <x v="4"/>
    <s v="24 Capacity Maxi Data Binder Racks, Pearl"/>
    <x v="4606"/>
    <x v="0"/>
    <n v="0"/>
    <n v="105.27500000000001"/>
    <x v="8"/>
    <n v="842.2"/>
    <n v="25"/>
  </r>
  <r>
    <n v="7105"/>
    <s v="CA-2017-128944"/>
    <d v="2017-06-19T00:00:00"/>
    <d v="2017-06-21T00:00:00"/>
    <s v="Second Class"/>
    <s v="KH-16330"/>
    <s v="Katharine Harms"/>
    <x v="1"/>
    <x v="0"/>
    <x v="46"/>
    <x v="24"/>
    <n v="43055"/>
    <x v="3"/>
    <s v="FUR-CH-10000785"/>
    <x v="0"/>
    <x v="1"/>
    <s v="Global Ergonomic Managers Chair"/>
    <x v="4607"/>
    <x v="5"/>
    <n v="0.3"/>
    <n v="-43.435200000000002"/>
    <x v="1"/>
    <n v="4560.6959999999999"/>
    <n v="-5.7142857142857144"/>
  </r>
  <r>
    <n v="7106"/>
    <s v="CA-2017-128944"/>
    <d v="2017-06-19T00:00:00"/>
    <d v="2017-06-21T00:00:00"/>
    <s v="Second Class"/>
    <s v="KH-16330"/>
    <s v="Katharine Harms"/>
    <x v="1"/>
    <x v="0"/>
    <x v="46"/>
    <x v="24"/>
    <n v="43055"/>
    <x v="3"/>
    <s v="FUR-FU-10004909"/>
    <x v="0"/>
    <x v="5"/>
    <s v="Contemporary Wood/Metal Frame"/>
    <x v="4608"/>
    <x v="1"/>
    <n v="0.2"/>
    <n v="7.2720000000000002"/>
    <x v="1"/>
    <n v="116.352"/>
    <n v="18.75"/>
  </r>
  <r>
    <n v="7107"/>
    <s v="CA-2017-128944"/>
    <d v="2017-06-19T00:00:00"/>
    <d v="2017-06-21T00:00:00"/>
    <s v="Second Class"/>
    <s v="KH-16330"/>
    <s v="Katharine Harms"/>
    <x v="1"/>
    <x v="0"/>
    <x v="46"/>
    <x v="24"/>
    <n v="43055"/>
    <x v="3"/>
    <s v="TEC-AC-10001553"/>
    <x v="2"/>
    <x v="11"/>
    <s v="Memorex 25GB 6X Branded Blu-Ray Recordable Disc, 15/Pack"/>
    <x v="602"/>
    <x v="6"/>
    <n v="0.2"/>
    <n v="1.5290999999999999"/>
    <x v="1"/>
    <n v="1100.952"/>
    <n v="1.25"/>
  </r>
  <r>
    <n v="7108"/>
    <s v="CA-2016-109666"/>
    <d v="2016-04-19T00:00:00"/>
    <d v="2016-04-26T00:00:00"/>
    <s v="Standard Class"/>
    <s v="KM-16720"/>
    <s v="Kunst Miller"/>
    <x v="0"/>
    <x v="0"/>
    <x v="20"/>
    <x v="15"/>
    <n v="10035"/>
    <x v="3"/>
    <s v="TEC-PH-10004774"/>
    <x v="2"/>
    <x v="7"/>
    <s v="Gear Head AU3700S Headset"/>
    <x v="2232"/>
    <x v="0"/>
    <n v="0"/>
    <n v="0.77939999999999998"/>
    <x v="3"/>
    <n v="51.96"/>
    <n v="3"/>
  </r>
  <r>
    <n v="7109"/>
    <s v="CA-2016-109666"/>
    <d v="2016-04-19T00:00:00"/>
    <d v="2016-04-26T00:00:00"/>
    <s v="Standard Class"/>
    <s v="KM-16720"/>
    <s v="Kunst Miller"/>
    <x v="0"/>
    <x v="0"/>
    <x v="20"/>
    <x v="15"/>
    <n v="10035"/>
    <x v="3"/>
    <s v="OFF-AR-10004582"/>
    <x v="1"/>
    <x v="6"/>
    <s v="BIC Brite Liner Grip Highlighters"/>
    <x v="175"/>
    <x v="0"/>
    <n v="0"/>
    <n v="1.476"/>
    <x v="3"/>
    <n v="6.56"/>
    <n v="45"/>
  </r>
  <r>
    <n v="7110"/>
    <s v="CA-2016-109666"/>
    <d v="2016-04-19T00:00:00"/>
    <d v="2016-04-26T00:00:00"/>
    <s v="Standard Class"/>
    <s v="KM-16720"/>
    <s v="Kunst Miller"/>
    <x v="0"/>
    <x v="0"/>
    <x v="20"/>
    <x v="15"/>
    <n v="10035"/>
    <x v="3"/>
    <s v="OFF-ST-10000991"/>
    <x v="1"/>
    <x v="4"/>
    <s v="Space Solutions HD Industrial Steel Shelving."/>
    <x v="4609"/>
    <x v="4"/>
    <n v="0"/>
    <n v="13.7964"/>
    <x v="3"/>
    <n v="1839.52"/>
    <n v="3.0000000000000004"/>
  </r>
  <r>
    <n v="7111"/>
    <s v="CA-2016-109666"/>
    <d v="2016-04-19T00:00:00"/>
    <d v="2016-04-26T00:00:00"/>
    <s v="Standard Class"/>
    <s v="KM-16720"/>
    <s v="Kunst Miller"/>
    <x v="0"/>
    <x v="0"/>
    <x v="20"/>
    <x v="15"/>
    <n v="10035"/>
    <x v="3"/>
    <s v="OFF-SU-10002522"/>
    <x v="1"/>
    <x v="14"/>
    <s v="Acme Kleen Earth Office Shears"/>
    <x v="3335"/>
    <x v="0"/>
    <n v="0"/>
    <n v="2.2504"/>
    <x v="3"/>
    <n v="15.52"/>
    <n v="28.999999999999996"/>
  </r>
  <r>
    <n v="7112"/>
    <s v="CA-2016-109666"/>
    <d v="2016-04-19T00:00:00"/>
    <d v="2016-04-26T00:00:00"/>
    <s v="Standard Class"/>
    <s v="KM-16720"/>
    <s v="Kunst Miller"/>
    <x v="0"/>
    <x v="0"/>
    <x v="20"/>
    <x v="15"/>
    <n v="10035"/>
    <x v="3"/>
    <s v="OFF-AR-10004022"/>
    <x v="1"/>
    <x v="6"/>
    <s v="Panasonic KP-380BK Classic Electric Pencil Sharpener"/>
    <x v="994"/>
    <x v="0"/>
    <n v="0"/>
    <n v="17.989999999999998"/>
    <x v="3"/>
    <n v="143.91999999999999"/>
    <n v="25"/>
  </r>
  <r>
    <n v="7113"/>
    <s v="CA-2016-109666"/>
    <d v="2016-04-19T00:00:00"/>
    <d v="2016-04-26T00:00:00"/>
    <s v="Standard Class"/>
    <s v="KM-16720"/>
    <s v="Kunst Miller"/>
    <x v="0"/>
    <x v="0"/>
    <x v="20"/>
    <x v="15"/>
    <n v="10035"/>
    <x v="3"/>
    <s v="OFF-SU-10001218"/>
    <x v="1"/>
    <x v="14"/>
    <s v="Fiskars Softgrip Scissors"/>
    <x v="2735"/>
    <x v="2"/>
    <n v="0"/>
    <n v="15.372"/>
    <x v="3"/>
    <n v="274.5"/>
    <n v="28.000000000000004"/>
  </r>
  <r>
    <n v="7114"/>
    <s v="CA-2016-109666"/>
    <d v="2016-04-19T00:00:00"/>
    <d v="2016-04-26T00:00:00"/>
    <s v="Standard Class"/>
    <s v="KM-16720"/>
    <s v="Kunst Miller"/>
    <x v="0"/>
    <x v="0"/>
    <x v="20"/>
    <x v="15"/>
    <n v="10035"/>
    <x v="3"/>
    <s v="OFF-BI-10000174"/>
    <x v="1"/>
    <x v="8"/>
    <s v="Wilson Jones Clip &amp; Carry Folder Binder Tool for Ring Binders, Clear"/>
    <x v="4610"/>
    <x v="0"/>
    <n v="0.2"/>
    <n v="3.2480000000000002"/>
    <x v="3"/>
    <n v="18.559999999999999"/>
    <n v="35"/>
  </r>
  <r>
    <n v="7115"/>
    <s v="US-2016-102239"/>
    <d v="2016-05-05T00:00:00"/>
    <d v="2016-05-06T00:00:00"/>
    <s v="First Class"/>
    <s v="LW-16990"/>
    <s v="Lindsay Williams"/>
    <x v="1"/>
    <x v="0"/>
    <x v="0"/>
    <x v="33"/>
    <n v="89015"/>
    <x v="1"/>
    <s v="FUR-TA-10003392"/>
    <x v="0"/>
    <x v="3"/>
    <s v="Global Adaptabilities Conference Tables"/>
    <x v="4611"/>
    <x v="5"/>
    <n v="0"/>
    <n v="320.31720000000001"/>
    <x v="5"/>
    <n v="10115.280000000001"/>
    <n v="19"/>
  </r>
  <r>
    <n v="7116"/>
    <s v="US-2016-102239"/>
    <d v="2016-05-05T00:00:00"/>
    <d v="2016-05-06T00:00:00"/>
    <s v="First Class"/>
    <s v="LW-16990"/>
    <s v="Lindsay Williams"/>
    <x v="1"/>
    <x v="0"/>
    <x v="0"/>
    <x v="33"/>
    <n v="89015"/>
    <x v="1"/>
    <s v="OFF-BI-10001890"/>
    <x v="1"/>
    <x v="8"/>
    <s v="Avery Poly Binder Pockets"/>
    <x v="3004"/>
    <x v="0"/>
    <n v="0.2"/>
    <n v="2.0047999999999999"/>
    <x v="5"/>
    <n v="11.456"/>
    <n v="35"/>
  </r>
  <r>
    <n v="7117"/>
    <s v="CA-2014-143168"/>
    <d v="2014-10-18T00:00:00"/>
    <d v="2014-10-23T00:00:00"/>
    <s v="Second Class"/>
    <s v="IG-15085"/>
    <s v="Ivan Gibson"/>
    <x v="0"/>
    <x v="0"/>
    <x v="4"/>
    <x v="4"/>
    <n v="98103"/>
    <x v="1"/>
    <s v="OFF-PA-10000167"/>
    <x v="1"/>
    <x v="10"/>
    <s v="Xerox 1925"/>
    <x v="1156"/>
    <x v="0"/>
    <n v="0"/>
    <n v="27.882000000000001"/>
    <x v="2"/>
    <n v="123.92"/>
    <n v="45"/>
  </r>
  <r>
    <n v="7118"/>
    <s v="CA-2014-143168"/>
    <d v="2014-10-18T00:00:00"/>
    <d v="2014-10-23T00:00:00"/>
    <s v="Second Class"/>
    <s v="IG-15085"/>
    <s v="Ivan Gibson"/>
    <x v="0"/>
    <x v="0"/>
    <x v="4"/>
    <x v="4"/>
    <n v="98103"/>
    <x v="1"/>
    <s v="OFF-BI-10003784"/>
    <x v="1"/>
    <x v="8"/>
    <s v="Computer Printout Index Tabs"/>
    <x v="2000"/>
    <x v="7"/>
    <n v="0.2"/>
    <n v="0.47039999999999998"/>
    <x v="2"/>
    <n v="1.3440000000000001"/>
    <n v="35"/>
  </r>
  <r>
    <n v="7119"/>
    <s v="CA-2017-104906"/>
    <d v="2017-02-13T00:00:00"/>
    <d v="2017-02-17T00:00:00"/>
    <s v="Standard Class"/>
    <s v="JP-15460"/>
    <s v="Jennifer Patt"/>
    <x v="1"/>
    <x v="0"/>
    <x v="20"/>
    <x v="15"/>
    <n v="10009"/>
    <x v="3"/>
    <s v="OFF-PA-10001184"/>
    <x v="1"/>
    <x v="10"/>
    <s v="Xerox 1903"/>
    <x v="1444"/>
    <x v="1"/>
    <n v="0"/>
    <n v="8.7905999999999995"/>
    <x v="11"/>
    <n v="53.820000000000007"/>
    <n v="48.999999999999993"/>
  </r>
  <r>
    <n v="7120"/>
    <s v="CA-2017-118122"/>
    <d v="2017-11-17T00:00:00"/>
    <d v="2017-11-24T00:00:00"/>
    <s v="Standard Class"/>
    <s v="GG-14650"/>
    <s v="Greg Guthrie"/>
    <x v="1"/>
    <x v="0"/>
    <x v="4"/>
    <x v="4"/>
    <n v="98103"/>
    <x v="1"/>
    <s v="OFF-BI-10002103"/>
    <x v="1"/>
    <x v="8"/>
    <s v="Cardinal Slant-D Ring Binder, Heavy Gauge Vinyl"/>
    <x v="1150"/>
    <x v="0"/>
    <n v="0.2"/>
    <n v="4.5187999999999997"/>
    <x v="0"/>
    <n v="27.808"/>
    <n v="32.499999999999993"/>
  </r>
  <r>
    <n v="7121"/>
    <s v="US-2014-147774"/>
    <d v="2014-01-20T00:00:00"/>
    <d v="2014-01-26T00:00:00"/>
    <s v="Standard Class"/>
    <s v="MM-18280"/>
    <s v="Muhammed MacIntyre"/>
    <x v="1"/>
    <x v="0"/>
    <x v="214"/>
    <x v="18"/>
    <n v="37167"/>
    <x v="0"/>
    <s v="OFF-BI-10003091"/>
    <x v="1"/>
    <x v="8"/>
    <s v="GBC DocuBind TL200 Manual Binding Machine"/>
    <x v="4612"/>
    <x v="7"/>
    <n v="0.7"/>
    <n v="-51.5154"/>
    <x v="9"/>
    <n v="67.194000000000003"/>
    <n v="-76.666666666666657"/>
  </r>
  <r>
    <n v="7122"/>
    <s v="CA-2017-166926"/>
    <d v="2017-12-01T00:00:00"/>
    <d v="2017-12-08T00:00:00"/>
    <s v="Standard Class"/>
    <s v="SO-20335"/>
    <s v="Sean O'Donnell"/>
    <x v="0"/>
    <x v="0"/>
    <x v="4"/>
    <x v="4"/>
    <n v="98105"/>
    <x v="1"/>
    <s v="OFF-PA-10001593"/>
    <x v="1"/>
    <x v="10"/>
    <s v="Xerox 1947"/>
    <x v="1075"/>
    <x v="3"/>
    <n v="0"/>
    <n v="18.837"/>
    <x v="4"/>
    <n v="293.02"/>
    <n v="45"/>
  </r>
  <r>
    <n v="7123"/>
    <s v="CA-2017-166926"/>
    <d v="2017-12-01T00:00:00"/>
    <d v="2017-12-08T00:00:00"/>
    <s v="Standard Class"/>
    <s v="SO-20335"/>
    <s v="Sean O'Donnell"/>
    <x v="0"/>
    <x v="0"/>
    <x v="4"/>
    <x v="4"/>
    <n v="98105"/>
    <x v="1"/>
    <s v="FUR-BO-10002598"/>
    <x v="0"/>
    <x v="0"/>
    <s v="Hon Metal Bookcases, Putty"/>
    <x v="1713"/>
    <x v="0"/>
    <n v="0"/>
    <n v="41.168399999999998"/>
    <x v="4"/>
    <n v="283.92"/>
    <n v="28.999999999999996"/>
  </r>
  <r>
    <n v="7124"/>
    <s v="CA-2015-128013"/>
    <d v="2015-08-09T00:00:00"/>
    <d v="2015-08-16T00:00:00"/>
    <s v="Standard Class"/>
    <s v="MF-18250"/>
    <s v="Monica Federle"/>
    <x v="1"/>
    <x v="0"/>
    <x v="20"/>
    <x v="15"/>
    <n v="10035"/>
    <x v="3"/>
    <s v="FUR-FU-10000320"/>
    <x v="0"/>
    <x v="5"/>
    <s v="OIC Stacking Trays"/>
    <x v="4613"/>
    <x v="1"/>
    <n v="0"/>
    <n v="4.4088000000000003"/>
    <x v="6"/>
    <n v="30.06"/>
    <n v="44.000000000000007"/>
  </r>
  <r>
    <n v="7125"/>
    <s v="CA-2015-128013"/>
    <d v="2015-08-09T00:00:00"/>
    <d v="2015-08-16T00:00:00"/>
    <s v="Standard Class"/>
    <s v="MF-18250"/>
    <s v="Monica Federle"/>
    <x v="1"/>
    <x v="0"/>
    <x v="20"/>
    <x v="15"/>
    <n v="10035"/>
    <x v="3"/>
    <s v="OFF-PA-10001815"/>
    <x v="1"/>
    <x v="10"/>
    <s v="Xerox 1885"/>
    <x v="3683"/>
    <x v="1"/>
    <n v="0"/>
    <n v="69.177599999999998"/>
    <x v="6"/>
    <n v="432.36"/>
    <n v="48"/>
  </r>
  <r>
    <n v="7126"/>
    <s v="CA-2016-123176"/>
    <d v="2016-09-27T00:00:00"/>
    <d v="2016-09-29T00:00:00"/>
    <s v="Second Class"/>
    <s v="JG-15160"/>
    <s v="James Galang"/>
    <x v="0"/>
    <x v="0"/>
    <x v="118"/>
    <x v="32"/>
    <n v="30318"/>
    <x v="0"/>
    <s v="OFF-PA-10003971"/>
    <x v="1"/>
    <x v="10"/>
    <s v="Xerox 1965"/>
    <x v="1444"/>
    <x v="1"/>
    <n v="0"/>
    <n v="8.7905999999999995"/>
    <x v="8"/>
    <n v="53.820000000000007"/>
    <n v="48.999999999999993"/>
  </r>
  <r>
    <n v="7127"/>
    <s v="CA-2016-123176"/>
    <d v="2016-09-27T00:00:00"/>
    <d v="2016-09-29T00:00:00"/>
    <s v="Second Class"/>
    <s v="JG-15160"/>
    <s v="James Galang"/>
    <x v="0"/>
    <x v="0"/>
    <x v="118"/>
    <x v="32"/>
    <n v="30318"/>
    <x v="0"/>
    <s v="OFF-AR-10004685"/>
    <x v="1"/>
    <x v="6"/>
    <s v="Binney &amp; Smith Crayola Metallic Colored Pencils, 8-Color Set"/>
    <x v="4614"/>
    <x v="1"/>
    <n v="0"/>
    <n v="4.5837000000000003"/>
    <x v="8"/>
    <n v="41.67"/>
    <n v="33"/>
  </r>
  <r>
    <n v="7128"/>
    <s v="US-2016-117541"/>
    <d v="2016-11-14T00:00:00"/>
    <d v="2016-11-20T00:00:00"/>
    <s v="Standard Class"/>
    <s v="JM-16195"/>
    <s v="Justin MacKendrick"/>
    <x v="0"/>
    <x v="0"/>
    <x v="46"/>
    <x v="13"/>
    <n v="19711"/>
    <x v="3"/>
    <s v="OFF-PA-10001609"/>
    <x v="1"/>
    <x v="10"/>
    <s v="Tops Wirebound Message Log Books"/>
    <x v="4615"/>
    <x v="2"/>
    <n v="0"/>
    <n v="7.5670000000000002"/>
    <x v="0"/>
    <n v="82.25"/>
    <n v="46"/>
  </r>
  <r>
    <n v="7129"/>
    <s v="US-2016-117541"/>
    <d v="2016-11-14T00:00:00"/>
    <d v="2016-11-20T00:00:00"/>
    <s v="Standard Class"/>
    <s v="JM-16195"/>
    <s v="Justin MacKendrick"/>
    <x v="0"/>
    <x v="0"/>
    <x v="46"/>
    <x v="13"/>
    <n v="19711"/>
    <x v="3"/>
    <s v="FUR-FU-10000550"/>
    <x v="0"/>
    <x v="5"/>
    <s v="Stacking Trays by OIC"/>
    <x v="544"/>
    <x v="4"/>
    <n v="0"/>
    <n v="6.5735999999999999"/>
    <x v="0"/>
    <n v="79.680000000000007"/>
    <n v="32.999999999999993"/>
  </r>
  <r>
    <n v="7130"/>
    <s v="CA-2016-166282"/>
    <d v="2016-04-16T00:00:00"/>
    <d v="2016-04-22T00:00:00"/>
    <s v="Standard Class"/>
    <s v="PK-19075"/>
    <s v="Pete Kriz"/>
    <x v="0"/>
    <x v="0"/>
    <x v="316"/>
    <x v="18"/>
    <n v="37211"/>
    <x v="0"/>
    <s v="TEC-AC-10004209"/>
    <x v="2"/>
    <x v="11"/>
    <s v="Memorex Froggy Flash Drive 4 GB"/>
    <x v="200"/>
    <x v="4"/>
    <n v="0.2"/>
    <n v="8.3523999999999994"/>
    <x v="3"/>
    <n v="140.672"/>
    <n v="23.75"/>
  </r>
  <r>
    <n v="7131"/>
    <s v="CA-2016-166282"/>
    <d v="2016-04-16T00:00:00"/>
    <d v="2016-04-22T00:00:00"/>
    <s v="Standard Class"/>
    <s v="PK-19075"/>
    <s v="Pete Kriz"/>
    <x v="0"/>
    <x v="0"/>
    <x v="316"/>
    <x v="18"/>
    <n v="37211"/>
    <x v="0"/>
    <s v="OFF-PA-10003022"/>
    <x v="1"/>
    <x v="10"/>
    <s v="Standard Line “While You Were Out” Hardbound Telephone Message Book"/>
    <x v="4616"/>
    <x v="3"/>
    <n v="0.2"/>
    <n v="40.003599999999999"/>
    <x v="3"/>
    <n v="861.61599999999999"/>
    <n v="32.5"/>
  </r>
  <r>
    <n v="7132"/>
    <s v="CA-2017-141439"/>
    <d v="2017-11-26T00:00:00"/>
    <d v="2017-12-01T00:00:00"/>
    <s v="Standard Class"/>
    <s v="TT-21460"/>
    <s v="Tonja Turnell"/>
    <x v="2"/>
    <x v="0"/>
    <x v="102"/>
    <x v="14"/>
    <n v="47374"/>
    <x v="2"/>
    <s v="FUR-TA-10001039"/>
    <x v="0"/>
    <x v="3"/>
    <s v="KI Adjustable-Height Table"/>
    <x v="4617"/>
    <x v="1"/>
    <n v="0"/>
    <n v="67.064400000000006"/>
    <x v="0"/>
    <n v="773.81999999999994"/>
    <n v="26"/>
  </r>
  <r>
    <n v="7133"/>
    <s v="CA-2017-141439"/>
    <d v="2017-11-26T00:00:00"/>
    <d v="2017-12-01T00:00:00"/>
    <s v="Standard Class"/>
    <s v="TT-21460"/>
    <s v="Tonja Turnell"/>
    <x v="2"/>
    <x v="0"/>
    <x v="102"/>
    <x v="14"/>
    <n v="47374"/>
    <x v="2"/>
    <s v="TEC-PH-10002624"/>
    <x v="2"/>
    <x v="7"/>
    <s v="Samsung Galaxy S4 Mini"/>
    <x v="2096"/>
    <x v="4"/>
    <n v="0"/>
    <n v="545.1884"/>
    <x v="0"/>
    <n v="7519.84"/>
    <n v="28.999999999999996"/>
  </r>
  <r>
    <n v="7134"/>
    <s v="CA-2017-141439"/>
    <d v="2017-11-26T00:00:00"/>
    <d v="2017-12-01T00:00:00"/>
    <s v="Standard Class"/>
    <s v="TT-21460"/>
    <s v="Tonja Turnell"/>
    <x v="2"/>
    <x v="0"/>
    <x v="102"/>
    <x v="14"/>
    <n v="47374"/>
    <x v="2"/>
    <s v="FUR-FU-10001473"/>
    <x v="0"/>
    <x v="5"/>
    <s v="DAX Wood Document Frame"/>
    <x v="1287"/>
    <x v="0"/>
    <n v="0"/>
    <n v="9.8856000000000002"/>
    <x v="0"/>
    <n v="54.92"/>
    <n v="36"/>
  </r>
  <r>
    <n v="7135"/>
    <s v="CA-2017-141439"/>
    <d v="2017-11-26T00:00:00"/>
    <d v="2017-12-01T00:00:00"/>
    <s v="Standard Class"/>
    <s v="TT-21460"/>
    <s v="Tonja Turnell"/>
    <x v="2"/>
    <x v="0"/>
    <x v="102"/>
    <x v="14"/>
    <n v="47374"/>
    <x v="2"/>
    <s v="TEC-PH-10001819"/>
    <x v="2"/>
    <x v="7"/>
    <s v="Innergie mMini Combo Duo USB Travel Charging Kit"/>
    <x v="2230"/>
    <x v="0"/>
    <n v="0"/>
    <n v="43.190399999999997"/>
    <x v="0"/>
    <n v="179.96"/>
    <n v="47.999999999999993"/>
  </r>
  <r>
    <n v="7136"/>
    <s v="CA-2017-141439"/>
    <d v="2017-11-26T00:00:00"/>
    <d v="2017-12-01T00:00:00"/>
    <s v="Standard Class"/>
    <s v="TT-21460"/>
    <s v="Tonja Turnell"/>
    <x v="2"/>
    <x v="0"/>
    <x v="102"/>
    <x v="14"/>
    <n v="47374"/>
    <x v="2"/>
    <s v="FUR-CH-10004287"/>
    <x v="0"/>
    <x v="1"/>
    <s v="SAFCO Arco Folding Chair"/>
    <x v="4618"/>
    <x v="1"/>
    <n v="0"/>
    <n v="240.29400000000001"/>
    <x v="0"/>
    <n v="2485.8000000000002"/>
    <n v="28.999999999999996"/>
  </r>
  <r>
    <n v="7137"/>
    <s v="CA-2015-163965"/>
    <d v="2015-11-20T00:00:00"/>
    <d v="2015-11-27T00:00:00"/>
    <s v="Standard Class"/>
    <s v="SS-20875"/>
    <s v="Sung Shariari"/>
    <x v="0"/>
    <x v="0"/>
    <x v="100"/>
    <x v="2"/>
    <n v="33180"/>
    <x v="0"/>
    <s v="OFF-BI-10004728"/>
    <x v="1"/>
    <x v="8"/>
    <s v="Wilson Jones Turn Tabs Binder Tool for Ring Binders"/>
    <x v="2159"/>
    <x v="2"/>
    <n v="0.7"/>
    <n v="-5.7839999999999998"/>
    <x v="0"/>
    <n v="36.150000000000006"/>
    <n v="-80"/>
  </r>
  <r>
    <n v="7138"/>
    <s v="CA-2015-163965"/>
    <d v="2015-11-20T00:00:00"/>
    <d v="2015-11-27T00:00:00"/>
    <s v="Standard Class"/>
    <s v="SS-20875"/>
    <s v="Sung Shariari"/>
    <x v="0"/>
    <x v="0"/>
    <x v="100"/>
    <x v="2"/>
    <n v="33180"/>
    <x v="0"/>
    <s v="OFF-ST-10000918"/>
    <x v="1"/>
    <x v="4"/>
    <s v="Crate-A-Files"/>
    <x v="4619"/>
    <x v="0"/>
    <n v="0.2"/>
    <n v="1.3080000000000001"/>
    <x v="0"/>
    <n v="34.880000000000003"/>
    <n v="7.5"/>
  </r>
  <r>
    <n v="7139"/>
    <s v="CA-2015-163965"/>
    <d v="2015-11-20T00:00:00"/>
    <d v="2015-11-27T00:00:00"/>
    <s v="Standard Class"/>
    <s v="SS-20875"/>
    <s v="Sung Shariari"/>
    <x v="0"/>
    <x v="0"/>
    <x v="100"/>
    <x v="2"/>
    <n v="33180"/>
    <x v="0"/>
    <s v="OFF-BI-10004593"/>
    <x v="1"/>
    <x v="8"/>
    <s v="Ibico Laser Imprintable Binding System Covers"/>
    <x v="4620"/>
    <x v="4"/>
    <n v="0.7"/>
    <n v="-50.304000000000002"/>
    <x v="0"/>
    <n v="251.52"/>
    <n v="-80"/>
  </r>
  <r>
    <n v="7140"/>
    <s v="CA-2015-163965"/>
    <d v="2015-11-20T00:00:00"/>
    <d v="2015-11-27T00:00:00"/>
    <s v="Standard Class"/>
    <s v="SS-20875"/>
    <s v="Sung Shariari"/>
    <x v="0"/>
    <x v="0"/>
    <x v="100"/>
    <x v="2"/>
    <n v="33180"/>
    <x v="0"/>
    <s v="FUR-BO-10001337"/>
    <x v="0"/>
    <x v="0"/>
    <s v="O'Sullivan Living Dimensions 2-Shelf Bookcases"/>
    <x v="4621"/>
    <x v="1"/>
    <n v="0.2"/>
    <n v="-36.293999999999997"/>
    <x v="0"/>
    <n v="871.05599999999993"/>
    <n v="-12.5"/>
  </r>
  <r>
    <n v="7141"/>
    <s v="CA-2017-128783"/>
    <d v="2017-09-07T00:00:00"/>
    <d v="2017-09-07T00:00:00"/>
    <s v="Same Day"/>
    <s v="TG-21640"/>
    <s v="Trudy Glocke"/>
    <x v="0"/>
    <x v="0"/>
    <x v="490"/>
    <x v="25"/>
    <n v="63301"/>
    <x v="2"/>
    <s v="TEC-AC-10002473"/>
    <x v="2"/>
    <x v="11"/>
    <s v="Maxell 4.7GB DVD-R"/>
    <x v="3458"/>
    <x v="4"/>
    <n v="0"/>
    <n v="46.543199999999999"/>
    <x v="8"/>
    <n v="454.08"/>
    <n v="41"/>
  </r>
  <r>
    <n v="7142"/>
    <s v="CA-2017-128783"/>
    <d v="2017-09-07T00:00:00"/>
    <d v="2017-09-07T00:00:00"/>
    <s v="Same Day"/>
    <s v="TG-21640"/>
    <s v="Trudy Glocke"/>
    <x v="0"/>
    <x v="0"/>
    <x v="490"/>
    <x v="25"/>
    <n v="63301"/>
    <x v="2"/>
    <s v="FUR-FU-10003623"/>
    <x v="0"/>
    <x v="5"/>
    <s v="DataProducts Ampli Magnifier Task Lamp, Black,"/>
    <x v="4622"/>
    <x v="2"/>
    <n v="0"/>
    <n v="37.884"/>
    <x v="8"/>
    <n v="676.5"/>
    <n v="27.999999999999996"/>
  </r>
  <r>
    <n v="7143"/>
    <s v="CA-2014-122217"/>
    <d v="2014-11-24T00:00:00"/>
    <d v="2014-11-29T00:00:00"/>
    <s v="Standard Class"/>
    <s v="HP-14815"/>
    <s v="Harold Pawlan"/>
    <x v="2"/>
    <x v="0"/>
    <x v="173"/>
    <x v="17"/>
    <n v="23464"/>
    <x v="0"/>
    <s v="FUR-FU-10002045"/>
    <x v="0"/>
    <x v="5"/>
    <s v="Executive Impressions 14&quot;"/>
    <x v="4623"/>
    <x v="2"/>
    <n v="0"/>
    <n v="48.905999999999999"/>
    <x v="0"/>
    <n v="555.75"/>
    <n v="43.999999999999993"/>
  </r>
  <r>
    <n v="7144"/>
    <s v="US-2017-141558"/>
    <d v="2017-03-11T00:00:00"/>
    <d v="2017-03-16T00:00:00"/>
    <s v="Standard Class"/>
    <s v="MH-17290"/>
    <s v="Marc Harrigan"/>
    <x v="2"/>
    <x v="0"/>
    <x v="10"/>
    <x v="9"/>
    <n v="19140"/>
    <x v="3"/>
    <s v="TEC-PH-10002555"/>
    <x v="2"/>
    <x v="7"/>
    <s v="Nortel Meridian M5316 Digital phone"/>
    <x v="4624"/>
    <x v="2"/>
    <n v="0.4"/>
    <n v="-181.26499999999999"/>
    <x v="10"/>
    <n v="3884.25"/>
    <n v="-23.333333333333332"/>
  </r>
  <r>
    <n v="7145"/>
    <s v="US-2017-141558"/>
    <d v="2017-03-11T00:00:00"/>
    <d v="2017-03-16T00:00:00"/>
    <s v="Standard Class"/>
    <s v="MH-17290"/>
    <s v="Marc Harrigan"/>
    <x v="2"/>
    <x v="0"/>
    <x v="10"/>
    <x v="9"/>
    <n v="19140"/>
    <x v="3"/>
    <s v="OFF-BI-10002794"/>
    <x v="1"/>
    <x v="8"/>
    <s v="Avery Trapezoid Ring Binder, 3&quot; Capacity, Black, 1040 sheets"/>
    <x v="4090"/>
    <x v="7"/>
    <n v="0.7"/>
    <n v="-8.6058000000000003"/>
    <x v="10"/>
    <n v="12.294"/>
    <n v="-70"/>
  </r>
  <r>
    <n v="7146"/>
    <s v="US-2017-141558"/>
    <d v="2017-03-11T00:00:00"/>
    <d v="2017-03-16T00:00:00"/>
    <s v="Standard Class"/>
    <s v="MH-17290"/>
    <s v="Marc Harrigan"/>
    <x v="2"/>
    <x v="0"/>
    <x v="10"/>
    <x v="9"/>
    <n v="19140"/>
    <x v="3"/>
    <s v="FUR-TA-10004086"/>
    <x v="0"/>
    <x v="3"/>
    <s v="KI Adjustable-Height Table"/>
    <x v="1244"/>
    <x v="1"/>
    <n v="0.4"/>
    <n v="-46.429200000000002"/>
    <x v="10"/>
    <n v="464.29200000000003"/>
    <n v="-30"/>
  </r>
  <r>
    <n v="7147"/>
    <s v="US-2017-141558"/>
    <d v="2017-03-11T00:00:00"/>
    <d v="2017-03-16T00:00:00"/>
    <s v="Standard Class"/>
    <s v="MH-17290"/>
    <s v="Marc Harrigan"/>
    <x v="2"/>
    <x v="0"/>
    <x v="10"/>
    <x v="9"/>
    <n v="19140"/>
    <x v="3"/>
    <s v="OFF-ST-10004946"/>
    <x v="1"/>
    <x v="4"/>
    <s v="Desktop 3-Pocket Hot File"/>
    <x v="4625"/>
    <x v="7"/>
    <n v="0.2"/>
    <n v="3.246"/>
    <x v="10"/>
    <n v="43.28"/>
    <n v="7.5"/>
  </r>
  <r>
    <n v="7148"/>
    <s v="CA-2016-139941"/>
    <d v="2016-06-12T00:00:00"/>
    <d v="2016-06-17T00:00:00"/>
    <s v="Standard Class"/>
    <s v="CB-12415"/>
    <s v="Christy Brittain"/>
    <x v="0"/>
    <x v="0"/>
    <x v="85"/>
    <x v="15"/>
    <n v="11561"/>
    <x v="3"/>
    <s v="OFF-PA-10000241"/>
    <x v="1"/>
    <x v="10"/>
    <s v="IBM Multi-Purpose Copy Paper, 8 1/2 x 11&quot;, Case"/>
    <x v="1635"/>
    <x v="1"/>
    <n v="0"/>
    <n v="41.823"/>
    <x v="1"/>
    <n v="278.82"/>
    <n v="45"/>
  </r>
  <r>
    <n v="7149"/>
    <s v="CA-2016-139941"/>
    <d v="2016-06-12T00:00:00"/>
    <d v="2016-06-17T00:00:00"/>
    <s v="Standard Class"/>
    <s v="CB-12415"/>
    <s v="Christy Brittain"/>
    <x v="0"/>
    <x v="0"/>
    <x v="85"/>
    <x v="15"/>
    <n v="11561"/>
    <x v="3"/>
    <s v="OFF-AP-10004036"/>
    <x v="1"/>
    <x v="9"/>
    <s v="Bionaire 99.97% HEPA Air Cleaner"/>
    <x v="4626"/>
    <x v="1"/>
    <n v="0"/>
    <n v="18.396000000000001"/>
    <x v="1"/>
    <n v="157.68"/>
    <n v="35"/>
  </r>
  <r>
    <n v="7150"/>
    <s v="CA-2015-166583"/>
    <d v="2015-06-26T00:00:00"/>
    <d v="2015-06-30T00:00:00"/>
    <s v="Standard Class"/>
    <s v="VD-21670"/>
    <s v="Valerie Dominguez"/>
    <x v="0"/>
    <x v="0"/>
    <x v="12"/>
    <x v="5"/>
    <n v="77070"/>
    <x v="2"/>
    <s v="TEC-PH-10001578"/>
    <x v="2"/>
    <x v="7"/>
    <s v="Polycom SoundStation2 EX Conference phone"/>
    <x v="4627"/>
    <x v="1"/>
    <n v="0.2"/>
    <n v="109.3365"/>
    <x v="1"/>
    <n v="2915.64"/>
    <n v="11.25"/>
  </r>
  <r>
    <n v="7151"/>
    <s v="CA-2017-100412"/>
    <d v="2017-12-22T00:00:00"/>
    <d v="2017-12-26T00:00:00"/>
    <s v="Standard Class"/>
    <s v="SR-20425"/>
    <s v="Sharelle Roach"/>
    <x v="2"/>
    <x v="0"/>
    <x v="428"/>
    <x v="19"/>
    <n v="35401"/>
    <x v="0"/>
    <s v="FUR-CH-10002647"/>
    <x v="0"/>
    <x v="1"/>
    <s v="Situations Contoured Folding Chairs, 4/Set"/>
    <x v="1713"/>
    <x v="0"/>
    <n v="0"/>
    <n v="35.49"/>
    <x v="4"/>
    <n v="283.92"/>
    <n v="25"/>
  </r>
  <r>
    <n v="7152"/>
    <s v="CA-2017-142909"/>
    <d v="2017-12-22T00:00:00"/>
    <d v="2017-12-25T00:00:00"/>
    <s v="Second Class"/>
    <s v="AG-10330"/>
    <s v="Alex Grayson"/>
    <x v="0"/>
    <x v="0"/>
    <x v="123"/>
    <x v="16"/>
    <n v="85204"/>
    <x v="1"/>
    <s v="FUR-TA-10003008"/>
    <x v="0"/>
    <x v="3"/>
    <s v="Lesro Round Back Collection Coffee Table, End Table"/>
    <x v="4628"/>
    <x v="0"/>
    <n v="0.5"/>
    <n v="-135.08699999999999"/>
    <x v="4"/>
    <n v="365.1"/>
    <n v="-73.999999999999986"/>
  </r>
  <r>
    <n v="7153"/>
    <s v="CA-2014-137911"/>
    <d v="2014-10-09T00:00:00"/>
    <d v="2014-10-15T00:00:00"/>
    <s v="Standard Class"/>
    <s v="BP-11095"/>
    <s v="Bart Pistole"/>
    <x v="1"/>
    <x v="0"/>
    <x v="108"/>
    <x v="3"/>
    <n v="28540"/>
    <x v="0"/>
    <s v="OFF-PA-10004071"/>
    <x v="1"/>
    <x v="10"/>
    <s v="Eaton Premium Continuous-Feed Paper, 25% Cotton, Letter Size, White, 1000 Shts/Box"/>
    <x v="1638"/>
    <x v="0"/>
    <n v="0.2"/>
    <n v="31.0688"/>
    <x v="2"/>
    <n v="177.536"/>
    <n v="35"/>
  </r>
  <r>
    <n v="7154"/>
    <s v="CA-2015-106208"/>
    <d v="2015-12-10T00:00:00"/>
    <d v="2015-12-15T00:00:00"/>
    <s v="Standard Class"/>
    <s v="JW-16075"/>
    <s v="Julia West"/>
    <x v="0"/>
    <x v="0"/>
    <x v="22"/>
    <x v="10"/>
    <n v="60610"/>
    <x v="2"/>
    <s v="OFF-AP-10004980"/>
    <x v="1"/>
    <x v="9"/>
    <s v="3M Replacement Filter for Office Air Cleaner for 20' x 33' Room"/>
    <x v="4629"/>
    <x v="3"/>
    <n v="0.8"/>
    <n v="-108.8304"/>
    <x v="4"/>
    <n v="371.61599999999999"/>
    <n v="-204.99999999999997"/>
  </r>
  <r>
    <n v="7155"/>
    <s v="US-2015-136749"/>
    <d v="2015-12-25T00:00:00"/>
    <d v="2015-12-27T00:00:00"/>
    <s v="Second Class"/>
    <s v="LH-16900"/>
    <s v="Lena Hernandez"/>
    <x v="0"/>
    <x v="0"/>
    <x v="38"/>
    <x v="32"/>
    <n v="31907"/>
    <x v="0"/>
    <s v="FUR-FU-10000747"/>
    <x v="0"/>
    <x v="5"/>
    <s v="Tenex B1-RE Series Chair Mats for Low Pile Carpets"/>
    <x v="4630"/>
    <x v="5"/>
    <n v="0"/>
    <n v="46.8996"/>
    <x v="4"/>
    <n v="1655.28"/>
    <n v="17"/>
  </r>
  <r>
    <n v="7156"/>
    <s v="US-2015-136749"/>
    <d v="2015-12-25T00:00:00"/>
    <d v="2015-12-27T00:00:00"/>
    <s v="Second Class"/>
    <s v="LH-16900"/>
    <s v="Lena Hernandez"/>
    <x v="0"/>
    <x v="0"/>
    <x v="38"/>
    <x v="32"/>
    <n v="31907"/>
    <x v="0"/>
    <s v="OFF-BI-10004492"/>
    <x v="1"/>
    <x v="8"/>
    <s v="Tuf-Vin Binders"/>
    <x v="4631"/>
    <x v="2"/>
    <n v="0"/>
    <n v="74.212999999999994"/>
    <x v="4"/>
    <n v="789.5"/>
    <n v="46.999999999999993"/>
  </r>
  <r>
    <n v="7157"/>
    <s v="CA-2017-126718"/>
    <d v="2017-04-29T00:00:00"/>
    <d v="2017-05-04T00:00:00"/>
    <s v="Standard Class"/>
    <s v="KT-16480"/>
    <s v="Kean Thornton"/>
    <x v="0"/>
    <x v="0"/>
    <x v="334"/>
    <x v="30"/>
    <n v="7050"/>
    <x v="3"/>
    <s v="OFF-LA-10004055"/>
    <x v="1"/>
    <x v="2"/>
    <s v="Color-Coded Legal Exhibit Labels"/>
    <x v="3262"/>
    <x v="7"/>
    <n v="0"/>
    <n v="2.4058999999999999"/>
    <x v="3"/>
    <n v="4.91"/>
    <n v="49"/>
  </r>
  <r>
    <n v="7158"/>
    <s v="CA-2016-131380"/>
    <d v="2016-03-28T00:00:00"/>
    <d v="2016-03-31T00:00:00"/>
    <s v="Second Class"/>
    <s v="CC-12220"/>
    <s v="Chris Cortes"/>
    <x v="0"/>
    <x v="0"/>
    <x v="1"/>
    <x v="1"/>
    <n v="90032"/>
    <x v="1"/>
    <s v="OFF-ST-10002485"/>
    <x v="1"/>
    <x v="4"/>
    <s v="Rogers Deluxe File Chest"/>
    <x v="1177"/>
    <x v="4"/>
    <n v="0"/>
    <n v="0.87919999999999998"/>
    <x v="10"/>
    <n v="351.68"/>
    <n v="1"/>
  </r>
  <r>
    <n v="7159"/>
    <s v="CA-2016-131380"/>
    <d v="2016-03-28T00:00:00"/>
    <d v="2016-03-31T00:00:00"/>
    <s v="Second Class"/>
    <s v="CC-12220"/>
    <s v="Chris Cortes"/>
    <x v="0"/>
    <x v="0"/>
    <x v="1"/>
    <x v="1"/>
    <n v="90032"/>
    <x v="1"/>
    <s v="OFF-PA-10001243"/>
    <x v="1"/>
    <x v="10"/>
    <s v="Xerox 1983"/>
    <x v="156"/>
    <x v="7"/>
    <n v="0"/>
    <n v="2.9302000000000001"/>
    <x v="10"/>
    <n v="5.98"/>
    <n v="49"/>
  </r>
  <r>
    <n v="7160"/>
    <s v="CA-2015-145835"/>
    <d v="2015-05-13T00:00:00"/>
    <d v="2015-05-18T00:00:00"/>
    <s v="Second Class"/>
    <s v="BF-11170"/>
    <s v="Ben Ferrer"/>
    <x v="2"/>
    <x v="0"/>
    <x v="22"/>
    <x v="10"/>
    <n v="60623"/>
    <x v="2"/>
    <s v="TEC-PH-10004447"/>
    <x v="2"/>
    <x v="7"/>
    <s v="Toshiba IPT2010-SD IP Telephone"/>
    <x v="2643"/>
    <x v="0"/>
    <n v="0.2"/>
    <n v="16.678799999999999"/>
    <x v="5"/>
    <n v="444.76799999999997"/>
    <n v="7.5"/>
  </r>
  <r>
    <n v="7161"/>
    <s v="CA-2015-145835"/>
    <d v="2015-05-13T00:00:00"/>
    <d v="2015-05-18T00:00:00"/>
    <s v="Second Class"/>
    <s v="BF-11170"/>
    <s v="Ben Ferrer"/>
    <x v="2"/>
    <x v="0"/>
    <x v="22"/>
    <x v="10"/>
    <n v="60623"/>
    <x v="2"/>
    <s v="OFF-FA-10002280"/>
    <x v="1"/>
    <x v="13"/>
    <s v="Advantus Plastic Paper Clips"/>
    <x v="4515"/>
    <x v="4"/>
    <n v="0.2"/>
    <n v="5.6"/>
    <x v="5"/>
    <n v="64"/>
    <n v="35"/>
  </r>
  <r>
    <n v="7162"/>
    <s v="CA-2014-138709"/>
    <d v="2014-07-04T00:00:00"/>
    <d v="2014-07-09T00:00:00"/>
    <s v="Standard Class"/>
    <s v="MS-17770"/>
    <s v="Maxwell Schwartz"/>
    <x v="0"/>
    <x v="0"/>
    <x v="102"/>
    <x v="17"/>
    <n v="23223"/>
    <x v="0"/>
    <s v="OFF-PA-10004734"/>
    <x v="1"/>
    <x v="10"/>
    <s v="Southworth Structures Collection"/>
    <x v="1372"/>
    <x v="1"/>
    <n v="0"/>
    <n v="10.92"/>
    <x v="7"/>
    <n v="65.52"/>
    <n v="50"/>
  </r>
  <r>
    <n v="7163"/>
    <s v="CA-2014-138709"/>
    <d v="2014-07-04T00:00:00"/>
    <d v="2014-07-09T00:00:00"/>
    <s v="Standard Class"/>
    <s v="MS-17770"/>
    <s v="Maxwell Schwartz"/>
    <x v="0"/>
    <x v="0"/>
    <x v="102"/>
    <x v="17"/>
    <n v="23223"/>
    <x v="0"/>
    <s v="OFF-BI-10000145"/>
    <x v="1"/>
    <x v="8"/>
    <s v="Zipper Ring Binder Pockets"/>
    <x v="4632"/>
    <x v="2"/>
    <n v="0"/>
    <n v="7.6440000000000001"/>
    <x v="7"/>
    <n v="78"/>
    <n v="49.000000000000007"/>
  </r>
  <r>
    <n v="7164"/>
    <s v="CA-2014-122070"/>
    <d v="2014-04-22T00:00:00"/>
    <d v="2014-04-24T00:00:00"/>
    <s v="Second Class"/>
    <s v="AH-10030"/>
    <s v="Aaron Hawkins"/>
    <x v="1"/>
    <x v="0"/>
    <x v="21"/>
    <x v="15"/>
    <n v="12180"/>
    <x v="3"/>
    <s v="OFF-EN-10004773"/>
    <x v="1"/>
    <x v="12"/>
    <s v="Staple envelope"/>
    <x v="4633"/>
    <x v="8"/>
    <n v="0"/>
    <n v="121.44159999999999"/>
    <x v="3"/>
    <n v="1982.72"/>
    <n v="49"/>
  </r>
  <r>
    <n v="7165"/>
    <s v="CA-2014-122070"/>
    <d v="2014-04-22T00:00:00"/>
    <d v="2014-04-24T00:00:00"/>
    <s v="Second Class"/>
    <s v="AH-10030"/>
    <s v="Aaron Hawkins"/>
    <x v="1"/>
    <x v="0"/>
    <x v="21"/>
    <x v="15"/>
    <n v="12180"/>
    <x v="3"/>
    <s v="OFF-BI-10004970"/>
    <x v="1"/>
    <x v="8"/>
    <s v="ACCOHIDE 3-Ring Binder, Blue, 1&quot;"/>
    <x v="4373"/>
    <x v="1"/>
    <n v="0.2"/>
    <n v="3.3452999999999999"/>
    <x v="3"/>
    <n v="29.736000000000004"/>
    <n v="33.75"/>
  </r>
  <r>
    <n v="7166"/>
    <s v="CA-2016-158610"/>
    <d v="2016-09-19T00:00:00"/>
    <d v="2016-09-22T00:00:00"/>
    <s v="First Class"/>
    <s v="CK-12595"/>
    <s v="Clytie Kelty"/>
    <x v="0"/>
    <x v="0"/>
    <x v="205"/>
    <x v="34"/>
    <n v="2908"/>
    <x v="3"/>
    <s v="OFF-ST-10000604"/>
    <x v="1"/>
    <x v="4"/>
    <s v="Home/Office Personal File Carts"/>
    <x v="2803"/>
    <x v="0"/>
    <n v="0"/>
    <n v="17.38"/>
    <x v="8"/>
    <n v="139.04"/>
    <n v="25"/>
  </r>
  <r>
    <n v="7167"/>
    <s v="CA-2014-117464"/>
    <d v="2014-07-22T00:00:00"/>
    <d v="2014-07-24T00:00:00"/>
    <s v="Second Class"/>
    <s v="NP-18325"/>
    <s v="Naresj Patel"/>
    <x v="0"/>
    <x v="0"/>
    <x v="8"/>
    <x v="1"/>
    <n v="94122"/>
    <x v="1"/>
    <s v="OFF-AR-10003190"/>
    <x v="1"/>
    <x v="6"/>
    <s v="Newell 32"/>
    <x v="132"/>
    <x v="4"/>
    <n v="0"/>
    <n v="3.2256"/>
    <x v="7"/>
    <n v="46.08"/>
    <n v="28.000000000000004"/>
  </r>
  <r>
    <n v="7168"/>
    <s v="CA-2014-117464"/>
    <d v="2014-07-22T00:00:00"/>
    <d v="2014-07-24T00:00:00"/>
    <s v="Second Class"/>
    <s v="NP-18325"/>
    <s v="Naresj Patel"/>
    <x v="0"/>
    <x v="0"/>
    <x v="8"/>
    <x v="1"/>
    <n v="94122"/>
    <x v="1"/>
    <s v="FUR-CH-10000155"/>
    <x v="0"/>
    <x v="1"/>
    <s v="Global Comet Stacking Armless Chair"/>
    <x v="4634"/>
    <x v="1"/>
    <n v="0.2"/>
    <n v="71.772000000000006"/>
    <x v="7"/>
    <n v="2153.16"/>
    <n v="10"/>
  </r>
  <r>
    <n v="7169"/>
    <s v="CA-2014-117464"/>
    <d v="2014-07-22T00:00:00"/>
    <d v="2014-07-24T00:00:00"/>
    <s v="Second Class"/>
    <s v="NP-18325"/>
    <s v="Naresj Patel"/>
    <x v="0"/>
    <x v="0"/>
    <x v="8"/>
    <x v="1"/>
    <n v="94122"/>
    <x v="1"/>
    <s v="OFF-ST-10003058"/>
    <x v="1"/>
    <x v="4"/>
    <s v="Eldon Mobile Mega Data Cart  Mega Stackable  Add-On Trays"/>
    <x v="4635"/>
    <x v="12"/>
    <n v="0"/>
    <n v="68.584999999999994"/>
    <x v="7"/>
    <n v="2365"/>
    <n v="28.999999999999996"/>
  </r>
  <r>
    <n v="7170"/>
    <s v="CA-2014-117464"/>
    <d v="2014-07-22T00:00:00"/>
    <d v="2014-07-24T00:00:00"/>
    <s v="Second Class"/>
    <s v="NP-18325"/>
    <s v="Naresj Patel"/>
    <x v="0"/>
    <x v="0"/>
    <x v="8"/>
    <x v="1"/>
    <n v="94122"/>
    <x v="1"/>
    <s v="FUR-TA-10004767"/>
    <x v="0"/>
    <x v="3"/>
    <s v="Safco Drafting Table"/>
    <x v="2932"/>
    <x v="1"/>
    <n v="0.2"/>
    <n v="19.1646"/>
    <x v="7"/>
    <n v="511.05600000000004"/>
    <n v="11.25"/>
  </r>
  <r>
    <n v="7171"/>
    <s v="US-2017-168613"/>
    <d v="2017-10-08T00:00:00"/>
    <d v="2017-10-14T00:00:00"/>
    <s v="Standard Class"/>
    <s v="GM-14440"/>
    <s v="Gary McGarr"/>
    <x v="0"/>
    <x v="0"/>
    <x v="20"/>
    <x v="15"/>
    <n v="10009"/>
    <x v="3"/>
    <s v="FUR-CH-10002372"/>
    <x v="0"/>
    <x v="1"/>
    <s v="Office Star - Ergonomically Designed Knee Chair"/>
    <x v="3388"/>
    <x v="0"/>
    <n v="0.1"/>
    <n v="3.2391999999999999"/>
    <x v="2"/>
    <n v="291.52800000000002"/>
    <n v="2.2222222222222219"/>
  </r>
  <r>
    <n v="7172"/>
    <s v="CA-2017-125381"/>
    <d v="2017-04-25T00:00:00"/>
    <d v="2017-04-27T00:00:00"/>
    <s v="Second Class"/>
    <s v="SG-20605"/>
    <s v="Speros Goranitis"/>
    <x v="0"/>
    <x v="0"/>
    <x v="8"/>
    <x v="1"/>
    <n v="94109"/>
    <x v="1"/>
    <s v="TEC-AC-10000158"/>
    <x v="2"/>
    <x v="11"/>
    <s v="Sony 64GB Class 10 Micro SDHC R40 Memory Card"/>
    <x v="3219"/>
    <x v="1"/>
    <n v="0"/>
    <n v="22.6737"/>
    <x v="3"/>
    <n v="323.90999999999997"/>
    <n v="21"/>
  </r>
  <r>
    <n v="7173"/>
    <s v="US-2017-141677"/>
    <d v="2017-03-26T00:00:00"/>
    <d v="2017-03-30T00:00:00"/>
    <s v="Standard Class"/>
    <s v="HK-14890"/>
    <s v="Heather Kirkland"/>
    <x v="1"/>
    <x v="0"/>
    <x v="12"/>
    <x v="5"/>
    <n v="77070"/>
    <x v="2"/>
    <s v="TEC-AC-10000158"/>
    <x v="2"/>
    <x v="11"/>
    <s v="Sony 64GB Class 10 Micro SDHC R40 Memory Card"/>
    <x v="734"/>
    <x v="2"/>
    <n v="0.2"/>
    <n v="1.7995000000000001"/>
    <x v="10"/>
    <n v="719.80000000000007"/>
    <n v="1.25"/>
  </r>
  <r>
    <n v="7174"/>
    <s v="US-2017-141677"/>
    <d v="2017-03-26T00:00:00"/>
    <d v="2017-03-30T00:00:00"/>
    <s v="Standard Class"/>
    <s v="HK-14890"/>
    <s v="Heather Kirkland"/>
    <x v="1"/>
    <x v="0"/>
    <x v="12"/>
    <x v="5"/>
    <n v="77070"/>
    <x v="2"/>
    <s v="TEC-CO-10002313"/>
    <x v="2"/>
    <x v="16"/>
    <s v="Canon PC1080F Personal Copier"/>
    <x v="4514"/>
    <x v="2"/>
    <n v="0.2"/>
    <n v="569.9905"/>
    <x v="10"/>
    <n v="11999.8"/>
    <n v="23.75"/>
  </r>
  <r>
    <n v="7175"/>
    <s v="US-2017-141677"/>
    <d v="2017-03-26T00:00:00"/>
    <d v="2017-03-30T00:00:00"/>
    <s v="Standard Class"/>
    <s v="HK-14890"/>
    <s v="Heather Kirkland"/>
    <x v="1"/>
    <x v="0"/>
    <x v="12"/>
    <x v="5"/>
    <n v="77070"/>
    <x v="2"/>
    <s v="OFF-PA-10002581"/>
    <x v="1"/>
    <x v="10"/>
    <s v="Xerox 1951"/>
    <x v="1339"/>
    <x v="1"/>
    <n v="0.2"/>
    <n v="23.234999999999999"/>
    <x v="10"/>
    <n v="223.05600000000001"/>
    <n v="31.25"/>
  </r>
  <r>
    <n v="7176"/>
    <s v="US-2017-141677"/>
    <d v="2017-03-26T00:00:00"/>
    <d v="2017-03-30T00:00:00"/>
    <s v="Standard Class"/>
    <s v="HK-14890"/>
    <s v="Heather Kirkland"/>
    <x v="1"/>
    <x v="0"/>
    <x v="12"/>
    <x v="5"/>
    <n v="77070"/>
    <x v="2"/>
    <s v="OFF-AP-10001205"/>
    <x v="1"/>
    <x v="9"/>
    <s v="Belkin 5 Outlet SurgeMaster Power Centers"/>
    <x v="2734"/>
    <x v="8"/>
    <n v="0.8"/>
    <n v="-226.63679999999999"/>
    <x v="10"/>
    <n v="697.34400000000005"/>
    <n v="-259.99999999999994"/>
  </r>
  <r>
    <n v="7177"/>
    <s v="US-2017-141677"/>
    <d v="2017-03-26T00:00:00"/>
    <d v="2017-03-30T00:00:00"/>
    <s v="Standard Class"/>
    <s v="HK-14890"/>
    <s v="Heather Kirkland"/>
    <x v="1"/>
    <x v="0"/>
    <x v="12"/>
    <x v="5"/>
    <n v="77070"/>
    <x v="2"/>
    <s v="OFF-ST-10000344"/>
    <x v="1"/>
    <x v="4"/>
    <s v="Neat Ideas Personal Hanging Folder Files, Black"/>
    <x v="4636"/>
    <x v="1"/>
    <n v="0.2"/>
    <n v="2.4174000000000002"/>
    <x v="10"/>
    <n v="96.695999999999998"/>
    <n v="7.5000000000000009"/>
  </r>
  <r>
    <n v="7178"/>
    <s v="CA-2017-133067"/>
    <d v="2017-05-04T00:00:00"/>
    <d v="2017-05-10T00:00:00"/>
    <s v="Standard Class"/>
    <s v="MY-18295"/>
    <s v="Muhammed Yedwab"/>
    <x v="1"/>
    <x v="0"/>
    <x v="10"/>
    <x v="9"/>
    <n v="19140"/>
    <x v="3"/>
    <s v="OFF-BI-10002897"/>
    <x v="1"/>
    <x v="8"/>
    <s v="Black Avery Memo-Size 3-Ring Binder, 5 1/2&quot; x 8 1/2&quot;"/>
    <x v="4637"/>
    <x v="0"/>
    <n v="0.7"/>
    <n v="-1.5414000000000001"/>
    <x v="5"/>
    <n v="4.4039999999999999"/>
    <n v="-70"/>
  </r>
  <r>
    <n v="7179"/>
    <s v="CA-2017-133067"/>
    <d v="2017-05-04T00:00:00"/>
    <d v="2017-05-10T00:00:00"/>
    <s v="Standard Class"/>
    <s v="MY-18295"/>
    <s v="Muhammed Yedwab"/>
    <x v="1"/>
    <x v="0"/>
    <x v="10"/>
    <x v="9"/>
    <n v="19140"/>
    <x v="3"/>
    <s v="OFF-BI-10003694"/>
    <x v="1"/>
    <x v="8"/>
    <s v="Avery 3 1/2&quot; Diskette Storage Pages, 10/Pack"/>
    <x v="4638"/>
    <x v="1"/>
    <n v="0.7"/>
    <n v="-7.5167999999999999"/>
    <x v="5"/>
    <n v="28.188000000000002"/>
    <n v="-80"/>
  </r>
  <r>
    <n v="7180"/>
    <s v="US-2016-144351"/>
    <d v="2016-11-14T00:00:00"/>
    <d v="2016-11-18T00:00:00"/>
    <s v="Standard Class"/>
    <s v="RC-19960"/>
    <s v="Ryan Crowe"/>
    <x v="0"/>
    <x v="0"/>
    <x v="248"/>
    <x v="39"/>
    <n v="21215"/>
    <x v="3"/>
    <s v="TEC-PH-10001644"/>
    <x v="2"/>
    <x v="7"/>
    <s v="BlueLounge Milo Smartphone Stand, White/Metallic"/>
    <x v="1309"/>
    <x v="1"/>
    <n v="0"/>
    <n v="25.191600000000001"/>
    <x v="0"/>
    <n v="269.90999999999997"/>
    <n v="28.000000000000004"/>
  </r>
  <r>
    <n v="7181"/>
    <s v="CA-2014-106054"/>
    <d v="2014-01-06T00:00:00"/>
    <d v="2014-01-07T00:00:00"/>
    <s v="First Class"/>
    <s v="JO-15145"/>
    <s v="Jack O'Briant"/>
    <x v="1"/>
    <x v="0"/>
    <x v="417"/>
    <x v="32"/>
    <n v="30605"/>
    <x v="0"/>
    <s v="OFF-AR-10002399"/>
    <x v="1"/>
    <x v="6"/>
    <s v="Dixon Prang Watercolor Pencils, 10-Color Set with Brush"/>
    <x v="4639"/>
    <x v="1"/>
    <n v="0"/>
    <n v="5.2397999999999998"/>
    <x v="9"/>
    <n v="38.339999999999996"/>
    <n v="41"/>
  </r>
  <r>
    <n v="7182"/>
    <s v="CA-2016-138667"/>
    <d v="2016-12-27T00:00:00"/>
    <d v="2016-12-30T00:00:00"/>
    <s v="Second Class"/>
    <s v="MW-18220"/>
    <s v="Mitch Webber"/>
    <x v="0"/>
    <x v="0"/>
    <x v="152"/>
    <x v="24"/>
    <n v="43130"/>
    <x v="3"/>
    <s v="TEC-AC-10003063"/>
    <x v="2"/>
    <x v="11"/>
    <s v="Micro Innovations USB RF Wireless Keyboard with Mouse"/>
    <x v="4640"/>
    <x v="0"/>
    <n v="0.2"/>
    <n v="0.5"/>
    <x v="4"/>
    <n v="80"/>
    <n v="1.25"/>
  </r>
  <r>
    <n v="7183"/>
    <s v="CA-2017-150609"/>
    <d v="2017-04-30T00:00:00"/>
    <d v="2017-05-04T00:00:00"/>
    <s v="Standard Class"/>
    <s v="NZ-18565"/>
    <s v="Nick Zandusky"/>
    <x v="2"/>
    <x v="0"/>
    <x v="1"/>
    <x v="1"/>
    <n v="90032"/>
    <x v="1"/>
    <s v="OFF-BI-10002071"/>
    <x v="1"/>
    <x v="8"/>
    <s v="Fellowes Black Plastic Comb Bindings"/>
    <x v="4641"/>
    <x v="2"/>
    <n v="0.2"/>
    <n v="7.5529999999999999"/>
    <x v="3"/>
    <n v="116.19999999999999"/>
    <n v="32.5"/>
  </r>
  <r>
    <n v="7184"/>
    <s v="CA-2017-128853"/>
    <d v="2017-04-21T00:00:00"/>
    <d v="2017-04-23T00:00:00"/>
    <s v="First Class"/>
    <s v="JM-15250"/>
    <s v="Janet Martin"/>
    <x v="0"/>
    <x v="0"/>
    <x v="248"/>
    <x v="39"/>
    <n v="21215"/>
    <x v="3"/>
    <s v="FUR-CH-10004218"/>
    <x v="0"/>
    <x v="1"/>
    <s v="Global Fabric Manager's Chair, Dark Gray"/>
    <x v="4642"/>
    <x v="6"/>
    <n v="0"/>
    <n v="227.20500000000001"/>
    <x v="3"/>
    <n v="8179.38"/>
    <n v="25"/>
  </r>
  <r>
    <n v="7185"/>
    <s v="CA-2017-133102"/>
    <d v="2017-08-17T00:00:00"/>
    <d v="2017-08-24T00:00:00"/>
    <s v="Standard Class"/>
    <s v="ED-13885"/>
    <s v="Emily Ducich"/>
    <x v="2"/>
    <x v="0"/>
    <x v="12"/>
    <x v="5"/>
    <n v="77095"/>
    <x v="2"/>
    <s v="OFF-SU-10000432"/>
    <x v="1"/>
    <x v="14"/>
    <s v="Acco Side-Punched Conventional Columnar Pads"/>
    <x v="4643"/>
    <x v="0"/>
    <n v="0.2"/>
    <n v="-1.0409999999999999"/>
    <x v="6"/>
    <n v="11.103999999999999"/>
    <n v="-18.75"/>
  </r>
  <r>
    <n v="7186"/>
    <s v="CA-2017-133102"/>
    <d v="2017-08-17T00:00:00"/>
    <d v="2017-08-24T00:00:00"/>
    <s v="Standard Class"/>
    <s v="ED-13885"/>
    <s v="Emily Ducich"/>
    <x v="2"/>
    <x v="0"/>
    <x v="12"/>
    <x v="5"/>
    <n v="77095"/>
    <x v="2"/>
    <s v="OFF-AR-10003183"/>
    <x v="1"/>
    <x v="6"/>
    <s v="Avery Fluorescent Highlighter Four-Color Set"/>
    <x v="2204"/>
    <x v="1"/>
    <n v="0.2"/>
    <n v="1.002"/>
    <x v="6"/>
    <n v="24.048000000000002"/>
    <n v="12.5"/>
  </r>
  <r>
    <n v="7187"/>
    <s v="CA-2017-133102"/>
    <d v="2017-08-17T00:00:00"/>
    <d v="2017-08-24T00:00:00"/>
    <s v="Standard Class"/>
    <s v="ED-13885"/>
    <s v="Emily Ducich"/>
    <x v="2"/>
    <x v="0"/>
    <x v="12"/>
    <x v="5"/>
    <n v="77095"/>
    <x v="2"/>
    <s v="FUR-CH-10002017"/>
    <x v="0"/>
    <x v="1"/>
    <s v="SAFCO Optional Arm Kit for Workspace Cribbage Stacking Chair"/>
    <x v="4644"/>
    <x v="4"/>
    <n v="0.3"/>
    <n v="-2.1312000000000002"/>
    <x v="6"/>
    <n v="298.36799999999999"/>
    <n v="-2.8571428571428572"/>
  </r>
  <r>
    <n v="7188"/>
    <s v="CA-2017-133102"/>
    <d v="2017-08-17T00:00:00"/>
    <d v="2017-08-24T00:00:00"/>
    <s v="Standard Class"/>
    <s v="ED-13885"/>
    <s v="Emily Ducich"/>
    <x v="2"/>
    <x v="0"/>
    <x v="12"/>
    <x v="5"/>
    <n v="77095"/>
    <x v="2"/>
    <s v="FUR-FU-10003247"/>
    <x v="0"/>
    <x v="5"/>
    <s v="36X48 HARDFLOOR CHAIRMAT"/>
    <x v="1316"/>
    <x v="0"/>
    <n v="0.6"/>
    <n v="-22.238800000000001"/>
    <x v="6"/>
    <n v="33.567999999999998"/>
    <n v="-132.50000000000003"/>
  </r>
  <r>
    <n v="7189"/>
    <s v="CA-2017-133102"/>
    <d v="2017-08-17T00:00:00"/>
    <d v="2017-08-24T00:00:00"/>
    <s v="Standard Class"/>
    <s v="ED-13885"/>
    <s v="Emily Ducich"/>
    <x v="2"/>
    <x v="0"/>
    <x v="12"/>
    <x v="5"/>
    <n v="77095"/>
    <x v="2"/>
    <s v="OFF-AP-10001563"/>
    <x v="1"/>
    <x v="9"/>
    <s v="Belkin Premiere Surge Master II 8-outlet surge protector"/>
    <x v="1726"/>
    <x v="4"/>
    <n v="0.8"/>
    <n v="-99.103200000000001"/>
    <x v="6"/>
    <n v="155.45599999999999"/>
    <n v="-255.00000000000003"/>
  </r>
  <r>
    <n v="7190"/>
    <s v="CA-2016-164399"/>
    <d v="2016-11-12T00:00:00"/>
    <d v="2016-11-15T00:00:00"/>
    <s v="First Class"/>
    <s v="DW-13480"/>
    <s v="Dianna Wilson"/>
    <x v="2"/>
    <x v="0"/>
    <x v="70"/>
    <x v="1"/>
    <n v="92024"/>
    <x v="1"/>
    <s v="TEC-PH-10004908"/>
    <x v="2"/>
    <x v="7"/>
    <s v="Panasonic KX TS3282W Corded phone"/>
    <x v="4645"/>
    <x v="1"/>
    <n v="0.2"/>
    <n v="25.497"/>
    <x v="0"/>
    <n v="611.928"/>
    <n v="12.5"/>
  </r>
  <r>
    <n v="7191"/>
    <s v="CA-2016-164399"/>
    <d v="2016-11-12T00:00:00"/>
    <d v="2016-11-15T00:00:00"/>
    <s v="First Class"/>
    <s v="DW-13480"/>
    <s v="Dianna Wilson"/>
    <x v="2"/>
    <x v="0"/>
    <x v="70"/>
    <x v="1"/>
    <n v="92024"/>
    <x v="1"/>
    <s v="FUR-TA-10003392"/>
    <x v="0"/>
    <x v="3"/>
    <s v="Global Adaptabilities Conference Tables"/>
    <x v="2929"/>
    <x v="1"/>
    <n v="0.2"/>
    <n v="-8.4293999999999993"/>
    <x v="0"/>
    <n v="2023.056"/>
    <n v="-1.25"/>
  </r>
  <r>
    <n v="7192"/>
    <s v="CA-2016-116918"/>
    <d v="2016-10-01T00:00:00"/>
    <d v="2016-10-06T00:00:00"/>
    <s v="Second Class"/>
    <s v="JK-15205"/>
    <s v="Jamie Kunitz"/>
    <x v="0"/>
    <x v="0"/>
    <x v="146"/>
    <x v="2"/>
    <n v="33012"/>
    <x v="0"/>
    <s v="OFF-BI-10004140"/>
    <x v="1"/>
    <x v="8"/>
    <s v="Avery Non-Stick Binders"/>
    <x v="4646"/>
    <x v="4"/>
    <n v="0.7"/>
    <n v="-4.49"/>
    <x v="2"/>
    <n v="21.552"/>
    <n v="-83.333333333333343"/>
  </r>
  <r>
    <n v="7193"/>
    <s v="CA-2016-116918"/>
    <d v="2016-10-01T00:00:00"/>
    <d v="2016-10-06T00:00:00"/>
    <s v="Second Class"/>
    <s v="JK-15205"/>
    <s v="Jamie Kunitz"/>
    <x v="0"/>
    <x v="0"/>
    <x v="146"/>
    <x v="2"/>
    <n v="33012"/>
    <x v="0"/>
    <s v="OFF-AR-10003631"/>
    <x v="1"/>
    <x v="6"/>
    <s v="Staples in misc. colors"/>
    <x v="4647"/>
    <x v="8"/>
    <n v="0.2"/>
    <n v="5.0335999999999999"/>
    <x v="2"/>
    <n v="247.80799999999999"/>
    <n v="16.25"/>
  </r>
  <r>
    <n v="7194"/>
    <s v="CA-2016-110492"/>
    <d v="2016-02-12T00:00:00"/>
    <d v="2016-02-14T00:00:00"/>
    <s v="First Class"/>
    <s v="JS-15880"/>
    <s v="John Stevenson"/>
    <x v="0"/>
    <x v="0"/>
    <x v="118"/>
    <x v="32"/>
    <n v="30318"/>
    <x v="0"/>
    <s v="OFF-ST-10003716"/>
    <x v="1"/>
    <x v="4"/>
    <s v="Tennsco Double-Tier Lockers"/>
    <x v="4648"/>
    <x v="5"/>
    <n v="0"/>
    <n v="175.51560000000001"/>
    <x v="11"/>
    <n v="8100.7199999999993"/>
    <n v="13"/>
  </r>
  <r>
    <n v="7195"/>
    <s v="CA-2016-110492"/>
    <d v="2016-02-12T00:00:00"/>
    <d v="2016-02-14T00:00:00"/>
    <s v="First Class"/>
    <s v="JS-15880"/>
    <s v="John Stevenson"/>
    <x v="0"/>
    <x v="0"/>
    <x v="118"/>
    <x v="32"/>
    <n v="30318"/>
    <x v="0"/>
    <s v="OFF-BI-10003274"/>
    <x v="1"/>
    <x v="8"/>
    <s v="Avery Durable Slant Ring Binders, No Labels"/>
    <x v="204"/>
    <x v="4"/>
    <n v="0"/>
    <n v="7.4824000000000002"/>
    <x v="11"/>
    <n v="63.68"/>
    <n v="47"/>
  </r>
  <r>
    <n v="7196"/>
    <s v="CA-2016-147683"/>
    <d v="2016-11-13T00:00:00"/>
    <d v="2016-11-17T00:00:00"/>
    <s v="Standard Class"/>
    <s v="PO-19180"/>
    <s v="Philisse Overcash"/>
    <x v="2"/>
    <x v="0"/>
    <x v="4"/>
    <x v="4"/>
    <n v="98103"/>
    <x v="1"/>
    <s v="FUR-FU-10004848"/>
    <x v="0"/>
    <x v="5"/>
    <s v="DAX Solid Wood Frames"/>
    <x v="4649"/>
    <x v="0"/>
    <n v="0"/>
    <n v="7.2298"/>
    <x v="0"/>
    <n v="39.08"/>
    <n v="37"/>
  </r>
  <r>
    <n v="7197"/>
    <s v="CA-2014-116785"/>
    <d v="2014-04-26T00:00:00"/>
    <d v="2014-04-30T00:00:00"/>
    <s v="Standard Class"/>
    <s v="MH-17290"/>
    <s v="Marc Harrigan"/>
    <x v="2"/>
    <x v="0"/>
    <x v="1"/>
    <x v="1"/>
    <n v="90036"/>
    <x v="1"/>
    <s v="OFF-AR-10003504"/>
    <x v="1"/>
    <x v="6"/>
    <s v="Newell 347"/>
    <x v="1567"/>
    <x v="2"/>
    <n v="0"/>
    <n v="6.2060000000000004"/>
    <x v="3"/>
    <n v="107"/>
    <n v="29.000000000000004"/>
  </r>
  <r>
    <n v="7198"/>
    <s v="CA-2014-116785"/>
    <d v="2014-04-26T00:00:00"/>
    <d v="2014-04-30T00:00:00"/>
    <s v="Standard Class"/>
    <s v="MH-17290"/>
    <s v="Marc Harrigan"/>
    <x v="2"/>
    <x v="0"/>
    <x v="1"/>
    <x v="1"/>
    <n v="90036"/>
    <x v="1"/>
    <s v="OFF-LA-10000305"/>
    <x v="1"/>
    <x v="2"/>
    <s v="Avery 495"/>
    <x v="2336"/>
    <x v="0"/>
    <n v="0"/>
    <n v="5.7960000000000003"/>
    <x v="3"/>
    <n v="25.2"/>
    <n v="46"/>
  </r>
  <r>
    <n v="7199"/>
    <s v="US-2015-156797"/>
    <d v="2015-08-11T00:00:00"/>
    <d v="2015-08-15T00:00:00"/>
    <s v="Standard Class"/>
    <s v="PO-19180"/>
    <s v="Philisse Overcash"/>
    <x v="2"/>
    <x v="0"/>
    <x v="20"/>
    <x v="15"/>
    <n v="10035"/>
    <x v="3"/>
    <s v="OFF-AR-10001427"/>
    <x v="1"/>
    <x v="6"/>
    <s v="Newell 330"/>
    <x v="489"/>
    <x v="0"/>
    <n v="0"/>
    <n v="3.1095999999999999"/>
    <x v="6"/>
    <n v="23.92"/>
    <n v="25.999999999999996"/>
  </r>
  <r>
    <n v="7200"/>
    <s v="US-2015-156797"/>
    <d v="2015-08-11T00:00:00"/>
    <d v="2015-08-15T00:00:00"/>
    <s v="Standard Class"/>
    <s v="PO-19180"/>
    <s v="Philisse Overcash"/>
    <x v="2"/>
    <x v="0"/>
    <x v="20"/>
    <x v="15"/>
    <n v="10035"/>
    <x v="3"/>
    <s v="TEC-PH-10004614"/>
    <x v="2"/>
    <x v="7"/>
    <s v="AT&amp;T 841000 Phone"/>
    <x v="4650"/>
    <x v="0"/>
    <n v="0"/>
    <n v="34.5"/>
    <x v="6"/>
    <n v="276"/>
    <n v="25"/>
  </r>
  <r>
    <n v="7201"/>
    <s v="CA-2016-104276"/>
    <d v="2016-11-27T00:00:00"/>
    <d v="2016-12-03T00:00:00"/>
    <s v="Standard Class"/>
    <s v="HF-14995"/>
    <s v="Herbert Flentye"/>
    <x v="0"/>
    <x v="0"/>
    <x v="2"/>
    <x v="2"/>
    <n v="33311"/>
    <x v="0"/>
    <s v="TEC-PH-10001944"/>
    <x v="2"/>
    <x v="7"/>
    <s v="Wi-Ex zBoost YX540 Cellular Phone Signal Booster"/>
    <x v="4651"/>
    <x v="7"/>
    <n v="0.2"/>
    <n v="14.595000000000001"/>
    <x v="0"/>
    <n v="116.76"/>
    <n v="12.5"/>
  </r>
  <r>
    <n v="7202"/>
    <s v="CA-2016-104276"/>
    <d v="2016-11-27T00:00:00"/>
    <d v="2016-12-03T00:00:00"/>
    <s v="Standard Class"/>
    <s v="HF-14995"/>
    <s v="Herbert Flentye"/>
    <x v="0"/>
    <x v="0"/>
    <x v="2"/>
    <x v="2"/>
    <n v="33311"/>
    <x v="0"/>
    <s v="FUR-TA-10001039"/>
    <x v="0"/>
    <x v="3"/>
    <s v="KI Adjustable-Height Table"/>
    <x v="4652"/>
    <x v="3"/>
    <n v="0.45"/>
    <n v="-114.35339999999999"/>
    <x v="0"/>
    <n v="2317.1610000000001"/>
    <n v="-34.54545454545454"/>
  </r>
  <r>
    <n v="7203"/>
    <s v="CA-2016-120369"/>
    <d v="2016-10-28T00:00:00"/>
    <d v="2016-10-28T00:00:00"/>
    <s v="Same Day"/>
    <s v="VB-21745"/>
    <s v="Victoria Brennan"/>
    <x v="1"/>
    <x v="0"/>
    <x v="30"/>
    <x v="15"/>
    <n v="14609"/>
    <x v="3"/>
    <s v="FUR-FU-10003806"/>
    <x v="0"/>
    <x v="5"/>
    <s v="Tenex Chairmat w/ Average Lip, 45&quot; x 53&quot;"/>
    <x v="4653"/>
    <x v="2"/>
    <n v="0"/>
    <n v="75.680000000000007"/>
    <x v="2"/>
    <n v="3784"/>
    <n v="10.000000000000002"/>
  </r>
  <r>
    <n v="7204"/>
    <s v="CA-2014-118276"/>
    <d v="2014-12-29T00:00:00"/>
    <d v="2015-01-02T00:00:00"/>
    <s v="Standard Class"/>
    <s v="MG-17890"/>
    <s v="Michael Granlund"/>
    <x v="2"/>
    <x v="0"/>
    <x v="490"/>
    <x v="10"/>
    <n v="60174"/>
    <x v="2"/>
    <s v="FUR-FU-10002111"/>
    <x v="0"/>
    <x v="5"/>
    <s v="Master Caster Door Stop, Large Brown"/>
    <x v="1648"/>
    <x v="1"/>
    <n v="0.6"/>
    <n v="-4.8048000000000002"/>
    <x v="4"/>
    <n v="26.208000000000002"/>
    <n v="-54.999999999999993"/>
  </r>
  <r>
    <n v="7205"/>
    <s v="CA-2015-136658"/>
    <d v="2015-09-10T00:00:00"/>
    <d v="2015-09-17T00:00:00"/>
    <s v="Standard Class"/>
    <s v="BO-11425"/>
    <s v="Bobby Odegard"/>
    <x v="0"/>
    <x v="0"/>
    <x v="20"/>
    <x v="15"/>
    <n v="10024"/>
    <x v="3"/>
    <s v="OFF-AR-10000817"/>
    <x v="1"/>
    <x v="6"/>
    <s v="Manco Dry-Lighter Erasable Highlighter"/>
    <x v="2351"/>
    <x v="0"/>
    <n v="0"/>
    <n v="2.0672000000000001"/>
    <x v="8"/>
    <n v="12.16"/>
    <n v="34"/>
  </r>
  <r>
    <n v="7206"/>
    <s v="CA-2017-137414"/>
    <d v="2017-10-02T00:00:00"/>
    <d v="2017-10-06T00:00:00"/>
    <s v="Standard Class"/>
    <s v="CM-12115"/>
    <s v="Chad McGuire"/>
    <x v="0"/>
    <x v="0"/>
    <x v="8"/>
    <x v="1"/>
    <n v="94109"/>
    <x v="1"/>
    <s v="FUR-FU-10001424"/>
    <x v="0"/>
    <x v="5"/>
    <s v="Dax Clear Box Frame"/>
    <x v="45"/>
    <x v="0"/>
    <n v="0"/>
    <n v="5.9363999999999999"/>
    <x v="2"/>
    <n v="34.92"/>
    <n v="34"/>
  </r>
  <r>
    <n v="7207"/>
    <s v="CA-2017-137414"/>
    <d v="2017-10-02T00:00:00"/>
    <d v="2017-10-06T00:00:00"/>
    <s v="Standard Class"/>
    <s v="CM-12115"/>
    <s v="Chad McGuire"/>
    <x v="0"/>
    <x v="0"/>
    <x v="8"/>
    <x v="1"/>
    <n v="94109"/>
    <x v="1"/>
    <s v="TEC-MA-10002930"/>
    <x v="2"/>
    <x v="15"/>
    <s v="Ricoh - Ink Collector Unit for GX3000 Series Printers"/>
    <x v="4654"/>
    <x v="10"/>
    <n v="0.2"/>
    <n v="32.301499999999997"/>
    <x v="2"/>
    <n v="4060.76"/>
    <n v="8.7499999999999982"/>
  </r>
  <r>
    <n v="7208"/>
    <s v="CA-2016-143476"/>
    <d v="2016-09-11T00:00:00"/>
    <d v="2016-09-13T00:00:00"/>
    <s v="First Class"/>
    <s v="LC-16930"/>
    <s v="Linda Cazamias"/>
    <x v="1"/>
    <x v="0"/>
    <x v="42"/>
    <x v="16"/>
    <n v="85023"/>
    <x v="1"/>
    <s v="OFF-AR-10003759"/>
    <x v="1"/>
    <x v="6"/>
    <s v="Crayola Anti Dust Chalk, 12/Pack"/>
    <x v="2114"/>
    <x v="0"/>
    <n v="0.2"/>
    <n v="0.91"/>
    <x v="8"/>
    <n v="5.8239999999999998"/>
    <n v="31.25"/>
  </r>
  <r>
    <n v="7209"/>
    <s v="CA-2016-143476"/>
    <d v="2016-09-11T00:00:00"/>
    <d v="2016-09-13T00:00:00"/>
    <s v="First Class"/>
    <s v="LC-16930"/>
    <s v="Linda Cazamias"/>
    <x v="1"/>
    <x v="0"/>
    <x v="42"/>
    <x v="16"/>
    <n v="85023"/>
    <x v="1"/>
    <s v="OFF-PA-10001837"/>
    <x v="1"/>
    <x v="10"/>
    <s v="Xerox 1976"/>
    <x v="557"/>
    <x v="4"/>
    <n v="0.2"/>
    <n v="7.2576000000000001"/>
    <x v="8"/>
    <n v="82.944000000000003"/>
    <n v="35"/>
  </r>
  <r>
    <n v="7210"/>
    <s v="CA-2016-143476"/>
    <d v="2016-09-11T00:00:00"/>
    <d v="2016-09-13T00:00:00"/>
    <s v="First Class"/>
    <s v="LC-16930"/>
    <s v="Linda Cazamias"/>
    <x v="1"/>
    <x v="0"/>
    <x v="42"/>
    <x v="16"/>
    <n v="85023"/>
    <x v="1"/>
    <s v="OFF-PA-10001667"/>
    <x v="1"/>
    <x v="10"/>
    <s v="Great White Multi-Use Recycled Paper (20Lb. and 84 Bright)"/>
    <x v="380"/>
    <x v="0"/>
    <n v="0.2"/>
    <n v="2.99"/>
    <x v="8"/>
    <n v="19.135999999999999"/>
    <n v="31.250000000000007"/>
  </r>
  <r>
    <n v="7211"/>
    <s v="US-2016-119046"/>
    <d v="2016-06-02T00:00:00"/>
    <d v="2016-06-06T00:00:00"/>
    <s v="Standard Class"/>
    <s v="EH-13765"/>
    <s v="Edward Hooks"/>
    <x v="1"/>
    <x v="0"/>
    <x v="4"/>
    <x v="4"/>
    <n v="98115"/>
    <x v="1"/>
    <s v="OFF-PA-10000246"/>
    <x v="1"/>
    <x v="10"/>
    <s v="Riverleaf Stik-Withit Designer Note Cubes"/>
    <x v="4553"/>
    <x v="1"/>
    <n v="0"/>
    <n v="13.8828"/>
    <x v="1"/>
    <n v="90.539999999999992"/>
    <n v="46"/>
  </r>
  <r>
    <n v="7212"/>
    <s v="US-2016-119046"/>
    <d v="2016-06-02T00:00:00"/>
    <d v="2016-06-06T00:00:00"/>
    <s v="Standard Class"/>
    <s v="EH-13765"/>
    <s v="Edward Hooks"/>
    <x v="1"/>
    <x v="0"/>
    <x v="4"/>
    <x v="4"/>
    <n v="98115"/>
    <x v="1"/>
    <s v="OFF-BI-10001078"/>
    <x v="1"/>
    <x v="8"/>
    <s v="Acco PRESSTEX Data Binder with Storage Hooks, Dark Blue, 14 7/8&quot; X 11&quot;"/>
    <x v="4655"/>
    <x v="13"/>
    <n v="0.2"/>
    <n v="18.7224"/>
    <x v="1"/>
    <n v="619.77600000000007"/>
    <n v="36.25"/>
  </r>
  <r>
    <n v="7213"/>
    <s v="US-2016-119046"/>
    <d v="2016-06-02T00:00:00"/>
    <d v="2016-06-06T00:00:00"/>
    <s v="Standard Class"/>
    <s v="EH-13765"/>
    <s v="Edward Hooks"/>
    <x v="1"/>
    <x v="0"/>
    <x v="4"/>
    <x v="4"/>
    <n v="98115"/>
    <x v="1"/>
    <s v="OFF-BI-10000138"/>
    <x v="1"/>
    <x v="8"/>
    <s v="Acco Translucent Poly Ring Binders"/>
    <x v="1494"/>
    <x v="1"/>
    <n v="0.2"/>
    <n v="3.9312"/>
    <x v="1"/>
    <n v="33.695999999999998"/>
    <n v="35"/>
  </r>
  <r>
    <n v="7214"/>
    <s v="CA-2017-154949"/>
    <d v="2017-10-15T00:00:00"/>
    <d v="2017-10-19T00:00:00"/>
    <s v="Standard Class"/>
    <s v="MC-17275"/>
    <s v="Marc Crier"/>
    <x v="0"/>
    <x v="0"/>
    <x v="491"/>
    <x v="1"/>
    <n v="93010"/>
    <x v="1"/>
    <s v="OFF-LA-10002034"/>
    <x v="1"/>
    <x v="2"/>
    <s v="Avery 478"/>
    <x v="1646"/>
    <x v="1"/>
    <n v="0"/>
    <n v="7.2176999999999998"/>
    <x v="2"/>
    <n v="44.19"/>
    <n v="49"/>
  </r>
  <r>
    <n v="7215"/>
    <s v="CA-2015-103072"/>
    <d v="2015-09-27T00:00:00"/>
    <d v="2015-09-30T00:00:00"/>
    <s v="Second Class"/>
    <s v="HW-14935"/>
    <s v="Helen Wasserman"/>
    <x v="1"/>
    <x v="0"/>
    <x v="66"/>
    <x v="12"/>
    <n v="48205"/>
    <x v="2"/>
    <s v="OFF-AR-10000127"/>
    <x v="1"/>
    <x v="6"/>
    <s v="Newell 321"/>
    <x v="1220"/>
    <x v="2"/>
    <n v="0"/>
    <n v="4.7560000000000002"/>
    <x v="8"/>
    <n v="82"/>
    <n v="29.000000000000004"/>
  </r>
  <r>
    <n v="7216"/>
    <s v="CA-2015-103072"/>
    <d v="2015-09-27T00:00:00"/>
    <d v="2015-09-30T00:00:00"/>
    <s v="Second Class"/>
    <s v="HW-14935"/>
    <s v="Helen Wasserman"/>
    <x v="1"/>
    <x v="0"/>
    <x v="66"/>
    <x v="12"/>
    <n v="48205"/>
    <x v="2"/>
    <s v="OFF-PA-10003172"/>
    <x v="1"/>
    <x v="10"/>
    <s v="Xerox 1996"/>
    <x v="233"/>
    <x v="4"/>
    <n v="0"/>
    <n v="12.441599999999999"/>
    <x v="8"/>
    <n v="103.68"/>
    <n v="47.999999999999993"/>
  </r>
  <r>
    <n v="7217"/>
    <s v="CA-2015-150770"/>
    <d v="2015-05-03T00:00:00"/>
    <d v="2015-05-06T00:00:00"/>
    <s v="First Class"/>
    <s v="LC-16870"/>
    <s v="Lena Cacioppo"/>
    <x v="0"/>
    <x v="0"/>
    <x v="8"/>
    <x v="1"/>
    <n v="94109"/>
    <x v="1"/>
    <s v="OFF-AR-10001246"/>
    <x v="1"/>
    <x v="6"/>
    <s v="Newell 317"/>
    <x v="138"/>
    <x v="1"/>
    <n v="0"/>
    <n v="2.5577999999999999"/>
    <x v="5"/>
    <n v="26.46"/>
    <n v="28.999999999999996"/>
  </r>
  <r>
    <n v="7218"/>
    <s v="CA-2015-150770"/>
    <d v="2015-05-03T00:00:00"/>
    <d v="2015-05-06T00:00:00"/>
    <s v="First Class"/>
    <s v="LC-16870"/>
    <s v="Lena Cacioppo"/>
    <x v="0"/>
    <x v="0"/>
    <x v="8"/>
    <x v="1"/>
    <n v="94109"/>
    <x v="1"/>
    <s v="OFF-BI-10002026"/>
    <x v="1"/>
    <x v="8"/>
    <s v="Ibico Recycled Linen-Style Covers"/>
    <x v="4656"/>
    <x v="0"/>
    <n v="0.2"/>
    <n v="21.8736"/>
    <x v="5"/>
    <n v="124.992"/>
    <n v="35"/>
  </r>
  <r>
    <n v="7219"/>
    <s v="CA-2015-150770"/>
    <d v="2015-05-03T00:00:00"/>
    <d v="2015-05-06T00:00:00"/>
    <s v="First Class"/>
    <s v="LC-16870"/>
    <s v="Lena Cacioppo"/>
    <x v="0"/>
    <x v="0"/>
    <x v="8"/>
    <x v="1"/>
    <n v="94109"/>
    <x v="1"/>
    <s v="TEC-AC-10000844"/>
    <x v="2"/>
    <x v="11"/>
    <s v="Logitech Gaming G510s - Keyboard"/>
    <x v="107"/>
    <x v="4"/>
    <n v="0"/>
    <n v="122.3856"/>
    <x v="5"/>
    <n v="1359.84"/>
    <n v="36"/>
  </r>
  <r>
    <n v="7220"/>
    <s v="CA-2015-150770"/>
    <d v="2015-05-03T00:00:00"/>
    <d v="2015-05-06T00:00:00"/>
    <s v="First Class"/>
    <s v="LC-16870"/>
    <s v="Lena Cacioppo"/>
    <x v="0"/>
    <x v="0"/>
    <x v="8"/>
    <x v="1"/>
    <n v="94109"/>
    <x v="1"/>
    <s v="OFF-BI-10001575"/>
    <x v="1"/>
    <x v="8"/>
    <s v="GBC Linen Binding Covers"/>
    <x v="1967"/>
    <x v="0"/>
    <n v="0.2"/>
    <n v="17.348800000000001"/>
    <x v="5"/>
    <n v="99.135999999999996"/>
    <n v="35"/>
  </r>
  <r>
    <n v="7221"/>
    <s v="CA-2017-154760"/>
    <d v="2017-01-09T00:00:00"/>
    <d v="2017-01-13T00:00:00"/>
    <s v="Standard Class"/>
    <s v="BP-11290"/>
    <s v="Beth Paige"/>
    <x v="0"/>
    <x v="0"/>
    <x v="10"/>
    <x v="9"/>
    <n v="19140"/>
    <x v="3"/>
    <s v="OFF-BI-10004632"/>
    <x v="1"/>
    <x v="8"/>
    <s v="Ibico Hi-Tech Manual Binding System"/>
    <x v="4657"/>
    <x v="1"/>
    <n v="0.7"/>
    <n v="-228.74250000000001"/>
    <x v="9"/>
    <n v="823.47299999999996"/>
    <n v="-83.333333333333343"/>
  </r>
  <r>
    <n v="7222"/>
    <s v="US-2017-104437"/>
    <d v="2017-01-27T00:00:00"/>
    <d v="2017-01-31T00:00:00"/>
    <s v="Standard Class"/>
    <s v="TG-21310"/>
    <s v="Toby Gnade"/>
    <x v="0"/>
    <x v="0"/>
    <x v="20"/>
    <x v="15"/>
    <n v="10035"/>
    <x v="3"/>
    <s v="TEC-PH-10000193"/>
    <x v="2"/>
    <x v="7"/>
    <s v="Jensen SMPS-640 - speaker phone"/>
    <x v="4658"/>
    <x v="1"/>
    <n v="0"/>
    <n v="35.864400000000003"/>
    <x v="9"/>
    <n v="413.82"/>
    <n v="26"/>
  </r>
  <r>
    <n v="7223"/>
    <s v="CA-2017-113075"/>
    <d v="2017-09-02T00:00:00"/>
    <d v="2017-09-06T00:00:00"/>
    <s v="Standard Class"/>
    <s v="MC-18100"/>
    <s v="Mick Crebagga"/>
    <x v="0"/>
    <x v="0"/>
    <x v="22"/>
    <x v="10"/>
    <n v="60623"/>
    <x v="2"/>
    <s v="TEC-AC-10003441"/>
    <x v="2"/>
    <x v="11"/>
    <s v="Kingston Digital DataTraveler 32GB USB 2.0"/>
    <x v="1374"/>
    <x v="1"/>
    <n v="0.2"/>
    <n v="-7.1189999999999998"/>
    <x v="8"/>
    <n v="122.03999999999999"/>
    <n v="-17.5"/>
  </r>
  <r>
    <n v="7224"/>
    <s v="CA-2016-109953"/>
    <d v="2016-07-14T00:00:00"/>
    <d v="2016-07-18T00:00:00"/>
    <s v="Standard Class"/>
    <s v="RB-19360"/>
    <s v="Raymond Buch"/>
    <x v="0"/>
    <x v="0"/>
    <x v="8"/>
    <x v="1"/>
    <n v="94122"/>
    <x v="1"/>
    <s v="TEC-PH-10004093"/>
    <x v="2"/>
    <x v="7"/>
    <s v="Panasonic Kx-TS550"/>
    <x v="4202"/>
    <x v="1"/>
    <n v="0.2"/>
    <n v="12.417299999999999"/>
    <x v="7"/>
    <n v="331.12800000000004"/>
    <n v="11.249999999999998"/>
  </r>
  <r>
    <n v="7225"/>
    <s v="CA-2016-109953"/>
    <d v="2016-07-14T00:00:00"/>
    <d v="2016-07-18T00:00:00"/>
    <s v="Standard Class"/>
    <s v="RB-19360"/>
    <s v="Raymond Buch"/>
    <x v="0"/>
    <x v="0"/>
    <x v="8"/>
    <x v="1"/>
    <n v="94122"/>
    <x v="1"/>
    <s v="OFF-AP-10002998"/>
    <x v="1"/>
    <x v="9"/>
    <s v="Holmes 99% HEPA Air Purifier"/>
    <x v="4659"/>
    <x v="3"/>
    <n v="0"/>
    <n v="50.034599999999998"/>
    <x v="7"/>
    <n v="1061.3400000000001"/>
    <n v="32.999999999999993"/>
  </r>
  <r>
    <n v="7226"/>
    <s v="CA-2016-109953"/>
    <d v="2016-07-14T00:00:00"/>
    <d v="2016-07-18T00:00:00"/>
    <s v="Standard Class"/>
    <s v="RB-19360"/>
    <s v="Raymond Buch"/>
    <x v="0"/>
    <x v="0"/>
    <x v="8"/>
    <x v="1"/>
    <n v="94122"/>
    <x v="1"/>
    <s v="FUR-FU-10000073"/>
    <x v="0"/>
    <x v="5"/>
    <s v="Deflect-O Glasstique Clear Desk Accessories"/>
    <x v="4660"/>
    <x v="4"/>
    <n v="0"/>
    <n v="10.164"/>
    <x v="7"/>
    <n v="123.2"/>
    <n v="32.999999999999993"/>
  </r>
  <r>
    <n v="7227"/>
    <s v="CA-2017-127397"/>
    <d v="2017-02-24T00:00:00"/>
    <d v="2017-02-28T00:00:00"/>
    <s v="Standard Class"/>
    <s v="ES-14080"/>
    <s v="Erin Smith"/>
    <x v="1"/>
    <x v="0"/>
    <x v="10"/>
    <x v="9"/>
    <n v="19134"/>
    <x v="3"/>
    <s v="OFF-PA-10001125"/>
    <x v="1"/>
    <x v="10"/>
    <s v="Xerox 1988"/>
    <x v="1832"/>
    <x v="2"/>
    <n v="0.2"/>
    <n v="38.725000000000001"/>
    <x v="11"/>
    <n v="619.6"/>
    <n v="31.25"/>
  </r>
  <r>
    <n v="7228"/>
    <s v="CA-2017-127397"/>
    <d v="2017-02-24T00:00:00"/>
    <d v="2017-02-28T00:00:00"/>
    <s v="Standard Class"/>
    <s v="ES-14080"/>
    <s v="Erin Smith"/>
    <x v="1"/>
    <x v="0"/>
    <x v="10"/>
    <x v="9"/>
    <n v="19134"/>
    <x v="3"/>
    <s v="TEC-AC-10003033"/>
    <x v="2"/>
    <x v="11"/>
    <s v="Plantronics CS510 - Over-the-Head monaural Wireless Headset System"/>
    <x v="4661"/>
    <x v="2"/>
    <n v="0.2"/>
    <n v="214.4675"/>
    <x v="11"/>
    <n v="6599"/>
    <n v="16.25"/>
  </r>
  <r>
    <n v="7229"/>
    <s v="CA-2014-157546"/>
    <d v="2014-07-20T00:00:00"/>
    <d v="2014-07-22T00:00:00"/>
    <s v="First Class"/>
    <s v="RD-19720"/>
    <s v="Roger Demir"/>
    <x v="0"/>
    <x v="0"/>
    <x v="8"/>
    <x v="1"/>
    <n v="94122"/>
    <x v="1"/>
    <s v="OFF-BI-10002498"/>
    <x v="1"/>
    <x v="8"/>
    <s v="Clear Mylar Reinforcing Strips"/>
    <x v="4662"/>
    <x v="5"/>
    <n v="0.2"/>
    <n v="30.277799999999999"/>
    <x v="7"/>
    <n v="538.27200000000005"/>
    <n v="33.75"/>
  </r>
  <r>
    <n v="7230"/>
    <s v="CA-2014-157546"/>
    <d v="2014-07-20T00:00:00"/>
    <d v="2014-07-22T00:00:00"/>
    <s v="First Class"/>
    <s v="RD-19720"/>
    <s v="Roger Demir"/>
    <x v="0"/>
    <x v="0"/>
    <x v="8"/>
    <x v="1"/>
    <n v="94122"/>
    <x v="1"/>
    <s v="OFF-PA-10004569"/>
    <x v="1"/>
    <x v="10"/>
    <s v="Wirebound Message Books, Two 4 1/4&quot; x 5&quot; Forms per Page"/>
    <x v="4663"/>
    <x v="1"/>
    <n v="0"/>
    <n v="10.7301"/>
    <x v="7"/>
    <n v="68.489999999999995"/>
    <n v="47"/>
  </r>
  <r>
    <n v="7231"/>
    <s v="CA-2017-153843"/>
    <d v="2017-03-13T00:00:00"/>
    <d v="2017-03-15T00:00:00"/>
    <s v="First Class"/>
    <s v="SC-20380"/>
    <s v="Shahid Collister"/>
    <x v="0"/>
    <x v="0"/>
    <x v="54"/>
    <x v="29"/>
    <n v="6824"/>
    <x v="3"/>
    <s v="OFF-BI-10002353"/>
    <x v="1"/>
    <x v="8"/>
    <s v="GBC VeloBind Cover Sets"/>
    <x v="2822"/>
    <x v="0"/>
    <n v="0"/>
    <n v="15.44"/>
    <x v="10"/>
    <n v="61.76"/>
    <n v="50"/>
  </r>
  <r>
    <n v="7232"/>
    <s v="CA-2017-153843"/>
    <d v="2017-03-13T00:00:00"/>
    <d v="2017-03-15T00:00:00"/>
    <s v="First Class"/>
    <s v="SC-20380"/>
    <s v="Shahid Collister"/>
    <x v="0"/>
    <x v="0"/>
    <x v="54"/>
    <x v="29"/>
    <n v="6824"/>
    <x v="3"/>
    <s v="OFF-AP-10001564"/>
    <x v="1"/>
    <x v="9"/>
    <s v="Hoover Commercial Lightweight Upright Vacuum with E-Z Empty Dirt Cup"/>
    <x v="4211"/>
    <x v="0"/>
    <n v="0"/>
    <n v="120.94159999999999"/>
    <x v="10"/>
    <n v="930.32"/>
    <n v="25.999999999999996"/>
  </r>
  <r>
    <n v="7233"/>
    <s v="CA-2017-153843"/>
    <d v="2017-03-13T00:00:00"/>
    <d v="2017-03-15T00:00:00"/>
    <s v="First Class"/>
    <s v="SC-20380"/>
    <s v="Shahid Collister"/>
    <x v="0"/>
    <x v="0"/>
    <x v="54"/>
    <x v="29"/>
    <n v="6824"/>
    <x v="3"/>
    <s v="OFF-PA-10003673"/>
    <x v="1"/>
    <x v="10"/>
    <s v="Strathmore Photo Mount Cards"/>
    <x v="3226"/>
    <x v="4"/>
    <n v="0"/>
    <n v="12.475199999999999"/>
    <x v="10"/>
    <n v="108.48"/>
    <n v="46"/>
  </r>
  <r>
    <n v="7234"/>
    <s v="CA-2016-137337"/>
    <d v="2016-03-08T00:00:00"/>
    <d v="2016-03-12T00:00:00"/>
    <s v="Standard Class"/>
    <s v="GB-14575"/>
    <s v="Giulietta Baptist"/>
    <x v="0"/>
    <x v="0"/>
    <x v="20"/>
    <x v="15"/>
    <n v="10011"/>
    <x v="3"/>
    <s v="FUR-FU-10003347"/>
    <x v="0"/>
    <x v="5"/>
    <s v="Coloredge Poster Frame"/>
    <x v="4664"/>
    <x v="8"/>
    <n v="0"/>
    <n v="44.304000000000002"/>
    <x v="10"/>
    <n v="908.8"/>
    <n v="39"/>
  </r>
  <r>
    <n v="7235"/>
    <s v="CA-2016-137337"/>
    <d v="2016-03-08T00:00:00"/>
    <d v="2016-03-12T00:00:00"/>
    <s v="Standard Class"/>
    <s v="GB-14575"/>
    <s v="Giulietta Baptist"/>
    <x v="0"/>
    <x v="0"/>
    <x v="20"/>
    <x v="15"/>
    <n v="10011"/>
    <x v="3"/>
    <s v="OFF-PA-10001934"/>
    <x v="1"/>
    <x v="10"/>
    <s v="Xerox 1993"/>
    <x v="91"/>
    <x v="0"/>
    <n v="0"/>
    <n v="6.3503999999999996"/>
    <x v="10"/>
    <n v="25.92"/>
    <n v="48.999999999999993"/>
  </r>
  <r>
    <n v="7236"/>
    <s v="CA-2016-137337"/>
    <d v="2016-03-08T00:00:00"/>
    <d v="2016-03-12T00:00:00"/>
    <s v="Standard Class"/>
    <s v="GB-14575"/>
    <s v="Giulietta Baptist"/>
    <x v="0"/>
    <x v="0"/>
    <x v="20"/>
    <x v="15"/>
    <n v="10011"/>
    <x v="3"/>
    <s v="OFF-BI-10000632"/>
    <x v="1"/>
    <x v="8"/>
    <s v="Satellite Sectional Post Binders"/>
    <x v="1940"/>
    <x v="0"/>
    <n v="0.2"/>
    <n v="22.5732"/>
    <x v="10"/>
    <n v="138.91200000000001"/>
    <n v="32.5"/>
  </r>
  <r>
    <n v="7237"/>
    <s v="CA-2014-138737"/>
    <d v="2014-12-07T00:00:00"/>
    <d v="2014-12-10T00:00:00"/>
    <s v="First Class"/>
    <s v="FP-14320"/>
    <s v="Frank Preis"/>
    <x v="0"/>
    <x v="0"/>
    <x v="1"/>
    <x v="1"/>
    <n v="90049"/>
    <x v="1"/>
    <s v="OFF-AR-10003190"/>
    <x v="1"/>
    <x v="6"/>
    <s v="Newell 32"/>
    <x v="874"/>
    <x v="1"/>
    <n v="0"/>
    <n v="2.4192"/>
    <x v="4"/>
    <n v="25.92"/>
    <n v="27.999999999999996"/>
  </r>
  <r>
    <n v="7238"/>
    <s v="CA-2016-164924"/>
    <d v="2016-07-10T00:00:00"/>
    <d v="2016-07-10T00:00:00"/>
    <s v="Same Day"/>
    <s v="EA-14035"/>
    <s v="Erin Ashbrook"/>
    <x v="1"/>
    <x v="0"/>
    <x v="10"/>
    <x v="9"/>
    <n v="19143"/>
    <x v="3"/>
    <s v="TEC-MA-10000904"/>
    <x v="2"/>
    <x v="15"/>
    <s v="Brother MFC-9340CDW LED All-In-One Printer, Copier Scanner"/>
    <x v="4665"/>
    <x v="1"/>
    <n v="0.7"/>
    <n v="-319.19159999999999"/>
    <x v="7"/>
    <n v="1025.973"/>
    <n v="-93.333333333333329"/>
  </r>
  <r>
    <n v="7239"/>
    <s v="CA-2016-101651"/>
    <d v="2016-12-24T00:00:00"/>
    <d v="2016-12-30T00:00:00"/>
    <s v="Standard Class"/>
    <s v="SC-20305"/>
    <s v="Sean Christensen"/>
    <x v="0"/>
    <x v="0"/>
    <x v="49"/>
    <x v="1"/>
    <n v="95123"/>
    <x v="1"/>
    <s v="FUR-FU-10000771"/>
    <x v="0"/>
    <x v="5"/>
    <s v="Eldon 200 Class Desk Accessories, Smoke"/>
    <x v="3287"/>
    <x v="3"/>
    <n v="0"/>
    <n v="18.463200000000001"/>
    <x v="4"/>
    <n v="307.72000000000003"/>
    <n v="42"/>
  </r>
  <r>
    <n v="7240"/>
    <s v="CA-2016-101651"/>
    <d v="2016-12-24T00:00:00"/>
    <d v="2016-12-30T00:00:00"/>
    <s v="Standard Class"/>
    <s v="SC-20305"/>
    <s v="Sean Christensen"/>
    <x v="0"/>
    <x v="0"/>
    <x v="49"/>
    <x v="1"/>
    <n v="95123"/>
    <x v="1"/>
    <s v="OFF-EN-10001990"/>
    <x v="1"/>
    <x v="12"/>
    <s v="Staple envelope"/>
    <x v="1477"/>
    <x v="3"/>
    <n v="0"/>
    <n v="18.687200000000001"/>
    <x v="4"/>
    <n v="278.32"/>
    <n v="47"/>
  </r>
  <r>
    <n v="7241"/>
    <s v="CA-2017-136651"/>
    <d v="2017-04-23T00:00:00"/>
    <d v="2017-04-25T00:00:00"/>
    <s v="Second Class"/>
    <s v="JF-15355"/>
    <s v="Jay Fein"/>
    <x v="0"/>
    <x v="0"/>
    <x v="45"/>
    <x v="1"/>
    <n v="91104"/>
    <x v="1"/>
    <s v="FUR-FU-10002445"/>
    <x v="0"/>
    <x v="5"/>
    <s v="DAX Two-Tone Rosewood/Black Document Frame, Desktop, 5 x 7"/>
    <x v="3648"/>
    <x v="3"/>
    <n v="0"/>
    <n v="26.544"/>
    <x v="3"/>
    <n v="464.52"/>
    <n v="40"/>
  </r>
  <r>
    <n v="7242"/>
    <s v="CA-2017-136651"/>
    <d v="2017-04-23T00:00:00"/>
    <d v="2017-04-25T00:00:00"/>
    <s v="Second Class"/>
    <s v="JF-15355"/>
    <s v="Jay Fein"/>
    <x v="0"/>
    <x v="0"/>
    <x v="45"/>
    <x v="1"/>
    <n v="91104"/>
    <x v="1"/>
    <s v="OFF-BI-10003638"/>
    <x v="1"/>
    <x v="8"/>
    <s v="GBC Durable Plastic Covers"/>
    <x v="4666"/>
    <x v="5"/>
    <n v="0.2"/>
    <n v="30.186"/>
    <x v="3"/>
    <n v="557.28"/>
    <n v="32.5"/>
  </r>
  <r>
    <n v="7243"/>
    <s v="CA-2017-136651"/>
    <d v="2017-04-23T00:00:00"/>
    <d v="2017-04-25T00:00:00"/>
    <s v="Second Class"/>
    <s v="JF-15355"/>
    <s v="Jay Fein"/>
    <x v="0"/>
    <x v="0"/>
    <x v="45"/>
    <x v="1"/>
    <n v="91104"/>
    <x v="1"/>
    <s v="FUR-FU-10004864"/>
    <x v="0"/>
    <x v="5"/>
    <s v="Eldon 500 Class Desk Accessories"/>
    <x v="4667"/>
    <x v="0"/>
    <n v="0"/>
    <n v="7.9661999999999997"/>
    <x v="3"/>
    <n v="48.28"/>
    <n v="32.999999999999993"/>
  </r>
  <r>
    <n v="7244"/>
    <s v="CA-2017-118892"/>
    <d v="2017-08-17T00:00:00"/>
    <d v="2017-08-22T00:00:00"/>
    <s v="Second Class"/>
    <s v="TP-21415"/>
    <s v="Tom Prescott"/>
    <x v="0"/>
    <x v="0"/>
    <x v="10"/>
    <x v="9"/>
    <n v="19134"/>
    <x v="3"/>
    <s v="FUR-CH-10002024"/>
    <x v="0"/>
    <x v="1"/>
    <s v="HON 5400 Series Task Chairs for Big and Tall"/>
    <x v="4668"/>
    <x v="6"/>
    <n v="0.3"/>
    <n v="-630.88199999999995"/>
    <x v="6"/>
    <n v="39745.565999999999"/>
    <n v="-14.285714285714285"/>
  </r>
  <r>
    <n v="7245"/>
    <s v="US-2017-151127"/>
    <d v="2017-05-22T00:00:00"/>
    <d v="2017-05-25T00:00:00"/>
    <s v="First Class"/>
    <s v="RL-19615"/>
    <s v="Rob Lucas"/>
    <x v="0"/>
    <x v="0"/>
    <x v="1"/>
    <x v="1"/>
    <n v="90049"/>
    <x v="1"/>
    <s v="OFF-AR-10002445"/>
    <x v="1"/>
    <x v="6"/>
    <s v="SANFORD Major Accent Highlighters"/>
    <x v="4669"/>
    <x v="3"/>
    <n v="0"/>
    <n v="18.832799999999999"/>
    <x v="5"/>
    <n v="346.92"/>
    <n v="37.999999999999993"/>
  </r>
  <r>
    <n v="7246"/>
    <s v="CA-2017-145807"/>
    <d v="2017-02-09T00:00:00"/>
    <d v="2017-02-13T00:00:00"/>
    <s v="Standard Class"/>
    <s v="SB-20170"/>
    <s v="Sarah Bern"/>
    <x v="0"/>
    <x v="0"/>
    <x v="1"/>
    <x v="1"/>
    <n v="90032"/>
    <x v="1"/>
    <s v="OFF-ST-10001370"/>
    <x v="1"/>
    <x v="4"/>
    <s v="Sensible Storage WireTech Storage Systems"/>
    <x v="1367"/>
    <x v="2"/>
    <n v="0"/>
    <n v="17.745000000000001"/>
    <x v="11"/>
    <n v="1774.5"/>
    <n v="5"/>
  </r>
  <r>
    <n v="7247"/>
    <s v="US-2014-127978"/>
    <d v="2014-03-03T00:00:00"/>
    <d v="2014-03-08T00:00:00"/>
    <s v="Standard Class"/>
    <s v="JS-15595"/>
    <s v="Jill Stevenson"/>
    <x v="1"/>
    <x v="0"/>
    <x v="38"/>
    <x v="24"/>
    <n v="43229"/>
    <x v="3"/>
    <s v="OFF-LA-10000305"/>
    <x v="1"/>
    <x v="2"/>
    <s v="Avery 495"/>
    <x v="1138"/>
    <x v="1"/>
    <n v="0.2"/>
    <n v="4.9139999999999997"/>
    <x v="10"/>
    <n v="45.36"/>
    <n v="32.5"/>
  </r>
  <r>
    <n v="7248"/>
    <s v="US-2014-127978"/>
    <d v="2014-03-03T00:00:00"/>
    <d v="2014-03-08T00:00:00"/>
    <s v="Standard Class"/>
    <s v="JS-15595"/>
    <s v="Jill Stevenson"/>
    <x v="1"/>
    <x v="0"/>
    <x v="38"/>
    <x v="24"/>
    <n v="43229"/>
    <x v="3"/>
    <s v="FUR-BO-10001972"/>
    <x v="0"/>
    <x v="0"/>
    <s v="O'Sullivan 4-Shelf Bookcase in Odessa Pine"/>
    <x v="4670"/>
    <x v="2"/>
    <n v="0.5"/>
    <n v="-199.61699999999999"/>
    <x v="10"/>
    <n v="1512.25"/>
    <n v="-66"/>
  </r>
  <r>
    <n v="7249"/>
    <s v="US-2014-127978"/>
    <d v="2014-03-03T00:00:00"/>
    <d v="2014-03-08T00:00:00"/>
    <s v="Standard Class"/>
    <s v="JS-15595"/>
    <s v="Jill Stevenson"/>
    <x v="1"/>
    <x v="0"/>
    <x v="38"/>
    <x v="24"/>
    <n v="43229"/>
    <x v="3"/>
    <s v="OFF-ST-10002486"/>
    <x v="1"/>
    <x v="4"/>
    <s v="Eldon Shelf Savers Cubes and Bins"/>
    <x v="4671"/>
    <x v="8"/>
    <n v="0.2"/>
    <n v="-10.0512"/>
    <x v="10"/>
    <n v="357.37599999999998"/>
    <n v="-22.5"/>
  </r>
  <r>
    <n v="7250"/>
    <s v="CA-2015-158491"/>
    <d v="2015-06-04T00:00:00"/>
    <d v="2015-06-09T00:00:00"/>
    <s v="Second Class"/>
    <s v="BP-11155"/>
    <s v="Becky Pak"/>
    <x v="0"/>
    <x v="0"/>
    <x v="1"/>
    <x v="1"/>
    <n v="90008"/>
    <x v="1"/>
    <s v="TEC-AC-10001874"/>
    <x v="2"/>
    <x v="11"/>
    <s v="Logitech Wireless Anywhere Mouse MX for PC and Mac"/>
    <x v="998"/>
    <x v="0"/>
    <n v="0"/>
    <n v="35.994"/>
    <x v="1"/>
    <n v="239.96"/>
    <n v="30"/>
  </r>
  <r>
    <n v="7251"/>
    <s v="CA-2015-158491"/>
    <d v="2015-06-04T00:00:00"/>
    <d v="2015-06-09T00:00:00"/>
    <s v="Second Class"/>
    <s v="BP-11155"/>
    <s v="Becky Pak"/>
    <x v="0"/>
    <x v="0"/>
    <x v="1"/>
    <x v="1"/>
    <n v="90008"/>
    <x v="1"/>
    <s v="TEC-AC-10003870"/>
    <x v="2"/>
    <x v="11"/>
    <s v="Logitech Z-906 Speaker sys - home theater - 5.1-CH"/>
    <x v="4672"/>
    <x v="1"/>
    <n v="0"/>
    <n v="395.988"/>
    <x v="1"/>
    <n v="2969.91"/>
    <n v="40"/>
  </r>
  <r>
    <n v="7252"/>
    <s v="CA-2016-116764"/>
    <d v="2016-08-27T00:00:00"/>
    <d v="2016-09-02T00:00:00"/>
    <s v="Standard Class"/>
    <s v="EM-13825"/>
    <s v="Elizabeth Moffitt"/>
    <x v="1"/>
    <x v="0"/>
    <x v="389"/>
    <x v="2"/>
    <n v="33021"/>
    <x v="0"/>
    <s v="OFF-LA-10002473"/>
    <x v="1"/>
    <x v="2"/>
    <s v="Avery 484"/>
    <x v="2106"/>
    <x v="4"/>
    <n v="0.2"/>
    <n v="3.3408000000000002"/>
    <x v="6"/>
    <n v="36.863999999999997"/>
    <n v="36.250000000000007"/>
  </r>
  <r>
    <n v="7253"/>
    <s v="CA-2016-152457"/>
    <d v="2016-09-12T00:00:00"/>
    <d v="2016-09-18T00:00:00"/>
    <s v="Standard Class"/>
    <s v="SC-20695"/>
    <s v="Steve Chapman"/>
    <x v="1"/>
    <x v="0"/>
    <x v="43"/>
    <x v="12"/>
    <n v="48066"/>
    <x v="2"/>
    <s v="OFF-PA-10003790"/>
    <x v="1"/>
    <x v="10"/>
    <s v="Xerox 1991"/>
    <x v="4092"/>
    <x v="1"/>
    <n v="0"/>
    <n v="31.519200000000001"/>
    <x v="8"/>
    <n v="205.56"/>
    <n v="46"/>
  </r>
  <r>
    <n v="7254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OFF-AP-10002684"/>
    <x v="1"/>
    <x v="9"/>
    <s v="Acco 7-Outlet Masterpiece Power Center, Wihtout Fax/Phone Line Protection"/>
    <x v="4673"/>
    <x v="1"/>
    <n v="0"/>
    <n v="109.422"/>
    <x v="5"/>
    <n v="1094.22"/>
    <n v="30"/>
  </r>
  <r>
    <n v="7255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FUR-FU-10001037"/>
    <x v="0"/>
    <x v="5"/>
    <s v="DAX Charcoal/Nickel-Tone Document Frame, 5 x 7"/>
    <x v="4451"/>
    <x v="2"/>
    <n v="0"/>
    <n v="21.33"/>
    <x v="5"/>
    <n v="237"/>
    <n v="44.999999999999993"/>
  </r>
  <r>
    <n v="7256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OFF-ST-10000876"/>
    <x v="1"/>
    <x v="4"/>
    <s v="Eldon Simplefile Box Office"/>
    <x v="4674"/>
    <x v="4"/>
    <n v="0"/>
    <n v="13.9328"/>
    <x v="5"/>
    <n v="199.04"/>
    <n v="28.000000000000004"/>
  </r>
  <r>
    <n v="7257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OFF-AR-10003732"/>
    <x v="1"/>
    <x v="6"/>
    <s v="Newell 333"/>
    <x v="345"/>
    <x v="0"/>
    <n v="0"/>
    <n v="1.4456"/>
    <x v="5"/>
    <n v="11.12"/>
    <n v="26"/>
  </r>
  <r>
    <n v="7258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OFF-PA-10000994"/>
    <x v="1"/>
    <x v="10"/>
    <s v="Xerox 1915"/>
    <x v="2651"/>
    <x v="5"/>
    <n v="0"/>
    <n v="301.96800000000002"/>
    <x v="5"/>
    <n v="3774.6000000000004"/>
    <n v="48.000000000000007"/>
  </r>
  <r>
    <n v="7259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OFF-AR-10000940"/>
    <x v="1"/>
    <x v="6"/>
    <s v="Newell 343"/>
    <x v="453"/>
    <x v="2"/>
    <n v="0"/>
    <n v="3.9689999999999999"/>
    <x v="5"/>
    <n v="73.5"/>
    <n v="27"/>
  </r>
  <r>
    <n v="7260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OFF-PA-10004888"/>
    <x v="1"/>
    <x v="10"/>
    <s v="Xerox 217"/>
    <x v="1544"/>
    <x v="3"/>
    <n v="0"/>
    <n v="21.7728"/>
    <x v="5"/>
    <n v="317.52"/>
    <n v="48"/>
  </r>
  <r>
    <n v="7261"/>
    <s v="CA-2016-152730"/>
    <d v="2016-05-30T00:00:00"/>
    <d v="2016-06-04T00:00:00"/>
    <s v="Standard Class"/>
    <s v="EM-14140"/>
    <s v="Eugene Moren"/>
    <x v="2"/>
    <x v="0"/>
    <x v="384"/>
    <x v="6"/>
    <n v="54880"/>
    <x v="2"/>
    <s v="TEC-PH-10000441"/>
    <x v="2"/>
    <x v="7"/>
    <s v="VTech DS6151"/>
    <x v="4675"/>
    <x v="7"/>
    <n v="0"/>
    <n v="35.277200000000001"/>
    <x v="5"/>
    <n v="125.99"/>
    <n v="28.000000000000004"/>
  </r>
  <r>
    <n v="7262"/>
    <s v="CA-2017-137001"/>
    <d v="2017-06-10T00:00:00"/>
    <d v="2017-06-13T00:00:00"/>
    <s v="Second Class"/>
    <s v="GZ-14545"/>
    <s v="George Zrebassa"/>
    <x v="1"/>
    <x v="0"/>
    <x v="302"/>
    <x v="1"/>
    <n v="91360"/>
    <x v="1"/>
    <s v="OFF-AR-10001231"/>
    <x v="1"/>
    <x v="6"/>
    <s v="Sanford EarthWrite Recycled Pencils, Medium Soft, #2"/>
    <x v="453"/>
    <x v="3"/>
    <n v="0"/>
    <n v="4.1159999999999997"/>
    <x v="1"/>
    <n v="102.89999999999999"/>
    <n v="27.999999999999996"/>
  </r>
  <r>
    <n v="7263"/>
    <s v="CA-2017-156363"/>
    <d v="2017-10-22T00:00:00"/>
    <d v="2017-10-28T00:00:00"/>
    <s v="Standard Class"/>
    <s v="ML-17395"/>
    <s v="Marina Lichtenstein"/>
    <x v="1"/>
    <x v="0"/>
    <x v="10"/>
    <x v="9"/>
    <n v="19134"/>
    <x v="3"/>
    <s v="TEC-PH-10003988"/>
    <x v="2"/>
    <x v="7"/>
    <s v="LF Elite 3D Dazzle Designer Hard Case Cover, Lf Stylus Pen and Wiper For Apple Iphone 5c Mini Lite"/>
    <x v="401"/>
    <x v="2"/>
    <n v="0.4"/>
    <n v="-6.54"/>
    <x v="2"/>
    <n v="163.5"/>
    <n v="-20"/>
  </r>
  <r>
    <n v="7264"/>
    <s v="CA-2017-156363"/>
    <d v="2017-10-22T00:00:00"/>
    <d v="2017-10-28T00:00:00"/>
    <s v="Standard Class"/>
    <s v="ML-17395"/>
    <s v="Marina Lichtenstein"/>
    <x v="1"/>
    <x v="0"/>
    <x v="10"/>
    <x v="9"/>
    <n v="19134"/>
    <x v="3"/>
    <s v="OFF-EN-10003068"/>
    <x v="1"/>
    <x v="12"/>
    <s v="#6 3/4 Gummed Flap White Envelopes"/>
    <x v="2458"/>
    <x v="4"/>
    <n v="0.2"/>
    <n v="11.087999999999999"/>
    <x v="2"/>
    <n v="126.72"/>
    <n v="35"/>
  </r>
  <r>
    <n v="7265"/>
    <s v="CA-2017-122056"/>
    <d v="2017-06-13T00:00:00"/>
    <d v="2017-06-17T00:00:00"/>
    <s v="Standard Class"/>
    <s v="PG-18895"/>
    <s v="Paul Gonzalez"/>
    <x v="0"/>
    <x v="0"/>
    <x v="24"/>
    <x v="17"/>
    <n v="22153"/>
    <x v="0"/>
    <s v="OFF-AR-10004260"/>
    <x v="1"/>
    <x v="6"/>
    <s v="Boston 1799 Powerhouse Electric Pencil Sharpener"/>
    <x v="2514"/>
    <x v="3"/>
    <n v="0"/>
    <n v="50.9208"/>
    <x v="1"/>
    <n v="1273.02"/>
    <n v="27.999999999999996"/>
  </r>
  <r>
    <n v="7266"/>
    <s v="US-2014-143721"/>
    <d v="2014-11-23T00:00:00"/>
    <d v="2014-11-26T00:00:00"/>
    <s v="Second Class"/>
    <s v="DK-12835"/>
    <s v="Damala Kotsonis"/>
    <x v="1"/>
    <x v="0"/>
    <x v="12"/>
    <x v="5"/>
    <n v="77095"/>
    <x v="2"/>
    <s v="FUR-CH-10001973"/>
    <x v="0"/>
    <x v="1"/>
    <s v="Office Star Flex Back Scooter Chair with White Frame"/>
    <x v="1165"/>
    <x v="0"/>
    <n v="0.3"/>
    <n v="-35.513599999999997"/>
    <x v="0"/>
    <n v="310.74400000000003"/>
    <n v="-22.857142857142854"/>
  </r>
  <r>
    <n v="7267"/>
    <s v="CA-2017-122987"/>
    <d v="2017-08-16T00:00:00"/>
    <d v="2017-08-16T00:00:00"/>
    <s v="Same Day"/>
    <s v="SJ-20215"/>
    <s v="Sarah Jordon"/>
    <x v="0"/>
    <x v="0"/>
    <x v="29"/>
    <x v="18"/>
    <n v="38401"/>
    <x v="0"/>
    <s v="OFF-BI-10002824"/>
    <x v="1"/>
    <x v="8"/>
    <s v="Recycled Easel Ring Binders"/>
    <x v="4676"/>
    <x v="1"/>
    <n v="0.7"/>
    <n v="-11.19"/>
    <x v="6"/>
    <n v="40.284000000000006"/>
    <n v="-83.333333333333329"/>
  </r>
  <r>
    <n v="7268"/>
    <s v="CA-2017-122987"/>
    <d v="2017-08-16T00:00:00"/>
    <d v="2017-08-16T00:00:00"/>
    <s v="Same Day"/>
    <s v="SJ-20215"/>
    <s v="Sarah Jordon"/>
    <x v="0"/>
    <x v="0"/>
    <x v="29"/>
    <x v="18"/>
    <n v="38401"/>
    <x v="0"/>
    <s v="OFF-ST-10004950"/>
    <x v="1"/>
    <x v="4"/>
    <s v="Acco Perma 3000 Stacking Storage Drawers"/>
    <x v="1715"/>
    <x v="4"/>
    <n v="0.2"/>
    <n v="-0.83919999999999995"/>
    <x v="6"/>
    <n v="268.54399999999998"/>
    <n v="-1.25"/>
  </r>
  <r>
    <n v="7269"/>
    <s v="CA-2016-133368"/>
    <d v="2016-01-14T00:00:00"/>
    <d v="2016-01-20T00:00:00"/>
    <s v="Standard Class"/>
    <s v="AG-10675"/>
    <s v="Anna Gayman"/>
    <x v="0"/>
    <x v="0"/>
    <x v="3"/>
    <x v="3"/>
    <n v="28027"/>
    <x v="0"/>
    <s v="OFF-PA-10004039"/>
    <x v="1"/>
    <x v="10"/>
    <s v="Xerox 1882"/>
    <x v="2806"/>
    <x v="0"/>
    <n v="0.2"/>
    <n v="32.468400000000003"/>
    <x v="9"/>
    <n v="179.136"/>
    <n v="36.250000000000007"/>
  </r>
  <r>
    <n v="7270"/>
    <s v="CA-2016-133368"/>
    <d v="2016-01-14T00:00:00"/>
    <d v="2016-01-20T00:00:00"/>
    <s v="Standard Class"/>
    <s v="AG-10675"/>
    <s v="Anna Gayman"/>
    <x v="0"/>
    <x v="0"/>
    <x v="3"/>
    <x v="3"/>
    <n v="28027"/>
    <x v="0"/>
    <s v="FUR-FU-10003374"/>
    <x v="0"/>
    <x v="5"/>
    <s v="Electrix Fluorescent Magnifier Lamps &amp; Weighted Base"/>
    <x v="4677"/>
    <x v="8"/>
    <n v="0.2"/>
    <n v="31.5776"/>
    <x v="9"/>
    <n v="2526.2080000000001"/>
    <n v="10"/>
  </r>
  <r>
    <n v="7271"/>
    <s v="CA-2016-123337"/>
    <d v="2016-09-16T00:00:00"/>
    <d v="2016-09-22T00:00:00"/>
    <s v="Standard Class"/>
    <s v="KD-16495"/>
    <s v="Keith Dawkins"/>
    <x v="1"/>
    <x v="0"/>
    <x v="49"/>
    <x v="1"/>
    <n v="95123"/>
    <x v="1"/>
    <s v="FUR-BO-10001918"/>
    <x v="0"/>
    <x v="0"/>
    <s v="Sauder Forest Hills Library with Doors, Woodland Oak Finish"/>
    <x v="4678"/>
    <x v="0"/>
    <n v="0.15"/>
    <n v="-12.878399999999999"/>
    <x v="8"/>
    <n v="547.33199999999999"/>
    <n v="-4.7058823529411766"/>
  </r>
  <r>
    <n v="7272"/>
    <s v="CA-2016-123337"/>
    <d v="2016-09-16T00:00:00"/>
    <d v="2016-09-22T00:00:00"/>
    <s v="Standard Class"/>
    <s v="KD-16495"/>
    <s v="Keith Dawkins"/>
    <x v="1"/>
    <x v="0"/>
    <x v="49"/>
    <x v="1"/>
    <n v="95123"/>
    <x v="1"/>
    <s v="OFF-AP-10002287"/>
    <x v="1"/>
    <x v="9"/>
    <s v="Eureka Sanitaire  Multi-Pro Heavy-Duty Upright, Disposable Bags"/>
    <x v="1897"/>
    <x v="4"/>
    <n v="0"/>
    <n v="4.5448000000000004"/>
    <x v="8"/>
    <n v="69.92"/>
    <n v="26"/>
  </r>
  <r>
    <n v="7273"/>
    <s v="US-2016-150357"/>
    <d v="2016-10-10T00:00:00"/>
    <d v="2016-10-14T00:00:00"/>
    <s v="Standard Class"/>
    <s v="EB-13975"/>
    <s v="Erica Bern"/>
    <x v="1"/>
    <x v="0"/>
    <x v="247"/>
    <x v="3"/>
    <n v="27405"/>
    <x v="0"/>
    <s v="OFF-SU-10004498"/>
    <x v="1"/>
    <x v="14"/>
    <s v="Martin-Yale Premier Letter Opener"/>
    <x v="4679"/>
    <x v="0"/>
    <n v="0.2"/>
    <n v="-4.3792"/>
    <x v="2"/>
    <n v="41.216000000000001"/>
    <n v="-21.25"/>
  </r>
  <r>
    <n v="7274"/>
    <s v="US-2016-150357"/>
    <d v="2016-10-10T00:00:00"/>
    <d v="2016-10-14T00:00:00"/>
    <s v="Standard Class"/>
    <s v="EB-13975"/>
    <s v="Erica Bern"/>
    <x v="1"/>
    <x v="0"/>
    <x v="247"/>
    <x v="3"/>
    <n v="27405"/>
    <x v="0"/>
    <s v="OFF-BI-10002557"/>
    <x v="1"/>
    <x v="8"/>
    <s v="Presstex Flexible Ring Binders"/>
    <x v="4680"/>
    <x v="1"/>
    <n v="0.7"/>
    <n v="-2.73"/>
    <x v="2"/>
    <n v="12.285"/>
    <n v="-66.666666666666671"/>
  </r>
  <r>
    <n v="7275"/>
    <s v="CA-2015-144519"/>
    <d v="2015-11-13T00:00:00"/>
    <d v="2015-11-17T00:00:00"/>
    <s v="Standard Class"/>
    <s v="AW-10930"/>
    <s v="Arthur Wiediger"/>
    <x v="2"/>
    <x v="0"/>
    <x v="433"/>
    <x v="37"/>
    <n v="59601"/>
    <x v="1"/>
    <s v="TEC-PH-10004908"/>
    <x v="2"/>
    <x v="7"/>
    <s v="Panasonic KX TS3282W Corded phone"/>
    <x v="107"/>
    <x v="2"/>
    <n v="0.2"/>
    <n v="42.494999999999997"/>
    <x v="0"/>
    <n v="1699.8"/>
    <n v="12.5"/>
  </r>
  <r>
    <n v="7276"/>
    <s v="CA-2015-144519"/>
    <d v="2015-11-13T00:00:00"/>
    <d v="2015-11-17T00:00:00"/>
    <s v="Standard Class"/>
    <s v="AW-10930"/>
    <s v="Arthur Wiediger"/>
    <x v="2"/>
    <x v="0"/>
    <x v="433"/>
    <x v="37"/>
    <n v="59601"/>
    <x v="1"/>
    <s v="FUR-FU-10000794"/>
    <x v="0"/>
    <x v="5"/>
    <s v="Eldon Stackable Tray, Side-Load, Legal, Smoke"/>
    <x v="4681"/>
    <x v="3"/>
    <n v="0"/>
    <n v="21.7532"/>
    <x v="0"/>
    <n v="447.85999999999996"/>
    <n v="34"/>
  </r>
  <r>
    <n v="7277"/>
    <s v="CA-2014-120670"/>
    <d v="2014-11-02T00:00:00"/>
    <d v="2014-11-06T00:00:00"/>
    <s v="Standard Class"/>
    <s v="JK-16120"/>
    <s v="Julie Kriz"/>
    <x v="2"/>
    <x v="0"/>
    <x v="2"/>
    <x v="2"/>
    <n v="33311"/>
    <x v="0"/>
    <s v="TEC-AC-10004171"/>
    <x v="2"/>
    <x v="11"/>
    <s v="Razer Kraken 7.1 Surround Sound Over Ear USB Gaming Headset"/>
    <x v="4682"/>
    <x v="12"/>
    <n v="0.2"/>
    <n v="239.976"/>
    <x v="0"/>
    <n v="7999.2"/>
    <n v="30"/>
  </r>
  <r>
    <n v="7278"/>
    <s v="CA-2016-157217"/>
    <d v="2016-07-19T00:00:00"/>
    <d v="2016-07-21T00:00:00"/>
    <s v="First Class"/>
    <s v="TC-21535"/>
    <s v="Tracy Collins"/>
    <x v="2"/>
    <x v="0"/>
    <x v="8"/>
    <x v="1"/>
    <n v="94110"/>
    <x v="1"/>
    <s v="TEC-PH-10002070"/>
    <x v="2"/>
    <x v="7"/>
    <s v="Griffin GC36547 PowerJolt SE Lightning Charger"/>
    <x v="4683"/>
    <x v="0"/>
    <n v="0.2"/>
    <n v="4.4980000000000002"/>
    <x v="7"/>
    <n v="71.968000000000004"/>
    <n v="12.5"/>
  </r>
  <r>
    <n v="7279"/>
    <s v="CA-2016-157217"/>
    <d v="2016-07-19T00:00:00"/>
    <d v="2016-07-21T00:00:00"/>
    <s v="First Class"/>
    <s v="TC-21535"/>
    <s v="Tracy Collins"/>
    <x v="2"/>
    <x v="0"/>
    <x v="8"/>
    <x v="1"/>
    <n v="94110"/>
    <x v="1"/>
    <s v="TEC-AC-10003095"/>
    <x v="2"/>
    <x v="11"/>
    <s v="Logitech G35 7.1-Channel Surround Sound Headset"/>
    <x v="1917"/>
    <x v="1"/>
    <n v="0"/>
    <n v="132.5898"/>
    <x v="7"/>
    <n v="1169.9100000000001"/>
    <n v="34"/>
  </r>
  <r>
    <n v="7280"/>
    <s v="CA-2016-108224"/>
    <d v="2016-05-14T00:00:00"/>
    <d v="2016-05-14T00:00:00"/>
    <s v="Same Day"/>
    <s v="TH-21235"/>
    <s v="Tiffany House"/>
    <x v="1"/>
    <x v="0"/>
    <x v="420"/>
    <x v="16"/>
    <n v="85364"/>
    <x v="1"/>
    <s v="TEC-AC-10003832"/>
    <x v="2"/>
    <x v="11"/>
    <s v="Imation 16GB Mini TravelDrive USB 2.0 Flash Drive"/>
    <x v="4684"/>
    <x v="3"/>
    <n v="0.2"/>
    <n v="48.701099999999997"/>
    <x v="5"/>
    <n v="1298.6959999999999"/>
    <n v="26.25"/>
  </r>
  <r>
    <n v="7281"/>
    <s v="CA-2015-162782"/>
    <d v="2015-02-21T00:00:00"/>
    <d v="2015-02-27T00:00:00"/>
    <s v="Standard Class"/>
    <s v="PW-19240"/>
    <s v="Pierre Wener"/>
    <x v="0"/>
    <x v="0"/>
    <x v="29"/>
    <x v="39"/>
    <n v="21044"/>
    <x v="3"/>
    <s v="OFF-BI-10003527"/>
    <x v="1"/>
    <x v="8"/>
    <s v="Fellowes PB500 Electric Punch Plastic Comb Binding Machine with Manual Bind"/>
    <x v="4685"/>
    <x v="0"/>
    <n v="0"/>
    <n v="1270.99"/>
    <x v="11"/>
    <n v="5083.96"/>
    <n v="50"/>
  </r>
  <r>
    <n v="7282"/>
    <s v="CA-2017-159282"/>
    <d v="2017-10-16T00:00:00"/>
    <d v="2017-10-21T00:00:00"/>
    <s v="Standard Class"/>
    <s v="GH-14410"/>
    <s v="Gary Hansen"/>
    <x v="2"/>
    <x v="0"/>
    <x v="420"/>
    <x v="16"/>
    <n v="85364"/>
    <x v="1"/>
    <s v="TEC-MA-10001148"/>
    <x v="2"/>
    <x v="15"/>
    <s v="Swingline SM12-08 MicroCut Jam Free Shredder"/>
    <x v="4686"/>
    <x v="2"/>
    <n v="0.7"/>
    <n v="-479.988"/>
    <x v="2"/>
    <n v="2999.9250000000002"/>
    <n v="-80"/>
  </r>
  <r>
    <n v="7283"/>
    <s v="CA-2017-155936"/>
    <d v="2017-06-22T00:00:00"/>
    <d v="2017-06-29T00:00:00"/>
    <s v="Standard Class"/>
    <s v="JK-15730"/>
    <s v="Joe Kamberova"/>
    <x v="0"/>
    <x v="0"/>
    <x v="22"/>
    <x v="10"/>
    <n v="60653"/>
    <x v="2"/>
    <s v="OFF-BI-10002432"/>
    <x v="1"/>
    <x v="8"/>
    <s v="Wilson Jones Standard D-Ring Binders"/>
    <x v="1079"/>
    <x v="1"/>
    <n v="0.8"/>
    <n v="-5.0094000000000003"/>
    <x v="1"/>
    <n v="9.1080000000000005"/>
    <n v="-165"/>
  </r>
  <r>
    <n v="7284"/>
    <s v="CA-2017-169439"/>
    <d v="2017-09-09T00:00:00"/>
    <d v="2017-09-13T00:00:00"/>
    <s v="Standard Class"/>
    <s v="LC-17140"/>
    <s v="Logan Currie"/>
    <x v="0"/>
    <x v="0"/>
    <x v="138"/>
    <x v="24"/>
    <n v="44105"/>
    <x v="3"/>
    <s v="OFF-AR-10001374"/>
    <x v="1"/>
    <x v="6"/>
    <s v="BIC Brite Liner Highlighters, Chisel Tip"/>
    <x v="233"/>
    <x v="2"/>
    <n v="0.2"/>
    <n v="3.8879999999999999"/>
    <x v="8"/>
    <n v="129.60000000000002"/>
    <n v="15"/>
  </r>
  <r>
    <n v="7285"/>
    <s v="CA-2017-169439"/>
    <d v="2017-09-09T00:00:00"/>
    <d v="2017-09-13T00:00:00"/>
    <s v="Standard Class"/>
    <s v="LC-17140"/>
    <s v="Logan Currie"/>
    <x v="0"/>
    <x v="0"/>
    <x v="138"/>
    <x v="24"/>
    <n v="44105"/>
    <x v="3"/>
    <s v="FUR-FU-10000723"/>
    <x v="0"/>
    <x v="5"/>
    <s v="Deflect-o EconoMat Studded, No Bevel Mat for Low Pile Carpeting"/>
    <x v="516"/>
    <x v="0"/>
    <n v="0.2"/>
    <n v="-9.0904000000000007"/>
    <x v="8"/>
    <n v="132.22399999999999"/>
    <n v="-13.750000000000002"/>
  </r>
  <r>
    <n v="7286"/>
    <s v="CA-2017-151183"/>
    <d v="2017-10-14T00:00:00"/>
    <d v="2017-10-19T00:00:00"/>
    <s v="Standard Class"/>
    <s v="BK-11260"/>
    <s v="Berenike Kampe"/>
    <x v="0"/>
    <x v="0"/>
    <x v="8"/>
    <x v="1"/>
    <n v="94110"/>
    <x v="1"/>
    <s v="TEC-AC-10003614"/>
    <x v="2"/>
    <x v="11"/>
    <s v="Verbatim 25 GB 6x Blu-ray Single Layer Recordable Disc, 10/Pack"/>
    <x v="4687"/>
    <x v="4"/>
    <n v="0"/>
    <n v="15.2988"/>
    <x v="2"/>
    <n v="185.44"/>
    <n v="33"/>
  </r>
  <r>
    <n v="7287"/>
    <s v="CA-2016-149965"/>
    <d v="2016-06-20T00:00:00"/>
    <d v="2016-06-25T00:00:00"/>
    <s v="Standard Class"/>
    <s v="BS-11365"/>
    <s v="Bill Shonely"/>
    <x v="1"/>
    <x v="0"/>
    <x v="268"/>
    <x v="26"/>
    <n v="73120"/>
    <x v="2"/>
    <s v="TEC-AC-10004877"/>
    <x v="2"/>
    <x v="11"/>
    <s v="Imation 30456 USB Flash Drive 8GB"/>
    <x v="2080"/>
    <x v="7"/>
    <n v="0"/>
    <n v="0.55200000000000005"/>
    <x v="1"/>
    <n v="6.9"/>
    <n v="8"/>
  </r>
  <r>
    <n v="7288"/>
    <s v="CA-2016-149965"/>
    <d v="2016-06-20T00:00:00"/>
    <d v="2016-06-25T00:00:00"/>
    <s v="Standard Class"/>
    <s v="BS-11365"/>
    <s v="Bill Shonely"/>
    <x v="1"/>
    <x v="0"/>
    <x v="268"/>
    <x v="26"/>
    <n v="73120"/>
    <x v="2"/>
    <s v="FUR-FU-10004270"/>
    <x v="0"/>
    <x v="5"/>
    <s v="Executive Impressions 13&quot; Clairmont Wall Clock"/>
    <x v="2165"/>
    <x v="1"/>
    <n v="0"/>
    <n v="23.652899999999999"/>
    <x v="1"/>
    <n v="173.07"/>
    <n v="41"/>
  </r>
  <r>
    <n v="7289"/>
    <s v="CA-2014-158281"/>
    <d v="2014-09-02T00:00:00"/>
    <d v="2014-09-07T00:00:00"/>
    <s v="Standard Class"/>
    <s v="AG-10525"/>
    <s v="Andy Gerbode"/>
    <x v="1"/>
    <x v="0"/>
    <x v="12"/>
    <x v="5"/>
    <n v="77095"/>
    <x v="2"/>
    <s v="TEC-MA-10002210"/>
    <x v="2"/>
    <x v="15"/>
    <s v="Epson TM-T88V Direct Thermal Printer - Monochrome - Desktop"/>
    <x v="4688"/>
    <x v="1"/>
    <n v="0.4"/>
    <n v="-121.2705"/>
    <x v="8"/>
    <n v="1679.13"/>
    <n v="-21.666666666666664"/>
  </r>
  <r>
    <n v="7290"/>
    <s v="CA-2016-153661"/>
    <d v="2016-01-30T00:00:00"/>
    <d v="2016-01-31T00:00:00"/>
    <s v="First Class"/>
    <s v="SC-20725"/>
    <s v="Steven Cartwright"/>
    <x v="0"/>
    <x v="0"/>
    <x v="8"/>
    <x v="1"/>
    <n v="94122"/>
    <x v="1"/>
    <s v="OFF-ST-10000675"/>
    <x v="1"/>
    <x v="4"/>
    <s v="File Shuttle II and Handi-File, Black"/>
    <x v="2364"/>
    <x v="6"/>
    <n v="0"/>
    <n v="76.252499999999998"/>
    <x v="9"/>
    <n v="2745.09"/>
    <n v="25"/>
  </r>
  <r>
    <n v="7291"/>
    <s v="CA-2016-153661"/>
    <d v="2016-01-30T00:00:00"/>
    <d v="2016-01-31T00:00:00"/>
    <s v="First Class"/>
    <s v="SC-20725"/>
    <s v="Steven Cartwright"/>
    <x v="0"/>
    <x v="0"/>
    <x v="8"/>
    <x v="1"/>
    <n v="94122"/>
    <x v="1"/>
    <s v="OFF-BI-10004781"/>
    <x v="1"/>
    <x v="8"/>
    <s v="GBC Wire Binding Strips"/>
    <x v="4689"/>
    <x v="0"/>
    <n v="0.2"/>
    <n v="17.7744"/>
    <x v="9"/>
    <n v="101.568"/>
    <n v="35"/>
  </r>
  <r>
    <n v="7292"/>
    <s v="CA-2016-153661"/>
    <d v="2016-01-30T00:00:00"/>
    <d v="2016-01-31T00:00:00"/>
    <s v="First Class"/>
    <s v="SC-20725"/>
    <s v="Steven Cartwright"/>
    <x v="0"/>
    <x v="0"/>
    <x v="8"/>
    <x v="1"/>
    <n v="94122"/>
    <x v="1"/>
    <s v="OFF-LA-10004689"/>
    <x v="1"/>
    <x v="2"/>
    <s v="Avery 512"/>
    <x v="4690"/>
    <x v="6"/>
    <n v="0"/>
    <n v="12.2247"/>
    <x v="9"/>
    <n v="234.09"/>
    <n v="47"/>
  </r>
  <r>
    <n v="7293"/>
    <s v="CA-2017-109183"/>
    <d v="2017-12-04T00:00:00"/>
    <d v="2017-12-09T00:00:00"/>
    <s v="Standard Class"/>
    <s v="LR-16915"/>
    <s v="Lena Radford"/>
    <x v="0"/>
    <x v="0"/>
    <x v="316"/>
    <x v="18"/>
    <n v="37211"/>
    <x v="0"/>
    <s v="TEC-MA-10001856"/>
    <x v="2"/>
    <x v="15"/>
    <s v="Okidata C610n Printer"/>
    <x v="4691"/>
    <x v="0"/>
    <n v="0.5"/>
    <n v="-272.58"/>
    <x v="4"/>
    <n v="1298"/>
    <n v="-42"/>
  </r>
  <r>
    <n v="7294"/>
    <s v="CA-2016-113656"/>
    <d v="2016-01-23T00:00:00"/>
    <d v="2016-01-29T00:00:00"/>
    <s v="Standard Class"/>
    <s v="CB-12415"/>
    <s v="Christy Brittain"/>
    <x v="0"/>
    <x v="0"/>
    <x v="1"/>
    <x v="1"/>
    <n v="90036"/>
    <x v="1"/>
    <s v="FUR-FU-10000719"/>
    <x v="0"/>
    <x v="5"/>
    <s v="DAX Cubicle Frames, 8-1/2 x 11"/>
    <x v="4692"/>
    <x v="3"/>
    <n v="0"/>
    <n v="21.596399999999999"/>
    <x v="9"/>
    <n v="419.93"/>
    <n v="36"/>
  </r>
  <r>
    <n v="7295"/>
    <s v="CA-2015-148964"/>
    <d v="2015-05-26T00:00:00"/>
    <d v="2015-05-31T00:00:00"/>
    <s v="Standard Class"/>
    <s v="RD-19900"/>
    <s v="Ruben Dartt"/>
    <x v="0"/>
    <x v="0"/>
    <x v="234"/>
    <x v="4"/>
    <n v="98006"/>
    <x v="1"/>
    <s v="FUR-FU-10003849"/>
    <x v="0"/>
    <x v="5"/>
    <s v="DAX Metal Frame, Desktop, Stepped-Edge"/>
    <x v="4693"/>
    <x v="7"/>
    <n v="0"/>
    <n v="7.8936000000000002"/>
    <x v="5"/>
    <n v="20.239999999999998"/>
    <n v="39"/>
  </r>
  <r>
    <n v="7296"/>
    <s v="CA-2014-111899"/>
    <d v="2014-05-04T00:00:00"/>
    <d v="2014-05-05T00:00:00"/>
    <s v="First Class"/>
    <s v="NC-18340"/>
    <s v="Nat Carroll"/>
    <x v="0"/>
    <x v="0"/>
    <x v="12"/>
    <x v="5"/>
    <n v="77036"/>
    <x v="2"/>
    <s v="OFF-AR-10001725"/>
    <x v="1"/>
    <x v="6"/>
    <s v="Boston Home &amp; Office Model 2000 Electric Pencil Sharpeners"/>
    <x v="4694"/>
    <x v="0"/>
    <n v="0.2"/>
    <n v="2.8380000000000001"/>
    <x v="5"/>
    <n v="75.680000000000007"/>
    <n v="7.5"/>
  </r>
  <r>
    <n v="7297"/>
    <s v="CA-2014-111899"/>
    <d v="2014-05-04T00:00:00"/>
    <d v="2014-05-05T00:00:00"/>
    <s v="First Class"/>
    <s v="NC-18340"/>
    <s v="Nat Carroll"/>
    <x v="0"/>
    <x v="0"/>
    <x v="12"/>
    <x v="5"/>
    <n v="77036"/>
    <x v="2"/>
    <s v="OFF-FA-10000840"/>
    <x v="1"/>
    <x v="13"/>
    <s v="OIC Thumb-Tacks"/>
    <x v="2984"/>
    <x v="5"/>
    <n v="0.2"/>
    <n v="1.8468"/>
    <x v="5"/>
    <n v="32.832000000000001"/>
    <n v="33.75"/>
  </r>
  <r>
    <n v="7298"/>
    <s v="CA-2015-101126"/>
    <d v="2015-02-10T00:00:00"/>
    <d v="2015-02-14T00:00:00"/>
    <s v="Second Class"/>
    <s v="NB-18655"/>
    <s v="Nona Balk"/>
    <x v="1"/>
    <x v="0"/>
    <x v="10"/>
    <x v="9"/>
    <n v="19143"/>
    <x v="3"/>
    <s v="OFF-ST-10000943"/>
    <x v="1"/>
    <x v="4"/>
    <s v="Eldon ProFile File 'N Store Portable File Tub Letter/Legal Size Black"/>
    <x v="4695"/>
    <x v="2"/>
    <n v="0.2"/>
    <n v="7.7240000000000002"/>
    <x v="11"/>
    <n v="386.2"/>
    <n v="10"/>
  </r>
  <r>
    <n v="7299"/>
    <s v="CA-2014-163468"/>
    <d v="2014-11-18T00:00:00"/>
    <d v="2014-11-21T00:00:00"/>
    <s v="First Class"/>
    <s v="JK-15730"/>
    <s v="Joe Kamberova"/>
    <x v="0"/>
    <x v="0"/>
    <x v="467"/>
    <x v="10"/>
    <n v="60016"/>
    <x v="2"/>
    <s v="FUR-TA-10002533"/>
    <x v="0"/>
    <x v="3"/>
    <s v="BPI Conference Tables"/>
    <x v="4696"/>
    <x v="4"/>
    <n v="0.5"/>
    <n v="-175.26"/>
    <x v="0"/>
    <n v="1168.4000000000001"/>
    <n v="-59.999999999999986"/>
  </r>
  <r>
    <n v="7300"/>
    <s v="CA-2014-163468"/>
    <d v="2014-11-18T00:00:00"/>
    <d v="2014-11-21T00:00:00"/>
    <s v="First Class"/>
    <s v="JK-15730"/>
    <s v="Joe Kamberova"/>
    <x v="0"/>
    <x v="0"/>
    <x v="467"/>
    <x v="10"/>
    <n v="60016"/>
    <x v="2"/>
    <s v="FUR-FU-10001546"/>
    <x v="0"/>
    <x v="5"/>
    <s v="Dana Swing-Arm Lamps"/>
    <x v="1076"/>
    <x v="0"/>
    <n v="0.6"/>
    <n v="-7.476"/>
    <x v="0"/>
    <n v="17.088000000000001"/>
    <n v="-87.5"/>
  </r>
  <r>
    <n v="7301"/>
    <s v="CA-2014-163468"/>
    <d v="2014-11-18T00:00:00"/>
    <d v="2014-11-21T00:00:00"/>
    <s v="First Class"/>
    <s v="JK-15730"/>
    <s v="Joe Kamberova"/>
    <x v="0"/>
    <x v="0"/>
    <x v="467"/>
    <x v="10"/>
    <n v="60016"/>
    <x v="2"/>
    <s v="FUR-BO-10003546"/>
    <x v="0"/>
    <x v="0"/>
    <s v="Hon 4-Shelf Metal Bookcases"/>
    <x v="4697"/>
    <x v="5"/>
    <n v="0.3"/>
    <n v="-30.294"/>
    <x v="0"/>
    <n v="2544.6959999999999"/>
    <n v="-7.1428571428571441"/>
  </r>
  <r>
    <n v="7302"/>
    <s v="CA-2014-163468"/>
    <d v="2014-11-18T00:00:00"/>
    <d v="2014-11-21T00:00:00"/>
    <s v="First Class"/>
    <s v="JK-15730"/>
    <s v="Joe Kamberova"/>
    <x v="0"/>
    <x v="0"/>
    <x v="467"/>
    <x v="10"/>
    <n v="60016"/>
    <x v="2"/>
    <s v="OFF-BI-10004728"/>
    <x v="1"/>
    <x v="8"/>
    <s v="Wilson Jones Turn Tabs Binder Tool for Ring Binders"/>
    <x v="4698"/>
    <x v="1"/>
    <n v="0.8"/>
    <n v="-4.9164000000000003"/>
    <x v="0"/>
    <n v="8.6760000000000002"/>
    <n v="-170.00000000000003"/>
  </r>
  <r>
    <n v="7303"/>
    <s v="CA-2014-163468"/>
    <d v="2014-11-18T00:00:00"/>
    <d v="2014-11-21T00:00:00"/>
    <s v="First Class"/>
    <s v="JK-15730"/>
    <s v="Joe Kamberova"/>
    <x v="0"/>
    <x v="0"/>
    <x v="467"/>
    <x v="10"/>
    <n v="60016"/>
    <x v="2"/>
    <s v="OFF-ST-10000025"/>
    <x v="1"/>
    <x v="4"/>
    <s v="Fellowes Stor/Drawer Steel Plus Storage Drawers"/>
    <x v="4699"/>
    <x v="2"/>
    <n v="0.2"/>
    <n v="-66.801000000000002"/>
    <x v="0"/>
    <n v="1908.6000000000001"/>
    <n v="-17.5"/>
  </r>
  <r>
    <n v="7304"/>
    <s v="US-2017-117450"/>
    <d v="2017-09-04T00:00:00"/>
    <d v="2017-09-08T00:00:00"/>
    <s v="Standard Class"/>
    <s v="DO-13645"/>
    <s v="Doug O'Connell"/>
    <x v="0"/>
    <x v="0"/>
    <x v="199"/>
    <x v="2"/>
    <n v="33437"/>
    <x v="0"/>
    <s v="FUR-CH-10003817"/>
    <x v="0"/>
    <x v="1"/>
    <s v="Global Value Steno Chair, Gray"/>
    <x v="2376"/>
    <x v="0"/>
    <n v="0.2"/>
    <n v="6.0739999999999998"/>
    <x v="8"/>
    <n v="194.36799999999999"/>
    <n v="6.25"/>
  </r>
  <r>
    <n v="7305"/>
    <s v="US-2017-117450"/>
    <d v="2017-09-04T00:00:00"/>
    <d v="2017-09-08T00:00:00"/>
    <s v="Standard Class"/>
    <s v="DO-13645"/>
    <s v="Doug O'Connell"/>
    <x v="0"/>
    <x v="0"/>
    <x v="199"/>
    <x v="2"/>
    <n v="33437"/>
    <x v="0"/>
    <s v="OFF-PA-10000289"/>
    <x v="1"/>
    <x v="10"/>
    <s v="Xerox 213"/>
    <x v="559"/>
    <x v="0"/>
    <n v="0.2"/>
    <n v="3.6288"/>
    <x v="8"/>
    <n v="20.736000000000001"/>
    <n v="35"/>
  </r>
  <r>
    <n v="7306"/>
    <s v="CA-2014-137274"/>
    <d v="2014-03-29T00:00:00"/>
    <d v="2014-04-02T00:00:00"/>
    <s v="Standard Class"/>
    <s v="MG-18145"/>
    <s v="Mike Gockenbach"/>
    <x v="0"/>
    <x v="0"/>
    <x v="243"/>
    <x v="5"/>
    <n v="75023"/>
    <x v="2"/>
    <s v="FUR-TA-10001889"/>
    <x v="0"/>
    <x v="3"/>
    <s v="Bush Advantage Collection Racetrack Conference Table"/>
    <x v="4700"/>
    <x v="1"/>
    <n v="0.3"/>
    <n v="-152.71559999999999"/>
    <x v="10"/>
    <n v="2672.5230000000001"/>
    <n v="-17.142857142857142"/>
  </r>
  <r>
    <n v="7307"/>
    <s v="CA-2016-144092"/>
    <d v="2016-11-05T00:00:00"/>
    <d v="2016-11-07T00:00:00"/>
    <s v="Second Class"/>
    <s v="LH-17155"/>
    <s v="Logan Haushalter"/>
    <x v="0"/>
    <x v="0"/>
    <x v="49"/>
    <x v="1"/>
    <n v="95123"/>
    <x v="1"/>
    <s v="TEC-AC-10002305"/>
    <x v="2"/>
    <x v="11"/>
    <s v="KeyTronic E03601U1 - Keyboard - Beige"/>
    <x v="2709"/>
    <x v="4"/>
    <n v="0"/>
    <n v="12.96"/>
    <x v="0"/>
    <n v="288"/>
    <n v="18.000000000000004"/>
  </r>
  <r>
    <n v="7308"/>
    <s v="CA-2016-144092"/>
    <d v="2016-11-05T00:00:00"/>
    <d v="2016-11-07T00:00:00"/>
    <s v="Second Class"/>
    <s v="LH-17155"/>
    <s v="Logan Haushalter"/>
    <x v="0"/>
    <x v="0"/>
    <x v="49"/>
    <x v="1"/>
    <n v="95123"/>
    <x v="1"/>
    <s v="FUR-CH-10004875"/>
    <x v="0"/>
    <x v="1"/>
    <s v="Harbour Creations 67200 Series Stacking Chairs"/>
    <x v="2369"/>
    <x v="0"/>
    <n v="0.2"/>
    <n v="9.9651999999999994"/>
    <x v="0"/>
    <n v="227.77600000000001"/>
    <n v="8.75"/>
  </r>
  <r>
    <n v="7309"/>
    <s v="CA-2016-144092"/>
    <d v="2016-11-05T00:00:00"/>
    <d v="2016-11-07T00:00:00"/>
    <s v="Second Class"/>
    <s v="LH-17155"/>
    <s v="Logan Haushalter"/>
    <x v="0"/>
    <x v="0"/>
    <x v="49"/>
    <x v="1"/>
    <n v="95123"/>
    <x v="1"/>
    <s v="OFF-EN-10001434"/>
    <x v="1"/>
    <x v="12"/>
    <s v="Strathmore #10 Envelopes, Ultimate White"/>
    <x v="3699"/>
    <x v="1"/>
    <n v="0"/>
    <n v="77.483699999999999"/>
    <x v="0"/>
    <n v="474.39"/>
    <n v="49"/>
  </r>
  <r>
    <n v="7310"/>
    <s v="CA-2017-112172"/>
    <d v="2017-06-10T00:00:00"/>
    <d v="2017-06-14T00:00:00"/>
    <s v="Second Class"/>
    <s v="MM-18280"/>
    <s v="Muhammed MacIntyre"/>
    <x v="1"/>
    <x v="0"/>
    <x v="20"/>
    <x v="15"/>
    <n v="10024"/>
    <x v="3"/>
    <s v="OFF-FA-10004395"/>
    <x v="1"/>
    <x v="13"/>
    <s v="Plymouth Boxed Rubber Bands by Plymouth"/>
    <x v="4701"/>
    <x v="1"/>
    <n v="0"/>
    <n v="0.70650000000000002"/>
    <x v="1"/>
    <n v="42.39"/>
    <n v="5"/>
  </r>
  <r>
    <n v="7311"/>
    <s v="CA-2015-121699"/>
    <d v="2015-08-10T00:00:00"/>
    <d v="2015-08-14T00:00:00"/>
    <s v="Standard Class"/>
    <s v="BD-11320"/>
    <s v="Bill Donatelli"/>
    <x v="0"/>
    <x v="0"/>
    <x v="66"/>
    <x v="12"/>
    <n v="48227"/>
    <x v="2"/>
    <s v="OFF-BI-10004632"/>
    <x v="1"/>
    <x v="8"/>
    <s v="GBC Binding covers"/>
    <x v="4702"/>
    <x v="2"/>
    <n v="0"/>
    <n v="29.137499999999999"/>
    <x v="6"/>
    <n v="323.75"/>
    <n v="45"/>
  </r>
  <r>
    <n v="7312"/>
    <s v="CA-2015-162761"/>
    <d v="2015-10-09T00:00:00"/>
    <d v="2015-10-13T00:00:00"/>
    <s v="Standard Class"/>
    <s v="SC-20575"/>
    <s v="Sonia Cooley"/>
    <x v="0"/>
    <x v="0"/>
    <x v="100"/>
    <x v="2"/>
    <n v="33178"/>
    <x v="0"/>
    <s v="OFF-BI-10000145"/>
    <x v="1"/>
    <x v="8"/>
    <s v="Zipper Ring Binder Pockets"/>
    <x v="1067"/>
    <x v="0"/>
    <n v="0.7"/>
    <n v="-1.3104"/>
    <x v="2"/>
    <n v="3.7440000000000002"/>
    <n v="-70"/>
  </r>
  <r>
    <n v="7313"/>
    <s v="CA-2015-162761"/>
    <d v="2015-10-09T00:00:00"/>
    <d v="2015-10-13T00:00:00"/>
    <s v="Standard Class"/>
    <s v="SC-20575"/>
    <s v="Sonia Cooley"/>
    <x v="0"/>
    <x v="0"/>
    <x v="100"/>
    <x v="2"/>
    <n v="33178"/>
    <x v="0"/>
    <s v="OFF-BI-10002498"/>
    <x v="1"/>
    <x v="8"/>
    <s v="Clear Mylar Reinforcing Strips"/>
    <x v="4703"/>
    <x v="0"/>
    <n v="0.7"/>
    <n v="-8.5974000000000004"/>
    <x v="2"/>
    <n v="22.428000000000001"/>
    <n v="-76.666666666666671"/>
  </r>
  <r>
    <n v="7314"/>
    <s v="CA-2015-162761"/>
    <d v="2015-10-09T00:00:00"/>
    <d v="2015-10-13T00:00:00"/>
    <s v="Standard Class"/>
    <s v="SC-20575"/>
    <s v="Sonia Cooley"/>
    <x v="0"/>
    <x v="0"/>
    <x v="100"/>
    <x v="2"/>
    <n v="33178"/>
    <x v="0"/>
    <s v="OFF-AR-10001761"/>
    <x v="1"/>
    <x v="6"/>
    <s v="Avery Hi-Liter Smear-Safe Highlighters"/>
    <x v="1855"/>
    <x v="8"/>
    <n v="0.2"/>
    <n v="7.4752000000000001"/>
    <x v="2"/>
    <n v="299.00799999999998"/>
    <n v="20"/>
  </r>
  <r>
    <n v="7315"/>
    <s v="CA-2016-121377"/>
    <d v="2016-05-28T00:00:00"/>
    <d v="2016-06-02T00:00:00"/>
    <s v="Standard Class"/>
    <s v="TN-21040"/>
    <s v="Tanja Norvell"/>
    <x v="2"/>
    <x v="0"/>
    <x v="111"/>
    <x v="10"/>
    <n v="60068"/>
    <x v="2"/>
    <s v="TEC-PH-10001817"/>
    <x v="2"/>
    <x v="7"/>
    <s v="Wilson Electronics DB Pro Signal Booster"/>
    <x v="4704"/>
    <x v="7"/>
    <n v="0.2"/>
    <n v="25.06"/>
    <x v="5"/>
    <n v="286.39999999999998"/>
    <n v="8.75"/>
  </r>
  <r>
    <n v="7316"/>
    <s v="CA-2017-115322"/>
    <d v="2017-05-11T00:00:00"/>
    <d v="2017-05-16T00:00:00"/>
    <s v="Second Class"/>
    <s v="ZC-21910"/>
    <s v="Zuschuss Carroll"/>
    <x v="0"/>
    <x v="0"/>
    <x v="20"/>
    <x v="15"/>
    <n v="10024"/>
    <x v="3"/>
    <s v="OFF-AR-10004456"/>
    <x v="1"/>
    <x v="6"/>
    <s v="Panasonic KP-4ABK Battery-Operated Pencil Sharpener"/>
    <x v="2836"/>
    <x v="1"/>
    <n v="0"/>
    <n v="12.736800000000001"/>
    <x v="5"/>
    <n v="131.76"/>
    <n v="28.999999999999996"/>
  </r>
  <r>
    <n v="7317"/>
    <s v="CA-2016-132066"/>
    <d v="2016-10-16T00:00:00"/>
    <d v="2016-10-20T00:00:00"/>
    <s v="Standard Class"/>
    <s v="NB-18655"/>
    <s v="Nona Balk"/>
    <x v="1"/>
    <x v="0"/>
    <x v="20"/>
    <x v="15"/>
    <n v="10011"/>
    <x v="3"/>
    <s v="FUR-TA-10001539"/>
    <x v="0"/>
    <x v="3"/>
    <s v="Chromcraft Rectangular Conference Tables"/>
    <x v="4705"/>
    <x v="7"/>
    <n v="0.4"/>
    <n v="-37.915199999999999"/>
    <x v="2"/>
    <n v="142.18199999999999"/>
    <n v="-26.666666666666668"/>
  </r>
  <r>
    <n v="7318"/>
    <s v="CA-2017-158120"/>
    <d v="2017-11-17T00:00:00"/>
    <d v="2017-11-21T00:00:00"/>
    <s v="Standard Class"/>
    <s v="KH-16330"/>
    <s v="Katharine Harms"/>
    <x v="1"/>
    <x v="0"/>
    <x v="492"/>
    <x v="21"/>
    <n v="97123"/>
    <x v="1"/>
    <s v="OFF-PA-10003205"/>
    <x v="1"/>
    <x v="10"/>
    <s v="Wirebound Message Forms, Four 2 3/4 x 5 Forms per Page, Pink Paper"/>
    <x v="4706"/>
    <x v="1"/>
    <n v="0.2"/>
    <n v="6.6177000000000001"/>
    <x v="0"/>
    <n v="58.823999999999998"/>
    <n v="33.75"/>
  </r>
  <r>
    <n v="7319"/>
    <s v="CA-2017-158120"/>
    <d v="2017-11-17T00:00:00"/>
    <d v="2017-11-21T00:00:00"/>
    <s v="Standard Class"/>
    <s v="KH-16330"/>
    <s v="Katharine Harms"/>
    <x v="1"/>
    <x v="0"/>
    <x v="492"/>
    <x v="21"/>
    <n v="97123"/>
    <x v="1"/>
    <s v="OFF-BI-10002813"/>
    <x v="1"/>
    <x v="8"/>
    <s v="Avery Reinforcements for Hole-Punch Pages"/>
    <x v="4707"/>
    <x v="3"/>
    <n v="0.7"/>
    <n v="-3.4649999999999999"/>
    <x v="0"/>
    <n v="29.106000000000002"/>
    <n v="-83.333333333333329"/>
  </r>
  <r>
    <n v="7320"/>
    <s v="CA-2017-100097"/>
    <d v="2017-11-26T00:00:00"/>
    <d v="2017-11-29T00:00:00"/>
    <s v="Second Class"/>
    <s v="MN-17935"/>
    <s v="Michael Nguyen"/>
    <x v="0"/>
    <x v="0"/>
    <x v="20"/>
    <x v="15"/>
    <n v="10009"/>
    <x v="3"/>
    <s v="TEC-PH-10002310"/>
    <x v="2"/>
    <x v="7"/>
    <s v="Plantronics Calisto P620-M USB Wireless Speakerphone System"/>
    <x v="504"/>
    <x v="2"/>
    <n v="0"/>
    <n v="264.5865"/>
    <x v="0"/>
    <n v="4899.75"/>
    <n v="26.999999999999996"/>
  </r>
  <r>
    <n v="7321"/>
    <s v="CA-2017-100097"/>
    <d v="2017-11-26T00:00:00"/>
    <d v="2017-11-29T00:00:00"/>
    <s v="Second Class"/>
    <s v="MN-17935"/>
    <s v="Michael Nguyen"/>
    <x v="0"/>
    <x v="0"/>
    <x v="20"/>
    <x v="15"/>
    <n v="10009"/>
    <x v="3"/>
    <s v="FUR-FU-10003623"/>
    <x v="0"/>
    <x v="5"/>
    <s v="DataProducts Ampli Magnifier Task Lamp, Black,"/>
    <x v="4622"/>
    <x v="2"/>
    <n v="0"/>
    <n v="37.884"/>
    <x v="0"/>
    <n v="676.5"/>
    <n v="27.999999999999996"/>
  </r>
  <r>
    <n v="7322"/>
    <s v="CA-2017-167626"/>
    <d v="2017-09-03T00:00:00"/>
    <d v="2017-09-07T00:00:00"/>
    <s v="Standard Class"/>
    <s v="MY-18295"/>
    <s v="Muhammed Yedwab"/>
    <x v="1"/>
    <x v="0"/>
    <x v="22"/>
    <x v="10"/>
    <n v="60623"/>
    <x v="2"/>
    <s v="OFF-PA-10003424"/>
    <x v="1"/>
    <x v="10"/>
    <s v="&quot;While you Were Out&quot; Message Book, One Form per Page"/>
    <x v="821"/>
    <x v="1"/>
    <n v="0.2"/>
    <n v="3.339"/>
    <x v="8"/>
    <n v="26.712"/>
    <n v="37.5"/>
  </r>
  <r>
    <n v="7323"/>
    <s v="CA-2017-167626"/>
    <d v="2017-09-03T00:00:00"/>
    <d v="2017-09-07T00:00:00"/>
    <s v="Standard Class"/>
    <s v="MY-18295"/>
    <s v="Muhammed Yedwab"/>
    <x v="1"/>
    <x v="0"/>
    <x v="22"/>
    <x v="10"/>
    <n v="60623"/>
    <x v="2"/>
    <s v="TEC-AC-10004353"/>
    <x v="2"/>
    <x v="11"/>
    <s v="Hypercom P1300 Pinpad"/>
    <x v="4470"/>
    <x v="0"/>
    <n v="0.2"/>
    <n v="21.42"/>
    <x v="8"/>
    <n v="201.6"/>
    <n v="21.250000000000004"/>
  </r>
  <r>
    <n v="7324"/>
    <s v="US-2017-126053"/>
    <d v="2017-12-05T00:00:00"/>
    <d v="2017-12-08T00:00:00"/>
    <s v="First Class"/>
    <s v="CS-11950"/>
    <s v="Carlos Soltero"/>
    <x v="0"/>
    <x v="0"/>
    <x v="20"/>
    <x v="15"/>
    <n v="10024"/>
    <x v="3"/>
    <s v="FUR-FU-10001934"/>
    <x v="0"/>
    <x v="5"/>
    <s v="Magnifier Swing Arm Lamp"/>
    <x v="108"/>
    <x v="0"/>
    <n v="0"/>
    <n v="10.909599999999999"/>
    <x v="4"/>
    <n v="83.92"/>
    <n v="25.999999999999996"/>
  </r>
  <r>
    <n v="7325"/>
    <s v="US-2017-126053"/>
    <d v="2017-12-05T00:00:00"/>
    <d v="2017-12-08T00:00:00"/>
    <s v="First Class"/>
    <s v="CS-11950"/>
    <s v="Carlos Soltero"/>
    <x v="0"/>
    <x v="0"/>
    <x v="20"/>
    <x v="15"/>
    <n v="10024"/>
    <x v="3"/>
    <s v="OFF-LA-10003766"/>
    <x v="1"/>
    <x v="2"/>
    <s v="Self-Adhesive Removable Labels"/>
    <x v="1227"/>
    <x v="1"/>
    <n v="0"/>
    <n v="4.5359999999999996"/>
    <x v="4"/>
    <n v="28.349999999999998"/>
    <n v="48"/>
  </r>
  <r>
    <n v="7326"/>
    <s v="US-2017-128447"/>
    <d v="2017-11-10T00:00:00"/>
    <d v="2017-11-17T00:00:00"/>
    <s v="Standard Class"/>
    <s v="MC-17845"/>
    <s v="Michael Chen"/>
    <x v="0"/>
    <x v="0"/>
    <x v="422"/>
    <x v="4"/>
    <n v="99301"/>
    <x v="1"/>
    <s v="OFF-AP-10004540"/>
    <x v="1"/>
    <x v="9"/>
    <s v="Eureka The Boss Lite 10-Amp Upright Vacuum, Blue"/>
    <x v="4708"/>
    <x v="2"/>
    <n v="0"/>
    <n v="112.224"/>
    <x v="0"/>
    <n v="2004"/>
    <n v="28.000000000000004"/>
  </r>
  <r>
    <n v="7327"/>
    <s v="US-2017-128447"/>
    <d v="2017-11-10T00:00:00"/>
    <d v="2017-11-17T00:00:00"/>
    <s v="Standard Class"/>
    <s v="MC-17845"/>
    <s v="Michael Chen"/>
    <x v="0"/>
    <x v="0"/>
    <x v="422"/>
    <x v="4"/>
    <n v="99301"/>
    <x v="1"/>
    <s v="OFF-BI-10001543"/>
    <x v="1"/>
    <x v="8"/>
    <s v="GBC VeloBinder Manual Binding System"/>
    <x v="4709"/>
    <x v="7"/>
    <n v="0.2"/>
    <n v="10.077199999999999"/>
    <x v="0"/>
    <n v="28.792000000000002"/>
    <n v="35"/>
  </r>
  <r>
    <n v="7328"/>
    <s v="US-2014-131275"/>
    <d v="2014-03-18T00:00:00"/>
    <d v="2014-03-24T00:00:00"/>
    <s v="Standard Class"/>
    <s v="SC-20050"/>
    <s v="Sample Company A"/>
    <x v="2"/>
    <x v="0"/>
    <x v="493"/>
    <x v="1"/>
    <n v="91505"/>
    <x v="1"/>
    <s v="FUR-FU-10004597"/>
    <x v="0"/>
    <x v="5"/>
    <s v="Eldon Cleatmat Chair Mats for Medium Pile Carpets"/>
    <x v="4710"/>
    <x v="0"/>
    <n v="0"/>
    <n v="14.43"/>
    <x v="10"/>
    <n v="222"/>
    <n v="13"/>
  </r>
  <r>
    <n v="7329"/>
    <s v="US-2014-131275"/>
    <d v="2014-03-18T00:00:00"/>
    <d v="2014-03-24T00:00:00"/>
    <s v="Standard Class"/>
    <s v="SC-20050"/>
    <s v="Sample Company A"/>
    <x v="2"/>
    <x v="0"/>
    <x v="493"/>
    <x v="1"/>
    <n v="91505"/>
    <x v="1"/>
    <s v="TEC-MA-10001148"/>
    <x v="2"/>
    <x v="15"/>
    <s v="Swingline SM12-08 MicroCut Jam Free Shredder"/>
    <x v="4711"/>
    <x v="4"/>
    <n v="0.2"/>
    <n v="415.9896"/>
    <x v="10"/>
    <n v="5119.8720000000003"/>
    <n v="32.499999999999993"/>
  </r>
  <r>
    <n v="7330"/>
    <s v="US-2014-131275"/>
    <d v="2014-03-18T00:00:00"/>
    <d v="2014-03-24T00:00:00"/>
    <s v="Standard Class"/>
    <s v="SC-20050"/>
    <s v="Sample Company A"/>
    <x v="2"/>
    <x v="0"/>
    <x v="493"/>
    <x v="1"/>
    <n v="91505"/>
    <x v="1"/>
    <s v="OFF-ST-10000078"/>
    <x v="1"/>
    <x v="4"/>
    <s v="Tennsco 6- and 18-Compartment Lockers"/>
    <x v="4712"/>
    <x v="3"/>
    <n v="0"/>
    <n v="334.11419999999998"/>
    <x v="10"/>
    <n v="12993.33"/>
    <n v="18"/>
  </r>
  <r>
    <n v="7331"/>
    <s v="CA-2016-149349"/>
    <d v="2016-11-12T00:00:00"/>
    <d v="2016-11-13T00:00:00"/>
    <s v="First Class"/>
    <s v="SP-20650"/>
    <s v="Stephanie Phelps"/>
    <x v="1"/>
    <x v="0"/>
    <x v="22"/>
    <x v="10"/>
    <n v="60623"/>
    <x v="2"/>
    <s v="FUR-FU-10001037"/>
    <x v="0"/>
    <x v="5"/>
    <s v="DAX Charcoal/Nickel-Tone Document Frame, 5 x 7"/>
    <x v="4713"/>
    <x v="5"/>
    <n v="0.6"/>
    <n v="-8.532"/>
    <x v="0"/>
    <n v="136.512"/>
    <n v="-37.5"/>
  </r>
  <r>
    <n v="7332"/>
    <s v="CA-2017-115119"/>
    <d v="2017-10-26T00:00:00"/>
    <d v="2017-10-30T00:00:00"/>
    <s v="Standard Class"/>
    <s v="SC-20440"/>
    <s v="Shaun Chance"/>
    <x v="1"/>
    <x v="0"/>
    <x v="152"/>
    <x v="9"/>
    <n v="17602"/>
    <x v="3"/>
    <s v="TEC-PH-10001433"/>
    <x v="2"/>
    <x v="7"/>
    <s v="Cisco Small Business SPA 502G VoIP phone"/>
    <x v="4714"/>
    <x v="7"/>
    <n v="0.4"/>
    <n v="-13.334099999999999"/>
    <x v="2"/>
    <n v="61.542000000000002"/>
    <n v="-21.666666666666664"/>
  </r>
  <r>
    <n v="7333"/>
    <s v="CA-2017-115119"/>
    <d v="2017-10-26T00:00:00"/>
    <d v="2017-10-30T00:00:00"/>
    <s v="Standard Class"/>
    <s v="SC-20440"/>
    <s v="Shaun Chance"/>
    <x v="1"/>
    <x v="0"/>
    <x v="152"/>
    <x v="9"/>
    <n v="17602"/>
    <x v="3"/>
    <s v="OFF-BI-10003007"/>
    <x v="1"/>
    <x v="8"/>
    <s v="Premium Transparent Presentation Covers, No Pattern/Clear, 8 1/2&quot; x 11&quot;"/>
    <x v="4715"/>
    <x v="3"/>
    <n v="0.7"/>
    <n v="-65.150400000000005"/>
    <x v="2"/>
    <n v="570.06600000000003"/>
    <n v="-80"/>
  </r>
  <r>
    <n v="7334"/>
    <s v="CA-2015-125563"/>
    <d v="2015-04-11T00:00:00"/>
    <d v="2015-04-17T00:00:00"/>
    <s v="Standard Class"/>
    <s v="PR-18880"/>
    <s v="Patrick Ryan"/>
    <x v="0"/>
    <x v="0"/>
    <x v="67"/>
    <x v="2"/>
    <n v="33614"/>
    <x v="0"/>
    <s v="FUR-FU-10001290"/>
    <x v="0"/>
    <x v="5"/>
    <s v="Executive Impressions Supervisor Wall Clock"/>
    <x v="4716"/>
    <x v="0"/>
    <n v="0.2"/>
    <n v="10.103999999999999"/>
    <x v="3"/>
    <n v="134.72"/>
    <n v="15"/>
  </r>
  <r>
    <n v="7335"/>
    <s v="CA-2015-125563"/>
    <d v="2015-04-11T00:00:00"/>
    <d v="2015-04-17T00:00:00"/>
    <s v="Standard Class"/>
    <s v="PR-18880"/>
    <s v="Patrick Ryan"/>
    <x v="0"/>
    <x v="0"/>
    <x v="67"/>
    <x v="2"/>
    <n v="33614"/>
    <x v="0"/>
    <s v="FUR-FU-10000087"/>
    <x v="0"/>
    <x v="5"/>
    <s v="Executive Impressions 14&quot; Two-Color Numerals Wall Clock"/>
    <x v="4717"/>
    <x v="1"/>
    <n v="0.2"/>
    <n v="14.313599999999999"/>
    <x v="3"/>
    <n v="163.584"/>
    <n v="26.25"/>
  </r>
  <r>
    <n v="7336"/>
    <s v="CA-2015-113152"/>
    <d v="2015-12-25T00:00:00"/>
    <d v="2015-12-30T00:00:00"/>
    <s v="Standard Class"/>
    <s v="JK-15625"/>
    <s v="Jim Karlsson"/>
    <x v="0"/>
    <x v="0"/>
    <x v="20"/>
    <x v="15"/>
    <n v="10024"/>
    <x v="3"/>
    <s v="TEC-AC-10002049"/>
    <x v="2"/>
    <x v="11"/>
    <s v="Plantronics Savi W720 Multi-Device Wireless Headset System"/>
    <x v="3892"/>
    <x v="0"/>
    <n v="0"/>
    <n v="371.31599999999997"/>
    <x v="4"/>
    <n v="1687.8"/>
    <n v="44"/>
  </r>
  <r>
    <n v="7337"/>
    <s v="CA-2015-113152"/>
    <d v="2015-12-25T00:00:00"/>
    <d v="2015-12-30T00:00:00"/>
    <s v="Standard Class"/>
    <s v="JK-15625"/>
    <s v="Jim Karlsson"/>
    <x v="0"/>
    <x v="0"/>
    <x v="20"/>
    <x v="15"/>
    <n v="10024"/>
    <x v="3"/>
    <s v="FUR-BO-10002613"/>
    <x v="0"/>
    <x v="0"/>
    <s v="Atlantic Metals Mobile 4-Shelf Bookcases, Custom Colors"/>
    <x v="4718"/>
    <x v="0"/>
    <n v="0.2"/>
    <n v="56.195999999999998"/>
    <x v="4"/>
    <n v="899.13599999999997"/>
    <n v="12.5"/>
  </r>
  <r>
    <n v="7338"/>
    <s v="CA-2017-165155"/>
    <d v="2017-09-21T00:00:00"/>
    <d v="2017-09-23T00:00:00"/>
    <s v="First Class"/>
    <s v="BM-11575"/>
    <s v="Brendan Murry"/>
    <x v="1"/>
    <x v="0"/>
    <x v="1"/>
    <x v="1"/>
    <n v="90045"/>
    <x v="1"/>
    <s v="OFF-ST-10004950"/>
    <x v="1"/>
    <x v="4"/>
    <s v="Tenex Personal Filing Tote With Secure Closure Lid, Black/Frost"/>
    <x v="4542"/>
    <x v="7"/>
    <n v="0"/>
    <n v="3.8774999999999999"/>
    <x v="8"/>
    <n v="15.51"/>
    <n v="25"/>
  </r>
  <r>
    <n v="7339"/>
    <s v="CA-2014-163412"/>
    <d v="2014-12-20T00:00:00"/>
    <d v="2014-12-23T00:00:00"/>
    <s v="Second Class"/>
    <s v="SM-20950"/>
    <s v="Suzanne McNair"/>
    <x v="1"/>
    <x v="0"/>
    <x v="20"/>
    <x v="15"/>
    <n v="10035"/>
    <x v="3"/>
    <s v="FUR-CH-10004875"/>
    <x v="0"/>
    <x v="1"/>
    <s v="Harbour Creations 67200 Series Stacking Chairs"/>
    <x v="4719"/>
    <x v="1"/>
    <n v="0.1"/>
    <n v="36.3018"/>
    <x v="4"/>
    <n v="576.55799999999999"/>
    <n v="18.888888888888889"/>
  </r>
  <r>
    <n v="7340"/>
    <s v="CA-2015-159590"/>
    <d v="2015-07-18T00:00:00"/>
    <d v="2015-07-21T00:00:00"/>
    <s v="First Class"/>
    <s v="KC-16255"/>
    <s v="Karen Carlisle"/>
    <x v="1"/>
    <x v="0"/>
    <x v="20"/>
    <x v="15"/>
    <n v="10009"/>
    <x v="3"/>
    <s v="OFF-AR-10003190"/>
    <x v="1"/>
    <x v="6"/>
    <s v="Newell 32"/>
    <x v="1755"/>
    <x v="0"/>
    <n v="0"/>
    <n v="1.6128"/>
    <x v="7"/>
    <n v="11.52"/>
    <n v="28.000000000000004"/>
  </r>
  <r>
    <n v="7341"/>
    <s v="CA-2014-116190"/>
    <d v="2014-07-26T00:00:00"/>
    <d v="2014-08-01T00:00:00"/>
    <s v="Standard Class"/>
    <s v="SG-20470"/>
    <s v="Sheri Gordon"/>
    <x v="0"/>
    <x v="0"/>
    <x v="118"/>
    <x v="32"/>
    <n v="30318"/>
    <x v="0"/>
    <s v="FUR-CH-10000553"/>
    <x v="0"/>
    <x v="1"/>
    <s v="Metal Folding Chairs, Beige, 4/Carton"/>
    <x v="4720"/>
    <x v="0"/>
    <n v="0"/>
    <n v="18.3276"/>
    <x v="7"/>
    <n v="135.76"/>
    <n v="27"/>
  </r>
  <r>
    <n v="7342"/>
    <s v="CA-2014-116190"/>
    <d v="2014-07-26T00:00:00"/>
    <d v="2014-08-01T00:00:00"/>
    <s v="Standard Class"/>
    <s v="SG-20470"/>
    <s v="Sheri Gordon"/>
    <x v="0"/>
    <x v="0"/>
    <x v="118"/>
    <x v="32"/>
    <n v="30318"/>
    <x v="0"/>
    <s v="OFF-LA-10002762"/>
    <x v="1"/>
    <x v="2"/>
    <s v="Avery 485"/>
    <x v="4721"/>
    <x v="11"/>
    <n v="0"/>
    <n v="76.558300000000003"/>
    <x v="7"/>
    <n v="2117.5699999999997"/>
    <n v="47"/>
  </r>
  <r>
    <n v="7343"/>
    <s v="CA-2014-116190"/>
    <d v="2014-07-26T00:00:00"/>
    <d v="2014-08-01T00:00:00"/>
    <s v="Standard Class"/>
    <s v="SG-20470"/>
    <s v="Sheri Gordon"/>
    <x v="0"/>
    <x v="0"/>
    <x v="118"/>
    <x v="32"/>
    <n v="30318"/>
    <x v="0"/>
    <s v="FUR-FU-10000719"/>
    <x v="0"/>
    <x v="5"/>
    <s v="DAX Cubicle Frames, 8-1/2 x 11"/>
    <x v="3462"/>
    <x v="1"/>
    <n v="0"/>
    <n v="9.2555999999999994"/>
    <x v="7"/>
    <n v="77.13"/>
    <n v="36"/>
  </r>
  <r>
    <n v="7344"/>
    <s v="CA-2014-168473"/>
    <d v="2014-12-26T00:00:00"/>
    <d v="2015-01-01T00:00:00"/>
    <s v="Standard Class"/>
    <s v="TB-21520"/>
    <s v="Tracy Blumstein"/>
    <x v="0"/>
    <x v="0"/>
    <x v="20"/>
    <x v="15"/>
    <n v="10009"/>
    <x v="3"/>
    <s v="OFF-ST-10000563"/>
    <x v="1"/>
    <x v="4"/>
    <s v="Fellowes Bankers Box Stor/Drawer Steel Plus"/>
    <x v="1616"/>
    <x v="5"/>
    <n v="0"/>
    <n v="19.187999999999999"/>
    <x v="4"/>
    <n v="1151.28"/>
    <n v="10"/>
  </r>
  <r>
    <n v="7345"/>
    <s v="CA-2017-168389"/>
    <d v="2017-12-11T00:00:00"/>
    <d v="2017-12-17T00:00:00"/>
    <s v="Standard Class"/>
    <s v="DV-13045"/>
    <s v="Darrin Van Huff"/>
    <x v="1"/>
    <x v="0"/>
    <x v="108"/>
    <x v="2"/>
    <n v="32216"/>
    <x v="0"/>
    <s v="FUR-TA-10004289"/>
    <x v="0"/>
    <x v="3"/>
    <s v="BoxOffice By Design Rectangular and Half-Moon Meeting Room Tables"/>
    <x v="4722"/>
    <x v="5"/>
    <n v="0.45"/>
    <n v="-420"/>
    <x v="4"/>
    <n v="4331.25"/>
    <n v="-58.18181818181818"/>
  </r>
  <r>
    <n v="7346"/>
    <s v="CA-2017-168389"/>
    <d v="2017-12-11T00:00:00"/>
    <d v="2017-12-17T00:00:00"/>
    <s v="Standard Class"/>
    <s v="DV-13045"/>
    <s v="Darrin Van Huff"/>
    <x v="1"/>
    <x v="0"/>
    <x v="108"/>
    <x v="2"/>
    <n v="32216"/>
    <x v="0"/>
    <s v="TEC-PH-10003555"/>
    <x v="2"/>
    <x v="7"/>
    <s v="Motorola HK250 Universal Bluetooth Headset"/>
    <x v="4723"/>
    <x v="4"/>
    <n v="0.2"/>
    <n v="-16.552800000000001"/>
    <x v="4"/>
    <n v="294.27199999999999"/>
    <n v="-22.500000000000004"/>
  </r>
  <r>
    <n v="7347"/>
    <s v="CA-2017-168389"/>
    <d v="2017-12-11T00:00:00"/>
    <d v="2017-12-17T00:00:00"/>
    <s v="Standard Class"/>
    <s v="DV-13045"/>
    <s v="Darrin Van Huff"/>
    <x v="1"/>
    <x v="0"/>
    <x v="108"/>
    <x v="2"/>
    <n v="32216"/>
    <x v="0"/>
    <s v="OFF-AR-10001958"/>
    <x v="1"/>
    <x v="6"/>
    <s v="Stanley Bostitch Contemporary Electric Pencil Sharpeners"/>
    <x v="4724"/>
    <x v="7"/>
    <n v="0.2"/>
    <n v="1.3584000000000001"/>
    <x v="4"/>
    <n v="13.584"/>
    <n v="10"/>
  </r>
  <r>
    <n v="7348"/>
    <s v="CA-2017-168389"/>
    <d v="2017-12-11T00:00:00"/>
    <d v="2017-12-17T00:00:00"/>
    <s v="Standard Class"/>
    <s v="DV-13045"/>
    <s v="Darrin Van Huff"/>
    <x v="1"/>
    <x v="0"/>
    <x v="108"/>
    <x v="2"/>
    <n v="32216"/>
    <x v="0"/>
    <s v="FUR-CH-10000225"/>
    <x v="0"/>
    <x v="1"/>
    <s v="Global Geo Office Task Chair, Gray"/>
    <x v="1445"/>
    <x v="7"/>
    <n v="0.2"/>
    <n v="-12.147"/>
    <x v="4"/>
    <n v="64.784000000000006"/>
    <n v="-18.75"/>
  </r>
  <r>
    <n v="7349"/>
    <s v="CA-2014-130421"/>
    <d v="2014-03-03T00:00:00"/>
    <d v="2014-03-07T00:00:00"/>
    <s v="Standard Class"/>
    <s v="SC-20020"/>
    <s v="Sam Craven"/>
    <x v="0"/>
    <x v="0"/>
    <x v="12"/>
    <x v="5"/>
    <n v="77095"/>
    <x v="2"/>
    <s v="OFF-AP-10002534"/>
    <x v="1"/>
    <x v="9"/>
    <s v="3.6 Cubic Foot Counter Height Office Refrigerator"/>
    <x v="4725"/>
    <x v="1"/>
    <n v="0.8"/>
    <n v="-459.60719999999998"/>
    <x v="10"/>
    <n v="530.31600000000003"/>
    <n v="-260"/>
  </r>
  <r>
    <n v="7350"/>
    <s v="CA-2017-142125"/>
    <d v="2017-10-21T00:00:00"/>
    <d v="2017-10-27T00:00:00"/>
    <s v="Standard Class"/>
    <s v="JB-15400"/>
    <s v="Jennifer Braxton"/>
    <x v="1"/>
    <x v="0"/>
    <x v="158"/>
    <x v="6"/>
    <n v="53209"/>
    <x v="2"/>
    <s v="OFF-BI-10000301"/>
    <x v="1"/>
    <x v="8"/>
    <s v="GBC Instant Report Kit"/>
    <x v="1109"/>
    <x v="5"/>
    <n v="0"/>
    <n v="19.41"/>
    <x v="2"/>
    <n v="232.92000000000002"/>
    <n v="50"/>
  </r>
  <r>
    <n v="7351"/>
    <s v="CA-2017-142125"/>
    <d v="2017-10-21T00:00:00"/>
    <d v="2017-10-27T00:00:00"/>
    <s v="Standard Class"/>
    <s v="JB-15400"/>
    <s v="Jennifer Braxton"/>
    <x v="1"/>
    <x v="0"/>
    <x v="158"/>
    <x v="6"/>
    <n v="53209"/>
    <x v="2"/>
    <s v="OFF-BI-10003460"/>
    <x v="1"/>
    <x v="8"/>
    <s v="Acco 3-Hole Punch"/>
    <x v="4726"/>
    <x v="2"/>
    <n v="0"/>
    <n v="10.512"/>
    <x v="2"/>
    <n v="109.5"/>
    <n v="48.000000000000007"/>
  </r>
  <r>
    <n v="7352"/>
    <s v="CA-2017-141138"/>
    <d v="2017-11-10T00:00:00"/>
    <d v="2017-11-16T00:00:00"/>
    <s v="Standard Class"/>
    <s v="GH-14425"/>
    <s v="Gary Hwang"/>
    <x v="0"/>
    <x v="0"/>
    <x v="494"/>
    <x v="1"/>
    <n v="95351"/>
    <x v="1"/>
    <s v="TEC-AC-10001772"/>
    <x v="2"/>
    <x v="11"/>
    <s v="Memorex Mini Travel Drive 16 GB USB 2.0 Flash Drive"/>
    <x v="1800"/>
    <x v="3"/>
    <n v="0"/>
    <n v="43.598100000000002"/>
    <x v="0"/>
    <n v="782.53000000000009"/>
    <n v="39"/>
  </r>
  <r>
    <n v="7353"/>
    <s v="CA-2017-152135"/>
    <d v="2017-03-16T00:00:00"/>
    <d v="2017-03-18T00:00:00"/>
    <s v="Second Class"/>
    <s v="MG-17650"/>
    <s v="Matthew Grinstein"/>
    <x v="2"/>
    <x v="0"/>
    <x v="80"/>
    <x v="24"/>
    <n v="44107"/>
    <x v="3"/>
    <s v="TEC-PH-10003505"/>
    <x v="2"/>
    <x v="7"/>
    <s v="Geemarc AmpliPOWER60"/>
    <x v="4727"/>
    <x v="8"/>
    <n v="0.4"/>
    <n v="-81.664000000000001"/>
    <x v="10"/>
    <n v="3563.52"/>
    <n v="-18.333333333333336"/>
  </r>
  <r>
    <n v="7354"/>
    <s v="CA-2016-151974"/>
    <d v="2016-09-22T00:00:00"/>
    <d v="2016-09-29T00:00:00"/>
    <s v="Standard Class"/>
    <s v="RD-19660"/>
    <s v="Robert Dilbeck"/>
    <x v="2"/>
    <x v="0"/>
    <x v="10"/>
    <x v="9"/>
    <n v="19134"/>
    <x v="3"/>
    <s v="OFF-LA-10004484"/>
    <x v="1"/>
    <x v="2"/>
    <s v="Avery 476"/>
    <x v="1045"/>
    <x v="2"/>
    <n v="0.2"/>
    <n v="5.3689999999999998"/>
    <x v="8"/>
    <n v="82.6"/>
    <n v="32.5"/>
  </r>
  <r>
    <n v="7355"/>
    <s v="CA-2017-154102"/>
    <d v="2017-02-06T00:00:00"/>
    <d v="2017-02-13T00:00:00"/>
    <s v="Standard Class"/>
    <s v="SN-20560"/>
    <s v="Skye Norling"/>
    <x v="2"/>
    <x v="0"/>
    <x v="8"/>
    <x v="1"/>
    <n v="94109"/>
    <x v="1"/>
    <s v="OFF-PA-10001593"/>
    <x v="1"/>
    <x v="10"/>
    <s v="Xerox 1947"/>
    <x v="2680"/>
    <x v="2"/>
    <n v="0"/>
    <n v="13.455"/>
    <x v="11"/>
    <n v="149.5"/>
    <n v="45"/>
  </r>
  <r>
    <n v="7356"/>
    <s v="CA-2015-139780"/>
    <d v="2015-12-31T00:00:00"/>
    <d v="2016-01-02T00:00:00"/>
    <s v="Second Class"/>
    <s v="AH-10690"/>
    <s v="Anna Häberlin"/>
    <x v="1"/>
    <x v="0"/>
    <x v="66"/>
    <x v="12"/>
    <n v="48205"/>
    <x v="2"/>
    <s v="OFF-BI-10004139"/>
    <x v="1"/>
    <x v="8"/>
    <s v="Fellowes Presentation Covers for Comb Binding Machines"/>
    <x v="4728"/>
    <x v="8"/>
    <n v="0"/>
    <n v="52.38"/>
    <x v="4"/>
    <n v="931.2"/>
    <n v="45"/>
  </r>
  <r>
    <n v="7357"/>
    <s v="CA-2016-114748"/>
    <d v="2016-10-09T00:00:00"/>
    <d v="2016-10-14T00:00:00"/>
    <s v="Standard Class"/>
    <s v="MZ-17335"/>
    <s v="Maria Zettner"/>
    <x v="2"/>
    <x v="0"/>
    <x v="42"/>
    <x v="16"/>
    <n v="85023"/>
    <x v="1"/>
    <s v="OFF-AR-10001315"/>
    <x v="1"/>
    <x v="6"/>
    <s v="Newell 310"/>
    <x v="4729"/>
    <x v="7"/>
    <n v="0.2"/>
    <n v="0.15840000000000001"/>
    <x v="2"/>
    <n v="1.4079999999999999"/>
    <n v="11.250000000000002"/>
  </r>
  <r>
    <n v="7358"/>
    <s v="CA-2016-114748"/>
    <d v="2016-10-09T00:00:00"/>
    <d v="2016-10-14T00:00:00"/>
    <s v="Standard Class"/>
    <s v="MZ-17335"/>
    <s v="Maria Zettner"/>
    <x v="2"/>
    <x v="0"/>
    <x v="42"/>
    <x v="16"/>
    <n v="85023"/>
    <x v="1"/>
    <s v="FUR-FU-10001488"/>
    <x v="0"/>
    <x v="5"/>
    <s v="Tenex 46&quot; x 60&quot; Computer Anti-Static Chairmat, Rectangular Shaped"/>
    <x v="4730"/>
    <x v="0"/>
    <n v="0.2"/>
    <n v="0"/>
    <x v="2"/>
    <n v="339.13600000000002"/>
    <n v="0"/>
  </r>
  <r>
    <n v="7359"/>
    <s v="US-2014-115189"/>
    <d v="2014-12-30T00:00:00"/>
    <d v="2015-01-03T00:00:00"/>
    <s v="Second Class"/>
    <s v="AR-10345"/>
    <s v="Alex Russell"/>
    <x v="1"/>
    <x v="0"/>
    <x v="10"/>
    <x v="9"/>
    <n v="19143"/>
    <x v="3"/>
    <s v="TEC-PH-10002170"/>
    <x v="2"/>
    <x v="7"/>
    <s v="ClearSounds CSC500 Amplified Spirit Phone Corded phone"/>
    <x v="4731"/>
    <x v="5"/>
    <n v="0.4"/>
    <n v="-50.392800000000001"/>
    <x v="4"/>
    <n v="1511.7840000000001"/>
    <n v="-20"/>
  </r>
  <r>
    <n v="7360"/>
    <s v="US-2014-115189"/>
    <d v="2014-12-30T00:00:00"/>
    <d v="2015-01-03T00:00:00"/>
    <s v="Second Class"/>
    <s v="AR-10345"/>
    <s v="Alex Russell"/>
    <x v="1"/>
    <x v="0"/>
    <x v="10"/>
    <x v="9"/>
    <n v="19143"/>
    <x v="3"/>
    <s v="FUR-TA-10004575"/>
    <x v="0"/>
    <x v="3"/>
    <s v="Hon 5100 Series Wood Tables"/>
    <x v="2901"/>
    <x v="1"/>
    <n v="0.4"/>
    <n v="-192.04679999999999"/>
    <x v="4"/>
    <n v="1571.2919999999999"/>
    <n v="-36.666666666666664"/>
  </r>
  <r>
    <n v="7361"/>
    <s v="CA-2016-163594"/>
    <d v="2016-04-12T00:00:00"/>
    <d v="2016-04-14T00:00:00"/>
    <s v="First Class"/>
    <s v="JF-15295"/>
    <s v="Jason Fortune-"/>
    <x v="0"/>
    <x v="0"/>
    <x v="1"/>
    <x v="1"/>
    <n v="90036"/>
    <x v="1"/>
    <s v="OFF-PA-10000809"/>
    <x v="1"/>
    <x v="10"/>
    <s v="Xerox 206"/>
    <x v="537"/>
    <x v="1"/>
    <n v="0"/>
    <n v="9.3312000000000008"/>
    <x v="3"/>
    <n v="58.320000000000007"/>
    <n v="48.000000000000007"/>
  </r>
  <r>
    <n v="7362"/>
    <s v="CA-2016-163594"/>
    <d v="2016-04-12T00:00:00"/>
    <d v="2016-04-14T00:00:00"/>
    <s v="First Class"/>
    <s v="JF-15295"/>
    <s v="Jason Fortune-"/>
    <x v="0"/>
    <x v="0"/>
    <x v="1"/>
    <x v="1"/>
    <n v="90036"/>
    <x v="1"/>
    <s v="FUR-CH-10000225"/>
    <x v="0"/>
    <x v="1"/>
    <s v="Global Geo Office Task Chair, Gray"/>
    <x v="4732"/>
    <x v="1"/>
    <n v="0.2"/>
    <n v="-36.441000000000003"/>
    <x v="3"/>
    <n v="583.05600000000004"/>
    <n v="-18.75"/>
  </r>
  <r>
    <n v="7363"/>
    <s v="CA-2016-163594"/>
    <d v="2016-04-12T00:00:00"/>
    <d v="2016-04-14T00:00:00"/>
    <s v="First Class"/>
    <s v="JF-15295"/>
    <s v="Jason Fortune-"/>
    <x v="0"/>
    <x v="0"/>
    <x v="1"/>
    <x v="1"/>
    <n v="90036"/>
    <x v="1"/>
    <s v="OFF-BI-10003707"/>
    <x v="1"/>
    <x v="8"/>
    <s v="Aluminum Screw Posts"/>
    <x v="933"/>
    <x v="1"/>
    <n v="0.2"/>
    <n v="13.734"/>
    <x v="3"/>
    <n v="109.87200000000001"/>
    <n v="37.5"/>
  </r>
  <r>
    <n v="7364"/>
    <s v="CA-2016-127243"/>
    <d v="2016-11-28T00:00:00"/>
    <d v="2016-12-04T00:00:00"/>
    <s v="Standard Class"/>
    <s v="DS-13180"/>
    <s v="David Smith"/>
    <x v="1"/>
    <x v="0"/>
    <x v="10"/>
    <x v="9"/>
    <n v="19140"/>
    <x v="3"/>
    <s v="TEC-PH-10004539"/>
    <x v="2"/>
    <x v="7"/>
    <s v="Wireless Extenders zBoost YX545 SOHO Signal Booster"/>
    <x v="4733"/>
    <x v="1"/>
    <n v="0.4"/>
    <n v="-73.706100000000006"/>
    <x v="0"/>
    <n v="1020.546"/>
    <n v="-21.666666666666668"/>
  </r>
  <r>
    <n v="7365"/>
    <s v="CA-2016-127243"/>
    <d v="2016-11-28T00:00:00"/>
    <d v="2016-12-04T00:00:00"/>
    <s v="Standard Class"/>
    <s v="DS-13180"/>
    <s v="David Smith"/>
    <x v="1"/>
    <x v="0"/>
    <x v="10"/>
    <x v="9"/>
    <n v="19140"/>
    <x v="3"/>
    <s v="OFF-FA-10004076"/>
    <x v="1"/>
    <x v="13"/>
    <s v="Translucent Push Pins by OIC"/>
    <x v="2485"/>
    <x v="8"/>
    <n v="0.2"/>
    <n v="2.6928000000000001"/>
    <x v="0"/>
    <n v="101.376"/>
    <n v="21.25"/>
  </r>
  <r>
    <n v="7366"/>
    <s v="CA-2016-127243"/>
    <d v="2016-11-28T00:00:00"/>
    <d v="2016-12-04T00:00:00"/>
    <s v="Standard Class"/>
    <s v="DS-13180"/>
    <s v="David Smith"/>
    <x v="1"/>
    <x v="0"/>
    <x v="10"/>
    <x v="9"/>
    <n v="19140"/>
    <x v="3"/>
    <s v="OFF-BI-10003166"/>
    <x v="1"/>
    <x v="8"/>
    <s v="GBC Plasticlear Binding Covers"/>
    <x v="4734"/>
    <x v="0"/>
    <n v="0.7"/>
    <n v="-5.0511999999999997"/>
    <x v="0"/>
    <n v="13.776"/>
    <n v="-73.333333333333329"/>
  </r>
  <r>
    <n v="7367"/>
    <s v="CA-2016-127243"/>
    <d v="2016-11-28T00:00:00"/>
    <d v="2016-12-04T00:00:00"/>
    <s v="Standard Class"/>
    <s v="DS-13180"/>
    <s v="David Smith"/>
    <x v="1"/>
    <x v="0"/>
    <x v="10"/>
    <x v="9"/>
    <n v="19140"/>
    <x v="3"/>
    <s v="OFF-ST-10002301"/>
    <x v="1"/>
    <x v="4"/>
    <s v="Tennsco Commercial Shelving"/>
    <x v="2546"/>
    <x v="0"/>
    <n v="0.2"/>
    <n v="-7.7291999999999996"/>
    <x v="0"/>
    <n v="65.087999999999994"/>
    <n v="-23.75"/>
  </r>
  <r>
    <n v="7368"/>
    <s v="CA-2016-127243"/>
    <d v="2016-11-28T00:00:00"/>
    <d v="2016-12-04T00:00:00"/>
    <s v="Standard Class"/>
    <s v="DS-13180"/>
    <s v="David Smith"/>
    <x v="1"/>
    <x v="0"/>
    <x v="10"/>
    <x v="9"/>
    <n v="19140"/>
    <x v="3"/>
    <s v="FUR-CH-10002647"/>
    <x v="0"/>
    <x v="1"/>
    <s v="Situations Contoured Folding Chairs, 4/Set"/>
    <x v="2493"/>
    <x v="3"/>
    <n v="0.3"/>
    <n v="-24.843"/>
    <x v="0"/>
    <n v="2434.614"/>
    <n v="-7.1428571428571423"/>
  </r>
  <r>
    <n v="7369"/>
    <s v="CA-2017-161851"/>
    <d v="2017-04-15T00:00:00"/>
    <d v="2017-04-17T00:00:00"/>
    <s v="First Class"/>
    <s v="BP-11095"/>
    <s v="Bart Pistole"/>
    <x v="1"/>
    <x v="0"/>
    <x v="100"/>
    <x v="2"/>
    <n v="33180"/>
    <x v="0"/>
    <s v="OFF-BI-10004654"/>
    <x v="1"/>
    <x v="8"/>
    <s v="VariCap6 Expandable Binder"/>
    <x v="4735"/>
    <x v="1"/>
    <n v="0.7"/>
    <n v="-11.936999999999999"/>
    <x v="3"/>
    <n v="46.71"/>
    <n v="-76.666666666666657"/>
  </r>
  <r>
    <n v="7370"/>
    <s v="CA-2015-110345"/>
    <d v="2015-03-09T00:00:00"/>
    <d v="2015-03-11T00:00:00"/>
    <s v="Second Class"/>
    <s v="TG-21310"/>
    <s v="Toby Gnade"/>
    <x v="0"/>
    <x v="0"/>
    <x v="253"/>
    <x v="3"/>
    <n v="27604"/>
    <x v="0"/>
    <s v="OFF-LA-10001175"/>
    <x v="1"/>
    <x v="2"/>
    <s v="Avery 514"/>
    <x v="871"/>
    <x v="0"/>
    <n v="0.2"/>
    <n v="1.6704000000000001"/>
    <x v="10"/>
    <n v="9.2159999999999993"/>
    <n v="36.250000000000007"/>
  </r>
  <r>
    <n v="7371"/>
    <s v="CA-2014-107769"/>
    <d v="2014-10-28T00:00:00"/>
    <d v="2014-11-01T00:00:00"/>
    <s v="Standard Class"/>
    <s v="BT-11395"/>
    <s v="Bill Tyler"/>
    <x v="1"/>
    <x v="0"/>
    <x v="495"/>
    <x v="41"/>
    <n v="67846"/>
    <x v="2"/>
    <s v="TEC-PH-10001336"/>
    <x v="2"/>
    <x v="7"/>
    <s v="Digium D40 VoIP phone"/>
    <x v="2018"/>
    <x v="0"/>
    <n v="0"/>
    <n v="74.8142"/>
    <x v="2"/>
    <n v="515.96"/>
    <n v="28.999999999999996"/>
  </r>
  <r>
    <n v="7372"/>
    <s v="US-2017-123862"/>
    <d v="2017-01-07T00:00:00"/>
    <d v="2017-01-09T00:00:00"/>
    <s v="Second Class"/>
    <s v="JF-15190"/>
    <s v="Jamie Frazer"/>
    <x v="0"/>
    <x v="0"/>
    <x v="85"/>
    <x v="1"/>
    <n v="90805"/>
    <x v="1"/>
    <s v="OFF-ST-10000760"/>
    <x v="1"/>
    <x v="4"/>
    <s v="Eldon Fold 'N Roll Cart System"/>
    <x v="4736"/>
    <x v="10"/>
    <n v="0"/>
    <n v="44.596200000000003"/>
    <x v="9"/>
    <n v="1691.58"/>
    <n v="29.000000000000004"/>
  </r>
  <r>
    <n v="7373"/>
    <s v="US-2017-123862"/>
    <d v="2017-01-07T00:00:00"/>
    <d v="2017-01-09T00:00:00"/>
    <s v="Second Class"/>
    <s v="JF-15190"/>
    <s v="Jamie Frazer"/>
    <x v="0"/>
    <x v="0"/>
    <x v="85"/>
    <x v="1"/>
    <n v="90805"/>
    <x v="1"/>
    <s v="OFF-ST-10002301"/>
    <x v="1"/>
    <x v="4"/>
    <s v="Tennsco Commercial Shelving"/>
    <x v="4737"/>
    <x v="1"/>
    <n v="0"/>
    <n v="0.61019999999999996"/>
    <x v="9"/>
    <n v="183.06"/>
    <n v="0.99999999999999989"/>
  </r>
  <r>
    <n v="7374"/>
    <s v="US-2017-123862"/>
    <d v="2017-01-07T00:00:00"/>
    <d v="2017-01-09T00:00:00"/>
    <s v="Second Class"/>
    <s v="JF-15190"/>
    <s v="Jamie Frazer"/>
    <x v="0"/>
    <x v="0"/>
    <x v="85"/>
    <x v="1"/>
    <n v="90805"/>
    <x v="1"/>
    <s v="OFF-SU-10004884"/>
    <x v="1"/>
    <x v="14"/>
    <s v="Acme Galleria Hot Forged Steel Scissors with Colored Handles"/>
    <x v="4738"/>
    <x v="3"/>
    <n v="0"/>
    <n v="31.931899999999999"/>
    <x v="9"/>
    <n v="770.77"/>
    <n v="28.999999999999996"/>
  </r>
  <r>
    <n v="7375"/>
    <s v="US-2017-123862"/>
    <d v="2017-01-07T00:00:00"/>
    <d v="2017-01-09T00:00:00"/>
    <s v="Second Class"/>
    <s v="JF-15190"/>
    <s v="Jamie Frazer"/>
    <x v="0"/>
    <x v="0"/>
    <x v="85"/>
    <x v="1"/>
    <n v="90805"/>
    <x v="1"/>
    <s v="OFF-FA-10003112"/>
    <x v="1"/>
    <x v="13"/>
    <s v="Staples"/>
    <x v="2766"/>
    <x v="7"/>
    <n v="0"/>
    <n v="3.5505"/>
    <x v="9"/>
    <n v="7.89"/>
    <n v="45"/>
  </r>
  <r>
    <n v="7376"/>
    <s v="CA-2017-100580"/>
    <d v="2017-08-13T00:00:00"/>
    <d v="2017-08-20T00:00:00"/>
    <s v="Standard Class"/>
    <s v="MK-17905"/>
    <s v="Michael Kennedy"/>
    <x v="1"/>
    <x v="0"/>
    <x v="70"/>
    <x v="1"/>
    <n v="92037"/>
    <x v="1"/>
    <s v="OFF-BI-10000069"/>
    <x v="1"/>
    <x v="8"/>
    <s v="GBC Prepunched Paper, 19-Hole, for Binding Systems, 24-lb"/>
    <x v="4739"/>
    <x v="1"/>
    <n v="0.2"/>
    <n v="11.707800000000001"/>
    <x v="6"/>
    <n v="108.072"/>
    <n v="32.5"/>
  </r>
  <r>
    <n v="7377"/>
    <s v="US-2017-145597"/>
    <d v="2017-11-02T00:00:00"/>
    <d v="2017-11-05T00:00:00"/>
    <s v="First Class"/>
    <s v="GG-14650"/>
    <s v="Greg Guthrie"/>
    <x v="1"/>
    <x v="0"/>
    <x v="41"/>
    <x v="10"/>
    <n v="61701"/>
    <x v="2"/>
    <s v="OFF-AR-10001958"/>
    <x v="1"/>
    <x v="6"/>
    <s v="Stanley Bostitch Contemporary Electric Pencil Sharpeners"/>
    <x v="4740"/>
    <x v="4"/>
    <n v="0.2"/>
    <n v="5.4336000000000002"/>
    <x v="0"/>
    <n v="217.34399999999999"/>
    <n v="10"/>
  </r>
  <r>
    <n v="7378"/>
    <s v="CA-2014-132787"/>
    <d v="2014-09-19T00:00:00"/>
    <d v="2014-09-23T00:00:00"/>
    <s v="Standard Class"/>
    <s v="MC-18130"/>
    <s v="Mike Caudle"/>
    <x v="1"/>
    <x v="0"/>
    <x v="4"/>
    <x v="4"/>
    <n v="98115"/>
    <x v="1"/>
    <s v="OFF-ST-10001321"/>
    <x v="1"/>
    <x v="4"/>
    <s v="Decoflex Hanging Personal Folder File, Blue"/>
    <x v="448"/>
    <x v="5"/>
    <n v="0"/>
    <n v="24.980399999999999"/>
    <x v="8"/>
    <n v="555.12"/>
    <n v="27"/>
  </r>
  <r>
    <n v="7379"/>
    <s v="CA-2015-136224"/>
    <d v="2015-05-31T00:00:00"/>
    <d v="2015-05-31T00:00:00"/>
    <s v="Same Day"/>
    <s v="ML-18265"/>
    <s v="Muhammed Lee"/>
    <x v="0"/>
    <x v="0"/>
    <x v="115"/>
    <x v="3"/>
    <n v="28314"/>
    <x v="0"/>
    <s v="OFF-AR-10003504"/>
    <x v="1"/>
    <x v="6"/>
    <s v="Newell 347"/>
    <x v="1495"/>
    <x v="1"/>
    <n v="0.2"/>
    <n v="1.1556"/>
    <x v="5"/>
    <n v="30.816000000000003"/>
    <n v="11.249999999999998"/>
  </r>
  <r>
    <n v="7380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OFF-ST-10000419"/>
    <x v="1"/>
    <x v="4"/>
    <s v="Rogers Jumbo File, Granite"/>
    <x v="1344"/>
    <x v="1"/>
    <n v="0"/>
    <n v="0.40739999999999998"/>
    <x v="8"/>
    <n v="122.22"/>
    <n v="0.99999999999999989"/>
  </r>
  <r>
    <n v="7381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OFF-LA-10004559"/>
    <x v="1"/>
    <x v="2"/>
    <s v="Avery 49"/>
    <x v="928"/>
    <x v="2"/>
    <n v="0"/>
    <n v="7.056"/>
    <x v="8"/>
    <n v="72"/>
    <n v="49"/>
  </r>
  <r>
    <n v="7382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TEC-PH-10001644"/>
    <x v="2"/>
    <x v="7"/>
    <s v="BlueLounge Milo Smartphone Stand, White/Metallic"/>
    <x v="179"/>
    <x v="2"/>
    <n v="0"/>
    <n v="41.985999999999997"/>
    <x v="8"/>
    <n v="749.75"/>
    <n v="28.000000000000004"/>
  </r>
  <r>
    <n v="7383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OFF-SU-10004782"/>
    <x v="1"/>
    <x v="14"/>
    <s v="Elite 5&quot; Scissors"/>
    <x v="2877"/>
    <x v="0"/>
    <n v="0"/>
    <n v="5.07"/>
    <x v="8"/>
    <n v="33.799999999999997"/>
    <n v="30.000000000000004"/>
  </r>
  <r>
    <n v="7384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OFF-PA-10002250"/>
    <x v="1"/>
    <x v="10"/>
    <s v="Things To Do Today Pad"/>
    <x v="1200"/>
    <x v="1"/>
    <n v="0"/>
    <n v="8.4527999999999999"/>
    <x v="8"/>
    <n v="52.83"/>
    <n v="48"/>
  </r>
  <r>
    <n v="7385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OFF-AP-10001394"/>
    <x v="1"/>
    <x v="9"/>
    <s v="Harmony Air Purifier"/>
    <x v="4741"/>
    <x v="0"/>
    <n v="0"/>
    <n v="136.08000000000001"/>
    <x v="8"/>
    <n v="756"/>
    <n v="36.000000000000007"/>
  </r>
  <r>
    <n v="7386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OFF-PA-10001838"/>
    <x v="1"/>
    <x v="10"/>
    <s v="Adams Telephone Message Book W/Dividers/Space For Phone Numbers, 5 1/4&quot;X8 1/2&quot;, 300/Messages"/>
    <x v="4459"/>
    <x v="1"/>
    <n v="0"/>
    <n v="8.6435999999999993"/>
    <x v="8"/>
    <n v="52.92"/>
    <n v="48.999999999999993"/>
  </r>
  <r>
    <n v="7387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OFF-ST-10004340"/>
    <x v="1"/>
    <x v="4"/>
    <s v="Fellowes Mobile File Cart, Black"/>
    <x v="3026"/>
    <x v="5"/>
    <n v="0"/>
    <n v="100.7316"/>
    <x v="8"/>
    <n v="2238.48"/>
    <n v="27"/>
  </r>
  <r>
    <n v="7388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FUR-FU-10003664"/>
    <x v="0"/>
    <x v="5"/>
    <s v="Electrix Architect's Clamp-On Swing Arm Lamp, Black"/>
    <x v="4742"/>
    <x v="9"/>
    <n v="0"/>
    <n v="387.56760000000003"/>
    <x v="8"/>
    <n v="18710.16"/>
    <n v="29.000000000000004"/>
  </r>
  <r>
    <n v="7389"/>
    <s v="CA-2016-105732"/>
    <d v="2016-09-13T00:00:00"/>
    <d v="2016-09-18T00:00:00"/>
    <s v="Standard Class"/>
    <s v="AG-10270"/>
    <s v="Alejandro Grove"/>
    <x v="0"/>
    <x v="0"/>
    <x v="155"/>
    <x v="8"/>
    <n v="68104"/>
    <x v="2"/>
    <s v="TEC-PH-10004897"/>
    <x v="2"/>
    <x v="7"/>
    <s v="Mediabridge Sport Armband iPhone 5s"/>
    <x v="2030"/>
    <x v="1"/>
    <n v="0"/>
    <n v="0.29970000000000002"/>
    <x v="8"/>
    <n v="89.91"/>
    <n v="1.0000000000000002"/>
  </r>
  <r>
    <n v="7390"/>
    <s v="CA-2017-108035"/>
    <d v="2017-11-29T00:00:00"/>
    <d v="2017-12-03T00:00:00"/>
    <s v="Standard Class"/>
    <s v="TT-21070"/>
    <s v="Ted Trevino"/>
    <x v="0"/>
    <x v="0"/>
    <x v="346"/>
    <x v="18"/>
    <n v="37421"/>
    <x v="0"/>
    <s v="FUR-CH-10000454"/>
    <x v="0"/>
    <x v="1"/>
    <s v="Hon Deluxe Fabric Upholstered Stacking Chairs, Rounded Back"/>
    <x v="4743"/>
    <x v="0"/>
    <n v="0.2"/>
    <n v="48.795999999999999"/>
    <x v="0"/>
    <n v="780.73599999999999"/>
    <n v="12.5"/>
  </r>
  <r>
    <n v="7391"/>
    <s v="CA-2017-108035"/>
    <d v="2017-11-29T00:00:00"/>
    <d v="2017-12-03T00:00:00"/>
    <s v="Standard Class"/>
    <s v="TT-21070"/>
    <s v="Ted Trevino"/>
    <x v="0"/>
    <x v="0"/>
    <x v="346"/>
    <x v="18"/>
    <n v="37421"/>
    <x v="0"/>
    <s v="FUR-FU-10004017"/>
    <x v="0"/>
    <x v="5"/>
    <s v="Executive Impressions 13&quot; Chairman Wall Clock"/>
    <x v="4744"/>
    <x v="2"/>
    <n v="0.2"/>
    <n v="19.035"/>
    <x v="0"/>
    <n v="507.59999999999997"/>
    <n v="18.75"/>
  </r>
  <r>
    <n v="7392"/>
    <s v="CA-2017-160031"/>
    <d v="2017-12-04T00:00:00"/>
    <d v="2017-12-07T00:00:00"/>
    <s v="Second Class"/>
    <s v="LT-16765"/>
    <s v="Larry Tron"/>
    <x v="0"/>
    <x v="0"/>
    <x v="54"/>
    <x v="24"/>
    <n v="45014"/>
    <x v="3"/>
    <s v="OFF-PA-10000241"/>
    <x v="1"/>
    <x v="10"/>
    <s v="IBM Multi-Purpose Copy Paper, 8 1/2 x 11&quot;, Case"/>
    <x v="1339"/>
    <x v="1"/>
    <n v="0.2"/>
    <n v="23.234999999999999"/>
    <x v="4"/>
    <n v="223.05600000000001"/>
    <n v="31.25"/>
  </r>
  <r>
    <n v="7393"/>
    <s v="CA-2017-147844"/>
    <d v="2017-05-02T00:00:00"/>
    <d v="2017-05-06T00:00:00"/>
    <s v="Standard Class"/>
    <s v="DD-13570"/>
    <s v="Dorothy Dickinson"/>
    <x v="0"/>
    <x v="0"/>
    <x v="1"/>
    <x v="1"/>
    <n v="90049"/>
    <x v="1"/>
    <s v="OFF-PA-10003016"/>
    <x v="1"/>
    <x v="10"/>
    <s v="Adams &quot;While You Were Out&quot; Message Pads"/>
    <x v="2195"/>
    <x v="2"/>
    <n v="0"/>
    <n v="7.0650000000000004"/>
    <x v="5"/>
    <n v="78.5"/>
    <n v="45.000000000000007"/>
  </r>
  <r>
    <n v="7394"/>
    <s v="CA-2017-147844"/>
    <d v="2017-05-02T00:00:00"/>
    <d v="2017-05-06T00:00:00"/>
    <s v="Standard Class"/>
    <s v="DD-13570"/>
    <s v="Dorothy Dickinson"/>
    <x v="0"/>
    <x v="0"/>
    <x v="1"/>
    <x v="1"/>
    <n v="90049"/>
    <x v="1"/>
    <s v="OFF-AR-10001615"/>
    <x v="1"/>
    <x v="6"/>
    <s v="Newell 34"/>
    <x v="423"/>
    <x v="1"/>
    <n v="0"/>
    <n v="15.475199999999999"/>
    <x v="5"/>
    <n v="178.56"/>
    <n v="25.999999999999996"/>
  </r>
  <r>
    <n v="7395"/>
    <s v="CA-2017-147844"/>
    <d v="2017-05-02T00:00:00"/>
    <d v="2017-05-06T00:00:00"/>
    <s v="Standard Class"/>
    <s v="DD-13570"/>
    <s v="Dorothy Dickinson"/>
    <x v="0"/>
    <x v="0"/>
    <x v="1"/>
    <x v="1"/>
    <n v="90049"/>
    <x v="1"/>
    <s v="OFF-PA-10002713"/>
    <x v="1"/>
    <x v="10"/>
    <s v="Adams Phone Message Book, 200 Message Capacity, 8 1/16” x 11”"/>
    <x v="340"/>
    <x v="2"/>
    <n v="0"/>
    <n v="15.824"/>
    <x v="5"/>
    <n v="172"/>
    <n v="46"/>
  </r>
  <r>
    <n v="7396"/>
    <s v="CA-2016-110975"/>
    <d v="2016-12-25T00:00:00"/>
    <d v="2016-12-30T00:00:00"/>
    <s v="Standard Class"/>
    <s v="DB-12970"/>
    <s v="Darren Budd"/>
    <x v="1"/>
    <x v="0"/>
    <x v="20"/>
    <x v="15"/>
    <n v="10024"/>
    <x v="3"/>
    <s v="FUR-TA-10002958"/>
    <x v="0"/>
    <x v="3"/>
    <s v="Bevis Oval Conference Table, Walnut"/>
    <x v="4053"/>
    <x v="0"/>
    <n v="0.4"/>
    <n v="-120.0508"/>
    <x v="4"/>
    <n v="626.35199999999998"/>
    <n v="-38.333333333333336"/>
  </r>
  <r>
    <n v="7397"/>
    <s v="CA-2016-110975"/>
    <d v="2016-12-25T00:00:00"/>
    <d v="2016-12-30T00:00:00"/>
    <s v="Standard Class"/>
    <s v="DB-12970"/>
    <s v="Darren Budd"/>
    <x v="1"/>
    <x v="0"/>
    <x v="20"/>
    <x v="15"/>
    <n v="10024"/>
    <x v="3"/>
    <s v="FUR-CH-10003746"/>
    <x v="0"/>
    <x v="1"/>
    <s v="Hon 4070 Series Pagoda Round Back Stacking Chairs"/>
    <x v="4745"/>
    <x v="1"/>
    <n v="0.1"/>
    <n v="173.32919999999999"/>
    <x v="4"/>
    <n v="2599.9380000000001"/>
    <n v="20"/>
  </r>
  <r>
    <n v="7398"/>
    <s v="CA-2014-141649"/>
    <d v="2014-09-30T00:00:00"/>
    <d v="2014-09-30T00:00:00"/>
    <s v="Same Day"/>
    <s v="DM-12955"/>
    <s v="Dario Medina"/>
    <x v="1"/>
    <x v="0"/>
    <x v="54"/>
    <x v="24"/>
    <n v="45014"/>
    <x v="3"/>
    <s v="OFF-AP-10003217"/>
    <x v="1"/>
    <x v="9"/>
    <s v="Eureka Sanitaire  Commercial Upright"/>
    <x v="4746"/>
    <x v="5"/>
    <n v="0.2"/>
    <n v="59.6556"/>
    <x v="8"/>
    <n v="4772.4480000000003"/>
    <n v="7.5"/>
  </r>
  <r>
    <n v="7399"/>
    <s v="CA-2014-124807"/>
    <d v="2014-07-12T00:00:00"/>
    <d v="2014-07-15T00:00:00"/>
    <s v="Second Class"/>
    <s v="ME-17725"/>
    <s v="Max Engle"/>
    <x v="0"/>
    <x v="0"/>
    <x v="22"/>
    <x v="10"/>
    <n v="60610"/>
    <x v="2"/>
    <s v="OFF-PA-10001526"/>
    <x v="1"/>
    <x v="10"/>
    <s v="Xerox 1949"/>
    <x v="4747"/>
    <x v="6"/>
    <n v="0.2"/>
    <n v="12.9978"/>
    <x v="7"/>
    <n v="322.70400000000001"/>
    <n v="36.25"/>
  </r>
  <r>
    <n v="7400"/>
    <s v="CA-2014-124807"/>
    <d v="2014-07-12T00:00:00"/>
    <d v="2014-07-15T00:00:00"/>
    <s v="Second Class"/>
    <s v="ME-17725"/>
    <s v="Max Engle"/>
    <x v="0"/>
    <x v="0"/>
    <x v="22"/>
    <x v="10"/>
    <n v="60610"/>
    <x v="2"/>
    <s v="TEC-AC-10002857"/>
    <x v="2"/>
    <x v="11"/>
    <s v="Verbatim 25 GB 6x Blu-ray Single Layer Recordable Disc, 1/Pack"/>
    <x v="4748"/>
    <x v="4"/>
    <n v="0.2"/>
    <n v="3.278"/>
    <x v="7"/>
    <n v="95.36"/>
    <n v="13.750000000000002"/>
  </r>
  <r>
    <n v="7401"/>
    <s v="CA-2016-110009"/>
    <d v="2016-09-08T00:00:00"/>
    <d v="2016-09-13T00:00:00"/>
    <s v="Standard Class"/>
    <s v="TR-21325"/>
    <s v="Toby Ritter"/>
    <x v="0"/>
    <x v="0"/>
    <x v="4"/>
    <x v="4"/>
    <n v="98103"/>
    <x v="1"/>
    <s v="FUR-FU-10003039"/>
    <x v="0"/>
    <x v="5"/>
    <s v="Howard Miller 11-1/2&quot; Diameter Grantwood Wall Clock"/>
    <x v="3474"/>
    <x v="7"/>
    <n v="0"/>
    <n v="14.664199999999999"/>
    <x v="8"/>
    <n v="43.13"/>
    <n v="34"/>
  </r>
  <r>
    <n v="7402"/>
    <s v="CA-2016-110009"/>
    <d v="2016-09-08T00:00:00"/>
    <d v="2016-09-13T00:00:00"/>
    <s v="Standard Class"/>
    <s v="TR-21325"/>
    <s v="Toby Ritter"/>
    <x v="0"/>
    <x v="0"/>
    <x v="4"/>
    <x v="4"/>
    <n v="98103"/>
    <x v="1"/>
    <s v="OFF-PA-10002615"/>
    <x v="1"/>
    <x v="10"/>
    <s v="Ampad Gold Fibre Wirebound Steno Books, 6&quot; x 9&quot;, Gregg Ruled"/>
    <x v="4749"/>
    <x v="3"/>
    <n v="0"/>
    <n v="14.200200000000001"/>
    <x v="8"/>
    <n v="216.09"/>
    <n v="46"/>
  </r>
  <r>
    <n v="7403"/>
    <s v="CA-2017-168172"/>
    <d v="2017-08-06T00:00:00"/>
    <d v="2017-08-10T00:00:00"/>
    <s v="Standard Class"/>
    <s v="SH-20395"/>
    <s v="Shahid Hopkins"/>
    <x v="0"/>
    <x v="0"/>
    <x v="20"/>
    <x v="15"/>
    <n v="10011"/>
    <x v="3"/>
    <s v="OFF-SU-10002573"/>
    <x v="1"/>
    <x v="14"/>
    <s v="Acme 10&quot; Easy Grip Assistive Scissors"/>
    <x v="375"/>
    <x v="4"/>
    <n v="0"/>
    <n v="21.036000000000001"/>
    <x v="6"/>
    <n v="280.48"/>
    <n v="30"/>
  </r>
  <r>
    <n v="7404"/>
    <s v="CA-2015-100146"/>
    <d v="2015-05-14T00:00:00"/>
    <d v="2015-05-19T00:00:00"/>
    <s v="Standard Class"/>
    <s v="CB-12535"/>
    <s v="Claudia Bergmann"/>
    <x v="1"/>
    <x v="0"/>
    <x v="491"/>
    <x v="1"/>
    <n v="93010"/>
    <x v="1"/>
    <s v="FUR-BO-10004015"/>
    <x v="0"/>
    <x v="0"/>
    <s v="Bush Andora Bookcase, Maple/Graphite Gray Finish"/>
    <x v="4750"/>
    <x v="2"/>
    <n v="0.15"/>
    <n v="41.996499999999997"/>
    <x v="5"/>
    <n v="2549.7874999999999"/>
    <n v="8.235294117647058"/>
  </r>
  <r>
    <n v="7405"/>
    <s v="CA-2015-100146"/>
    <d v="2015-05-14T00:00:00"/>
    <d v="2015-05-19T00:00:00"/>
    <s v="Standard Class"/>
    <s v="CB-12535"/>
    <s v="Claudia Bergmann"/>
    <x v="1"/>
    <x v="0"/>
    <x v="491"/>
    <x v="1"/>
    <n v="93010"/>
    <x v="1"/>
    <s v="FUR-FU-10001979"/>
    <x v="0"/>
    <x v="5"/>
    <s v="Dana Halogen Swing-Arm Architect Lamp"/>
    <x v="4751"/>
    <x v="1"/>
    <n v="0"/>
    <n v="34.4148"/>
    <x v="5"/>
    <n v="368.73"/>
    <n v="28.000000000000004"/>
  </r>
  <r>
    <n v="7406"/>
    <s v="CA-2015-100146"/>
    <d v="2015-05-14T00:00:00"/>
    <d v="2015-05-19T00:00:00"/>
    <s v="Standard Class"/>
    <s v="CB-12535"/>
    <s v="Claudia Bergmann"/>
    <x v="1"/>
    <x v="0"/>
    <x v="491"/>
    <x v="1"/>
    <n v="93010"/>
    <x v="1"/>
    <s v="FUR-CH-10003833"/>
    <x v="0"/>
    <x v="1"/>
    <s v="Novimex Fabric Task Chair"/>
    <x v="1892"/>
    <x v="0"/>
    <n v="0.2"/>
    <n v="-6.0979999999999999"/>
    <x v="5"/>
    <n v="195.136"/>
    <n v="-6.25"/>
  </r>
  <r>
    <n v="7407"/>
    <s v="CA-2015-100146"/>
    <d v="2015-05-14T00:00:00"/>
    <d v="2015-05-19T00:00:00"/>
    <s v="Standard Class"/>
    <s v="CB-12535"/>
    <s v="Claudia Bergmann"/>
    <x v="1"/>
    <x v="0"/>
    <x v="491"/>
    <x v="1"/>
    <n v="93010"/>
    <x v="1"/>
    <s v="FUR-CH-10004495"/>
    <x v="0"/>
    <x v="1"/>
    <s v="Global Leather and Oak Executive Chair, Black"/>
    <x v="938"/>
    <x v="1"/>
    <n v="0.2"/>
    <n v="81.264600000000002"/>
    <x v="5"/>
    <n v="2167.056"/>
    <n v="11.25"/>
  </r>
  <r>
    <n v="7408"/>
    <s v="CA-2017-152079"/>
    <d v="2017-01-20T00:00:00"/>
    <d v="2017-01-21T00:00:00"/>
    <s v="First Class"/>
    <s v="ML-17410"/>
    <s v="Maris LaWare"/>
    <x v="0"/>
    <x v="0"/>
    <x v="22"/>
    <x v="10"/>
    <n v="60653"/>
    <x v="2"/>
    <s v="OFF-LA-10001613"/>
    <x v="1"/>
    <x v="2"/>
    <s v="Avery File Folder Labels"/>
    <x v="132"/>
    <x v="2"/>
    <n v="0.2"/>
    <n v="4.1760000000000002"/>
    <x v="9"/>
    <n v="57.599999999999994"/>
    <n v="36.250000000000007"/>
  </r>
  <r>
    <n v="7409"/>
    <s v="CA-2016-129728"/>
    <d v="2016-05-30T00:00:00"/>
    <d v="2016-06-06T00:00:00"/>
    <s v="Standard Class"/>
    <s v="JG-15310"/>
    <s v="Jason Gross"/>
    <x v="1"/>
    <x v="0"/>
    <x v="1"/>
    <x v="1"/>
    <n v="90032"/>
    <x v="1"/>
    <s v="FUR-FU-10003247"/>
    <x v="0"/>
    <x v="5"/>
    <s v="36X48 HARDFLOOR CHAIRMAT"/>
    <x v="4752"/>
    <x v="8"/>
    <n v="0"/>
    <n v="11.748799999999999"/>
    <x v="5"/>
    <n v="1342.72"/>
    <n v="6.9999999999999991"/>
  </r>
  <r>
    <n v="7410"/>
    <s v="CA-2014-121769"/>
    <d v="2014-04-08T00:00:00"/>
    <d v="2014-04-12T00:00:00"/>
    <s v="Standard Class"/>
    <s v="JS-15880"/>
    <s v="John Stevenson"/>
    <x v="0"/>
    <x v="0"/>
    <x v="167"/>
    <x v="24"/>
    <n v="43615"/>
    <x v="3"/>
    <s v="FUR-TA-10004442"/>
    <x v="0"/>
    <x v="3"/>
    <s v="Riverside Furniture Stanwyck Manor Table Series"/>
    <x v="4753"/>
    <x v="7"/>
    <n v="0.4"/>
    <n v="-94.660499999999999"/>
    <x v="3"/>
    <n v="172.11"/>
    <n v="-54.999999999999993"/>
  </r>
  <r>
    <n v="7411"/>
    <s v="CA-2014-103058"/>
    <d v="2014-07-23T00:00:00"/>
    <d v="2014-07-24T00:00:00"/>
    <s v="First Class"/>
    <s v="AG-10270"/>
    <s v="Alejandro Grove"/>
    <x v="0"/>
    <x v="0"/>
    <x v="20"/>
    <x v="15"/>
    <n v="10011"/>
    <x v="3"/>
    <s v="TEC-AC-10001314"/>
    <x v="2"/>
    <x v="11"/>
    <s v="Case Logic 2.4GHz Wireless Keyboard"/>
    <x v="2564"/>
    <x v="0"/>
    <n v="0"/>
    <n v="7.9984000000000002"/>
    <x v="7"/>
    <n v="199.96"/>
    <n v="8"/>
  </r>
  <r>
    <n v="7412"/>
    <s v="CA-2017-121125"/>
    <d v="2017-05-30T00:00:00"/>
    <d v="2017-06-03T00:00:00"/>
    <s v="Standard Class"/>
    <s v="MG-17890"/>
    <s v="Michael Granlund"/>
    <x v="2"/>
    <x v="0"/>
    <x v="241"/>
    <x v="21"/>
    <n v="97224"/>
    <x v="1"/>
    <s v="TEC-PH-10001619"/>
    <x v="2"/>
    <x v="7"/>
    <s v="LG G3"/>
    <x v="2356"/>
    <x v="7"/>
    <n v="0.2"/>
    <n v="17.639099999999999"/>
    <x v="5"/>
    <n v="156.792"/>
    <n v="11.249999999999998"/>
  </r>
  <r>
    <n v="7413"/>
    <s v="CA-2017-121125"/>
    <d v="2017-05-30T00:00:00"/>
    <d v="2017-06-03T00:00:00"/>
    <s v="Standard Class"/>
    <s v="MG-17890"/>
    <s v="Michael Granlund"/>
    <x v="2"/>
    <x v="0"/>
    <x v="241"/>
    <x v="21"/>
    <n v="97224"/>
    <x v="1"/>
    <s v="TEC-AC-10002323"/>
    <x v="2"/>
    <x v="11"/>
    <s v="SanDisk Ultra 32 GB MicroSDHC Class 10 Memory Card"/>
    <x v="1424"/>
    <x v="0"/>
    <n v="0.2"/>
    <n v="-3.0939999999999999"/>
    <x v="5"/>
    <n v="70.72"/>
    <n v="-8.75"/>
  </r>
  <r>
    <n v="7414"/>
    <s v="CA-2017-121125"/>
    <d v="2017-05-30T00:00:00"/>
    <d v="2017-06-03T00:00:00"/>
    <s v="Standard Class"/>
    <s v="MG-17890"/>
    <s v="Michael Granlund"/>
    <x v="2"/>
    <x v="0"/>
    <x v="241"/>
    <x v="21"/>
    <n v="97224"/>
    <x v="1"/>
    <s v="FUR-FU-10000820"/>
    <x v="0"/>
    <x v="5"/>
    <s v="Tensor Brushed Steel Torchiere Floor Lamp"/>
    <x v="4754"/>
    <x v="7"/>
    <n v="0.2"/>
    <n v="-0.33979999999999999"/>
    <x v="5"/>
    <n v="13.592000000000001"/>
    <n v="-2.5"/>
  </r>
  <r>
    <n v="7415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FUR-CH-10004287"/>
    <x v="0"/>
    <x v="1"/>
    <s v="SAFCO Arco Folding Chair"/>
    <x v="4755"/>
    <x v="0"/>
    <n v="0.3"/>
    <n v="-5.524"/>
    <x v="10"/>
    <n v="773.36"/>
    <n v="-1.4285714285714286"/>
  </r>
  <r>
    <n v="7416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TEC-AC-10000474"/>
    <x v="2"/>
    <x v="11"/>
    <s v="Kensington Expert Mouse Optical USB Trackball for PC or Mac"/>
    <x v="4756"/>
    <x v="2"/>
    <n v="0.2"/>
    <n v="47.494999999999997"/>
    <x v="10"/>
    <n v="1899.8"/>
    <n v="12.5"/>
  </r>
  <r>
    <n v="7417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TEC-PH-10001494"/>
    <x v="2"/>
    <x v="7"/>
    <s v="Polycom CX600 IP Phone VoIP phone"/>
    <x v="4757"/>
    <x v="1"/>
    <n v="0.4"/>
    <n v="-116.98050000000001"/>
    <x v="10"/>
    <n v="1619.73"/>
    <n v="-21.666666666666671"/>
  </r>
  <r>
    <n v="7418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OFF-PA-10004996"/>
    <x v="1"/>
    <x v="10"/>
    <s v="Speediset Carbonless Redi-Letter 7&quot; x 8 1/2&quot;"/>
    <x v="4758"/>
    <x v="2"/>
    <n v="0.2"/>
    <n v="13.9185"/>
    <x v="10"/>
    <n v="206.20000000000002"/>
    <n v="33.75"/>
  </r>
  <r>
    <n v="7419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OFF-BI-10004318"/>
    <x v="1"/>
    <x v="8"/>
    <s v="Ibico EB-19 Dual Function Manual Binding System"/>
    <x v="4759"/>
    <x v="7"/>
    <n v="0.7"/>
    <n v="-41.517600000000002"/>
    <x v="10"/>
    <n v="51.896999999999998"/>
    <n v="-80"/>
  </r>
  <r>
    <n v="7420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OFF-ST-10002574"/>
    <x v="1"/>
    <x v="4"/>
    <s v="SAFCO Commercial Wire Shelving, Black"/>
    <x v="1183"/>
    <x v="2"/>
    <n v="0.2"/>
    <n v="-138.13999999999999"/>
    <x v="10"/>
    <n v="2762.7999999999997"/>
    <n v="-25"/>
  </r>
  <r>
    <n v="7421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OFF-BI-10002353"/>
    <x v="1"/>
    <x v="8"/>
    <s v="GBC VeloBind Cover Sets"/>
    <x v="3697"/>
    <x v="2"/>
    <n v="0.7"/>
    <n v="-15.44"/>
    <x v="10"/>
    <n v="115.8"/>
    <n v="-66.666666666666657"/>
  </r>
  <r>
    <n v="7422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OFF-ST-10003641"/>
    <x v="1"/>
    <x v="4"/>
    <s v="Space Solutions Industrial Galvanized Steel Shelving."/>
    <x v="4760"/>
    <x v="0"/>
    <n v="0.2"/>
    <n v="-28.367999999999999"/>
    <x v="10"/>
    <n v="252.16"/>
    <n v="-22.499999999999996"/>
  </r>
  <r>
    <n v="7423"/>
    <s v="US-2016-114013"/>
    <d v="2016-03-13T00:00:00"/>
    <d v="2016-03-15T00:00:00"/>
    <s v="Second Class"/>
    <s v="SC-20770"/>
    <s v="Stewart Carmichael"/>
    <x v="1"/>
    <x v="0"/>
    <x v="10"/>
    <x v="9"/>
    <n v="19134"/>
    <x v="3"/>
    <s v="TEC-MA-10001148"/>
    <x v="2"/>
    <x v="15"/>
    <s v="Okidata MB491 Multifunction Printer"/>
    <x v="4761"/>
    <x v="1"/>
    <n v="0.7"/>
    <n v="-643.71"/>
    <x v="10"/>
    <n v="1347.3000000000002"/>
    <n v="-143.33333333333334"/>
  </r>
  <r>
    <n v="7424"/>
    <s v="CA-2017-135069"/>
    <d v="2017-04-10T00:00:00"/>
    <d v="2017-04-14T00:00:00"/>
    <s v="Standard Class"/>
    <s v="BS-11755"/>
    <s v="Bruce Stewart"/>
    <x v="0"/>
    <x v="0"/>
    <x v="10"/>
    <x v="9"/>
    <n v="19143"/>
    <x v="3"/>
    <s v="OFF-AP-10000026"/>
    <x v="1"/>
    <x v="9"/>
    <s v="Tripp Lite Isotel 6 Outlet Surge Protector with Fax/Modem Protection"/>
    <x v="4762"/>
    <x v="4"/>
    <n v="0.2"/>
    <n v="21.949200000000001"/>
    <x v="3"/>
    <n v="780.41600000000005"/>
    <n v="11.25"/>
  </r>
  <r>
    <n v="7425"/>
    <s v="CA-2017-135069"/>
    <d v="2017-04-10T00:00:00"/>
    <d v="2017-04-14T00:00:00"/>
    <s v="Standard Class"/>
    <s v="BS-11755"/>
    <s v="Bruce Stewart"/>
    <x v="0"/>
    <x v="0"/>
    <x v="10"/>
    <x v="9"/>
    <n v="19143"/>
    <x v="3"/>
    <s v="FUR-FU-10003878"/>
    <x v="0"/>
    <x v="5"/>
    <s v="Linden 10&quot; Round Wall Clock, Black"/>
    <x v="1272"/>
    <x v="1"/>
    <n v="0.2"/>
    <n v="6.4176000000000002"/>
    <x v="3"/>
    <n v="110.01599999999999"/>
    <n v="17.5"/>
  </r>
  <r>
    <n v="7426"/>
    <s v="CA-2016-101693"/>
    <d v="2016-06-25T00:00:00"/>
    <d v="2016-06-27T00:00:00"/>
    <s v="Second Class"/>
    <s v="LC-17140"/>
    <s v="Logan Currie"/>
    <x v="0"/>
    <x v="0"/>
    <x v="12"/>
    <x v="5"/>
    <n v="77070"/>
    <x v="2"/>
    <s v="FUR-CH-10001146"/>
    <x v="0"/>
    <x v="1"/>
    <s v="Global Value Mid-Back Manager's Chair, Gray"/>
    <x v="4763"/>
    <x v="0"/>
    <n v="0.3"/>
    <n v="-6.0890000000000004"/>
    <x v="1"/>
    <n v="170.49199999999999"/>
    <n v="-7.1428571428571441"/>
  </r>
  <r>
    <n v="7427"/>
    <s v="CA-2016-101693"/>
    <d v="2016-06-25T00:00:00"/>
    <d v="2016-06-27T00:00:00"/>
    <s v="Second Class"/>
    <s v="LC-17140"/>
    <s v="Logan Currie"/>
    <x v="0"/>
    <x v="0"/>
    <x v="12"/>
    <x v="5"/>
    <n v="77070"/>
    <x v="2"/>
    <s v="FUR-FU-10003919"/>
    <x v="0"/>
    <x v="5"/>
    <s v="Eldon Executive Woodline II Cherry Finish Desk Accessories"/>
    <x v="4764"/>
    <x v="0"/>
    <n v="0.6"/>
    <n v="-26.169599999999999"/>
    <x v="1"/>
    <n v="65.424000000000007"/>
    <n v="-80"/>
  </r>
  <r>
    <n v="7428"/>
    <s v="US-2014-164763"/>
    <d v="2014-03-17T00:00:00"/>
    <d v="2014-03-21T00:00:00"/>
    <s v="Standard Class"/>
    <s v="MH-17440"/>
    <s v="Mark Haberlin"/>
    <x v="1"/>
    <x v="0"/>
    <x v="25"/>
    <x v="35"/>
    <n v="39212"/>
    <x v="0"/>
    <s v="OFF-BI-10000605"/>
    <x v="1"/>
    <x v="8"/>
    <s v="Acco Pressboard Covers with Storage Hooks, 9 1/2&quot; x 11&quot;, Executive Red"/>
    <x v="4765"/>
    <x v="1"/>
    <n v="0"/>
    <n v="5.3720999999999997"/>
    <x v="10"/>
    <n v="34.29"/>
    <n v="47"/>
  </r>
  <r>
    <n v="7429"/>
    <s v="US-2014-164763"/>
    <d v="2014-03-17T00:00:00"/>
    <d v="2014-03-21T00:00:00"/>
    <s v="Standard Class"/>
    <s v="MH-17440"/>
    <s v="Mark Haberlin"/>
    <x v="1"/>
    <x v="0"/>
    <x v="25"/>
    <x v="35"/>
    <n v="39212"/>
    <x v="0"/>
    <s v="OFF-BI-10000309"/>
    <x v="1"/>
    <x v="8"/>
    <s v="GBC Twin Loop Wire Binding Elements, 9/16&quot; Spine, Black"/>
    <x v="2628"/>
    <x v="0"/>
    <n v="0"/>
    <n v="14.9156"/>
    <x v="10"/>
    <n v="60.88"/>
    <n v="49"/>
  </r>
  <r>
    <n v="7430"/>
    <s v="US-2014-164763"/>
    <d v="2014-03-17T00:00:00"/>
    <d v="2014-03-21T00:00:00"/>
    <s v="Standard Class"/>
    <s v="MH-17440"/>
    <s v="Mark Haberlin"/>
    <x v="1"/>
    <x v="0"/>
    <x v="25"/>
    <x v="35"/>
    <n v="39212"/>
    <x v="0"/>
    <s v="OFF-PA-10003349"/>
    <x v="1"/>
    <x v="10"/>
    <s v="Xerox 1957"/>
    <x v="91"/>
    <x v="0"/>
    <n v="0"/>
    <n v="6.3503999999999996"/>
    <x v="10"/>
    <n v="25.92"/>
    <n v="48.999999999999993"/>
  </r>
  <r>
    <n v="7431"/>
    <s v="US-2014-164763"/>
    <d v="2014-03-17T00:00:00"/>
    <d v="2014-03-21T00:00:00"/>
    <s v="Standard Class"/>
    <s v="MH-17440"/>
    <s v="Mark Haberlin"/>
    <x v="1"/>
    <x v="0"/>
    <x v="25"/>
    <x v="35"/>
    <n v="39212"/>
    <x v="0"/>
    <s v="OFF-PA-10003063"/>
    <x v="1"/>
    <x v="10"/>
    <s v="EcoTones Memo Sheets"/>
    <x v="4515"/>
    <x v="4"/>
    <n v="0"/>
    <n v="7.68"/>
    <x v="10"/>
    <n v="64"/>
    <n v="48"/>
  </r>
  <r>
    <n v="7432"/>
    <s v="US-2014-164763"/>
    <d v="2014-03-17T00:00:00"/>
    <d v="2014-03-21T00:00:00"/>
    <s v="Standard Class"/>
    <s v="MH-17440"/>
    <s v="Mark Haberlin"/>
    <x v="1"/>
    <x v="0"/>
    <x v="25"/>
    <x v="35"/>
    <n v="39212"/>
    <x v="0"/>
    <s v="OFF-AP-10003971"/>
    <x v="1"/>
    <x v="9"/>
    <s v="Belkin 6 Outlet Metallic Surge Strip"/>
    <x v="4591"/>
    <x v="1"/>
    <n v="0"/>
    <n v="8.4941999999999993"/>
    <x v="10"/>
    <n v="98.01"/>
    <n v="25.999999999999996"/>
  </r>
  <r>
    <n v="7433"/>
    <s v="CA-2014-161249"/>
    <d v="2014-08-09T00:00:00"/>
    <d v="2014-08-13T00:00:00"/>
    <s v="Standard Class"/>
    <s v="RD-19720"/>
    <s v="Roger Demir"/>
    <x v="0"/>
    <x v="0"/>
    <x v="42"/>
    <x v="16"/>
    <n v="85023"/>
    <x v="1"/>
    <s v="OFF-FA-10004838"/>
    <x v="1"/>
    <x v="13"/>
    <s v="Super Bands, 12/Pack"/>
    <x v="3743"/>
    <x v="1"/>
    <n v="0.2"/>
    <n v="-0.9486"/>
    <x v="6"/>
    <n v="13.392000000000001"/>
    <n v="-21.249999999999996"/>
  </r>
  <r>
    <n v="7434"/>
    <s v="CA-2014-161249"/>
    <d v="2014-08-09T00:00:00"/>
    <d v="2014-08-13T00:00:00"/>
    <s v="Standard Class"/>
    <s v="RD-19720"/>
    <s v="Roger Demir"/>
    <x v="0"/>
    <x v="0"/>
    <x v="42"/>
    <x v="16"/>
    <n v="85023"/>
    <x v="1"/>
    <s v="OFF-BI-10001097"/>
    <x v="1"/>
    <x v="8"/>
    <s v="Avery Hole Reinforcements"/>
    <x v="4766"/>
    <x v="2"/>
    <n v="0.7"/>
    <n v="-6.5415000000000001"/>
    <x v="6"/>
    <n v="46.725000000000001"/>
    <n v="-70"/>
  </r>
  <r>
    <n v="7435"/>
    <s v="CA-2015-148180"/>
    <d v="2015-07-26T00:00:00"/>
    <d v="2015-07-31T00:00:00"/>
    <s v="Standard Class"/>
    <s v="BP-11095"/>
    <s v="Bart Pistole"/>
    <x v="1"/>
    <x v="0"/>
    <x v="475"/>
    <x v="1"/>
    <n v="93030"/>
    <x v="1"/>
    <s v="OFF-BI-10000605"/>
    <x v="1"/>
    <x v="8"/>
    <s v="Acco Pressboard Covers with Storage Hooks, 9 1/2&quot; x 11&quot;, Executive Red"/>
    <x v="1073"/>
    <x v="1"/>
    <n v="0.2"/>
    <n v="3.0861000000000001"/>
    <x v="7"/>
    <n v="27.432000000000002"/>
    <n v="33.75"/>
  </r>
  <r>
    <n v="7436"/>
    <s v="CA-2015-148180"/>
    <d v="2015-07-26T00:00:00"/>
    <d v="2015-07-31T00:00:00"/>
    <s v="Standard Class"/>
    <s v="BP-11095"/>
    <s v="Bart Pistole"/>
    <x v="1"/>
    <x v="0"/>
    <x v="475"/>
    <x v="1"/>
    <n v="93030"/>
    <x v="1"/>
    <s v="OFF-BI-10003314"/>
    <x v="1"/>
    <x v="8"/>
    <s v="Tuff Stuff Recycled Round Ring Binders"/>
    <x v="4767"/>
    <x v="5"/>
    <n v="0.2"/>
    <n v="8.3867999999999991"/>
    <x v="7"/>
    <n v="138.816"/>
    <n v="36.25"/>
  </r>
  <r>
    <n v="7437"/>
    <s v="CA-2015-148180"/>
    <d v="2015-07-26T00:00:00"/>
    <d v="2015-07-31T00:00:00"/>
    <s v="Standard Class"/>
    <s v="BP-11095"/>
    <s v="Bart Pistole"/>
    <x v="1"/>
    <x v="0"/>
    <x v="475"/>
    <x v="1"/>
    <n v="93030"/>
    <x v="1"/>
    <s v="OFF-AR-10002067"/>
    <x v="1"/>
    <x v="6"/>
    <s v="Newell 334"/>
    <x v="1593"/>
    <x v="2"/>
    <n v="0"/>
    <n v="25.792000000000002"/>
    <x v="7"/>
    <n v="496"/>
    <n v="26"/>
  </r>
  <r>
    <n v="7438"/>
    <s v="CA-2014-165568"/>
    <d v="2014-02-15T00:00:00"/>
    <d v="2014-02-19T00:00:00"/>
    <s v="Standard Class"/>
    <s v="BF-11020"/>
    <s v="Barry Französisch"/>
    <x v="1"/>
    <x v="0"/>
    <x v="4"/>
    <x v="4"/>
    <n v="98105"/>
    <x v="1"/>
    <s v="OFF-BI-10001031"/>
    <x v="1"/>
    <x v="8"/>
    <s v="Pressboard Data Binders by Wilson Jones"/>
    <x v="788"/>
    <x v="2"/>
    <n v="0.2"/>
    <n v="7.2089999999999996"/>
    <x v="11"/>
    <n v="106.8"/>
    <n v="33.75"/>
  </r>
  <r>
    <n v="7439"/>
    <s v="CA-2015-145457"/>
    <d v="2015-03-24T00:00:00"/>
    <d v="2015-03-27T00:00:00"/>
    <s v="Second Class"/>
    <s v="CP-12085"/>
    <s v="Cathy Prescott"/>
    <x v="1"/>
    <x v="0"/>
    <x v="386"/>
    <x v="4"/>
    <n v="98042"/>
    <x v="1"/>
    <s v="FUR-FU-10003832"/>
    <x v="0"/>
    <x v="5"/>
    <s v="Eldon Expressions Punched Metal &amp; Wood Desk Accessories, Black &amp; Cherry"/>
    <x v="4768"/>
    <x v="2"/>
    <n v="0"/>
    <n v="13.132"/>
    <x v="10"/>
    <n v="234.5"/>
    <n v="28.000000000000004"/>
  </r>
  <r>
    <n v="7440"/>
    <s v="US-2017-163657"/>
    <d v="2017-09-02T00:00:00"/>
    <d v="2017-09-06T00:00:00"/>
    <s v="Standard Class"/>
    <s v="JL-15235"/>
    <s v="Janet Lee"/>
    <x v="0"/>
    <x v="0"/>
    <x v="1"/>
    <x v="1"/>
    <n v="90049"/>
    <x v="1"/>
    <s v="OFF-BI-10000138"/>
    <x v="1"/>
    <x v="8"/>
    <s v="Acco Translucent Poly Ring Binders"/>
    <x v="690"/>
    <x v="2"/>
    <n v="0.2"/>
    <n v="6.5519999999999996"/>
    <x v="8"/>
    <n v="93.6"/>
    <n v="35"/>
  </r>
  <r>
    <n v="7441"/>
    <s v="US-2017-163657"/>
    <d v="2017-09-02T00:00:00"/>
    <d v="2017-09-06T00:00:00"/>
    <s v="Standard Class"/>
    <s v="JL-15235"/>
    <s v="Janet Lee"/>
    <x v="0"/>
    <x v="0"/>
    <x v="1"/>
    <x v="1"/>
    <n v="90049"/>
    <x v="1"/>
    <s v="FUR-TA-10004607"/>
    <x v="0"/>
    <x v="3"/>
    <s v="Hon 2111 Invitation Series Straight Table"/>
    <x v="4769"/>
    <x v="0"/>
    <n v="0.2"/>
    <n v="-2.9565999999999999"/>
    <x v="8"/>
    <n v="473.05599999999998"/>
    <n v="-1.25"/>
  </r>
  <r>
    <n v="7442"/>
    <s v="CA-2015-120446"/>
    <d v="2015-11-16T00:00:00"/>
    <d v="2015-11-18T00:00:00"/>
    <s v="First Class"/>
    <s v="JG-15805"/>
    <s v="John Grady"/>
    <x v="1"/>
    <x v="0"/>
    <x v="70"/>
    <x v="1"/>
    <n v="92105"/>
    <x v="1"/>
    <s v="OFF-LA-10003148"/>
    <x v="1"/>
    <x v="2"/>
    <s v="Avery 51"/>
    <x v="1365"/>
    <x v="1"/>
    <n v="0"/>
    <n v="8.6940000000000008"/>
    <x v="0"/>
    <n v="56.699999999999996"/>
    <n v="46.000000000000007"/>
  </r>
  <r>
    <n v="7443"/>
    <s v="CA-2014-109932"/>
    <d v="2014-12-09T00:00:00"/>
    <d v="2014-12-11T00:00:00"/>
    <s v="First Class"/>
    <s v="VP-21760"/>
    <s v="Victoria Pisteka"/>
    <x v="1"/>
    <x v="0"/>
    <x v="180"/>
    <x v="5"/>
    <n v="78521"/>
    <x v="2"/>
    <s v="OFF-PA-10001804"/>
    <x v="1"/>
    <x v="10"/>
    <s v="Xerox 195"/>
    <x v="1414"/>
    <x v="0"/>
    <n v="0.2"/>
    <n v="3.7408000000000001"/>
    <x v="4"/>
    <n v="21.376000000000001"/>
    <n v="35"/>
  </r>
  <r>
    <n v="7444"/>
    <s v="CA-2014-109932"/>
    <d v="2014-12-09T00:00:00"/>
    <d v="2014-12-11T00:00:00"/>
    <s v="First Class"/>
    <s v="VP-21760"/>
    <s v="Victoria Pisteka"/>
    <x v="1"/>
    <x v="0"/>
    <x v="180"/>
    <x v="5"/>
    <n v="78521"/>
    <x v="2"/>
    <s v="OFF-ST-10000036"/>
    <x v="1"/>
    <x v="4"/>
    <s v="Recycled Data-Pak for Archival Bound Computer Printouts, 12-1/2 x 12-1/2 x 16"/>
    <x v="4770"/>
    <x v="1"/>
    <n v="0.2"/>
    <n v="20.745899999999999"/>
    <x v="4"/>
    <n v="711.28800000000001"/>
    <n v="8.75"/>
  </r>
  <r>
    <n v="7445"/>
    <s v="CA-2017-127474"/>
    <d v="2017-02-03T00:00:00"/>
    <d v="2017-02-07T00:00:00"/>
    <s v="Second Class"/>
    <s v="RD-19810"/>
    <s v="Ross DeVincentis"/>
    <x v="2"/>
    <x v="0"/>
    <x v="22"/>
    <x v="10"/>
    <n v="60610"/>
    <x v="2"/>
    <s v="OFF-PA-10001166"/>
    <x v="1"/>
    <x v="10"/>
    <s v="Xerox 2"/>
    <x v="1170"/>
    <x v="7"/>
    <n v="0.2"/>
    <n v="1.8144"/>
    <x v="11"/>
    <n v="5.1840000000000002"/>
    <n v="35"/>
  </r>
  <r>
    <n v="7446"/>
    <s v="CA-2017-127474"/>
    <d v="2017-02-03T00:00:00"/>
    <d v="2017-02-07T00:00:00"/>
    <s v="Second Class"/>
    <s v="RD-19810"/>
    <s v="Ross DeVincentis"/>
    <x v="2"/>
    <x v="0"/>
    <x v="22"/>
    <x v="10"/>
    <n v="60610"/>
    <x v="2"/>
    <s v="OFF-PA-10001033"/>
    <x v="1"/>
    <x v="10"/>
    <s v="Xerox 1893"/>
    <x v="4771"/>
    <x v="0"/>
    <n v="0.2"/>
    <n v="23.7742"/>
    <x v="11"/>
    <n v="131.16800000000001"/>
    <n v="36.25"/>
  </r>
  <r>
    <n v="7447"/>
    <s v="CA-2017-127474"/>
    <d v="2017-02-03T00:00:00"/>
    <d v="2017-02-07T00:00:00"/>
    <s v="Second Class"/>
    <s v="RD-19810"/>
    <s v="Ross DeVincentis"/>
    <x v="2"/>
    <x v="0"/>
    <x v="22"/>
    <x v="10"/>
    <n v="60610"/>
    <x v="2"/>
    <s v="FUR-FU-10004597"/>
    <x v="0"/>
    <x v="5"/>
    <s v="Eldon Cleatmat Chair Mats for Medium Pile Carpets"/>
    <x v="496"/>
    <x v="7"/>
    <n v="0.6"/>
    <n v="-26.085000000000001"/>
    <x v="11"/>
    <n v="22.2"/>
    <n v="-117.5"/>
  </r>
  <r>
    <n v="7448"/>
    <s v="CA-2017-127474"/>
    <d v="2017-02-03T00:00:00"/>
    <d v="2017-02-07T00:00:00"/>
    <s v="Second Class"/>
    <s v="RD-19810"/>
    <s v="Ross DeVincentis"/>
    <x v="2"/>
    <x v="0"/>
    <x v="22"/>
    <x v="10"/>
    <n v="60610"/>
    <x v="2"/>
    <s v="OFF-PA-10000418"/>
    <x v="1"/>
    <x v="10"/>
    <s v="Xerox 189"/>
    <x v="1242"/>
    <x v="2"/>
    <n v="0.2"/>
    <n v="146.79"/>
    <x v="11"/>
    <n v="2097"/>
    <n v="35"/>
  </r>
  <r>
    <n v="7449"/>
    <s v="CA-2017-115448"/>
    <d v="2017-11-11T00:00:00"/>
    <d v="2017-11-14T00:00:00"/>
    <s v="First Class"/>
    <s v="MH-18025"/>
    <s v="Michelle Huthwaite"/>
    <x v="0"/>
    <x v="0"/>
    <x v="289"/>
    <x v="18"/>
    <n v="37918"/>
    <x v="0"/>
    <s v="FUR-FU-10004090"/>
    <x v="0"/>
    <x v="5"/>
    <s v="Executive Impressions 14&quot; Contract Wall Clock"/>
    <x v="4772"/>
    <x v="2"/>
    <n v="0.2"/>
    <n v="14.4495"/>
    <x v="0"/>
    <n v="444.6"/>
    <n v="16.25"/>
  </r>
  <r>
    <n v="7450"/>
    <s v="CA-2017-105669"/>
    <d v="2017-09-17T00:00:00"/>
    <d v="2017-09-22T00:00:00"/>
    <s v="Second Class"/>
    <s v="SJ-20125"/>
    <s v="Sanjit Jacobs"/>
    <x v="2"/>
    <x v="0"/>
    <x v="12"/>
    <x v="5"/>
    <n v="77036"/>
    <x v="2"/>
    <s v="OFF-AR-10000390"/>
    <x v="1"/>
    <x v="6"/>
    <s v="Newell Chalk Holder"/>
    <x v="4373"/>
    <x v="1"/>
    <n v="0.2"/>
    <n v="3.2214"/>
    <x v="8"/>
    <n v="29.736000000000004"/>
    <n v="32.499999999999993"/>
  </r>
  <r>
    <n v="7451"/>
    <s v="CA-2017-105669"/>
    <d v="2017-09-17T00:00:00"/>
    <d v="2017-09-22T00:00:00"/>
    <s v="Second Class"/>
    <s v="SJ-20125"/>
    <s v="Sanjit Jacobs"/>
    <x v="2"/>
    <x v="0"/>
    <x v="12"/>
    <x v="5"/>
    <n v="77036"/>
    <x v="2"/>
    <s v="FUR-CH-10003774"/>
    <x v="0"/>
    <x v="1"/>
    <s v="Global Wood Trimmed Manager's Task Chair, Khaki"/>
    <x v="2550"/>
    <x v="2"/>
    <n v="0.3"/>
    <n v="-77.332999999999998"/>
    <x v="8"/>
    <n v="1592.15"/>
    <n v="-24.285714285714285"/>
  </r>
  <r>
    <n v="7452"/>
    <s v="CA-2017-105669"/>
    <d v="2017-09-17T00:00:00"/>
    <d v="2017-09-22T00:00:00"/>
    <s v="Second Class"/>
    <s v="SJ-20125"/>
    <s v="Sanjit Jacobs"/>
    <x v="2"/>
    <x v="0"/>
    <x v="12"/>
    <x v="5"/>
    <n v="77036"/>
    <x v="2"/>
    <s v="OFF-BI-10002412"/>
    <x v="1"/>
    <x v="8"/>
    <s v="Wilson Jones “Snap” Scratch Pad Binder Tool for Ring Binders"/>
    <x v="4773"/>
    <x v="2"/>
    <n v="0.8"/>
    <n v="-10.15"/>
    <x v="8"/>
    <n v="29"/>
    <n v="-175.00000000000003"/>
  </r>
  <r>
    <n v="7453"/>
    <s v="CA-2017-105669"/>
    <d v="2017-09-17T00:00:00"/>
    <d v="2017-09-22T00:00:00"/>
    <s v="Second Class"/>
    <s v="SJ-20125"/>
    <s v="Sanjit Jacobs"/>
    <x v="2"/>
    <x v="0"/>
    <x v="12"/>
    <x v="5"/>
    <n v="77036"/>
    <x v="2"/>
    <s v="TEC-PH-10002415"/>
    <x v="2"/>
    <x v="7"/>
    <s v="Polycom VoiceStation 500 Conference phone"/>
    <x v="4774"/>
    <x v="5"/>
    <n v="0.2"/>
    <n v="88.484999999999999"/>
    <x v="8"/>
    <n v="8494.56"/>
    <n v="6.25"/>
  </r>
  <r>
    <n v="7454"/>
    <s v="CA-2017-134796"/>
    <d v="2017-06-25T00:00:00"/>
    <d v="2017-07-01T00:00:00"/>
    <s v="Standard Class"/>
    <s v="FM-14380"/>
    <s v="Fred McMath"/>
    <x v="0"/>
    <x v="0"/>
    <x v="348"/>
    <x v="10"/>
    <n v="60440"/>
    <x v="2"/>
    <s v="TEC-PH-10003505"/>
    <x v="2"/>
    <x v="7"/>
    <s v="Geemarc AmpliPOWER60"/>
    <x v="1467"/>
    <x v="0"/>
    <n v="0.2"/>
    <n v="16.704000000000001"/>
    <x v="1"/>
    <n v="296.95999999999998"/>
    <n v="11.250000000000002"/>
  </r>
  <r>
    <n v="7455"/>
    <s v="CA-2016-137743"/>
    <d v="2016-07-30T00:00:00"/>
    <d v="2016-08-04T00:00:00"/>
    <s v="Standard Class"/>
    <s v="KH-16360"/>
    <s v="Katherine Hughes"/>
    <x v="0"/>
    <x v="0"/>
    <x v="22"/>
    <x v="10"/>
    <n v="60623"/>
    <x v="2"/>
    <s v="OFF-LA-10003663"/>
    <x v="1"/>
    <x v="2"/>
    <s v="Avery 498"/>
    <x v="4579"/>
    <x v="4"/>
    <n v="0.2"/>
    <n v="3.1212"/>
    <x v="7"/>
    <n v="36.991999999999997"/>
    <n v="33.75"/>
  </r>
  <r>
    <n v="7456"/>
    <s v="CA-2016-137743"/>
    <d v="2016-07-30T00:00:00"/>
    <d v="2016-08-04T00:00:00"/>
    <s v="Standard Class"/>
    <s v="KH-16360"/>
    <s v="Katherine Hughes"/>
    <x v="0"/>
    <x v="0"/>
    <x v="22"/>
    <x v="10"/>
    <n v="60623"/>
    <x v="2"/>
    <s v="OFF-ST-10001780"/>
    <x v="1"/>
    <x v="4"/>
    <s v="Tennsco 16-Compartment Lockers with Coat Rack"/>
    <x v="2479"/>
    <x v="0"/>
    <n v="0.2"/>
    <n v="51.831200000000003"/>
    <x v="7"/>
    <n v="2073.248"/>
    <n v="5"/>
  </r>
  <r>
    <n v="7457"/>
    <s v="CA-2015-137974"/>
    <d v="2015-04-16T00:00:00"/>
    <d v="2015-04-18T00:00:00"/>
    <s v="First Class"/>
    <s v="LL-16840"/>
    <s v="Lauren Leatherbury"/>
    <x v="0"/>
    <x v="0"/>
    <x v="141"/>
    <x v="17"/>
    <n v="22980"/>
    <x v="0"/>
    <s v="TEC-PH-10002033"/>
    <x v="2"/>
    <x v="7"/>
    <s v="Konftel 250 Conference phone - Charcoal black"/>
    <x v="4775"/>
    <x v="0"/>
    <n v="0"/>
    <n v="148.10640000000001"/>
    <x v="3"/>
    <n v="1139.28"/>
    <n v="26"/>
  </r>
  <r>
    <n v="7458"/>
    <s v="CA-2015-137974"/>
    <d v="2015-04-16T00:00:00"/>
    <d v="2015-04-18T00:00:00"/>
    <s v="First Class"/>
    <s v="LL-16840"/>
    <s v="Lauren Leatherbury"/>
    <x v="0"/>
    <x v="0"/>
    <x v="141"/>
    <x v="17"/>
    <n v="22980"/>
    <x v="0"/>
    <s v="OFF-BI-10001036"/>
    <x v="1"/>
    <x v="8"/>
    <s v="Cardinal EasyOpen D-Ring Binders"/>
    <x v="4776"/>
    <x v="7"/>
    <n v="0"/>
    <n v="4.57"/>
    <x v="3"/>
    <n v="9.14"/>
    <n v="50"/>
  </r>
  <r>
    <n v="7459"/>
    <s v="CA-2015-137974"/>
    <d v="2015-04-16T00:00:00"/>
    <d v="2015-04-18T00:00:00"/>
    <s v="First Class"/>
    <s v="LL-16840"/>
    <s v="Lauren Leatherbury"/>
    <x v="0"/>
    <x v="0"/>
    <x v="141"/>
    <x v="17"/>
    <n v="22980"/>
    <x v="0"/>
    <s v="FUR-FU-10001468"/>
    <x v="0"/>
    <x v="5"/>
    <s v="Tenex Antistatic Computer Chair Mats"/>
    <x v="4777"/>
    <x v="3"/>
    <n v="0"/>
    <n v="119.68600000000001"/>
    <x v="3"/>
    <n v="8378.0199999999986"/>
    <n v="10.000000000000002"/>
  </r>
  <r>
    <n v="7460"/>
    <s v="CA-2015-137974"/>
    <d v="2015-04-16T00:00:00"/>
    <d v="2015-04-18T00:00:00"/>
    <s v="First Class"/>
    <s v="LL-16840"/>
    <s v="Lauren Leatherbury"/>
    <x v="0"/>
    <x v="0"/>
    <x v="141"/>
    <x v="17"/>
    <n v="22980"/>
    <x v="0"/>
    <s v="FUR-BO-10001519"/>
    <x v="0"/>
    <x v="0"/>
    <s v="O'Sullivan 3-Shelf Heavy-Duty Bookcases"/>
    <x v="4778"/>
    <x v="6"/>
    <n v="0"/>
    <n v="125.58240000000001"/>
    <x v="3"/>
    <n v="4709.34"/>
    <n v="24.000000000000004"/>
  </r>
  <r>
    <n v="7461"/>
    <s v="US-2015-136987"/>
    <d v="2015-04-11T00:00:00"/>
    <d v="2015-04-14T00:00:00"/>
    <s v="Second Class"/>
    <s v="AR-10540"/>
    <s v="Andy Reiter"/>
    <x v="0"/>
    <x v="0"/>
    <x v="1"/>
    <x v="1"/>
    <n v="90004"/>
    <x v="1"/>
    <s v="TEC-CO-10001943"/>
    <x v="2"/>
    <x v="16"/>
    <s v="Canon PC-428 Personal Copier"/>
    <x v="4779"/>
    <x v="4"/>
    <n v="0.2"/>
    <n v="215.98920000000001"/>
    <x v="3"/>
    <n v="2559.8719999999998"/>
    <n v="33.75"/>
  </r>
  <r>
    <n v="7462"/>
    <s v="US-2015-136987"/>
    <d v="2015-04-11T00:00:00"/>
    <d v="2015-04-14T00:00:00"/>
    <s v="Second Class"/>
    <s v="AR-10540"/>
    <s v="Andy Reiter"/>
    <x v="0"/>
    <x v="0"/>
    <x v="1"/>
    <x v="1"/>
    <n v="90004"/>
    <x v="1"/>
    <s v="OFF-PA-10003127"/>
    <x v="1"/>
    <x v="10"/>
    <s v="Easy-staple paper"/>
    <x v="4780"/>
    <x v="0"/>
    <n v="0"/>
    <n v="24.269600000000001"/>
    <x v="3"/>
    <n v="105.52"/>
    <n v="46"/>
  </r>
  <r>
    <n v="7463"/>
    <s v="CA-2015-138485"/>
    <d v="2015-02-27T00:00:00"/>
    <d v="2015-03-01T00:00:00"/>
    <s v="Second Class"/>
    <s v="NP-18670"/>
    <s v="Nora Paige"/>
    <x v="0"/>
    <x v="0"/>
    <x v="4"/>
    <x v="4"/>
    <n v="98105"/>
    <x v="1"/>
    <s v="TEC-AC-10002076"/>
    <x v="2"/>
    <x v="11"/>
    <s v="Microsoft Natural Keyboard Elite"/>
    <x v="4781"/>
    <x v="6"/>
    <n v="0"/>
    <n v="80.837999999999994"/>
    <x v="11"/>
    <n v="4850.28"/>
    <n v="15"/>
  </r>
  <r>
    <n v="7464"/>
    <s v="CA-2016-103709"/>
    <d v="2016-09-08T00:00:00"/>
    <d v="2016-09-15T00:00:00"/>
    <s v="Standard Class"/>
    <s v="LP-17095"/>
    <s v="Liz Preis"/>
    <x v="0"/>
    <x v="0"/>
    <x v="355"/>
    <x v="1"/>
    <n v="93277"/>
    <x v="1"/>
    <s v="OFF-AR-10003338"/>
    <x v="1"/>
    <x v="6"/>
    <s v="Eberhard Faber 3 1/2&quot; Golf Pencils"/>
    <x v="3544"/>
    <x v="0"/>
    <n v="0"/>
    <n v="3.72"/>
    <x v="8"/>
    <n v="29.76"/>
    <n v="25"/>
  </r>
  <r>
    <n v="7465"/>
    <s v="CA-2016-103709"/>
    <d v="2016-09-08T00:00:00"/>
    <d v="2016-09-15T00:00:00"/>
    <s v="Standard Class"/>
    <s v="LP-17095"/>
    <s v="Liz Preis"/>
    <x v="0"/>
    <x v="0"/>
    <x v="355"/>
    <x v="1"/>
    <n v="93277"/>
    <x v="1"/>
    <s v="OFF-PA-10004610"/>
    <x v="1"/>
    <x v="10"/>
    <s v="Xerox 1900"/>
    <x v="1353"/>
    <x v="8"/>
    <n v="0"/>
    <n v="15.407999999999999"/>
    <x v="8"/>
    <n v="273.92"/>
    <n v="44.999999999999993"/>
  </r>
  <r>
    <n v="7466"/>
    <s v="CA-2016-103709"/>
    <d v="2016-09-08T00:00:00"/>
    <d v="2016-09-15T00:00:00"/>
    <s v="Standard Class"/>
    <s v="LP-17095"/>
    <s v="Liz Preis"/>
    <x v="0"/>
    <x v="0"/>
    <x v="355"/>
    <x v="1"/>
    <n v="93277"/>
    <x v="1"/>
    <s v="OFF-ST-10001272"/>
    <x v="1"/>
    <x v="4"/>
    <s v="Mini 13-1/2 Capacity Data Binder Rack, Pearl"/>
    <x v="2172"/>
    <x v="0"/>
    <n v="0"/>
    <n v="65.435000000000002"/>
    <x v="8"/>
    <n v="523.48"/>
    <n v="25"/>
  </r>
  <r>
    <n v="7467"/>
    <s v="CA-2016-138282"/>
    <d v="2016-05-19T00:00:00"/>
    <d v="2016-05-23T00:00:00"/>
    <s v="Standard Class"/>
    <s v="AH-10690"/>
    <s v="Anna Häberlin"/>
    <x v="1"/>
    <x v="0"/>
    <x v="1"/>
    <x v="1"/>
    <n v="90008"/>
    <x v="1"/>
    <s v="OFF-AP-10001366"/>
    <x v="1"/>
    <x v="9"/>
    <s v="Staple holder"/>
    <x v="4782"/>
    <x v="8"/>
    <n v="0"/>
    <n v="23.716799999999999"/>
    <x v="5"/>
    <n v="702.72"/>
    <n v="26.999999999999996"/>
  </r>
  <r>
    <n v="7468"/>
    <s v="CA-2017-148985"/>
    <d v="2017-11-11T00:00:00"/>
    <d v="2017-11-15T00:00:00"/>
    <s v="Second Class"/>
    <s v="TB-21190"/>
    <s v="Thomas Brumley"/>
    <x v="2"/>
    <x v="0"/>
    <x v="1"/>
    <x v="1"/>
    <n v="90045"/>
    <x v="1"/>
    <s v="FUR-FU-10001424"/>
    <x v="0"/>
    <x v="5"/>
    <s v="Dax Clear Box Frame"/>
    <x v="4783"/>
    <x v="4"/>
    <n v="0"/>
    <n v="11.8728"/>
    <x v="0"/>
    <n v="139.68"/>
    <n v="34"/>
  </r>
  <r>
    <n v="7469"/>
    <s v="CA-2014-138100"/>
    <d v="2014-09-15T00:00:00"/>
    <d v="2014-09-20T00:00:00"/>
    <s v="Standard Class"/>
    <s v="AA-10315"/>
    <s v="Alex Avila"/>
    <x v="0"/>
    <x v="0"/>
    <x v="20"/>
    <x v="15"/>
    <n v="10011"/>
    <x v="3"/>
    <s v="OFF-PA-10000349"/>
    <x v="1"/>
    <x v="10"/>
    <s v="Easy-staple paper"/>
    <x v="1801"/>
    <x v="1"/>
    <n v="0"/>
    <n v="7.0217999999999998"/>
    <x v="8"/>
    <n v="44.82"/>
    <n v="47"/>
  </r>
  <r>
    <n v="7470"/>
    <s v="CA-2014-138100"/>
    <d v="2014-09-15T00:00:00"/>
    <d v="2014-09-20T00:00:00"/>
    <s v="Standard Class"/>
    <s v="AA-10315"/>
    <s v="Alex Avila"/>
    <x v="0"/>
    <x v="0"/>
    <x v="20"/>
    <x v="15"/>
    <n v="10011"/>
    <x v="3"/>
    <s v="FUR-FU-10002456"/>
    <x v="0"/>
    <x v="5"/>
    <s v="Master Caster Door Stop, Large Neon Orange"/>
    <x v="58"/>
    <x v="0"/>
    <n v="0"/>
    <n v="6.2607999999999997"/>
    <x v="8"/>
    <n v="29.12"/>
    <n v="42.999999999999993"/>
  </r>
  <r>
    <n v="7471"/>
    <s v="CA-2015-100734"/>
    <d v="2015-09-15T00:00:00"/>
    <d v="2015-09-20T00:00:00"/>
    <s v="Standard Class"/>
    <s v="AC-10615"/>
    <s v="Ann Chong"/>
    <x v="1"/>
    <x v="0"/>
    <x v="10"/>
    <x v="9"/>
    <n v="19143"/>
    <x v="3"/>
    <s v="OFF-BI-10002609"/>
    <x v="1"/>
    <x v="8"/>
    <s v="Avery Hidden Tab Dividers for Binding Systems"/>
    <x v="4784"/>
    <x v="4"/>
    <n v="0.7"/>
    <n v="-2.8607999999999998"/>
    <x v="8"/>
    <n v="14.304"/>
    <n v="-80"/>
  </r>
  <r>
    <n v="7472"/>
    <s v="CA-2015-100734"/>
    <d v="2015-09-15T00:00:00"/>
    <d v="2015-09-20T00:00:00"/>
    <s v="Standard Class"/>
    <s v="AC-10615"/>
    <s v="Ann Chong"/>
    <x v="1"/>
    <x v="0"/>
    <x v="10"/>
    <x v="9"/>
    <n v="19143"/>
    <x v="3"/>
    <s v="OFF-ST-10001522"/>
    <x v="1"/>
    <x v="4"/>
    <s v="Gould Plastics 18-Pocket Panel Bin, 34w x 5-1/4d x 20-1/2h"/>
    <x v="2706"/>
    <x v="0"/>
    <n v="0.2"/>
    <n v="-29.436800000000002"/>
    <x v="8"/>
    <n v="294.36799999999999"/>
    <n v="-20"/>
  </r>
  <r>
    <n v="7473"/>
    <s v="CA-2016-139997"/>
    <d v="2016-07-01T00:00:00"/>
    <d v="2016-07-03T00:00:00"/>
    <s v="First Class"/>
    <s v="EM-14140"/>
    <s v="Eugene Moren"/>
    <x v="2"/>
    <x v="0"/>
    <x v="427"/>
    <x v="7"/>
    <n v="84043"/>
    <x v="1"/>
    <s v="TEC-CO-10000971"/>
    <x v="2"/>
    <x v="16"/>
    <s v="Hewlett Packard 310 Color Digital Copier"/>
    <x v="4785"/>
    <x v="2"/>
    <n v="0"/>
    <n v="449.98500000000001"/>
    <x v="7"/>
    <n v="7499.75"/>
    <n v="30"/>
  </r>
  <r>
    <n v="7474"/>
    <s v="CA-2016-109652"/>
    <d v="2016-04-10T00:00:00"/>
    <d v="2016-04-15T00:00:00"/>
    <s v="Standard Class"/>
    <s v="QJ-19255"/>
    <s v="Quincy Jones"/>
    <x v="1"/>
    <x v="0"/>
    <x v="22"/>
    <x v="10"/>
    <n v="60653"/>
    <x v="2"/>
    <s v="OFF-AR-10000034"/>
    <x v="1"/>
    <x v="6"/>
    <s v="BIC Brite Liner Grip Highlighters, Assorted, 5/Pack"/>
    <x v="4786"/>
    <x v="4"/>
    <n v="0.2"/>
    <n v="3.2223999999999999"/>
    <x v="3"/>
    <n v="54.271999999999998"/>
    <n v="23.75"/>
  </r>
  <r>
    <n v="7475"/>
    <s v="CA-2014-167199"/>
    <d v="2014-01-06T00:00:00"/>
    <d v="2014-01-10T00:00:00"/>
    <s v="Standard Class"/>
    <s v="ME-17320"/>
    <s v="Maria Etezadi"/>
    <x v="2"/>
    <x v="0"/>
    <x v="0"/>
    <x v="0"/>
    <n v="42420"/>
    <x v="0"/>
    <s v="FUR-CH-10004063"/>
    <x v="0"/>
    <x v="1"/>
    <s v="Global Deluxe High-Back Manager's Chair"/>
    <x v="4787"/>
    <x v="6"/>
    <n v="0"/>
    <n v="746.40779999999995"/>
    <x v="9"/>
    <n v="23164.38"/>
    <n v="28.999999999999996"/>
  </r>
  <r>
    <n v="7476"/>
    <s v="CA-2014-167199"/>
    <d v="2014-01-06T00:00:00"/>
    <d v="2014-01-10T00:00:00"/>
    <s v="Standard Class"/>
    <s v="ME-17320"/>
    <s v="Maria Etezadi"/>
    <x v="2"/>
    <x v="0"/>
    <x v="0"/>
    <x v="0"/>
    <n v="42420"/>
    <x v="0"/>
    <s v="OFF-BI-10004632"/>
    <x v="1"/>
    <x v="8"/>
    <s v="Ibico Hi-Tech Manual Binding System"/>
    <x v="4788"/>
    <x v="0"/>
    <n v="0"/>
    <n v="274.49099999999999"/>
    <x v="9"/>
    <n v="1219.96"/>
    <n v="44.999999999999993"/>
  </r>
  <r>
    <n v="7477"/>
    <s v="CA-2014-167199"/>
    <d v="2014-01-06T00:00:00"/>
    <d v="2014-01-10T00:00:00"/>
    <s v="Standard Class"/>
    <s v="ME-17320"/>
    <s v="Maria Etezadi"/>
    <x v="2"/>
    <x v="0"/>
    <x v="0"/>
    <x v="0"/>
    <n v="42420"/>
    <x v="0"/>
    <s v="OFF-AR-10001662"/>
    <x v="1"/>
    <x v="6"/>
    <s v="Rogers Handheld Barrel Pencil Sharpener"/>
    <x v="4789"/>
    <x v="0"/>
    <n v="0"/>
    <n v="1.4796"/>
    <x v="9"/>
    <n v="10.96"/>
    <n v="26.999999999999996"/>
  </r>
  <r>
    <n v="7478"/>
    <s v="CA-2014-167199"/>
    <d v="2014-01-06T00:00:00"/>
    <d v="2014-01-10T00:00:00"/>
    <s v="Standard Class"/>
    <s v="ME-17320"/>
    <s v="Maria Etezadi"/>
    <x v="2"/>
    <x v="0"/>
    <x v="0"/>
    <x v="0"/>
    <n v="42420"/>
    <x v="0"/>
    <s v="TEC-PH-10004977"/>
    <x v="2"/>
    <x v="7"/>
    <s v="GE 30524EE4"/>
    <x v="3627"/>
    <x v="0"/>
    <n v="0"/>
    <n v="113.6742"/>
    <x v="9"/>
    <n v="783.96"/>
    <n v="28.999999999999996"/>
  </r>
  <r>
    <n v="7479"/>
    <s v="CA-2014-167199"/>
    <d v="2014-01-06T00:00:00"/>
    <d v="2014-01-10T00:00:00"/>
    <s v="Standard Class"/>
    <s v="ME-17320"/>
    <s v="Maria Etezadi"/>
    <x v="2"/>
    <x v="0"/>
    <x v="0"/>
    <x v="0"/>
    <n v="42420"/>
    <x v="0"/>
    <s v="TEC-PH-10004539"/>
    <x v="2"/>
    <x v="7"/>
    <s v="Wireless Extenders zBoost YX545 SOHO Signal Booster"/>
    <x v="4790"/>
    <x v="4"/>
    <n v="0"/>
    <n v="204.10919999999999"/>
    <x v="9"/>
    <n v="3023.84"/>
    <n v="26.999999999999996"/>
  </r>
  <r>
    <n v="7480"/>
    <s v="CA-2014-167199"/>
    <d v="2014-01-06T00:00:00"/>
    <d v="2014-01-10T00:00:00"/>
    <s v="Standard Class"/>
    <s v="ME-17320"/>
    <s v="Maria Etezadi"/>
    <x v="2"/>
    <x v="0"/>
    <x v="0"/>
    <x v="0"/>
    <n v="42420"/>
    <x v="0"/>
    <s v="OFF-FA-10001883"/>
    <x v="1"/>
    <x v="13"/>
    <s v="Alliance Super-Size Bands, Assorted Sizes"/>
    <x v="4791"/>
    <x v="4"/>
    <n v="0"/>
    <n v="0.31119999999999998"/>
    <x v="9"/>
    <n v="124.48"/>
    <n v="0.99999999999999989"/>
  </r>
  <r>
    <n v="7481"/>
    <s v="CA-2014-167199"/>
    <d v="2014-01-06T00:00:00"/>
    <d v="2014-01-10T00:00:00"/>
    <s v="Standard Class"/>
    <s v="ME-17320"/>
    <s v="Maria Etezadi"/>
    <x v="2"/>
    <x v="0"/>
    <x v="0"/>
    <x v="0"/>
    <n v="42420"/>
    <x v="0"/>
    <s v="OFF-PA-10000955"/>
    <x v="1"/>
    <x v="10"/>
    <s v="Southworth 25% Cotton Granite Paper &amp; Envelopes"/>
    <x v="2571"/>
    <x v="7"/>
    <n v="0"/>
    <n v="3.0084"/>
    <x v="9"/>
    <n v="6.54"/>
    <n v="46"/>
  </r>
  <r>
    <n v="7482"/>
    <s v="CA-2016-124583"/>
    <d v="2016-09-01T00:00:00"/>
    <d v="2016-09-03T00:00:00"/>
    <s v="Second Class"/>
    <s v="LB-16795"/>
    <s v="Laurel Beltran"/>
    <x v="2"/>
    <x v="0"/>
    <x v="101"/>
    <x v="1"/>
    <n v="92646"/>
    <x v="1"/>
    <s v="OFF-EN-10002500"/>
    <x v="1"/>
    <x v="12"/>
    <s v="Globe Weis Peel &amp; Seel First Class Envelopes"/>
    <x v="4639"/>
    <x v="7"/>
    <n v="0"/>
    <n v="5.7510000000000003"/>
    <x v="8"/>
    <n v="12.78"/>
    <n v="45.000000000000007"/>
  </r>
  <r>
    <n v="7483"/>
    <s v="CA-2014-113964"/>
    <d v="2014-09-23T00:00:00"/>
    <d v="2014-09-30T00:00:00"/>
    <s v="Standard Class"/>
    <s v="JP-16135"/>
    <s v="Julie Prescott"/>
    <x v="2"/>
    <x v="0"/>
    <x v="20"/>
    <x v="15"/>
    <n v="10011"/>
    <x v="3"/>
    <s v="OFF-BI-10004654"/>
    <x v="1"/>
    <x v="8"/>
    <s v="Avery Binding System Hidden Tab Executive Style Index Sets"/>
    <x v="4792"/>
    <x v="4"/>
    <n v="0.2"/>
    <n v="6.9240000000000004"/>
    <x v="8"/>
    <n v="73.855999999999995"/>
    <n v="37.500000000000007"/>
  </r>
  <r>
    <n v="7484"/>
    <s v="CA-2014-129938"/>
    <d v="2014-12-15T00:00:00"/>
    <d v="2014-12-17T00:00:00"/>
    <s v="Second Class"/>
    <s v="EB-13705"/>
    <s v="Ed Braxton"/>
    <x v="1"/>
    <x v="0"/>
    <x v="10"/>
    <x v="9"/>
    <n v="19140"/>
    <x v="3"/>
    <s v="FUR-CH-10003774"/>
    <x v="0"/>
    <x v="1"/>
    <s v="Global Wood Trimmed Manager's Task Chair, Khaki"/>
    <x v="4793"/>
    <x v="3"/>
    <n v="0.3"/>
    <n v="-108.2662"/>
    <x v="4"/>
    <n v="3120.614"/>
    <n v="-24.285714285714281"/>
  </r>
  <r>
    <n v="7485"/>
    <s v="CA-2017-135111"/>
    <d v="2017-12-28T00:00:00"/>
    <d v="2018-01-02T00:00:00"/>
    <s v="Standard Class"/>
    <s v="CS-12400"/>
    <s v="Christopher Schild"/>
    <x v="2"/>
    <x v="0"/>
    <x v="402"/>
    <x v="46"/>
    <n v="58103"/>
    <x v="2"/>
    <s v="OFF-AR-10004707"/>
    <x v="1"/>
    <x v="6"/>
    <s v="Staples in misc. colors"/>
    <x v="4538"/>
    <x v="7"/>
    <n v="0"/>
    <n v="0.86799999999999999"/>
    <x v="4"/>
    <n v="2.48"/>
    <n v="35"/>
  </r>
  <r>
    <n v="7486"/>
    <s v="CA-2017-135111"/>
    <d v="2017-12-28T00:00:00"/>
    <d v="2018-01-02T00:00:00"/>
    <s v="Standard Class"/>
    <s v="CS-12400"/>
    <s v="Christopher Schild"/>
    <x v="2"/>
    <x v="0"/>
    <x v="402"/>
    <x v="46"/>
    <n v="58103"/>
    <x v="2"/>
    <s v="OFF-BI-10004040"/>
    <x v="1"/>
    <x v="8"/>
    <s v="Wilson Jones Impact Binders"/>
    <x v="4063"/>
    <x v="2"/>
    <n v="0"/>
    <n v="12.691000000000001"/>
    <x v="4"/>
    <n v="129.5"/>
    <n v="49.000000000000007"/>
  </r>
  <r>
    <n v="7487"/>
    <s v="US-2015-134558"/>
    <d v="2015-12-19T00:00:00"/>
    <d v="2015-12-24T00:00:00"/>
    <s v="Second Class"/>
    <s v="PM-19135"/>
    <s v="Peter McVee"/>
    <x v="2"/>
    <x v="0"/>
    <x v="18"/>
    <x v="38"/>
    <n v="3820"/>
    <x v="3"/>
    <s v="OFF-PA-10001184"/>
    <x v="1"/>
    <x v="10"/>
    <s v="Xerox 1903"/>
    <x v="2680"/>
    <x v="2"/>
    <n v="0"/>
    <n v="14.651"/>
    <x v="4"/>
    <n v="149.5"/>
    <n v="49"/>
  </r>
  <r>
    <n v="7488"/>
    <s v="US-2015-134558"/>
    <d v="2015-12-19T00:00:00"/>
    <d v="2015-12-24T00:00:00"/>
    <s v="Second Class"/>
    <s v="PM-19135"/>
    <s v="Peter McVee"/>
    <x v="2"/>
    <x v="0"/>
    <x v="18"/>
    <x v="38"/>
    <n v="3820"/>
    <x v="3"/>
    <s v="TEC-AC-10004145"/>
    <x v="2"/>
    <x v="11"/>
    <s v="Logitech diNovo Edge Keyboard"/>
    <x v="3522"/>
    <x v="6"/>
    <n v="0"/>
    <n v="517.47929999999997"/>
    <x v="4"/>
    <n v="20249.189999999999"/>
    <n v="23"/>
  </r>
  <r>
    <n v="7489"/>
    <s v="US-2015-134558"/>
    <d v="2015-12-19T00:00:00"/>
    <d v="2015-12-24T00:00:00"/>
    <s v="Second Class"/>
    <s v="PM-19135"/>
    <s v="Peter McVee"/>
    <x v="2"/>
    <x v="0"/>
    <x v="18"/>
    <x v="38"/>
    <n v="3820"/>
    <x v="3"/>
    <s v="FUR-TA-10003473"/>
    <x v="0"/>
    <x v="3"/>
    <s v="Bretford Rectangular Conference Table Tops"/>
    <x v="4794"/>
    <x v="4"/>
    <n v="0.3"/>
    <n v="-105.3164"/>
    <x v="4"/>
    <n v="4212.6559999999999"/>
    <n v="-10"/>
  </r>
  <r>
    <n v="7490"/>
    <s v="CA-2017-157196"/>
    <d v="2017-11-05T00:00:00"/>
    <d v="2017-11-09T00:00:00"/>
    <s v="Standard Class"/>
    <s v="AA-10645"/>
    <s v="Anna Andreadi"/>
    <x v="0"/>
    <x v="0"/>
    <x v="70"/>
    <x v="1"/>
    <n v="92105"/>
    <x v="1"/>
    <s v="OFF-PA-10003172"/>
    <x v="1"/>
    <x v="10"/>
    <s v="Xerox 1996"/>
    <x v="91"/>
    <x v="0"/>
    <n v="0"/>
    <n v="6.2207999999999997"/>
    <x v="0"/>
    <n v="25.92"/>
    <n v="47.999999999999993"/>
  </r>
  <r>
    <n v="7491"/>
    <s v="CA-2015-108672"/>
    <d v="2015-09-10T00:00:00"/>
    <d v="2015-09-16T00:00:00"/>
    <s v="Standard Class"/>
    <s v="FA-14230"/>
    <s v="Frank Atkinson"/>
    <x v="1"/>
    <x v="0"/>
    <x v="1"/>
    <x v="1"/>
    <n v="90032"/>
    <x v="1"/>
    <s v="FUR-FU-10003799"/>
    <x v="0"/>
    <x v="5"/>
    <s v="Seth Thomas 13 1/2&quot; Wall Clock"/>
    <x v="4795"/>
    <x v="5"/>
    <n v="0"/>
    <n v="33.070799999999998"/>
    <x v="8"/>
    <n v="640.08000000000004"/>
    <n v="30.999999999999993"/>
  </r>
  <r>
    <n v="7492"/>
    <s v="US-2017-118598"/>
    <d v="2017-11-16T00:00:00"/>
    <d v="2017-11-16T00:00:00"/>
    <s v="Same Day"/>
    <s v="CM-12190"/>
    <s v="Charlotte Melton"/>
    <x v="0"/>
    <x v="0"/>
    <x v="456"/>
    <x v="15"/>
    <n v="13501"/>
    <x v="3"/>
    <s v="TEC-PH-10002583"/>
    <x v="2"/>
    <x v="7"/>
    <s v="iOttie HLCRIO102 Car Mount"/>
    <x v="580"/>
    <x v="5"/>
    <n v="0"/>
    <n v="5.9969999999999999"/>
    <x v="0"/>
    <n v="719.64"/>
    <n v="5"/>
  </r>
  <r>
    <n v="7493"/>
    <s v="US-2017-160836"/>
    <d v="2017-09-11T00:00:00"/>
    <d v="2017-09-16T00:00:00"/>
    <s v="Standard Class"/>
    <s v="CC-12475"/>
    <s v="Cindy Chapman"/>
    <x v="0"/>
    <x v="0"/>
    <x v="12"/>
    <x v="5"/>
    <n v="77070"/>
    <x v="2"/>
    <s v="OFF-PA-10004239"/>
    <x v="1"/>
    <x v="10"/>
    <s v="Xerox 1953"/>
    <x v="1495"/>
    <x v="1"/>
    <n v="0.2"/>
    <n v="3.21"/>
    <x v="8"/>
    <n v="30.816000000000003"/>
    <n v="31.25"/>
  </r>
  <r>
    <n v="7494"/>
    <s v="US-2017-160836"/>
    <d v="2017-09-11T00:00:00"/>
    <d v="2017-09-16T00:00:00"/>
    <s v="Standard Class"/>
    <s v="CC-12475"/>
    <s v="Cindy Chapman"/>
    <x v="0"/>
    <x v="0"/>
    <x v="12"/>
    <x v="5"/>
    <n v="77070"/>
    <x v="2"/>
    <s v="FUR-TA-10002855"/>
    <x v="0"/>
    <x v="3"/>
    <s v="Bevis Round Conference Table Top &amp; Single Column Base"/>
    <x v="4796"/>
    <x v="2"/>
    <n v="0.3"/>
    <n v="-65.852999999999994"/>
    <x v="8"/>
    <n v="2560.9500000000003"/>
    <n v="-12.857142857142856"/>
  </r>
  <r>
    <n v="7495"/>
    <s v="US-2017-160836"/>
    <d v="2017-09-11T00:00:00"/>
    <d v="2017-09-16T00:00:00"/>
    <s v="Standard Class"/>
    <s v="CC-12475"/>
    <s v="Cindy Chapman"/>
    <x v="0"/>
    <x v="0"/>
    <x v="12"/>
    <x v="5"/>
    <n v="77070"/>
    <x v="2"/>
    <s v="OFF-AP-10001626"/>
    <x v="1"/>
    <x v="9"/>
    <s v="Commercial WindTunnel Clean Air Upright Vacuum, Replacement Belts, Filtration Bags"/>
    <x v="4797"/>
    <x v="0"/>
    <n v="0.8"/>
    <n v="-4.2012"/>
    <x v="8"/>
    <n v="3.1120000000000001"/>
    <n v="-270"/>
  </r>
  <r>
    <n v="7496"/>
    <s v="CA-2017-121048"/>
    <d v="2017-07-14T00:00:00"/>
    <d v="2017-07-18T00:00:00"/>
    <s v="Standard Class"/>
    <s v="TC-21295"/>
    <s v="Toby Carlisle"/>
    <x v="0"/>
    <x v="0"/>
    <x v="223"/>
    <x v="1"/>
    <n v="92683"/>
    <x v="1"/>
    <s v="OFF-BI-10004022"/>
    <x v="1"/>
    <x v="8"/>
    <s v="Acco Suede Grain Vinyl Round Ring Binder"/>
    <x v="2999"/>
    <x v="0"/>
    <n v="0.2"/>
    <n v="1.4456"/>
    <x v="7"/>
    <n v="8.8960000000000008"/>
    <n v="32.499999999999993"/>
  </r>
  <r>
    <n v="7497"/>
    <s v="CA-2017-121048"/>
    <d v="2017-07-14T00:00:00"/>
    <d v="2017-07-18T00:00:00"/>
    <s v="Standard Class"/>
    <s v="TC-21295"/>
    <s v="Toby Carlisle"/>
    <x v="0"/>
    <x v="0"/>
    <x v="223"/>
    <x v="1"/>
    <n v="92683"/>
    <x v="1"/>
    <s v="FUR-FU-10003601"/>
    <x v="0"/>
    <x v="5"/>
    <s v="Deflect-o RollaMat Studded, Beveled Mat for Medium Pile Carpeting"/>
    <x v="3057"/>
    <x v="1"/>
    <n v="0"/>
    <n v="49.804200000000002"/>
    <x v="7"/>
    <n v="830.06999999999994"/>
    <n v="18"/>
  </r>
  <r>
    <n v="7498"/>
    <s v="CA-2017-121048"/>
    <d v="2017-07-14T00:00:00"/>
    <d v="2017-07-18T00:00:00"/>
    <s v="Standard Class"/>
    <s v="TC-21295"/>
    <s v="Toby Carlisle"/>
    <x v="0"/>
    <x v="0"/>
    <x v="223"/>
    <x v="1"/>
    <n v="92683"/>
    <x v="1"/>
    <s v="OFF-FA-10000490"/>
    <x v="1"/>
    <x v="13"/>
    <s v="OIC Binder Clips, Mini, 1/4&quot; Capacity, Black"/>
    <x v="325"/>
    <x v="4"/>
    <n v="0"/>
    <n v="2.3311999999999999"/>
    <x v="7"/>
    <n v="19.84"/>
    <n v="47"/>
  </r>
  <r>
    <n v="7499"/>
    <s v="CA-2017-121048"/>
    <d v="2017-07-14T00:00:00"/>
    <d v="2017-07-18T00:00:00"/>
    <s v="Standard Class"/>
    <s v="TC-21295"/>
    <s v="Toby Carlisle"/>
    <x v="0"/>
    <x v="0"/>
    <x v="223"/>
    <x v="1"/>
    <n v="92683"/>
    <x v="1"/>
    <s v="OFF-AR-10004042"/>
    <x v="1"/>
    <x v="6"/>
    <s v="BOSTON Model 1800 Electric Pencil Sharpeners, Putty/Woodgrain"/>
    <x v="4798"/>
    <x v="4"/>
    <n v="0"/>
    <n v="20.8568"/>
    <x v="7"/>
    <n v="287.68"/>
    <n v="28.999999999999996"/>
  </r>
  <r>
    <n v="7500"/>
    <s v="CA-2017-121048"/>
    <d v="2017-07-14T00:00:00"/>
    <d v="2017-07-18T00:00:00"/>
    <s v="Standard Class"/>
    <s v="TC-21295"/>
    <s v="Toby Carlisle"/>
    <x v="0"/>
    <x v="0"/>
    <x v="223"/>
    <x v="1"/>
    <n v="92683"/>
    <x v="1"/>
    <s v="FUR-FU-10002960"/>
    <x v="0"/>
    <x v="5"/>
    <s v="Eldon 200 Class Desk Accessories, Burgundy"/>
    <x v="605"/>
    <x v="1"/>
    <n v="0"/>
    <n v="7.9127999999999998"/>
    <x v="7"/>
    <n v="56.519999999999996"/>
    <n v="42"/>
  </r>
  <r>
    <n v="7501"/>
    <s v="CA-2017-121048"/>
    <d v="2017-07-14T00:00:00"/>
    <d v="2017-07-18T00:00:00"/>
    <s v="Standard Class"/>
    <s v="TC-21295"/>
    <s v="Toby Carlisle"/>
    <x v="0"/>
    <x v="0"/>
    <x v="223"/>
    <x v="1"/>
    <n v="92683"/>
    <x v="1"/>
    <s v="TEC-AC-10000991"/>
    <x v="2"/>
    <x v="11"/>
    <s v="Sony Micro Vault Click 8 GB USB 2.0 Flash Drive"/>
    <x v="4799"/>
    <x v="1"/>
    <n v="0"/>
    <n v="19.735800000000001"/>
    <x v="7"/>
    <n v="422.90999999999997"/>
    <n v="14.000000000000002"/>
  </r>
  <r>
    <n v="7502"/>
    <s v="CA-2017-121048"/>
    <d v="2017-07-14T00:00:00"/>
    <d v="2017-07-18T00:00:00"/>
    <s v="Standard Class"/>
    <s v="TC-21295"/>
    <s v="Toby Carlisle"/>
    <x v="0"/>
    <x v="0"/>
    <x v="223"/>
    <x v="1"/>
    <n v="92683"/>
    <x v="1"/>
    <s v="TEC-PH-10004977"/>
    <x v="2"/>
    <x v="7"/>
    <s v="GE 30524EE4"/>
    <x v="549"/>
    <x v="1"/>
    <n v="0.2"/>
    <n v="52.917299999999997"/>
    <x v="7"/>
    <n v="1411.1279999999999"/>
    <n v="11.25"/>
  </r>
  <r>
    <n v="7503"/>
    <s v="US-2017-120147"/>
    <d v="2017-03-30T00:00:00"/>
    <d v="2017-03-30T00:00:00"/>
    <s v="Same Day"/>
    <s v="TB-21400"/>
    <s v="Tom Boeckenhauer"/>
    <x v="0"/>
    <x v="0"/>
    <x v="1"/>
    <x v="1"/>
    <n v="90036"/>
    <x v="1"/>
    <s v="OFF-AR-10000817"/>
    <x v="1"/>
    <x v="6"/>
    <s v="Manco Dry-Lighter Erasable Highlighter"/>
    <x v="2351"/>
    <x v="0"/>
    <n v="0"/>
    <n v="2.0672000000000001"/>
    <x v="10"/>
    <n v="12.16"/>
    <n v="34"/>
  </r>
  <r>
    <n v="7504"/>
    <s v="US-2017-120147"/>
    <d v="2017-03-30T00:00:00"/>
    <d v="2017-03-30T00:00:00"/>
    <s v="Same Day"/>
    <s v="TB-21400"/>
    <s v="Tom Boeckenhauer"/>
    <x v="0"/>
    <x v="0"/>
    <x v="1"/>
    <x v="1"/>
    <n v="90036"/>
    <x v="1"/>
    <s v="TEC-PH-10002447"/>
    <x v="2"/>
    <x v="7"/>
    <s v="AT&amp;T CL83451 4-Handset Telephone"/>
    <x v="4800"/>
    <x v="7"/>
    <n v="0.2"/>
    <n v="18.539100000000001"/>
    <x v="10"/>
    <n v="164.792"/>
    <n v="11.25"/>
  </r>
  <r>
    <n v="7505"/>
    <s v="CA-2016-158043"/>
    <d v="2016-01-31T00:00:00"/>
    <d v="2016-02-04T00:00:00"/>
    <s v="Second Class"/>
    <s v="JK-15325"/>
    <s v="Jason Klamczynski"/>
    <x v="1"/>
    <x v="0"/>
    <x v="496"/>
    <x v="30"/>
    <n v="8401"/>
    <x v="3"/>
    <s v="OFF-EN-10003134"/>
    <x v="1"/>
    <x v="12"/>
    <s v="Staple envelope"/>
    <x v="368"/>
    <x v="0"/>
    <n v="0"/>
    <n v="11.68"/>
    <x v="9"/>
    <n v="46.72"/>
    <n v="50"/>
  </r>
  <r>
    <n v="7506"/>
    <s v="US-2017-106579"/>
    <d v="2017-06-08T00:00:00"/>
    <d v="2017-06-13T00:00:00"/>
    <s v="Standard Class"/>
    <s v="BW-11200"/>
    <s v="Ben Wallace"/>
    <x v="0"/>
    <x v="0"/>
    <x v="242"/>
    <x v="10"/>
    <n v="60076"/>
    <x v="2"/>
    <s v="OFF-BI-10000309"/>
    <x v="1"/>
    <x v="8"/>
    <s v="GBC Twin Loop Wire Binding Elements, 9/16&quot; Spine, Black"/>
    <x v="359"/>
    <x v="4"/>
    <n v="0.8"/>
    <n v="-18.872800000000002"/>
    <x v="1"/>
    <n v="48.704000000000001"/>
    <n v="-155"/>
  </r>
  <r>
    <n v="7507"/>
    <s v="CA-2014-115889"/>
    <d v="2014-11-02T00:00:00"/>
    <d v="2014-11-06T00:00:00"/>
    <s v="Standard Class"/>
    <s v="SH-20395"/>
    <s v="Shahid Hopkins"/>
    <x v="0"/>
    <x v="0"/>
    <x v="8"/>
    <x v="1"/>
    <n v="94122"/>
    <x v="1"/>
    <s v="TEC-PH-10001615"/>
    <x v="2"/>
    <x v="7"/>
    <s v="AT&amp;T CL82213"/>
    <x v="1925"/>
    <x v="0"/>
    <n v="0.2"/>
    <n v="5.2182000000000004"/>
    <x v="0"/>
    <n v="92.768000000000001"/>
    <n v="11.25"/>
  </r>
  <r>
    <n v="7508"/>
    <s v="CA-2014-115889"/>
    <d v="2014-11-02T00:00:00"/>
    <d v="2014-11-06T00:00:00"/>
    <s v="Standard Class"/>
    <s v="SH-20395"/>
    <s v="Shahid Hopkins"/>
    <x v="0"/>
    <x v="0"/>
    <x v="8"/>
    <x v="1"/>
    <n v="94122"/>
    <x v="1"/>
    <s v="OFF-ST-10003208"/>
    <x v="1"/>
    <x v="4"/>
    <s v="Adjustable Depth Letter/Legal Cart"/>
    <x v="971"/>
    <x v="0"/>
    <n v="0"/>
    <n v="105.24679999999999"/>
    <x v="0"/>
    <n v="725.84"/>
    <n v="28.999999999999996"/>
  </r>
  <r>
    <n v="7509"/>
    <s v="US-2017-161935"/>
    <d v="2017-07-14T00:00:00"/>
    <d v="2017-07-18T00:00:00"/>
    <s v="Standard Class"/>
    <s v="JL-15835"/>
    <s v="John Lee"/>
    <x v="0"/>
    <x v="0"/>
    <x v="38"/>
    <x v="24"/>
    <n v="43229"/>
    <x v="3"/>
    <s v="OFF-PA-10000605"/>
    <x v="1"/>
    <x v="10"/>
    <s v="Xerox 1950"/>
    <x v="4579"/>
    <x v="0"/>
    <n v="0.2"/>
    <n v="3.3523999999999998"/>
    <x v="7"/>
    <n v="18.495999999999999"/>
    <n v="36.25"/>
  </r>
  <r>
    <n v="7510"/>
    <s v="US-2017-161935"/>
    <d v="2017-07-14T00:00:00"/>
    <d v="2017-07-18T00:00:00"/>
    <s v="Standard Class"/>
    <s v="JL-15835"/>
    <s v="John Lee"/>
    <x v="0"/>
    <x v="0"/>
    <x v="38"/>
    <x v="24"/>
    <n v="43229"/>
    <x v="3"/>
    <s v="TEC-PH-10000560"/>
    <x v="2"/>
    <x v="7"/>
    <s v="Samsung Galaxy S III - 16GB - pebble blue (T-Mobile)"/>
    <x v="4801"/>
    <x v="6"/>
    <n v="0.4"/>
    <n v="-377.98919999999998"/>
    <x v="7"/>
    <n v="17009.513999999999"/>
    <n v="-20"/>
  </r>
  <r>
    <n v="7511"/>
    <s v="US-2017-161935"/>
    <d v="2017-07-14T00:00:00"/>
    <d v="2017-07-18T00:00:00"/>
    <s v="Standard Class"/>
    <s v="JL-15835"/>
    <s v="John Lee"/>
    <x v="0"/>
    <x v="0"/>
    <x v="38"/>
    <x v="24"/>
    <n v="43229"/>
    <x v="3"/>
    <s v="OFF-ST-10003455"/>
    <x v="1"/>
    <x v="4"/>
    <s v="Tenex File Box, Personal Filing Tote with Lid, Black"/>
    <x v="4495"/>
    <x v="2"/>
    <n v="0.2"/>
    <n v="4.6529999999999996"/>
    <x v="7"/>
    <n v="310.2"/>
    <n v="7.5"/>
  </r>
  <r>
    <n v="7512"/>
    <s v="US-2017-161935"/>
    <d v="2017-07-14T00:00:00"/>
    <d v="2017-07-18T00:00:00"/>
    <s v="Standard Class"/>
    <s v="JL-15835"/>
    <s v="John Lee"/>
    <x v="0"/>
    <x v="0"/>
    <x v="38"/>
    <x v="24"/>
    <n v="43229"/>
    <x v="3"/>
    <s v="FUR-FU-10002937"/>
    <x v="0"/>
    <x v="5"/>
    <s v="GE 48&quot; Fluorescent Tube, Cool White Energy Saver, 34 Watts, 30/Box"/>
    <x v="4279"/>
    <x v="2"/>
    <n v="0.2"/>
    <n v="148.845"/>
    <x v="7"/>
    <n v="1984.6000000000001"/>
    <n v="37.5"/>
  </r>
  <r>
    <n v="7513"/>
    <s v="US-2017-161935"/>
    <d v="2017-07-14T00:00:00"/>
    <d v="2017-07-18T00:00:00"/>
    <s v="Standard Class"/>
    <s v="JL-15835"/>
    <s v="John Lee"/>
    <x v="0"/>
    <x v="0"/>
    <x v="38"/>
    <x v="24"/>
    <n v="43229"/>
    <x v="3"/>
    <s v="OFF-ST-10001837"/>
    <x v="1"/>
    <x v="4"/>
    <s v="SAFCO Mobile Desk Side File, Wire Frame"/>
    <x v="4802"/>
    <x v="3"/>
    <n v="0.2"/>
    <n v="17.959199999999999"/>
    <x v="7"/>
    <n v="1676.192"/>
    <n v="7.5"/>
  </r>
  <r>
    <n v="7514"/>
    <s v="US-2017-161935"/>
    <d v="2017-07-14T00:00:00"/>
    <d v="2017-07-18T00:00:00"/>
    <s v="Standard Class"/>
    <s v="JL-15835"/>
    <s v="John Lee"/>
    <x v="0"/>
    <x v="0"/>
    <x v="38"/>
    <x v="24"/>
    <n v="43229"/>
    <x v="3"/>
    <s v="OFF-AR-10004757"/>
    <x v="1"/>
    <x v="6"/>
    <s v="Crayola Colored Pencils"/>
    <x v="1317"/>
    <x v="2"/>
    <n v="0.2"/>
    <n v="2.1320000000000001"/>
    <x v="7"/>
    <n v="65.599999999999994"/>
    <n v="16.25"/>
  </r>
  <r>
    <n v="7515"/>
    <s v="US-2017-167920"/>
    <d v="2017-12-09T00:00:00"/>
    <d v="2017-12-12T00:00:00"/>
    <s v="Second Class"/>
    <s v="JL-15835"/>
    <s v="John Lee"/>
    <x v="0"/>
    <x v="0"/>
    <x v="102"/>
    <x v="0"/>
    <n v="40475"/>
    <x v="0"/>
    <s v="OFF-BI-10004236"/>
    <x v="1"/>
    <x v="8"/>
    <s v="XtraLife ClearVue Slant-D Ring Binder, White, 3&quot;"/>
    <x v="4803"/>
    <x v="0"/>
    <n v="0"/>
    <n v="13.505599999999999"/>
    <x v="4"/>
    <n v="58.72"/>
    <n v="46"/>
  </r>
  <r>
    <n v="7516"/>
    <s v="US-2017-167920"/>
    <d v="2017-12-09T00:00:00"/>
    <d v="2017-12-12T00:00:00"/>
    <s v="Second Class"/>
    <s v="JL-15835"/>
    <s v="John Lee"/>
    <x v="0"/>
    <x v="0"/>
    <x v="102"/>
    <x v="0"/>
    <n v="40475"/>
    <x v="0"/>
    <s v="OFF-AP-10000159"/>
    <x v="1"/>
    <x v="9"/>
    <s v="Belkin F9M820V08 8 Outlet Surge"/>
    <x v="4804"/>
    <x v="2"/>
    <n v="0"/>
    <n v="62.320999999999998"/>
    <x v="4"/>
    <n v="1074.5"/>
    <n v="28.999999999999996"/>
  </r>
  <r>
    <n v="7517"/>
    <s v="US-2017-167920"/>
    <d v="2017-12-09T00:00:00"/>
    <d v="2017-12-12T00:00:00"/>
    <s v="Second Class"/>
    <s v="JL-15835"/>
    <s v="John Lee"/>
    <x v="0"/>
    <x v="0"/>
    <x v="102"/>
    <x v="0"/>
    <n v="40475"/>
    <x v="0"/>
    <s v="OFF-BI-10003274"/>
    <x v="1"/>
    <x v="8"/>
    <s v="Avery Durable Slant Ring Binders, No Labels"/>
    <x v="204"/>
    <x v="4"/>
    <n v="0"/>
    <n v="7.4824000000000002"/>
    <x v="4"/>
    <n v="63.68"/>
    <n v="47"/>
  </r>
  <r>
    <n v="7518"/>
    <s v="US-2017-167920"/>
    <d v="2017-12-09T00:00:00"/>
    <d v="2017-12-12T00:00:00"/>
    <s v="Second Class"/>
    <s v="JL-15835"/>
    <s v="John Lee"/>
    <x v="0"/>
    <x v="0"/>
    <x v="102"/>
    <x v="0"/>
    <n v="40475"/>
    <x v="0"/>
    <s v="TEC-AC-10001013"/>
    <x v="2"/>
    <x v="11"/>
    <s v="Logitech ClearChat Comfort/USB Headset H390"/>
    <x v="4805"/>
    <x v="2"/>
    <n v="0"/>
    <n v="48.328499999999998"/>
    <x v="4"/>
    <n v="732.25"/>
    <n v="33"/>
  </r>
  <r>
    <n v="7519"/>
    <s v="US-2017-167920"/>
    <d v="2017-12-09T00:00:00"/>
    <d v="2017-12-12T00:00:00"/>
    <s v="Second Class"/>
    <s v="JL-15835"/>
    <s v="John Lee"/>
    <x v="0"/>
    <x v="0"/>
    <x v="102"/>
    <x v="0"/>
    <n v="40475"/>
    <x v="0"/>
    <s v="OFF-ST-10004963"/>
    <x v="1"/>
    <x v="4"/>
    <s v="Eldon Gobal File Keepers"/>
    <x v="4806"/>
    <x v="7"/>
    <n v="0"/>
    <n v="0.60560000000000003"/>
    <x v="4"/>
    <n v="15.14"/>
    <n v="4"/>
  </r>
  <r>
    <n v="7520"/>
    <s v="US-2017-167920"/>
    <d v="2017-12-09T00:00:00"/>
    <d v="2017-12-12T00:00:00"/>
    <s v="Second Class"/>
    <s v="JL-15835"/>
    <s v="John Lee"/>
    <x v="0"/>
    <x v="0"/>
    <x v="102"/>
    <x v="0"/>
    <n v="40475"/>
    <x v="0"/>
    <s v="OFF-LA-10004409"/>
    <x v="1"/>
    <x v="2"/>
    <s v="Avery 492"/>
    <x v="1755"/>
    <x v="0"/>
    <n v="0"/>
    <n v="2.6496"/>
    <x v="4"/>
    <n v="11.52"/>
    <n v="46"/>
  </r>
  <r>
    <n v="7521"/>
    <s v="US-2017-167920"/>
    <d v="2017-12-09T00:00:00"/>
    <d v="2017-12-12T00:00:00"/>
    <s v="Second Class"/>
    <s v="JL-15835"/>
    <s v="John Lee"/>
    <x v="0"/>
    <x v="0"/>
    <x v="102"/>
    <x v="0"/>
    <n v="40475"/>
    <x v="0"/>
    <s v="TEC-CO-10001046"/>
    <x v="2"/>
    <x v="16"/>
    <s v="Canon Imageclass D680 Copier / Fax"/>
    <x v="4807"/>
    <x v="0"/>
    <n v="0"/>
    <n v="629.99099999999999"/>
    <x v="4"/>
    <n v="2799.96"/>
    <n v="45"/>
  </r>
  <r>
    <n v="7522"/>
    <s v="CA-2016-162383"/>
    <d v="2016-09-05T00:00:00"/>
    <d v="2016-09-11T00:00:00"/>
    <s v="Standard Class"/>
    <s v="MD-17350"/>
    <s v="Maribeth Dona"/>
    <x v="0"/>
    <x v="0"/>
    <x v="152"/>
    <x v="24"/>
    <n v="43130"/>
    <x v="3"/>
    <s v="OFF-BI-10002824"/>
    <x v="1"/>
    <x v="8"/>
    <s v="Recycled Easel Ring Binders"/>
    <x v="4808"/>
    <x v="0"/>
    <n v="0.7"/>
    <n v="-7.46"/>
    <x v="8"/>
    <n v="17.904"/>
    <n v="-83.333333333333343"/>
  </r>
  <r>
    <n v="7523"/>
    <s v="CA-2016-162383"/>
    <d v="2016-09-05T00:00:00"/>
    <d v="2016-09-11T00:00:00"/>
    <s v="Standard Class"/>
    <s v="MD-17350"/>
    <s v="Maribeth Dona"/>
    <x v="0"/>
    <x v="0"/>
    <x v="152"/>
    <x v="24"/>
    <n v="43130"/>
    <x v="3"/>
    <s v="OFF-BI-10001757"/>
    <x v="1"/>
    <x v="8"/>
    <s v="Pressboard Hanging Data Binders for Unburst Sheets"/>
    <x v="3096"/>
    <x v="5"/>
    <n v="0.7"/>
    <n v="-6.4943999999999997"/>
    <x v="8"/>
    <n v="53.135999999999996"/>
    <n v="-73.333333333333329"/>
  </r>
  <r>
    <n v="7524"/>
    <s v="CA-2016-162383"/>
    <d v="2016-09-05T00:00:00"/>
    <d v="2016-09-11T00:00:00"/>
    <s v="Standard Class"/>
    <s v="MD-17350"/>
    <s v="Maribeth Dona"/>
    <x v="0"/>
    <x v="0"/>
    <x v="152"/>
    <x v="24"/>
    <n v="43130"/>
    <x v="3"/>
    <s v="FUR-CH-10004477"/>
    <x v="0"/>
    <x v="1"/>
    <s v="Global Push Button Manager's Chair, Indigo"/>
    <x v="4763"/>
    <x v="0"/>
    <n v="0.3"/>
    <n v="-1.2178"/>
    <x v="8"/>
    <n v="170.49199999999999"/>
    <n v="-1.4285714285714286"/>
  </r>
  <r>
    <n v="7525"/>
    <s v="CA-2014-125731"/>
    <d v="2014-09-10T00:00:00"/>
    <d v="2014-09-16T00:00:00"/>
    <s v="Standard Class"/>
    <s v="CL-12565"/>
    <s v="Clay Ludtke"/>
    <x v="0"/>
    <x v="0"/>
    <x v="345"/>
    <x v="21"/>
    <n v="97030"/>
    <x v="1"/>
    <s v="OFF-EN-10003072"/>
    <x v="1"/>
    <x v="12"/>
    <s v="Peel &amp; Seel Envelopes"/>
    <x v="4809"/>
    <x v="3"/>
    <n v="0.2"/>
    <n v="7.6048"/>
    <x v="8"/>
    <n v="152.096"/>
    <n v="35"/>
  </r>
  <r>
    <n v="7526"/>
    <s v="CA-2014-125731"/>
    <d v="2014-09-10T00:00:00"/>
    <d v="2014-09-16T00:00:00"/>
    <s v="Standard Class"/>
    <s v="CL-12565"/>
    <s v="Clay Ludtke"/>
    <x v="0"/>
    <x v="0"/>
    <x v="345"/>
    <x v="21"/>
    <n v="97030"/>
    <x v="1"/>
    <s v="FUR-CH-10003973"/>
    <x v="0"/>
    <x v="1"/>
    <s v="GuestStacker Chair with Chrome Finish Legs"/>
    <x v="3241"/>
    <x v="2"/>
    <n v="0.2"/>
    <n v="148.70400000000001"/>
    <x v="8"/>
    <n v="7435.2"/>
    <n v="10"/>
  </r>
  <r>
    <n v="7527"/>
    <s v="US-2017-106145"/>
    <d v="2017-09-26T00:00:00"/>
    <d v="2017-09-26T00:00:00"/>
    <s v="Same Day"/>
    <s v="RA-19885"/>
    <s v="Ruben Ausman"/>
    <x v="1"/>
    <x v="0"/>
    <x v="8"/>
    <x v="1"/>
    <n v="94109"/>
    <x v="1"/>
    <s v="OFF-EN-10001028"/>
    <x v="1"/>
    <x v="12"/>
    <s v="Staple envelope"/>
    <x v="3242"/>
    <x v="5"/>
    <n v="0"/>
    <n v="33.064799999999998"/>
    <x v="8"/>
    <n v="431.28"/>
    <n v="46"/>
  </r>
  <r>
    <n v="7528"/>
    <s v="US-2017-106145"/>
    <d v="2017-09-26T00:00:00"/>
    <d v="2017-09-26T00:00:00"/>
    <s v="Same Day"/>
    <s v="RA-19885"/>
    <s v="Ruben Ausman"/>
    <x v="1"/>
    <x v="0"/>
    <x v="8"/>
    <x v="1"/>
    <n v="94109"/>
    <x v="1"/>
    <s v="FUR-FU-10003829"/>
    <x v="0"/>
    <x v="5"/>
    <s v="Stackable Trays"/>
    <x v="354"/>
    <x v="1"/>
    <n v="0"/>
    <n v="2.9567999999999999"/>
    <x v="8"/>
    <n v="27.72"/>
    <n v="31.999999999999996"/>
  </r>
  <r>
    <n v="7529"/>
    <s v="US-2017-106145"/>
    <d v="2017-09-26T00:00:00"/>
    <d v="2017-09-26T00:00:00"/>
    <s v="Same Day"/>
    <s v="RA-19885"/>
    <s v="Ruben Ausman"/>
    <x v="1"/>
    <x v="0"/>
    <x v="8"/>
    <x v="1"/>
    <n v="94109"/>
    <x v="1"/>
    <s v="OFF-PA-10002245"/>
    <x v="1"/>
    <x v="10"/>
    <s v="Xerox 1895"/>
    <x v="1197"/>
    <x v="5"/>
    <n v="0"/>
    <n v="16.146000000000001"/>
    <x v="8"/>
    <n v="215.28000000000003"/>
    <n v="45"/>
  </r>
  <r>
    <n v="7530"/>
    <s v="US-2017-106145"/>
    <d v="2017-09-26T00:00:00"/>
    <d v="2017-09-26T00:00:00"/>
    <s v="Same Day"/>
    <s v="RA-19885"/>
    <s v="Ruben Ausman"/>
    <x v="1"/>
    <x v="0"/>
    <x v="8"/>
    <x v="1"/>
    <n v="94109"/>
    <x v="1"/>
    <s v="OFF-BI-10002215"/>
    <x v="1"/>
    <x v="8"/>
    <s v="Wilson Jones Hanging View Binder, White, 1&quot;"/>
    <x v="339"/>
    <x v="1"/>
    <n v="0.2"/>
    <n v="5.5380000000000003"/>
    <x v="8"/>
    <n v="51.12"/>
    <n v="32.5"/>
  </r>
  <r>
    <n v="7531"/>
    <s v="US-2017-106145"/>
    <d v="2017-09-26T00:00:00"/>
    <d v="2017-09-26T00:00:00"/>
    <s v="Same Day"/>
    <s v="RA-19885"/>
    <s v="Ruben Ausman"/>
    <x v="1"/>
    <x v="0"/>
    <x v="8"/>
    <x v="1"/>
    <n v="94109"/>
    <x v="1"/>
    <s v="OFF-BI-10003925"/>
    <x v="1"/>
    <x v="8"/>
    <s v="Fellowes PB300 Plastic Comb Binding Machine"/>
    <x v="2537"/>
    <x v="1"/>
    <n v="0.2"/>
    <n v="314.27190000000002"/>
    <x v="8"/>
    <n v="2793.5280000000002"/>
    <n v="33.75"/>
  </r>
  <r>
    <n v="7532"/>
    <s v="CA-2016-107146"/>
    <d v="2016-06-17T00:00:00"/>
    <d v="2016-06-19T00:00:00"/>
    <s v="First Class"/>
    <s v="LC-16885"/>
    <s v="Lena Creighton"/>
    <x v="0"/>
    <x v="0"/>
    <x v="497"/>
    <x v="22"/>
    <n v="80501"/>
    <x v="1"/>
    <s v="FUR-FU-10002298"/>
    <x v="0"/>
    <x v="5"/>
    <s v="Rubbermaid ClusterMat Chairmats, Mat Size- 66&quot; x 60&quot;, Lip 20&quot; x 11&quot; -90 Degree Angle"/>
    <x v="4429"/>
    <x v="1"/>
    <n v="0.2"/>
    <n v="-13.317600000000001"/>
    <x v="1"/>
    <n v="799.05599999999993"/>
    <n v="-5.0000000000000009"/>
  </r>
  <r>
    <n v="7533"/>
    <s v="CA-2016-107146"/>
    <d v="2016-06-17T00:00:00"/>
    <d v="2016-06-19T00:00:00"/>
    <s v="First Class"/>
    <s v="LC-16885"/>
    <s v="Lena Creighton"/>
    <x v="0"/>
    <x v="0"/>
    <x v="497"/>
    <x v="22"/>
    <n v="80501"/>
    <x v="1"/>
    <s v="FUR-CH-10004853"/>
    <x v="0"/>
    <x v="1"/>
    <s v="Global Manager's Adjustable Task Chair, Storm"/>
    <x v="4810"/>
    <x v="4"/>
    <n v="0.2"/>
    <n v="54.352800000000002"/>
    <x v="1"/>
    <n v="1932.5440000000001"/>
    <n v="11.25"/>
  </r>
  <r>
    <n v="7534"/>
    <s v="US-2017-134642"/>
    <d v="2017-02-25T00:00:00"/>
    <d v="2017-03-01T00:00:00"/>
    <s v="Standard Class"/>
    <s v="SW-20245"/>
    <s v="Scot Wooten"/>
    <x v="0"/>
    <x v="0"/>
    <x v="202"/>
    <x v="3"/>
    <n v="27834"/>
    <x v="0"/>
    <s v="FUR-CH-10002880"/>
    <x v="0"/>
    <x v="1"/>
    <s v="Global High-Back Leather Tilter, Burgundy"/>
    <x v="3174"/>
    <x v="0"/>
    <n v="0.2"/>
    <n v="-22.138200000000001"/>
    <x v="11"/>
    <n v="393.56799999999998"/>
    <n v="-11.250000000000002"/>
  </r>
  <r>
    <n v="7535"/>
    <s v="US-2017-134642"/>
    <d v="2017-02-25T00:00:00"/>
    <d v="2017-03-01T00:00:00"/>
    <s v="Standard Class"/>
    <s v="SW-20245"/>
    <s v="Scot Wooten"/>
    <x v="0"/>
    <x v="0"/>
    <x v="202"/>
    <x v="3"/>
    <n v="27834"/>
    <x v="0"/>
    <s v="FUR-BO-10004709"/>
    <x v="0"/>
    <x v="0"/>
    <s v="Bush Westfield Collection Bookcases, Medium Cherry Finish"/>
    <x v="3027"/>
    <x v="2"/>
    <n v="0.2"/>
    <n v="5.798"/>
    <x v="11"/>
    <n v="1159.5999999999999"/>
    <n v="2.5"/>
  </r>
  <r>
    <n v="7536"/>
    <s v="US-2017-160143"/>
    <d v="2017-03-31T00:00:00"/>
    <d v="2017-04-07T00:00:00"/>
    <s v="Standard Class"/>
    <s v="HG-14965"/>
    <s v="Henry Goldwyn"/>
    <x v="1"/>
    <x v="0"/>
    <x v="1"/>
    <x v="1"/>
    <n v="90004"/>
    <x v="1"/>
    <s v="OFF-SU-10004231"/>
    <x v="1"/>
    <x v="14"/>
    <s v="Acme Tagit Stainless Steel Antibacterial Scissors"/>
    <x v="1271"/>
    <x v="1"/>
    <n v="0"/>
    <n v="8.0190000000000001"/>
    <x v="10"/>
    <n v="89.1"/>
    <n v="27"/>
  </r>
  <r>
    <n v="7537"/>
    <s v="CA-2017-103415"/>
    <d v="2017-12-03T00:00:00"/>
    <d v="2017-12-08T00:00:00"/>
    <s v="Standard Class"/>
    <s v="MV-17485"/>
    <s v="Mark Van Huff"/>
    <x v="0"/>
    <x v="0"/>
    <x v="12"/>
    <x v="5"/>
    <n v="77041"/>
    <x v="2"/>
    <s v="FUR-FU-10000820"/>
    <x v="0"/>
    <x v="5"/>
    <s v="Tensor Brushed Steel Torchiere Floor Lamp"/>
    <x v="4754"/>
    <x v="0"/>
    <n v="0.6"/>
    <n v="-14.271599999999999"/>
    <x v="4"/>
    <n v="27.184000000000001"/>
    <n v="-104.99999999999999"/>
  </r>
  <r>
    <n v="7538"/>
    <s v="CA-2016-106460"/>
    <d v="2016-02-19T00:00:00"/>
    <d v="2016-02-22T00:00:00"/>
    <s v="Second Class"/>
    <s v="GT-14710"/>
    <s v="Greg Tran"/>
    <x v="0"/>
    <x v="0"/>
    <x v="8"/>
    <x v="1"/>
    <n v="94109"/>
    <x v="1"/>
    <s v="OFF-PA-10001736"/>
    <x v="1"/>
    <x v="10"/>
    <s v="Xerox 1880"/>
    <x v="2681"/>
    <x v="0"/>
    <n v="0"/>
    <n v="33.313600000000001"/>
    <x v="11"/>
    <n v="141.76"/>
    <n v="47"/>
  </r>
  <r>
    <n v="7539"/>
    <s v="US-2017-112347"/>
    <d v="2017-12-02T00:00:00"/>
    <d v="2017-12-06T00:00:00"/>
    <s v="Standard Class"/>
    <s v="BS-11380"/>
    <s v="Bill Stewart"/>
    <x v="1"/>
    <x v="0"/>
    <x v="60"/>
    <x v="22"/>
    <n v="80219"/>
    <x v="1"/>
    <s v="OFF-ST-10003306"/>
    <x v="1"/>
    <x v="4"/>
    <s v="Letter Size Cart"/>
    <x v="4811"/>
    <x v="7"/>
    <n v="0.2"/>
    <n v="12.8574"/>
    <x v="4"/>
    <n v="114.288"/>
    <n v="11.25"/>
  </r>
  <r>
    <n v="7540"/>
    <s v="US-2017-112347"/>
    <d v="2017-12-02T00:00:00"/>
    <d v="2017-12-06T00:00:00"/>
    <s v="Standard Class"/>
    <s v="BS-11380"/>
    <s v="Bill Stewart"/>
    <x v="1"/>
    <x v="0"/>
    <x v="60"/>
    <x v="22"/>
    <n v="80219"/>
    <x v="1"/>
    <s v="OFF-BI-10003707"/>
    <x v="1"/>
    <x v="8"/>
    <s v="Aluminum Screw Posts"/>
    <x v="933"/>
    <x v="8"/>
    <n v="0.7"/>
    <n v="-24.416"/>
    <x v="4"/>
    <n v="292.99200000000002"/>
    <n v="-66.666666666666657"/>
  </r>
  <r>
    <n v="7541"/>
    <s v="US-2017-112347"/>
    <d v="2017-12-02T00:00:00"/>
    <d v="2017-12-06T00:00:00"/>
    <s v="Standard Class"/>
    <s v="BS-11380"/>
    <s v="Bill Stewart"/>
    <x v="1"/>
    <x v="0"/>
    <x v="60"/>
    <x v="22"/>
    <n v="80219"/>
    <x v="1"/>
    <s v="FUR-BO-10003546"/>
    <x v="0"/>
    <x v="0"/>
    <s v="Hon 4-Shelf Metal Bookcases"/>
    <x v="2463"/>
    <x v="8"/>
    <n v="0.7"/>
    <n v="-363.52800000000002"/>
    <x v="4"/>
    <n v="1938.816"/>
    <n v="-150"/>
  </r>
  <r>
    <n v="7542"/>
    <s v="US-2017-112347"/>
    <d v="2017-12-02T00:00:00"/>
    <d v="2017-12-06T00:00:00"/>
    <s v="Standard Class"/>
    <s v="BS-11380"/>
    <s v="Bill Stewart"/>
    <x v="1"/>
    <x v="0"/>
    <x v="60"/>
    <x v="22"/>
    <n v="80219"/>
    <x v="1"/>
    <s v="TEC-PH-10000213"/>
    <x v="2"/>
    <x v="7"/>
    <s v="Seidio BD2-HK3IPH5-BK DILEX Case and Holster Combo for Apple iPhone 5/5s - Black"/>
    <x v="4812"/>
    <x v="0"/>
    <n v="0.2"/>
    <n v="4.9615999999999998"/>
    <x v="4"/>
    <n v="99.231999999999999"/>
    <n v="10"/>
  </r>
  <r>
    <n v="7543"/>
    <s v="US-2017-112347"/>
    <d v="2017-12-02T00:00:00"/>
    <d v="2017-12-06T00:00:00"/>
    <s v="Standard Class"/>
    <s v="BS-11380"/>
    <s v="Bill Stewart"/>
    <x v="1"/>
    <x v="0"/>
    <x v="60"/>
    <x v="22"/>
    <n v="80219"/>
    <x v="1"/>
    <s v="FUR-FU-10001488"/>
    <x v="0"/>
    <x v="5"/>
    <s v="Tenex 46&quot; x 60&quot; Computer Anti-Static Chairmat, Rectangular Shaped"/>
    <x v="4813"/>
    <x v="5"/>
    <n v="0.2"/>
    <n v="0"/>
    <x v="4"/>
    <n v="3052.2240000000002"/>
    <n v="0"/>
  </r>
  <r>
    <n v="7544"/>
    <s v="US-2017-112347"/>
    <d v="2017-12-02T00:00:00"/>
    <d v="2017-12-06T00:00:00"/>
    <s v="Standard Class"/>
    <s v="BS-11380"/>
    <s v="Bill Stewart"/>
    <x v="1"/>
    <x v="0"/>
    <x v="60"/>
    <x v="22"/>
    <n v="80219"/>
    <x v="1"/>
    <s v="TEC-PH-10004833"/>
    <x v="2"/>
    <x v="7"/>
    <s v="Macally Suction Cup Mount"/>
    <x v="4814"/>
    <x v="5"/>
    <n v="0.2"/>
    <n v="-14.34"/>
    <x v="4"/>
    <n v="344.15999999999997"/>
    <n v="-25"/>
  </r>
  <r>
    <n v="7545"/>
    <s v="US-2017-112347"/>
    <d v="2017-12-02T00:00:00"/>
    <d v="2017-12-06T00:00:00"/>
    <s v="Standard Class"/>
    <s v="BS-11380"/>
    <s v="Bill Stewart"/>
    <x v="1"/>
    <x v="0"/>
    <x v="60"/>
    <x v="22"/>
    <n v="80219"/>
    <x v="1"/>
    <s v="FUR-CH-10002335"/>
    <x v="0"/>
    <x v="1"/>
    <s v="Hon GuestStacker Chair"/>
    <x v="4815"/>
    <x v="2"/>
    <n v="0.2"/>
    <n v="68.001000000000005"/>
    <x v="4"/>
    <n v="4533.3999999999996"/>
    <n v="7.5000000000000009"/>
  </r>
  <r>
    <n v="7546"/>
    <s v="CA-2014-103492"/>
    <d v="2014-10-10T00:00:00"/>
    <d v="2014-10-15T00:00:00"/>
    <s v="Standard Class"/>
    <s v="CM-12715"/>
    <s v="Craig Molinari"/>
    <x v="1"/>
    <x v="0"/>
    <x v="114"/>
    <x v="5"/>
    <n v="77340"/>
    <x v="2"/>
    <s v="TEC-PH-10001128"/>
    <x v="2"/>
    <x v="7"/>
    <s v="Motorola Droid Maxx"/>
    <x v="4816"/>
    <x v="5"/>
    <n v="0.2"/>
    <n v="71.995199999999997"/>
    <x v="2"/>
    <n v="4319.7119999999995"/>
    <n v="10"/>
  </r>
  <r>
    <n v="7547"/>
    <s v="CA-2014-103492"/>
    <d v="2014-10-10T00:00:00"/>
    <d v="2014-10-15T00:00:00"/>
    <s v="Standard Class"/>
    <s v="CM-12715"/>
    <s v="Craig Molinari"/>
    <x v="1"/>
    <x v="0"/>
    <x v="114"/>
    <x v="5"/>
    <n v="77340"/>
    <x v="2"/>
    <s v="TEC-PH-10004667"/>
    <x v="2"/>
    <x v="7"/>
    <s v="Cisco 8x8 Inc. 6753i IP Business Phone System"/>
    <x v="4817"/>
    <x v="3"/>
    <n v="0.2"/>
    <n v="66.145099999999999"/>
    <x v="2"/>
    <n v="5291.6080000000002"/>
    <n v="8.75"/>
  </r>
  <r>
    <n v="7548"/>
    <s v="CA-2014-103492"/>
    <d v="2014-10-10T00:00:00"/>
    <d v="2014-10-15T00:00:00"/>
    <s v="Standard Class"/>
    <s v="CM-12715"/>
    <s v="Craig Molinari"/>
    <x v="1"/>
    <x v="0"/>
    <x v="114"/>
    <x v="5"/>
    <n v="77340"/>
    <x v="2"/>
    <s v="OFF-BI-10004817"/>
    <x v="1"/>
    <x v="8"/>
    <s v="GBC Personal VeloBind Strips"/>
    <x v="4818"/>
    <x v="2"/>
    <n v="0.8"/>
    <n v="-19.167999999999999"/>
    <x v="2"/>
    <n v="59.900000000000006"/>
    <n v="-160"/>
  </r>
  <r>
    <n v="7549"/>
    <s v="CA-2014-103492"/>
    <d v="2014-10-10T00:00:00"/>
    <d v="2014-10-15T00:00:00"/>
    <s v="Standard Class"/>
    <s v="CM-12715"/>
    <s v="Craig Molinari"/>
    <x v="1"/>
    <x v="0"/>
    <x v="114"/>
    <x v="5"/>
    <n v="77340"/>
    <x v="2"/>
    <s v="OFF-BI-10004140"/>
    <x v="1"/>
    <x v="8"/>
    <s v="Avery Non-Stick Binders"/>
    <x v="4819"/>
    <x v="7"/>
    <n v="0.8"/>
    <n v="-1.5714999999999999"/>
    <x v="2"/>
    <n v="0.89800000000000002"/>
    <n v="-174.99999999999997"/>
  </r>
  <r>
    <n v="7550"/>
    <s v="CA-2016-136595"/>
    <d v="2016-09-05T00:00:00"/>
    <d v="2016-09-07T00:00:00"/>
    <s v="First Class"/>
    <s v="EM-13825"/>
    <s v="Elizabeth Moffitt"/>
    <x v="1"/>
    <x v="0"/>
    <x v="12"/>
    <x v="5"/>
    <n v="77036"/>
    <x v="2"/>
    <s v="FUR-FU-10004671"/>
    <x v="0"/>
    <x v="5"/>
    <s v="Executive Impressions 12&quot; Wall Clock"/>
    <x v="4820"/>
    <x v="1"/>
    <n v="0.6"/>
    <n v="-11.6622"/>
    <x v="8"/>
    <n v="63.612000000000002"/>
    <n v="-55.000000000000007"/>
  </r>
  <r>
    <n v="7551"/>
    <s v="CA-2014-140396"/>
    <d v="2014-11-20T00:00:00"/>
    <d v="2014-11-25T00:00:00"/>
    <s v="Standard Class"/>
    <s v="KH-16330"/>
    <s v="Katharine Harms"/>
    <x v="1"/>
    <x v="0"/>
    <x v="20"/>
    <x v="15"/>
    <n v="10024"/>
    <x v="3"/>
    <s v="OFF-EN-10002592"/>
    <x v="1"/>
    <x v="12"/>
    <s v="Peel &amp; Seel Recycled Catalog Envelopes, Brown"/>
    <x v="4821"/>
    <x v="1"/>
    <n v="0"/>
    <n v="17.37"/>
    <x v="0"/>
    <n v="104.22"/>
    <n v="50"/>
  </r>
  <r>
    <n v="7552"/>
    <s v="CA-2014-140396"/>
    <d v="2014-11-20T00:00:00"/>
    <d v="2014-11-25T00:00:00"/>
    <s v="Standard Class"/>
    <s v="KH-16330"/>
    <s v="Katharine Harms"/>
    <x v="1"/>
    <x v="0"/>
    <x v="20"/>
    <x v="15"/>
    <n v="10024"/>
    <x v="3"/>
    <s v="TEC-PH-10004447"/>
    <x v="2"/>
    <x v="7"/>
    <s v="Toshiba IPT2010-SD IP Telephone"/>
    <x v="4822"/>
    <x v="5"/>
    <n v="0"/>
    <n v="216.8244"/>
    <x v="0"/>
    <n v="5003.6400000000003"/>
    <n v="25.999999999999996"/>
  </r>
  <r>
    <n v="7553"/>
    <s v="CA-2014-140396"/>
    <d v="2014-11-20T00:00:00"/>
    <d v="2014-11-25T00:00:00"/>
    <s v="Standard Class"/>
    <s v="KH-16330"/>
    <s v="Katharine Harms"/>
    <x v="1"/>
    <x v="0"/>
    <x v="20"/>
    <x v="15"/>
    <n v="10024"/>
    <x v="3"/>
    <s v="OFF-BI-10003669"/>
    <x v="1"/>
    <x v="8"/>
    <s v="3M Organizer Strips"/>
    <x v="91"/>
    <x v="1"/>
    <n v="0.2"/>
    <n v="4.5359999999999996"/>
    <x v="0"/>
    <n v="38.880000000000003"/>
    <n v="34.999999999999993"/>
  </r>
  <r>
    <n v="7554"/>
    <s v="CA-2014-140396"/>
    <d v="2014-11-20T00:00:00"/>
    <d v="2014-11-25T00:00:00"/>
    <s v="Standard Class"/>
    <s v="KH-16330"/>
    <s v="Katharine Harms"/>
    <x v="1"/>
    <x v="0"/>
    <x v="20"/>
    <x v="15"/>
    <n v="10024"/>
    <x v="3"/>
    <s v="OFF-PA-10000223"/>
    <x v="1"/>
    <x v="10"/>
    <s v="Xerox 2000"/>
    <x v="233"/>
    <x v="4"/>
    <n v="0"/>
    <n v="12.441599999999999"/>
    <x v="0"/>
    <n v="103.68"/>
    <n v="47.999999999999993"/>
  </r>
  <r>
    <n v="7555"/>
    <s v="CA-2014-114181"/>
    <d v="2014-05-10T00:00:00"/>
    <d v="2014-05-14T00:00:00"/>
    <s v="Second Class"/>
    <s v="AF-10885"/>
    <s v="Art Foster"/>
    <x v="0"/>
    <x v="0"/>
    <x v="10"/>
    <x v="9"/>
    <n v="19134"/>
    <x v="3"/>
    <s v="FUR-BO-10004467"/>
    <x v="0"/>
    <x v="0"/>
    <s v="Bestar Classic Bookcase"/>
    <x v="4823"/>
    <x v="3"/>
    <n v="0.5"/>
    <n v="-216.97829999999999"/>
    <x v="5"/>
    <n v="2449.7549999999997"/>
    <n v="-62"/>
  </r>
  <r>
    <n v="7556"/>
    <s v="CA-2014-114181"/>
    <d v="2014-05-10T00:00:00"/>
    <d v="2014-05-14T00:00:00"/>
    <s v="Second Class"/>
    <s v="AF-10885"/>
    <s v="Art Foster"/>
    <x v="0"/>
    <x v="0"/>
    <x v="10"/>
    <x v="9"/>
    <n v="19134"/>
    <x v="3"/>
    <s v="OFF-AR-10000716"/>
    <x v="1"/>
    <x v="6"/>
    <s v="DIXON Ticonderoga Erasable Checking Pencils"/>
    <x v="4545"/>
    <x v="2"/>
    <n v="0.2"/>
    <n v="5.3010000000000002"/>
    <x v="5"/>
    <n v="111.6"/>
    <n v="23.75"/>
  </r>
  <r>
    <n v="7557"/>
    <s v="CA-2017-159506"/>
    <d v="2017-11-27T00:00:00"/>
    <d v="2017-12-02T00:00:00"/>
    <s v="Standard Class"/>
    <s v="JR-16210"/>
    <s v="Justin Ritter"/>
    <x v="1"/>
    <x v="0"/>
    <x v="38"/>
    <x v="14"/>
    <n v="47201"/>
    <x v="2"/>
    <s v="OFF-PA-10003641"/>
    <x v="1"/>
    <x v="10"/>
    <s v="Xerox 1909"/>
    <x v="4824"/>
    <x v="5"/>
    <n v="0"/>
    <n v="72.808800000000005"/>
    <x v="0"/>
    <n v="949.68000000000006"/>
    <n v="46"/>
  </r>
  <r>
    <n v="7558"/>
    <s v="CA-2017-159506"/>
    <d v="2017-11-27T00:00:00"/>
    <d v="2017-12-02T00:00:00"/>
    <s v="Standard Class"/>
    <s v="JR-16210"/>
    <s v="Justin Ritter"/>
    <x v="1"/>
    <x v="0"/>
    <x v="38"/>
    <x v="14"/>
    <n v="47201"/>
    <x v="2"/>
    <s v="OFF-BI-10004519"/>
    <x v="1"/>
    <x v="8"/>
    <s v="GBC DocuBind P100 Manual Binding Machine"/>
    <x v="4825"/>
    <x v="1"/>
    <n v="0"/>
    <n v="224.07300000000001"/>
    <x v="0"/>
    <n v="1493.82"/>
    <n v="45"/>
  </r>
  <r>
    <n v="7559"/>
    <s v="US-2014-137155"/>
    <d v="2014-11-01T00:00:00"/>
    <d v="2014-11-05T00:00:00"/>
    <s v="Standard Class"/>
    <s v="DL-12925"/>
    <s v="Daniel Lacy"/>
    <x v="0"/>
    <x v="0"/>
    <x v="85"/>
    <x v="15"/>
    <n v="11561"/>
    <x v="3"/>
    <s v="OFF-AP-10002518"/>
    <x v="1"/>
    <x v="9"/>
    <s v="Kensington 7 Outlet MasterPiece Power Center"/>
    <x v="4826"/>
    <x v="1"/>
    <n v="0"/>
    <n v="154.8426"/>
    <x v="0"/>
    <n v="1601.8200000000002"/>
    <n v="28.999999999999996"/>
  </r>
  <r>
    <n v="7560"/>
    <s v="US-2014-137155"/>
    <d v="2014-11-01T00:00:00"/>
    <d v="2014-11-05T00:00:00"/>
    <s v="Standard Class"/>
    <s v="DL-12925"/>
    <s v="Daniel Lacy"/>
    <x v="0"/>
    <x v="0"/>
    <x v="85"/>
    <x v="15"/>
    <n v="11561"/>
    <x v="3"/>
    <s v="OFF-PA-10000806"/>
    <x v="1"/>
    <x v="10"/>
    <s v="Xerox 1934"/>
    <x v="3730"/>
    <x v="1"/>
    <n v="0"/>
    <n v="82.290599999999998"/>
    <x v="0"/>
    <n v="503.82"/>
    <n v="49"/>
  </r>
  <r>
    <n v="7561"/>
    <s v="US-2014-137155"/>
    <d v="2014-11-01T00:00:00"/>
    <d v="2014-11-05T00:00:00"/>
    <s v="Standard Class"/>
    <s v="DL-12925"/>
    <s v="Daniel Lacy"/>
    <x v="0"/>
    <x v="0"/>
    <x v="85"/>
    <x v="15"/>
    <n v="11561"/>
    <x v="3"/>
    <s v="FUR-FU-10003142"/>
    <x v="0"/>
    <x v="5"/>
    <s v="Master Big Foot Doorstop, Beige"/>
    <x v="2458"/>
    <x v="5"/>
    <n v="0"/>
    <n v="9.8208000000000002"/>
    <x v="0"/>
    <n v="190.07999999999998"/>
    <n v="31"/>
  </r>
  <r>
    <n v="7562"/>
    <s v="CA-2016-105746"/>
    <d v="2016-12-30T00:00:00"/>
    <d v="2017-01-01T00:00:00"/>
    <s v="First Class"/>
    <s v="BD-11605"/>
    <s v="Brian Dahlen"/>
    <x v="0"/>
    <x v="0"/>
    <x v="152"/>
    <x v="9"/>
    <n v="17602"/>
    <x v="3"/>
    <s v="FUR-CH-10000454"/>
    <x v="0"/>
    <x v="1"/>
    <s v="Hon Deluxe Fabric Upholstered Stacking Chairs, Rounded Back"/>
    <x v="4827"/>
    <x v="7"/>
    <n v="0.3"/>
    <n v="0"/>
    <x v="4"/>
    <n v="170.786"/>
    <n v="0"/>
  </r>
  <r>
    <n v="7563"/>
    <s v="US-2016-104815"/>
    <d v="2016-09-03T00:00:00"/>
    <d v="2016-09-07T00:00:00"/>
    <s v="Standard Class"/>
    <s v="RB-19570"/>
    <s v="Rob Beeghly"/>
    <x v="0"/>
    <x v="0"/>
    <x v="22"/>
    <x v="10"/>
    <n v="60610"/>
    <x v="2"/>
    <s v="FUR-BO-10003894"/>
    <x v="0"/>
    <x v="0"/>
    <s v="Safco Value Mate Steel Bookcase, Baked Enamel Finish on Steel, Black"/>
    <x v="4578"/>
    <x v="4"/>
    <n v="0.3"/>
    <n v="0"/>
    <x v="8"/>
    <n v="794.976"/>
    <n v="0"/>
  </r>
  <r>
    <n v="7564"/>
    <s v="CA-2017-157672"/>
    <d v="2017-10-05T00:00:00"/>
    <d v="2017-10-07T00:00:00"/>
    <s v="First Class"/>
    <s v="RB-19795"/>
    <s v="Ross Baird"/>
    <x v="2"/>
    <x v="0"/>
    <x v="60"/>
    <x v="22"/>
    <n v="80219"/>
    <x v="1"/>
    <s v="TEC-AC-10001714"/>
    <x v="2"/>
    <x v="11"/>
    <s v="Logitech MX Performance Wireless Mouse"/>
    <x v="4226"/>
    <x v="0"/>
    <n v="0.2"/>
    <n v="13.5626"/>
    <x v="2"/>
    <n v="127.648"/>
    <n v="21.25"/>
  </r>
  <r>
    <n v="7565"/>
    <s v="US-2016-166660"/>
    <d v="2016-01-30T00:00:00"/>
    <d v="2016-02-01T00:00:00"/>
    <s v="Second Class"/>
    <s v="TB-21250"/>
    <s v="Tim Brockman"/>
    <x v="0"/>
    <x v="0"/>
    <x v="4"/>
    <x v="4"/>
    <n v="98103"/>
    <x v="1"/>
    <s v="FUR-CH-10001190"/>
    <x v="0"/>
    <x v="1"/>
    <s v="Global Deluxe High-Back Office Chair in Storm"/>
    <x v="4828"/>
    <x v="4"/>
    <n v="0.2"/>
    <n v="-59.835599999999999"/>
    <x v="9"/>
    <n v="1740.672"/>
    <n v="-13.749999999999998"/>
  </r>
  <r>
    <n v="7566"/>
    <s v="US-2016-166660"/>
    <d v="2016-01-30T00:00:00"/>
    <d v="2016-02-01T00:00:00"/>
    <s v="Second Class"/>
    <s v="TB-21250"/>
    <s v="Tim Brockman"/>
    <x v="0"/>
    <x v="0"/>
    <x v="4"/>
    <x v="4"/>
    <n v="98103"/>
    <x v="1"/>
    <s v="FUR-BO-10000468"/>
    <x v="0"/>
    <x v="0"/>
    <s v="O'Sullivan 2-Shelf Heavy-Duty Bookcases"/>
    <x v="4829"/>
    <x v="7"/>
    <n v="0"/>
    <n v="7.7728000000000002"/>
    <x v="9"/>
    <n v="48.58"/>
    <n v="16"/>
  </r>
  <r>
    <n v="7567"/>
    <s v="CA-2017-140802"/>
    <d v="2017-04-21T00:00:00"/>
    <d v="2017-04-23T00:00:00"/>
    <s v="First Class"/>
    <s v="KN-16390"/>
    <s v="Katherine Nockton"/>
    <x v="1"/>
    <x v="0"/>
    <x v="12"/>
    <x v="5"/>
    <n v="77070"/>
    <x v="2"/>
    <s v="TEC-AC-10001998"/>
    <x v="2"/>
    <x v="11"/>
    <s v="Logitech LS21 Speaker System - PC Multimedia - 2.1-CH - Wired"/>
    <x v="331"/>
    <x v="1"/>
    <n v="0.2"/>
    <n v="8.3957999999999995"/>
    <x v="3"/>
    <n v="143.928"/>
    <n v="17.5"/>
  </r>
  <r>
    <n v="7568"/>
    <s v="CA-2017-140802"/>
    <d v="2017-04-21T00:00:00"/>
    <d v="2017-04-23T00:00:00"/>
    <s v="First Class"/>
    <s v="KN-16390"/>
    <s v="Katherine Nockton"/>
    <x v="1"/>
    <x v="0"/>
    <x v="12"/>
    <x v="5"/>
    <n v="77070"/>
    <x v="2"/>
    <s v="OFF-PA-10001534"/>
    <x v="1"/>
    <x v="10"/>
    <s v="Xerox 230"/>
    <x v="557"/>
    <x v="4"/>
    <n v="0.2"/>
    <n v="7.2576000000000001"/>
    <x v="3"/>
    <n v="82.944000000000003"/>
    <n v="35"/>
  </r>
  <r>
    <n v="7569"/>
    <s v="CA-2014-133830"/>
    <d v="2014-12-05T00:00:00"/>
    <d v="2014-12-10T00:00:00"/>
    <s v="Standard Class"/>
    <s v="RL-19615"/>
    <s v="Rob Lucas"/>
    <x v="0"/>
    <x v="0"/>
    <x v="1"/>
    <x v="1"/>
    <n v="90045"/>
    <x v="1"/>
    <s v="OFF-AR-10003045"/>
    <x v="1"/>
    <x v="6"/>
    <s v="Prang Colored Pencils"/>
    <x v="4830"/>
    <x v="6"/>
    <n v="0"/>
    <n v="11.907"/>
    <x v="4"/>
    <n v="238.14000000000001"/>
    <n v="45"/>
  </r>
  <r>
    <n v="7570"/>
    <s v="CA-2014-133830"/>
    <d v="2014-12-05T00:00:00"/>
    <d v="2014-12-10T00:00:00"/>
    <s v="Standard Class"/>
    <s v="RL-19615"/>
    <s v="Rob Lucas"/>
    <x v="0"/>
    <x v="0"/>
    <x v="1"/>
    <x v="1"/>
    <n v="90045"/>
    <x v="1"/>
    <s v="OFF-PA-10001363"/>
    <x v="1"/>
    <x v="10"/>
    <s v="Xerox 1933"/>
    <x v="335"/>
    <x v="4"/>
    <n v="0"/>
    <n v="23.086400000000001"/>
    <x v="4"/>
    <n v="196.48"/>
    <n v="47"/>
  </r>
  <r>
    <n v="7571"/>
    <s v="CA-2014-133830"/>
    <d v="2014-12-05T00:00:00"/>
    <d v="2014-12-10T00:00:00"/>
    <s v="Standard Class"/>
    <s v="RL-19615"/>
    <s v="Rob Lucas"/>
    <x v="0"/>
    <x v="0"/>
    <x v="1"/>
    <x v="1"/>
    <n v="90045"/>
    <x v="1"/>
    <s v="OFF-FA-10002280"/>
    <x v="1"/>
    <x v="13"/>
    <s v="Advantus Plastic Paper Clips"/>
    <x v="1692"/>
    <x v="1"/>
    <n v="0"/>
    <n v="7.2"/>
    <x v="4"/>
    <n v="45"/>
    <n v="48.000000000000007"/>
  </r>
  <r>
    <n v="7572"/>
    <s v="CA-2014-100916"/>
    <d v="2014-10-21T00:00:00"/>
    <d v="2014-10-26T00:00:00"/>
    <s v="Standard Class"/>
    <s v="FH-14275"/>
    <s v="Frank Hawley"/>
    <x v="1"/>
    <x v="0"/>
    <x v="311"/>
    <x v="17"/>
    <n v="23602"/>
    <x v="0"/>
    <s v="OFF-ST-10003479"/>
    <x v="1"/>
    <x v="4"/>
    <s v="Eldon Base for stackable storage shelf, platinum"/>
    <x v="4831"/>
    <x v="2"/>
    <n v="0"/>
    <n v="9.7349999999999994"/>
    <x v="2"/>
    <n v="973.5"/>
    <n v="5"/>
  </r>
  <r>
    <n v="7573"/>
    <s v="CA-2014-100916"/>
    <d v="2014-10-21T00:00:00"/>
    <d v="2014-10-26T00:00:00"/>
    <s v="Standard Class"/>
    <s v="FH-14275"/>
    <s v="Frank Hawley"/>
    <x v="1"/>
    <x v="0"/>
    <x v="311"/>
    <x v="17"/>
    <n v="23602"/>
    <x v="0"/>
    <s v="FUR-TA-10004607"/>
    <x v="0"/>
    <x v="3"/>
    <s v="Hon 2111 Invitation Series Straight Table"/>
    <x v="4832"/>
    <x v="4"/>
    <n v="0"/>
    <n v="112.35080000000001"/>
    <x v="2"/>
    <n v="2365.2800000000002"/>
    <n v="19"/>
  </r>
  <r>
    <n v="7574"/>
    <s v="CA-2014-100916"/>
    <d v="2014-10-21T00:00:00"/>
    <d v="2014-10-26T00:00:00"/>
    <s v="Standard Class"/>
    <s v="FH-14275"/>
    <s v="Frank Hawley"/>
    <x v="1"/>
    <x v="0"/>
    <x v="311"/>
    <x v="17"/>
    <n v="23602"/>
    <x v="0"/>
    <s v="OFF-AR-10001022"/>
    <x v="1"/>
    <x v="6"/>
    <s v="SANFORD Liquid Accent Tank-Style Highlighters"/>
    <x v="4833"/>
    <x v="7"/>
    <n v="0"/>
    <n v="0.88039999999999996"/>
    <x v="2"/>
    <n v="2.84"/>
    <n v="31"/>
  </r>
  <r>
    <n v="7575"/>
    <s v="CA-2015-129532"/>
    <d v="2015-12-08T00:00:00"/>
    <d v="2015-12-12T00:00:00"/>
    <s v="Standard Class"/>
    <s v="YS-21880"/>
    <s v="Yana Sorensen"/>
    <x v="1"/>
    <x v="0"/>
    <x v="1"/>
    <x v="1"/>
    <n v="90036"/>
    <x v="1"/>
    <s v="OFF-ST-10004186"/>
    <x v="1"/>
    <x v="4"/>
    <s v="Stur-D-Stor Shelving, Vertical 5-Shelf: 72&quot;H x 36&quot;W x 18 1/2&quot;D"/>
    <x v="4834"/>
    <x v="0"/>
    <n v="0"/>
    <n v="4.4391999999999996"/>
    <x v="4"/>
    <n v="443.92"/>
    <n v="1.9999999999999998"/>
  </r>
  <r>
    <n v="7576"/>
    <s v="CA-2015-129532"/>
    <d v="2015-12-08T00:00:00"/>
    <d v="2015-12-12T00:00:00"/>
    <s v="Standard Class"/>
    <s v="YS-21880"/>
    <s v="Yana Sorensen"/>
    <x v="1"/>
    <x v="0"/>
    <x v="1"/>
    <x v="1"/>
    <n v="90036"/>
    <x v="1"/>
    <s v="TEC-AC-10000865"/>
    <x v="2"/>
    <x v="11"/>
    <s v="WD My Passport Ultra 500GB Portable External Hard Drive"/>
    <x v="4835"/>
    <x v="4"/>
    <n v="0"/>
    <n v="40.119999999999997"/>
    <x v="4"/>
    <n v="944"/>
    <n v="17"/>
  </r>
  <r>
    <n v="7577"/>
    <s v="CA-2014-134726"/>
    <d v="2014-11-02T00:00:00"/>
    <d v="2014-11-07T00:00:00"/>
    <s v="Second Class"/>
    <s v="SW-20755"/>
    <s v="Steven Ward"/>
    <x v="1"/>
    <x v="0"/>
    <x v="4"/>
    <x v="4"/>
    <n v="98115"/>
    <x v="1"/>
    <s v="TEC-AC-10000023"/>
    <x v="2"/>
    <x v="11"/>
    <s v="Maxell 74 Minute CD-R Spindle, 50/Pack"/>
    <x v="4836"/>
    <x v="0"/>
    <n v="0"/>
    <n v="15.0984"/>
    <x v="0"/>
    <n v="83.88"/>
    <n v="36.000000000000007"/>
  </r>
  <r>
    <n v="7578"/>
    <s v="CA-2014-134726"/>
    <d v="2014-11-02T00:00:00"/>
    <d v="2014-11-07T00:00:00"/>
    <s v="Second Class"/>
    <s v="SW-20755"/>
    <s v="Steven Ward"/>
    <x v="1"/>
    <x v="0"/>
    <x v="4"/>
    <x v="4"/>
    <n v="98115"/>
    <x v="1"/>
    <s v="TEC-PH-10001750"/>
    <x v="2"/>
    <x v="7"/>
    <s v="Samsung Rugby III"/>
    <x v="4837"/>
    <x v="7"/>
    <n v="0.2"/>
    <n v="4.6193"/>
    <x v="0"/>
    <n v="52.792000000000002"/>
    <n v="8.75"/>
  </r>
  <r>
    <n v="7579"/>
    <s v="CA-2016-138597"/>
    <d v="2016-12-18T00:00:00"/>
    <d v="2016-12-21T00:00:00"/>
    <s v="First Class"/>
    <s v="PN-18775"/>
    <s v="Parhena Norris"/>
    <x v="2"/>
    <x v="0"/>
    <x v="155"/>
    <x v="8"/>
    <n v="68104"/>
    <x v="2"/>
    <s v="FUR-CH-10004997"/>
    <x v="0"/>
    <x v="1"/>
    <s v="Hon Every-Day Series Multi-Task Chairs"/>
    <x v="3681"/>
    <x v="1"/>
    <n v="0"/>
    <n v="112.788"/>
    <x v="4"/>
    <n v="1691.8200000000002"/>
    <n v="20"/>
  </r>
  <r>
    <n v="7580"/>
    <s v="CA-2015-123113"/>
    <d v="2015-11-23T00:00:00"/>
    <d v="2015-11-27T00:00:00"/>
    <s v="Second Class"/>
    <s v="AT-10735"/>
    <s v="Annie Thurman"/>
    <x v="0"/>
    <x v="0"/>
    <x v="73"/>
    <x v="30"/>
    <n v="7960"/>
    <x v="3"/>
    <s v="OFF-AP-10000275"/>
    <x v="1"/>
    <x v="9"/>
    <s v="Sanyo Counter Height Refrigerator with Crisper, 3.6 Cubic Foot, Stainless Steel/Black"/>
    <x v="4838"/>
    <x v="8"/>
    <n v="0"/>
    <n v="735.03359999999998"/>
    <x v="0"/>
    <n v="21000.959999999999"/>
    <n v="28.000000000000004"/>
  </r>
  <r>
    <n v="7581"/>
    <s v="CA-2015-123113"/>
    <d v="2015-11-23T00:00:00"/>
    <d v="2015-11-27T00:00:00"/>
    <s v="Second Class"/>
    <s v="AT-10735"/>
    <s v="Annie Thurman"/>
    <x v="0"/>
    <x v="0"/>
    <x v="73"/>
    <x v="30"/>
    <n v="7960"/>
    <x v="3"/>
    <s v="OFF-AR-10004999"/>
    <x v="1"/>
    <x v="6"/>
    <s v="Newell 315"/>
    <x v="1444"/>
    <x v="1"/>
    <n v="0"/>
    <n v="4.4850000000000003"/>
    <x v="0"/>
    <n v="53.820000000000007"/>
    <n v="25"/>
  </r>
  <r>
    <n v="7582"/>
    <s v="CA-2015-169656"/>
    <d v="2015-08-13T00:00:00"/>
    <d v="2015-08-16T00:00:00"/>
    <s v="First Class"/>
    <s v="EJ-13720"/>
    <s v="Ed Jacobs"/>
    <x v="0"/>
    <x v="0"/>
    <x v="10"/>
    <x v="9"/>
    <n v="19143"/>
    <x v="3"/>
    <s v="OFF-ST-10003816"/>
    <x v="1"/>
    <x v="4"/>
    <s v="Fellowes High-Stak Drawer Files"/>
    <x v="4839"/>
    <x v="1"/>
    <n v="0.2"/>
    <n v="15.857100000000001"/>
    <x v="6"/>
    <n v="1268.568"/>
    <n v="3.7500000000000004"/>
  </r>
  <r>
    <n v="7583"/>
    <s v="CA-2015-142734"/>
    <d v="2015-04-16T00:00:00"/>
    <d v="2015-04-21T00:00:00"/>
    <s v="Standard Class"/>
    <s v="DM-13345"/>
    <s v="Denise Monton"/>
    <x v="1"/>
    <x v="0"/>
    <x v="20"/>
    <x v="15"/>
    <n v="10024"/>
    <x v="3"/>
    <s v="FUR-CH-10003968"/>
    <x v="0"/>
    <x v="1"/>
    <s v="Novimex Turbo Task Chair"/>
    <x v="3947"/>
    <x v="0"/>
    <n v="0.1"/>
    <n v="2.8391999999999999"/>
    <x v="3"/>
    <n v="255.52799999999999"/>
    <n v="2.2222222222222223"/>
  </r>
  <r>
    <n v="7584"/>
    <s v="CA-2014-163223"/>
    <d v="2014-03-21T00:00:00"/>
    <d v="2014-03-25T00:00:00"/>
    <s v="Standard Class"/>
    <s v="KH-16690"/>
    <s v="Kristen Hastings"/>
    <x v="1"/>
    <x v="0"/>
    <x v="24"/>
    <x v="17"/>
    <n v="22153"/>
    <x v="0"/>
    <s v="TEC-PH-10000730"/>
    <x v="2"/>
    <x v="7"/>
    <s v="Samsung Galaxy S4 Active"/>
    <x v="4840"/>
    <x v="3"/>
    <n v="0"/>
    <n v="909.98180000000002"/>
    <x v="10"/>
    <n v="24499.51"/>
    <n v="26"/>
  </r>
  <r>
    <n v="7585"/>
    <s v="CA-2014-163223"/>
    <d v="2014-03-21T00:00:00"/>
    <d v="2014-03-25T00:00:00"/>
    <s v="Standard Class"/>
    <s v="KH-16690"/>
    <s v="Kristen Hastings"/>
    <x v="1"/>
    <x v="0"/>
    <x v="24"/>
    <x v="17"/>
    <n v="22153"/>
    <x v="0"/>
    <s v="OFF-LA-10004409"/>
    <x v="1"/>
    <x v="2"/>
    <s v="Avery 492"/>
    <x v="928"/>
    <x v="2"/>
    <n v="0"/>
    <n v="6.6239999999999997"/>
    <x v="10"/>
    <n v="72"/>
    <n v="46"/>
  </r>
  <r>
    <n v="7586"/>
    <s v="CA-2014-163223"/>
    <d v="2014-03-21T00:00:00"/>
    <d v="2014-03-25T00:00:00"/>
    <s v="Standard Class"/>
    <s v="KH-16690"/>
    <s v="Kristen Hastings"/>
    <x v="1"/>
    <x v="0"/>
    <x v="24"/>
    <x v="17"/>
    <n v="22153"/>
    <x v="0"/>
    <s v="OFF-PA-10000675"/>
    <x v="1"/>
    <x v="10"/>
    <s v="Xerox 1919"/>
    <x v="1232"/>
    <x v="1"/>
    <n v="0"/>
    <n v="60.255299999999998"/>
    <x v="10"/>
    <n v="368.90999999999997"/>
    <n v="49"/>
  </r>
  <r>
    <n v="7587"/>
    <s v="CA-2014-163223"/>
    <d v="2014-03-21T00:00:00"/>
    <d v="2014-03-25T00:00:00"/>
    <s v="Standard Class"/>
    <s v="KH-16690"/>
    <s v="Kristen Hastings"/>
    <x v="1"/>
    <x v="0"/>
    <x v="24"/>
    <x v="17"/>
    <n v="22153"/>
    <x v="0"/>
    <s v="OFF-AR-10001573"/>
    <x v="1"/>
    <x v="6"/>
    <s v="American Pencil"/>
    <x v="397"/>
    <x v="4"/>
    <n v="0"/>
    <n v="2.7027999999999999"/>
    <x v="10"/>
    <n v="37.28"/>
    <n v="28.999999999999996"/>
  </r>
  <r>
    <n v="7588"/>
    <s v="CA-2014-163223"/>
    <d v="2014-03-21T00:00:00"/>
    <d v="2014-03-25T00:00:00"/>
    <s v="Standard Class"/>
    <s v="KH-16690"/>
    <s v="Kristen Hastings"/>
    <x v="1"/>
    <x v="0"/>
    <x v="24"/>
    <x v="17"/>
    <n v="22153"/>
    <x v="0"/>
    <s v="OFF-BI-10001597"/>
    <x v="1"/>
    <x v="8"/>
    <s v="Wilson Jones Ledger-Size, Piano-Hinge Binder, 2&quot;, Blue"/>
    <x v="1522"/>
    <x v="1"/>
    <n v="0"/>
    <n v="59.011200000000002"/>
    <x v="10"/>
    <n v="368.82"/>
    <n v="48.000000000000007"/>
  </r>
  <r>
    <n v="7589"/>
    <s v="CA-2017-122945"/>
    <d v="2017-11-16T00:00:00"/>
    <d v="2017-11-22T00:00:00"/>
    <s v="Standard Class"/>
    <s v="MB-18085"/>
    <s v="Mick Brown"/>
    <x v="0"/>
    <x v="0"/>
    <x v="43"/>
    <x v="1"/>
    <n v="95661"/>
    <x v="1"/>
    <s v="FUR-FU-10001196"/>
    <x v="0"/>
    <x v="5"/>
    <s v="DAX Cubicle Frames - 8x10"/>
    <x v="1732"/>
    <x v="1"/>
    <n v="0"/>
    <n v="5.1929999999999996"/>
    <x v="0"/>
    <n v="51.929999999999993"/>
    <n v="30"/>
  </r>
  <r>
    <n v="7590"/>
    <s v="CA-2015-139738"/>
    <d v="2015-09-25T00:00:00"/>
    <d v="2015-09-29T00:00:00"/>
    <s v="Standard Class"/>
    <s v="DK-12895"/>
    <s v="Dana Kaydos"/>
    <x v="0"/>
    <x v="0"/>
    <x v="179"/>
    <x v="10"/>
    <n v="61107"/>
    <x v="2"/>
    <s v="OFF-AR-10004602"/>
    <x v="1"/>
    <x v="6"/>
    <s v="Boston KS Multi-Size Manual Pencil Sharpener"/>
    <x v="1986"/>
    <x v="3"/>
    <n v="0.2"/>
    <n v="12.8744"/>
    <x v="8"/>
    <n v="901.20799999999997"/>
    <n v="10"/>
  </r>
  <r>
    <n v="7591"/>
    <s v="CA-2016-158778"/>
    <d v="2016-09-05T00:00:00"/>
    <d v="2016-09-09T00:00:00"/>
    <s v="Standard Class"/>
    <s v="DB-13210"/>
    <s v="Dean Braden"/>
    <x v="0"/>
    <x v="0"/>
    <x v="10"/>
    <x v="9"/>
    <n v="19134"/>
    <x v="3"/>
    <s v="FUR-FU-10000260"/>
    <x v="0"/>
    <x v="5"/>
    <s v="6&quot; Cubicle Wall Clock, Black"/>
    <x v="4841"/>
    <x v="6"/>
    <n v="0.2"/>
    <n v="11.6496"/>
    <x v="8"/>
    <n v="524.23199999999997"/>
    <n v="20"/>
  </r>
  <r>
    <n v="7592"/>
    <s v="CA-2016-158778"/>
    <d v="2016-09-05T00:00:00"/>
    <d v="2016-09-09T00:00:00"/>
    <s v="Standard Class"/>
    <s v="DB-13210"/>
    <s v="Dean Braden"/>
    <x v="0"/>
    <x v="0"/>
    <x v="10"/>
    <x v="9"/>
    <n v="19134"/>
    <x v="3"/>
    <s v="FUR-CH-10001146"/>
    <x v="0"/>
    <x v="1"/>
    <s v="Global Task Chair, Black"/>
    <x v="4842"/>
    <x v="0"/>
    <n v="0.3"/>
    <n v="-19.338200000000001"/>
    <x v="8"/>
    <n v="142.49199999999999"/>
    <n v="-27.142857142857146"/>
  </r>
  <r>
    <n v="7593"/>
    <s v="CA-2016-158778"/>
    <d v="2016-09-05T00:00:00"/>
    <d v="2016-09-09T00:00:00"/>
    <s v="Standard Class"/>
    <s v="DB-13210"/>
    <s v="Dean Braden"/>
    <x v="0"/>
    <x v="0"/>
    <x v="10"/>
    <x v="9"/>
    <n v="19134"/>
    <x v="3"/>
    <s v="OFF-AR-10000896"/>
    <x v="1"/>
    <x v="6"/>
    <s v="Newell 329"/>
    <x v="956"/>
    <x v="1"/>
    <n v="0.2"/>
    <n v="0.59040000000000004"/>
    <x v="8"/>
    <n v="23.616"/>
    <n v="7.5000000000000009"/>
  </r>
  <r>
    <n v="7594"/>
    <s v="CA-2016-158778"/>
    <d v="2016-09-05T00:00:00"/>
    <d v="2016-09-09T00:00:00"/>
    <s v="Standard Class"/>
    <s v="DB-13210"/>
    <s v="Dean Braden"/>
    <x v="0"/>
    <x v="0"/>
    <x v="10"/>
    <x v="9"/>
    <n v="19134"/>
    <x v="3"/>
    <s v="FUR-CH-10000309"/>
    <x v="0"/>
    <x v="1"/>
    <s v="Global Comet Stacking Arm Chair"/>
    <x v="4843"/>
    <x v="1"/>
    <n v="0.3"/>
    <n v="-63.3765"/>
    <x v="8"/>
    <n v="2661.8130000000001"/>
    <n v="-7.1428571428571441"/>
  </r>
  <r>
    <n v="7595"/>
    <s v="CA-2017-119655"/>
    <d v="2017-04-20T00:00:00"/>
    <d v="2017-04-24T00:00:00"/>
    <s v="Standard Class"/>
    <s v="CV-12295"/>
    <s v="Christina VanderZanden"/>
    <x v="0"/>
    <x v="0"/>
    <x v="66"/>
    <x v="12"/>
    <n v="48234"/>
    <x v="2"/>
    <s v="OFF-BI-10001989"/>
    <x v="1"/>
    <x v="8"/>
    <s v="Premium Transparent Presentation Covers by GBC"/>
    <x v="4844"/>
    <x v="3"/>
    <n v="0"/>
    <n v="70.492800000000003"/>
    <x v="3"/>
    <n v="1028.02"/>
    <n v="48"/>
  </r>
  <r>
    <n v="7596"/>
    <s v="CA-2017-119655"/>
    <d v="2017-04-20T00:00:00"/>
    <d v="2017-04-24T00:00:00"/>
    <s v="Standard Class"/>
    <s v="CV-12295"/>
    <s v="Christina VanderZanden"/>
    <x v="0"/>
    <x v="0"/>
    <x v="66"/>
    <x v="12"/>
    <n v="48234"/>
    <x v="2"/>
    <s v="OFF-BI-10001036"/>
    <x v="1"/>
    <x v="8"/>
    <s v="Cardinal EasyOpen D-Ring Binders"/>
    <x v="3708"/>
    <x v="4"/>
    <n v="0"/>
    <n v="18.28"/>
    <x v="3"/>
    <n v="146.24"/>
    <n v="50"/>
  </r>
  <r>
    <n v="7597"/>
    <s v="CA-2015-164567"/>
    <d v="2015-06-15T00:00:00"/>
    <d v="2015-06-19T00:00:00"/>
    <s v="Standard Class"/>
    <s v="GK-14620"/>
    <s v="Grace Kelly"/>
    <x v="1"/>
    <x v="0"/>
    <x v="1"/>
    <x v="1"/>
    <n v="90004"/>
    <x v="1"/>
    <s v="TEC-PH-10002103"/>
    <x v="2"/>
    <x v="7"/>
    <s v="Jabra SPEAK 410"/>
    <x v="4845"/>
    <x v="1"/>
    <n v="0.2"/>
    <n v="22.557600000000001"/>
    <x v="1"/>
    <n v="676.72799999999995"/>
    <n v="10"/>
  </r>
  <r>
    <n v="7598"/>
    <s v="CA-2014-131947"/>
    <d v="2014-09-17T00:00:00"/>
    <d v="2014-09-22T00:00:00"/>
    <s v="Standard Class"/>
    <s v="JA-15970"/>
    <s v="Joseph Airdo"/>
    <x v="0"/>
    <x v="0"/>
    <x v="24"/>
    <x v="21"/>
    <n v="97477"/>
    <x v="1"/>
    <s v="OFF-AR-10001473"/>
    <x v="1"/>
    <x v="6"/>
    <s v="Newell 313"/>
    <x v="791"/>
    <x v="0"/>
    <n v="0.2"/>
    <n v="0.4592"/>
    <x v="8"/>
    <n v="10.496"/>
    <n v="8.75"/>
  </r>
  <r>
    <n v="7599"/>
    <s v="CA-2014-131947"/>
    <d v="2014-09-17T00:00:00"/>
    <d v="2014-09-22T00:00:00"/>
    <s v="Standard Class"/>
    <s v="JA-15970"/>
    <s v="Joseph Airdo"/>
    <x v="0"/>
    <x v="0"/>
    <x v="24"/>
    <x v="21"/>
    <n v="97477"/>
    <x v="1"/>
    <s v="OFF-AR-10000411"/>
    <x v="1"/>
    <x v="6"/>
    <s v="Boston 16701 Slimline Battery Pencil Sharpener"/>
    <x v="4846"/>
    <x v="1"/>
    <n v="0.2"/>
    <n v="4.782"/>
    <x v="8"/>
    <n v="114.768"/>
    <n v="12.5"/>
  </r>
  <r>
    <n v="7600"/>
    <s v="CA-2014-131947"/>
    <d v="2014-09-17T00:00:00"/>
    <d v="2014-09-22T00:00:00"/>
    <s v="Standard Class"/>
    <s v="JA-15970"/>
    <s v="Joseph Airdo"/>
    <x v="0"/>
    <x v="0"/>
    <x v="24"/>
    <x v="21"/>
    <n v="97477"/>
    <x v="1"/>
    <s v="OFF-PA-10000246"/>
    <x v="1"/>
    <x v="10"/>
    <s v="Riverleaf Stik-Withit Designer Note Cubes"/>
    <x v="4847"/>
    <x v="2"/>
    <n v="0.2"/>
    <n v="13.077999999999999"/>
    <x v="8"/>
    <n v="201.20000000000002"/>
    <n v="32.499999999999993"/>
  </r>
  <r>
    <n v="7601"/>
    <s v="CA-2014-131947"/>
    <d v="2014-09-17T00:00:00"/>
    <d v="2014-09-22T00:00:00"/>
    <s v="Standard Class"/>
    <s v="JA-15970"/>
    <s v="Joseph Airdo"/>
    <x v="0"/>
    <x v="0"/>
    <x v="24"/>
    <x v="21"/>
    <n v="97477"/>
    <x v="1"/>
    <s v="TEC-MA-10004086"/>
    <x v="2"/>
    <x v="15"/>
    <s v="Plantronics Single Ear Headset"/>
    <x v="4848"/>
    <x v="2"/>
    <n v="0.7"/>
    <n v="-21.945"/>
    <x v="8"/>
    <n v="149.625"/>
    <n v="-73.333333333333329"/>
  </r>
  <r>
    <n v="7602"/>
    <s v="CA-2014-131947"/>
    <d v="2014-09-17T00:00:00"/>
    <d v="2014-09-22T00:00:00"/>
    <s v="Standard Class"/>
    <s v="JA-15970"/>
    <s v="Joseph Airdo"/>
    <x v="0"/>
    <x v="0"/>
    <x v="24"/>
    <x v="21"/>
    <n v="97477"/>
    <x v="1"/>
    <s v="OFF-PA-10003039"/>
    <x v="1"/>
    <x v="10"/>
    <s v="Xerox 1960"/>
    <x v="4849"/>
    <x v="5"/>
    <n v="0.2"/>
    <n v="46.47"/>
    <x v="8"/>
    <n v="892.22400000000005"/>
    <n v="31.25"/>
  </r>
  <r>
    <n v="7603"/>
    <s v="CA-2014-131947"/>
    <d v="2014-09-17T00:00:00"/>
    <d v="2014-09-22T00:00:00"/>
    <s v="Standard Class"/>
    <s v="JA-15970"/>
    <s v="Joseph Airdo"/>
    <x v="0"/>
    <x v="0"/>
    <x v="24"/>
    <x v="21"/>
    <n v="97477"/>
    <x v="1"/>
    <s v="TEC-AC-10004633"/>
    <x v="2"/>
    <x v="11"/>
    <s v="Verbatim 25 GB 6x Blu-ray Single Layer Recordable Disc, 3/Pack"/>
    <x v="2292"/>
    <x v="12"/>
    <n v="0.2"/>
    <n v="16.776"/>
    <x v="8"/>
    <n v="559.20000000000005"/>
    <n v="30"/>
  </r>
  <r>
    <n v="7604"/>
    <s v="CA-2016-152520"/>
    <d v="2016-07-08T00:00:00"/>
    <d v="2016-07-12T00:00:00"/>
    <s v="Standard Class"/>
    <s v="TH-21115"/>
    <s v="Thea Hudgings"/>
    <x v="1"/>
    <x v="0"/>
    <x v="205"/>
    <x v="34"/>
    <n v="2908"/>
    <x v="3"/>
    <s v="OFF-PA-10000289"/>
    <x v="1"/>
    <x v="10"/>
    <s v="Xerox 213"/>
    <x v="91"/>
    <x v="0"/>
    <n v="0"/>
    <n v="6.2207999999999997"/>
    <x v="7"/>
    <n v="25.92"/>
    <n v="47.999999999999993"/>
  </r>
  <r>
    <n v="7605"/>
    <s v="CA-2016-101791"/>
    <d v="2016-05-27T00:00:00"/>
    <d v="2016-05-31T00:00:00"/>
    <s v="Standard Class"/>
    <s v="BS-11665"/>
    <s v="Brian Stugart"/>
    <x v="0"/>
    <x v="0"/>
    <x v="22"/>
    <x v="10"/>
    <n v="60623"/>
    <x v="2"/>
    <s v="FUR-FU-10003247"/>
    <x v="0"/>
    <x v="5"/>
    <s v="36X48 HARDFLOOR CHAIRMAT"/>
    <x v="962"/>
    <x v="1"/>
    <n v="0.6"/>
    <n v="-33.358199999999997"/>
    <x v="5"/>
    <n v="75.527999999999992"/>
    <n v="-132.5"/>
  </r>
  <r>
    <n v="7606"/>
    <s v="CA-2016-101791"/>
    <d v="2016-05-27T00:00:00"/>
    <d v="2016-05-31T00:00:00"/>
    <s v="Standard Class"/>
    <s v="BS-11665"/>
    <s v="Brian Stugart"/>
    <x v="0"/>
    <x v="0"/>
    <x v="22"/>
    <x v="10"/>
    <n v="60623"/>
    <x v="2"/>
    <s v="FUR-FU-10002191"/>
    <x v="0"/>
    <x v="5"/>
    <s v="G.E. Halogen Desk Lamp Bulbs"/>
    <x v="215"/>
    <x v="0"/>
    <n v="0.6"/>
    <n v="-1.6752"/>
    <x v="5"/>
    <n v="11.167999999999999"/>
    <n v="-30.000000000000004"/>
  </r>
  <r>
    <n v="7607"/>
    <s v="CA-2016-101791"/>
    <d v="2016-05-27T00:00:00"/>
    <d v="2016-05-31T00:00:00"/>
    <s v="Standard Class"/>
    <s v="BS-11665"/>
    <s v="Brian Stugart"/>
    <x v="0"/>
    <x v="0"/>
    <x v="22"/>
    <x v="10"/>
    <n v="60623"/>
    <x v="2"/>
    <s v="OFF-ST-10001496"/>
    <x v="1"/>
    <x v="4"/>
    <s v="Standard Rollaway File with Lock"/>
    <x v="4850"/>
    <x v="6"/>
    <n v="0.2"/>
    <n v="97.302599999999998"/>
    <x v="5"/>
    <n v="11676.312"/>
    <n v="7.5"/>
  </r>
  <r>
    <n v="7608"/>
    <s v="CA-2017-121195"/>
    <d v="2017-12-24T00:00:00"/>
    <d v="2017-12-27T00:00:00"/>
    <s v="First Class"/>
    <s v="NS-18505"/>
    <s v="Neola Schneider"/>
    <x v="0"/>
    <x v="0"/>
    <x v="61"/>
    <x v="5"/>
    <n v="75220"/>
    <x v="2"/>
    <s v="OFF-ST-10000585"/>
    <x v="1"/>
    <x v="4"/>
    <s v="Economy Rollaway Files"/>
    <x v="2071"/>
    <x v="0"/>
    <n v="0.2"/>
    <n v="19.824000000000002"/>
    <x v="4"/>
    <n v="528.64"/>
    <n v="7.5000000000000009"/>
  </r>
  <r>
    <n v="7609"/>
    <s v="CA-2017-163209"/>
    <d v="2017-05-03T00:00:00"/>
    <d v="2017-05-07T00:00:00"/>
    <s v="Standard Class"/>
    <s v="MK-18160"/>
    <s v="Mike Kennedy"/>
    <x v="0"/>
    <x v="0"/>
    <x v="8"/>
    <x v="1"/>
    <n v="94122"/>
    <x v="1"/>
    <s v="OFF-PA-10001166"/>
    <x v="1"/>
    <x v="10"/>
    <s v="Xerox 2"/>
    <x v="233"/>
    <x v="4"/>
    <n v="0"/>
    <n v="12.441599999999999"/>
    <x v="5"/>
    <n v="103.68"/>
    <n v="47.999999999999993"/>
  </r>
  <r>
    <n v="7610"/>
    <s v="CA-2017-163209"/>
    <d v="2017-05-03T00:00:00"/>
    <d v="2017-05-07T00:00:00"/>
    <s v="Standard Class"/>
    <s v="MK-18160"/>
    <s v="Mike Kennedy"/>
    <x v="0"/>
    <x v="0"/>
    <x v="8"/>
    <x v="1"/>
    <n v="94122"/>
    <x v="1"/>
    <s v="OFF-AR-10003651"/>
    <x v="1"/>
    <x v="6"/>
    <s v="Newell 350"/>
    <x v="1003"/>
    <x v="3"/>
    <n v="0"/>
    <n v="6.6584000000000003"/>
    <x v="5"/>
    <n v="160.72"/>
    <n v="28.999999999999996"/>
  </r>
  <r>
    <n v="7611"/>
    <s v="CA-2014-133354"/>
    <d v="2014-02-22T00:00:00"/>
    <d v="2014-02-24T00:00:00"/>
    <s v="First Class"/>
    <s v="SA-20830"/>
    <s v="Sue Ann Reed"/>
    <x v="0"/>
    <x v="0"/>
    <x v="429"/>
    <x v="1"/>
    <n v="92553"/>
    <x v="1"/>
    <s v="OFF-PA-10001800"/>
    <x v="1"/>
    <x v="10"/>
    <s v="Xerox 220"/>
    <x v="537"/>
    <x v="1"/>
    <n v="0"/>
    <n v="9.3312000000000008"/>
    <x v="11"/>
    <n v="58.320000000000007"/>
    <n v="48.000000000000007"/>
  </r>
  <r>
    <n v="7612"/>
    <s v="US-2015-130491"/>
    <d v="2015-02-08T00:00:00"/>
    <d v="2015-02-11T00:00:00"/>
    <s v="First Class"/>
    <s v="BH-11710"/>
    <s v="Brosina Hoffman"/>
    <x v="0"/>
    <x v="0"/>
    <x v="495"/>
    <x v="41"/>
    <n v="67846"/>
    <x v="2"/>
    <s v="OFF-PA-10000791"/>
    <x v="1"/>
    <x v="10"/>
    <s v="Wirebound Message Books, Four 2 3/4 x 5 Forms per Page, 200 Sets per Book"/>
    <x v="4033"/>
    <x v="0"/>
    <n v="0"/>
    <n v="4.2930000000000001"/>
    <x v="11"/>
    <n v="19.079999999999998"/>
    <n v="45.000000000000007"/>
  </r>
  <r>
    <n v="7613"/>
    <s v="US-2015-130491"/>
    <d v="2015-02-08T00:00:00"/>
    <d v="2015-02-11T00:00:00"/>
    <s v="First Class"/>
    <s v="BH-11710"/>
    <s v="Brosina Hoffman"/>
    <x v="0"/>
    <x v="0"/>
    <x v="495"/>
    <x v="41"/>
    <n v="67846"/>
    <x v="2"/>
    <s v="OFF-FA-10000134"/>
    <x v="1"/>
    <x v="13"/>
    <s v="Advantus Push Pins, Aluminum Head"/>
    <x v="4851"/>
    <x v="7"/>
    <n v="0"/>
    <n v="1.8010999999999999"/>
    <x v="11"/>
    <n v="5.81"/>
    <n v="31"/>
  </r>
  <r>
    <n v="7614"/>
    <s v="US-2015-130491"/>
    <d v="2015-02-08T00:00:00"/>
    <d v="2015-02-11T00:00:00"/>
    <s v="First Class"/>
    <s v="BH-11710"/>
    <s v="Brosina Hoffman"/>
    <x v="0"/>
    <x v="0"/>
    <x v="495"/>
    <x v="41"/>
    <n v="67846"/>
    <x v="2"/>
    <s v="OFF-AR-10001149"/>
    <x v="1"/>
    <x v="6"/>
    <s v="Sanford Colorific Colored Pencils, 12/Box"/>
    <x v="1755"/>
    <x v="0"/>
    <n v="0"/>
    <n v="1.728"/>
    <x v="11"/>
    <n v="11.52"/>
    <n v="30"/>
  </r>
  <r>
    <n v="7615"/>
    <s v="CA-2015-113740"/>
    <d v="2015-08-24T00:00:00"/>
    <d v="2015-08-28T00:00:00"/>
    <s v="Second Class"/>
    <s v="SC-20380"/>
    <s v="Shahid Collister"/>
    <x v="0"/>
    <x v="0"/>
    <x v="20"/>
    <x v="15"/>
    <n v="10035"/>
    <x v="3"/>
    <s v="FUR-FU-10000010"/>
    <x v="0"/>
    <x v="5"/>
    <s v="DAX Value U-Channel Document Frames, Easel Back"/>
    <x v="3977"/>
    <x v="1"/>
    <n v="0"/>
    <n v="4.6220999999999997"/>
    <x v="6"/>
    <n v="44.730000000000004"/>
    <n v="31"/>
  </r>
  <r>
    <n v="7616"/>
    <s v="CA-2014-148425"/>
    <d v="2014-11-30T00:00:00"/>
    <d v="2014-12-04T00:00:00"/>
    <s v="Standard Class"/>
    <s v="RF-19345"/>
    <s v="Randy Ferguson"/>
    <x v="1"/>
    <x v="0"/>
    <x v="333"/>
    <x v="2"/>
    <n v="32839"/>
    <x v="0"/>
    <s v="OFF-BI-10000201"/>
    <x v="1"/>
    <x v="8"/>
    <s v="Avery Triangle Shaped Sheet Lifters, Black, 2/Pack"/>
    <x v="4852"/>
    <x v="6"/>
    <n v="0.7"/>
    <n v="-4.4279999999999999"/>
    <x v="0"/>
    <n v="59.778000000000006"/>
    <n v="-66.666666666666657"/>
  </r>
  <r>
    <n v="7617"/>
    <s v="CA-2016-144309"/>
    <d v="2016-12-10T00:00:00"/>
    <d v="2016-12-16T00:00:00"/>
    <s v="Standard Class"/>
    <s v="CM-12235"/>
    <s v="Chris McAfee"/>
    <x v="0"/>
    <x v="0"/>
    <x v="232"/>
    <x v="15"/>
    <n v="13601"/>
    <x v="3"/>
    <s v="OFF-PA-10001776"/>
    <x v="1"/>
    <x v="10"/>
    <s v="Wirebound Message Books, Four 2 3/4&quot; x 5&quot; Forms per Page, 600 Sets per Book"/>
    <x v="1878"/>
    <x v="0"/>
    <n v="0"/>
    <n v="8.7138000000000009"/>
    <x v="4"/>
    <n v="37.08"/>
    <n v="47.000000000000007"/>
  </r>
  <r>
    <n v="7618"/>
    <s v="CA-2016-144309"/>
    <d v="2016-12-10T00:00:00"/>
    <d v="2016-12-16T00:00:00"/>
    <s v="Standard Class"/>
    <s v="CM-12235"/>
    <s v="Chris McAfee"/>
    <x v="0"/>
    <x v="0"/>
    <x v="232"/>
    <x v="15"/>
    <n v="13601"/>
    <x v="3"/>
    <s v="OFF-BI-10003656"/>
    <x v="1"/>
    <x v="8"/>
    <s v="Fellowes PB200 Plastic Comb Binding Machine"/>
    <x v="4853"/>
    <x v="2"/>
    <n v="0.2"/>
    <n v="220.98699999999999"/>
    <x v="4"/>
    <n v="3399.8"/>
    <n v="32.499999999999993"/>
  </r>
  <r>
    <n v="7619"/>
    <s v="CA-2017-151225"/>
    <d v="2017-10-27T00:00:00"/>
    <d v="2017-10-29T00:00:00"/>
    <s v="First Class"/>
    <s v="JM-15655"/>
    <s v="Jim Mitchum"/>
    <x v="1"/>
    <x v="0"/>
    <x v="1"/>
    <x v="1"/>
    <n v="90032"/>
    <x v="1"/>
    <s v="FUR-TA-10001539"/>
    <x v="0"/>
    <x v="3"/>
    <s v="Chromcraft Rectangular Conference Tables"/>
    <x v="4854"/>
    <x v="7"/>
    <n v="0.2"/>
    <n v="9.4787999999999997"/>
    <x v="2"/>
    <n v="189.57599999999999"/>
    <n v="5"/>
  </r>
  <r>
    <n v="7620"/>
    <s v="CA-2017-151225"/>
    <d v="2017-10-27T00:00:00"/>
    <d v="2017-10-29T00:00:00"/>
    <s v="First Class"/>
    <s v="JM-15655"/>
    <s v="Jim Mitchum"/>
    <x v="1"/>
    <x v="0"/>
    <x v="1"/>
    <x v="1"/>
    <n v="90032"/>
    <x v="1"/>
    <s v="TEC-PH-10004100"/>
    <x v="2"/>
    <x v="7"/>
    <s v="Griffin GC17055 Auxiliary Audio Cable"/>
    <x v="994"/>
    <x v="2"/>
    <n v="0.2"/>
    <n v="7.1959999999999997"/>
    <x v="2"/>
    <n v="359.79999999999995"/>
    <n v="10"/>
  </r>
  <r>
    <n v="7621"/>
    <s v="US-2014-144078"/>
    <d v="2014-11-25T00:00:00"/>
    <d v="2014-11-29T00:00:00"/>
    <s v="Standard Class"/>
    <s v="RB-19435"/>
    <s v="Richard Bierner"/>
    <x v="0"/>
    <x v="0"/>
    <x v="1"/>
    <x v="1"/>
    <n v="90004"/>
    <x v="1"/>
    <s v="TEC-PH-10001580"/>
    <x v="2"/>
    <x v="7"/>
    <s v="Logitech Mobile Speakerphone P710e - speaker phone"/>
    <x v="4855"/>
    <x v="2"/>
    <n v="0.2"/>
    <n v="47.243000000000002"/>
    <x v="0"/>
    <n v="2699.6"/>
    <n v="8.75"/>
  </r>
  <r>
    <n v="7622"/>
    <s v="US-2014-144078"/>
    <d v="2014-11-25T00:00:00"/>
    <d v="2014-11-29T00:00:00"/>
    <s v="Standard Class"/>
    <s v="RB-19435"/>
    <s v="Richard Bierner"/>
    <x v="0"/>
    <x v="0"/>
    <x v="1"/>
    <x v="1"/>
    <n v="90004"/>
    <x v="1"/>
    <s v="FUR-CH-10002335"/>
    <x v="0"/>
    <x v="1"/>
    <s v="Hon GuestStacker Chair"/>
    <x v="4856"/>
    <x v="4"/>
    <n v="0.2"/>
    <n v="54.400799999999997"/>
    <x v="0"/>
    <n v="2901.3760000000002"/>
    <n v="7.4999999999999982"/>
  </r>
  <r>
    <n v="7623"/>
    <s v="US-2014-144078"/>
    <d v="2014-11-25T00:00:00"/>
    <d v="2014-11-29T00:00:00"/>
    <s v="Standard Class"/>
    <s v="RB-19435"/>
    <s v="Richard Bierner"/>
    <x v="0"/>
    <x v="0"/>
    <x v="1"/>
    <x v="1"/>
    <n v="90004"/>
    <x v="1"/>
    <s v="OFF-AR-10004707"/>
    <x v="1"/>
    <x v="6"/>
    <s v="Staples in misc. colors"/>
    <x v="4857"/>
    <x v="1"/>
    <n v="0"/>
    <n v="2.6040000000000001"/>
    <x v="0"/>
    <n v="22.32"/>
    <n v="35"/>
  </r>
  <r>
    <n v="7624"/>
    <s v="CA-2014-124464"/>
    <d v="2014-07-14T00:00:00"/>
    <d v="2014-07-20T00:00:00"/>
    <s v="Standard Class"/>
    <s v="SS-20515"/>
    <s v="Shirley Schmidt"/>
    <x v="2"/>
    <x v="0"/>
    <x v="46"/>
    <x v="13"/>
    <n v="19711"/>
    <x v="3"/>
    <s v="OFF-AP-10000576"/>
    <x v="1"/>
    <x v="9"/>
    <s v="Belkin 7 Outlet SurgeMaster II"/>
    <x v="4858"/>
    <x v="7"/>
    <n v="0"/>
    <n v="11.054399999999999"/>
    <x v="7"/>
    <n v="39.479999999999997"/>
    <n v="28.000000000000004"/>
  </r>
  <r>
    <n v="7625"/>
    <s v="CA-2015-136805"/>
    <d v="2015-05-23T00:00:00"/>
    <d v="2015-05-27T00:00:00"/>
    <s v="Second Class"/>
    <s v="NM-18445"/>
    <s v="Nathan Mautz"/>
    <x v="2"/>
    <x v="0"/>
    <x v="66"/>
    <x v="12"/>
    <n v="48234"/>
    <x v="2"/>
    <s v="OFF-AP-10001394"/>
    <x v="1"/>
    <x v="9"/>
    <s v="Harmony Air Purifier"/>
    <x v="4859"/>
    <x v="2"/>
    <n v="0.1"/>
    <n v="245.7"/>
    <x v="5"/>
    <n v="4252.5"/>
    <n v="28.888888888888886"/>
  </r>
  <r>
    <n v="7626"/>
    <s v="CA-2015-136805"/>
    <d v="2015-05-23T00:00:00"/>
    <d v="2015-05-27T00:00:00"/>
    <s v="Second Class"/>
    <s v="NM-18445"/>
    <s v="Nathan Mautz"/>
    <x v="2"/>
    <x v="0"/>
    <x v="66"/>
    <x v="12"/>
    <n v="48234"/>
    <x v="2"/>
    <s v="FUR-FU-10003724"/>
    <x v="0"/>
    <x v="5"/>
    <s v="Westinghouse Clip-On Gooseneck Lamps"/>
    <x v="4860"/>
    <x v="6"/>
    <n v="0"/>
    <n v="19.585799999999999"/>
    <x v="5"/>
    <n v="677.97"/>
    <n v="26"/>
  </r>
  <r>
    <n v="7627"/>
    <s v="US-2015-159499"/>
    <d v="2015-11-21T00:00:00"/>
    <d v="2015-11-23T00:00:00"/>
    <s v="Second Class"/>
    <s v="EM-14095"/>
    <s v="Eudokia Martin"/>
    <x v="1"/>
    <x v="0"/>
    <x v="42"/>
    <x v="16"/>
    <n v="85023"/>
    <x v="1"/>
    <s v="OFF-AP-10002867"/>
    <x v="1"/>
    <x v="9"/>
    <s v="Fellowes Command Center 5-outlet power strip"/>
    <x v="4861"/>
    <x v="5"/>
    <n v="0.2"/>
    <n v="28.492799999999999"/>
    <x v="0"/>
    <n v="1953.7919999999999"/>
    <n v="8.75"/>
  </r>
  <r>
    <n v="7628"/>
    <s v="US-2015-159499"/>
    <d v="2015-11-21T00:00:00"/>
    <d v="2015-11-23T00:00:00"/>
    <s v="Second Class"/>
    <s v="EM-14095"/>
    <s v="Eudokia Martin"/>
    <x v="1"/>
    <x v="0"/>
    <x v="42"/>
    <x v="16"/>
    <n v="85023"/>
    <x v="1"/>
    <s v="TEC-AC-10002718"/>
    <x v="2"/>
    <x v="11"/>
    <s v="Belkin Standard 104 key USB Keyboard"/>
    <x v="4862"/>
    <x v="0"/>
    <n v="0.2"/>
    <n v="-1.4590000000000001"/>
    <x v="0"/>
    <n v="46.688000000000002"/>
    <n v="-6.25"/>
  </r>
  <r>
    <n v="7629"/>
    <s v="US-2015-159499"/>
    <d v="2015-11-21T00:00:00"/>
    <d v="2015-11-23T00:00:00"/>
    <s v="Second Class"/>
    <s v="EM-14095"/>
    <s v="Eudokia Martin"/>
    <x v="1"/>
    <x v="0"/>
    <x v="42"/>
    <x v="16"/>
    <n v="85023"/>
    <x v="1"/>
    <s v="OFF-LA-10003121"/>
    <x v="1"/>
    <x v="2"/>
    <s v="Avery 506"/>
    <x v="1045"/>
    <x v="2"/>
    <n v="0.2"/>
    <n v="5.3689999999999998"/>
    <x v="0"/>
    <n v="82.6"/>
    <n v="32.5"/>
  </r>
  <r>
    <n v="7630"/>
    <s v="CA-2014-162089"/>
    <d v="2014-03-30T00:00:00"/>
    <d v="2014-04-01T00:00:00"/>
    <s v="First Class"/>
    <s v="MP-17470"/>
    <s v="Mark Packer"/>
    <x v="2"/>
    <x v="0"/>
    <x v="180"/>
    <x v="5"/>
    <n v="78521"/>
    <x v="2"/>
    <s v="OFF-EN-10002230"/>
    <x v="1"/>
    <x v="12"/>
    <s v="Airmail Envelopes"/>
    <x v="4863"/>
    <x v="2"/>
    <n v="0.2"/>
    <n v="113.30549999999999"/>
    <x v="10"/>
    <n v="1678.6000000000001"/>
    <n v="33.75"/>
  </r>
  <r>
    <n v="7631"/>
    <s v="CA-2014-162089"/>
    <d v="2014-03-30T00:00:00"/>
    <d v="2014-04-01T00:00:00"/>
    <s v="First Class"/>
    <s v="MP-17470"/>
    <s v="Mark Packer"/>
    <x v="2"/>
    <x v="0"/>
    <x v="180"/>
    <x v="5"/>
    <n v="78521"/>
    <x v="2"/>
    <s v="TEC-PH-10001819"/>
    <x v="2"/>
    <x v="7"/>
    <s v="Innergie mMini Combo Duo USB Travel Charging Kit"/>
    <x v="4864"/>
    <x v="3"/>
    <n v="0.2"/>
    <n v="88.180400000000006"/>
    <x v="10"/>
    <n v="1763.6079999999999"/>
    <n v="35"/>
  </r>
  <r>
    <n v="7632"/>
    <s v="CA-2014-162089"/>
    <d v="2014-03-30T00:00:00"/>
    <d v="2014-04-01T00:00:00"/>
    <s v="First Class"/>
    <s v="MP-17470"/>
    <s v="Mark Packer"/>
    <x v="2"/>
    <x v="0"/>
    <x v="180"/>
    <x v="5"/>
    <n v="78521"/>
    <x v="2"/>
    <s v="FUR-CH-10002304"/>
    <x v="0"/>
    <x v="1"/>
    <s v="Global Stack Chair without Arms, Black"/>
    <x v="4865"/>
    <x v="3"/>
    <n v="0.3"/>
    <n v="-9.093"/>
    <x v="10"/>
    <n v="891.11400000000003"/>
    <n v="-7.1428571428571423"/>
  </r>
  <r>
    <n v="7633"/>
    <s v="US-2017-158526"/>
    <d v="2017-12-29T00:00:00"/>
    <d v="2018-01-01T00:00:00"/>
    <s v="Second Class"/>
    <s v="KH-16360"/>
    <s v="Katherine Hughes"/>
    <x v="0"/>
    <x v="0"/>
    <x v="103"/>
    <x v="0"/>
    <n v="40214"/>
    <x v="0"/>
    <s v="FUR-CH-10002602"/>
    <x v="0"/>
    <x v="1"/>
    <s v="DMI Arturo Collection Mission-style Design Wood Chair"/>
    <x v="4866"/>
    <x v="8"/>
    <n v="0"/>
    <n v="314.03840000000002"/>
    <x v="4"/>
    <n v="9662.7199999999993"/>
    <n v="26.000000000000007"/>
  </r>
  <r>
    <n v="7634"/>
    <s v="US-2017-158526"/>
    <d v="2017-12-29T00:00:00"/>
    <d v="2018-01-01T00:00:00"/>
    <s v="Second Class"/>
    <s v="KH-16360"/>
    <s v="Katherine Hughes"/>
    <x v="0"/>
    <x v="0"/>
    <x v="103"/>
    <x v="0"/>
    <n v="40214"/>
    <x v="0"/>
    <s v="OFF-BI-10002414"/>
    <x v="1"/>
    <x v="8"/>
    <s v="GBC ProClick Spines for 32-Hole Punch"/>
    <x v="4867"/>
    <x v="7"/>
    <n v="0"/>
    <n v="5.8891"/>
    <x v="4"/>
    <n v="12.53"/>
    <n v="47"/>
  </r>
  <r>
    <n v="7635"/>
    <s v="US-2017-158526"/>
    <d v="2017-12-29T00:00:00"/>
    <d v="2018-01-01T00:00:00"/>
    <s v="Second Class"/>
    <s v="KH-16360"/>
    <s v="Katherine Hughes"/>
    <x v="0"/>
    <x v="0"/>
    <x v="103"/>
    <x v="0"/>
    <n v="40214"/>
    <x v="0"/>
    <s v="OFF-AR-10003696"/>
    <x v="1"/>
    <x v="6"/>
    <s v="Panasonic KP-350BK Electric Pencil Sharpener with Auto Stop"/>
    <x v="722"/>
    <x v="7"/>
    <n v="0"/>
    <n v="10.0282"/>
    <x v="4"/>
    <n v="34.58"/>
    <n v="29.000000000000004"/>
  </r>
  <r>
    <n v="7636"/>
    <s v="US-2017-158526"/>
    <d v="2017-12-29T00:00:00"/>
    <d v="2018-01-01T00:00:00"/>
    <s v="Second Class"/>
    <s v="KH-16360"/>
    <s v="Katherine Hughes"/>
    <x v="0"/>
    <x v="0"/>
    <x v="103"/>
    <x v="0"/>
    <n v="40214"/>
    <x v="0"/>
    <s v="FUR-CH-10004495"/>
    <x v="0"/>
    <x v="1"/>
    <s v="Global Leather and Oak Executive Chair, Black"/>
    <x v="4868"/>
    <x v="7"/>
    <n v="0"/>
    <n v="87.284199999999998"/>
    <x v="4"/>
    <n v="300.98"/>
    <n v="28.999999999999996"/>
  </r>
  <r>
    <n v="7637"/>
    <s v="US-2017-158526"/>
    <d v="2017-12-29T00:00:00"/>
    <d v="2018-01-01T00:00:00"/>
    <s v="Second Class"/>
    <s v="KH-16360"/>
    <s v="Katherine Hughes"/>
    <x v="0"/>
    <x v="0"/>
    <x v="103"/>
    <x v="0"/>
    <n v="40214"/>
    <x v="0"/>
    <s v="FUR-CH-10001270"/>
    <x v="0"/>
    <x v="1"/>
    <s v="Harbour Creations Steel Folding Chair"/>
    <x v="4869"/>
    <x v="1"/>
    <n v="0"/>
    <n v="77.625"/>
    <x v="4"/>
    <n v="776.25"/>
    <n v="30"/>
  </r>
  <r>
    <n v="7638"/>
    <s v="CA-2017-104885"/>
    <d v="2017-03-02T00:00:00"/>
    <d v="2017-03-08T00:00:00"/>
    <s v="Standard Class"/>
    <s v="DB-13555"/>
    <s v="Dorothy Badders"/>
    <x v="1"/>
    <x v="0"/>
    <x v="46"/>
    <x v="13"/>
    <n v="19711"/>
    <x v="3"/>
    <s v="OFF-AR-10001615"/>
    <x v="1"/>
    <x v="6"/>
    <s v="Newell 34"/>
    <x v="423"/>
    <x v="1"/>
    <n v="0"/>
    <n v="15.475199999999999"/>
    <x v="10"/>
    <n v="178.56"/>
    <n v="25.999999999999996"/>
  </r>
  <r>
    <n v="7639"/>
    <s v="CA-2017-104885"/>
    <d v="2017-03-02T00:00:00"/>
    <d v="2017-03-08T00:00:00"/>
    <s v="Standard Class"/>
    <s v="DB-13555"/>
    <s v="Dorothy Badders"/>
    <x v="1"/>
    <x v="0"/>
    <x v="46"/>
    <x v="13"/>
    <n v="19711"/>
    <x v="3"/>
    <s v="OFF-EN-10003286"/>
    <x v="1"/>
    <x v="12"/>
    <s v="Staple envelope"/>
    <x v="3951"/>
    <x v="3"/>
    <n v="0"/>
    <n v="27.241199999999999"/>
    <x v="10"/>
    <n v="405.72"/>
    <n v="47"/>
  </r>
  <r>
    <n v="7640"/>
    <s v="CA-2017-104885"/>
    <d v="2017-03-02T00:00:00"/>
    <d v="2017-03-08T00:00:00"/>
    <s v="Standard Class"/>
    <s v="DB-13555"/>
    <s v="Dorothy Badders"/>
    <x v="1"/>
    <x v="0"/>
    <x v="46"/>
    <x v="13"/>
    <n v="19711"/>
    <x v="3"/>
    <s v="FUR-BO-10003660"/>
    <x v="0"/>
    <x v="0"/>
    <s v="Bush Cubix Collection Bookcases, Fully Assembled"/>
    <x v="4870"/>
    <x v="0"/>
    <n v="0"/>
    <n v="101.6508"/>
    <x v="10"/>
    <n v="883.92"/>
    <n v="23"/>
  </r>
  <r>
    <n v="7641"/>
    <s v="CA-2017-104885"/>
    <d v="2017-03-02T00:00:00"/>
    <d v="2017-03-08T00:00:00"/>
    <s v="Standard Class"/>
    <s v="DB-13555"/>
    <s v="Dorothy Badders"/>
    <x v="1"/>
    <x v="0"/>
    <x v="46"/>
    <x v="13"/>
    <n v="19711"/>
    <x v="3"/>
    <s v="OFF-PA-10002764"/>
    <x v="1"/>
    <x v="10"/>
    <s v="Easy-staple paper"/>
    <x v="120"/>
    <x v="5"/>
    <n v="0"/>
    <n v="33.339599999999997"/>
    <x v="10"/>
    <n v="408.24"/>
    <n v="48.999999999999993"/>
  </r>
  <r>
    <n v="7642"/>
    <s v="US-2016-157490"/>
    <d v="2016-10-06T00:00:00"/>
    <d v="2016-10-07T00:00:00"/>
    <s v="First Class"/>
    <s v="LB-16795"/>
    <s v="Laurel Beltran"/>
    <x v="2"/>
    <x v="0"/>
    <x v="206"/>
    <x v="22"/>
    <n v="81001"/>
    <x v="1"/>
    <s v="TEC-MA-10001695"/>
    <x v="2"/>
    <x v="15"/>
    <s v="Zebra GK420t Direct Thermal/Thermal Transfer Printer"/>
    <x v="4871"/>
    <x v="5"/>
    <n v="0.7"/>
    <n v="-938.28"/>
    <x v="2"/>
    <n v="4222.26"/>
    <n v="-133.33333333333331"/>
  </r>
  <r>
    <n v="7643"/>
    <s v="US-2016-157490"/>
    <d v="2016-10-06T00:00:00"/>
    <d v="2016-10-07T00:00:00"/>
    <s v="First Class"/>
    <s v="LB-16795"/>
    <s v="Laurel Beltran"/>
    <x v="2"/>
    <x v="0"/>
    <x v="206"/>
    <x v="22"/>
    <n v="81001"/>
    <x v="1"/>
    <s v="OFF-BI-10002824"/>
    <x v="1"/>
    <x v="8"/>
    <s v="Recycled Easel Ring Binders"/>
    <x v="3740"/>
    <x v="4"/>
    <n v="0.7"/>
    <n v="-14.92"/>
    <x v="2"/>
    <n v="71.616"/>
    <n v="-83.333333333333343"/>
  </r>
  <r>
    <n v="7644"/>
    <s v="US-2016-157490"/>
    <d v="2016-10-06T00:00:00"/>
    <d v="2016-10-07T00:00:00"/>
    <s v="First Class"/>
    <s v="LB-16795"/>
    <s v="Laurel Beltran"/>
    <x v="2"/>
    <x v="0"/>
    <x v="206"/>
    <x v="22"/>
    <n v="81001"/>
    <x v="1"/>
    <s v="OFF-BI-10002571"/>
    <x v="1"/>
    <x v="8"/>
    <s v="Avery Framed View Binder, EZD Ring (Locking), Navy, 1 1/2&quot;"/>
    <x v="4872"/>
    <x v="4"/>
    <n v="0.7"/>
    <n v="-9.1815999999999995"/>
    <x v="2"/>
    <n v="47.904000000000003"/>
    <n v="-76.666666666666657"/>
  </r>
  <r>
    <n v="7645"/>
    <s v="US-2016-157490"/>
    <d v="2016-10-06T00:00:00"/>
    <d v="2016-10-07T00:00:00"/>
    <s v="First Class"/>
    <s v="LB-16795"/>
    <s v="Laurel Beltran"/>
    <x v="2"/>
    <x v="0"/>
    <x v="206"/>
    <x v="22"/>
    <n v="81001"/>
    <x v="1"/>
    <s v="TEC-AC-10001553"/>
    <x v="2"/>
    <x v="11"/>
    <s v="Memorex 25GB 6X Branded Blu-Ray Recordable Disc, 15/Pack"/>
    <x v="4411"/>
    <x v="2"/>
    <n v="0.2"/>
    <n v="0.84950000000000003"/>
    <x v="2"/>
    <n v="339.79999999999995"/>
    <n v="1.2500000000000002"/>
  </r>
  <r>
    <n v="7646"/>
    <s v="CA-2015-161452"/>
    <d v="2015-04-05T00:00:00"/>
    <d v="2015-04-11T00:00:00"/>
    <s v="Standard Class"/>
    <s v="CA-11965"/>
    <s v="Carol Adams"/>
    <x v="1"/>
    <x v="0"/>
    <x v="1"/>
    <x v="1"/>
    <n v="90036"/>
    <x v="1"/>
    <s v="FUR-CH-10003973"/>
    <x v="0"/>
    <x v="1"/>
    <s v="GuestStacker Chair with Chrome Finish Legs"/>
    <x v="1060"/>
    <x v="1"/>
    <n v="0.2"/>
    <n v="89.222399999999993"/>
    <x v="3"/>
    <n v="2676.672"/>
    <n v="10"/>
  </r>
  <r>
    <n v="7647"/>
    <s v="US-2014-115196"/>
    <d v="2014-09-09T00:00:00"/>
    <d v="2014-09-13T00:00:00"/>
    <s v="Standard Class"/>
    <s v="DL-12925"/>
    <s v="Daniel Lacy"/>
    <x v="0"/>
    <x v="0"/>
    <x v="202"/>
    <x v="3"/>
    <n v="27834"/>
    <x v="0"/>
    <s v="TEC-MA-10002073"/>
    <x v="2"/>
    <x v="15"/>
    <s v="3D Systems Cube Printer, 2nd Generation, White"/>
    <x v="4873"/>
    <x v="0"/>
    <n v="0.5"/>
    <n v="-571.99559999999997"/>
    <x v="8"/>
    <n v="2599.98"/>
    <n v="-43.999999999999993"/>
  </r>
  <r>
    <n v="7648"/>
    <s v="CA-2016-138968"/>
    <d v="2016-03-15T00:00:00"/>
    <d v="2016-03-16T00:00:00"/>
    <s v="First Class"/>
    <s v="FC-14335"/>
    <s v="Fred Chung"/>
    <x v="1"/>
    <x v="0"/>
    <x v="8"/>
    <x v="1"/>
    <n v="94110"/>
    <x v="1"/>
    <s v="OFF-BI-10003529"/>
    <x v="1"/>
    <x v="8"/>
    <s v="Avery Round Ring Poly Binders"/>
    <x v="4874"/>
    <x v="0"/>
    <n v="0.2"/>
    <n v="1.6472"/>
    <x v="10"/>
    <n v="9.0879999999999992"/>
    <n v="36.250000000000007"/>
  </r>
  <r>
    <n v="7649"/>
    <s v="CA-2016-138968"/>
    <d v="2016-03-15T00:00:00"/>
    <d v="2016-03-16T00:00:00"/>
    <s v="First Class"/>
    <s v="FC-14335"/>
    <s v="Fred Chung"/>
    <x v="1"/>
    <x v="0"/>
    <x v="8"/>
    <x v="1"/>
    <n v="94110"/>
    <x v="1"/>
    <s v="FUR-CH-10000309"/>
    <x v="0"/>
    <x v="1"/>
    <s v="Global Comet Stacking Arm Chair"/>
    <x v="4875"/>
    <x v="4"/>
    <n v="0.2"/>
    <n v="84.501999999999995"/>
    <x v="10"/>
    <n v="5408.1279999999997"/>
    <n v="6.25"/>
  </r>
  <r>
    <n v="7650"/>
    <s v="CA-2015-101889"/>
    <d v="2015-12-27T00:00:00"/>
    <d v="2015-12-31T00:00:00"/>
    <s v="Standard Class"/>
    <s v="DB-13120"/>
    <s v="David Bremer"/>
    <x v="1"/>
    <x v="0"/>
    <x v="292"/>
    <x v="24"/>
    <n v="43302"/>
    <x v="3"/>
    <s v="FUR-TA-10004154"/>
    <x v="0"/>
    <x v="3"/>
    <s v="Riverside Furniture Oval Coffee Table, Oval End Table, End Table with Drawer"/>
    <x v="4876"/>
    <x v="6"/>
    <n v="0.4"/>
    <n v="-464.697"/>
    <x v="4"/>
    <n v="13940.91"/>
    <n v="-30"/>
  </r>
  <r>
    <n v="7651"/>
    <s v="CA-2015-101889"/>
    <d v="2015-12-27T00:00:00"/>
    <d v="2015-12-31T00:00:00"/>
    <s v="Standard Class"/>
    <s v="DB-13120"/>
    <s v="David Bremer"/>
    <x v="1"/>
    <x v="0"/>
    <x v="292"/>
    <x v="24"/>
    <n v="43302"/>
    <x v="3"/>
    <s v="OFF-EN-10003286"/>
    <x v="1"/>
    <x v="12"/>
    <s v="Staple envelope"/>
    <x v="4877"/>
    <x v="1"/>
    <n v="0.2"/>
    <n v="6.7068000000000003"/>
    <x v="4"/>
    <n v="59.616"/>
    <n v="33.75"/>
  </r>
  <r>
    <n v="7652"/>
    <s v="CA-2017-110821"/>
    <d v="2017-08-07T00:00:00"/>
    <d v="2017-08-08T00:00:00"/>
    <s v="First Class"/>
    <s v="CK-12205"/>
    <s v="Chloris Kastensmidt"/>
    <x v="0"/>
    <x v="0"/>
    <x v="61"/>
    <x v="5"/>
    <n v="75081"/>
    <x v="2"/>
    <s v="TEC-AC-10001552"/>
    <x v="2"/>
    <x v="11"/>
    <s v="Logitech K350 2.4Ghz Wireless Keyboard"/>
    <x v="4878"/>
    <x v="1"/>
    <n v="0.2"/>
    <n v="-13.437900000000001"/>
    <x v="6"/>
    <n v="358.34399999999999"/>
    <n v="-11.250000000000002"/>
  </r>
  <r>
    <n v="7653"/>
    <s v="CA-2017-110821"/>
    <d v="2017-08-07T00:00:00"/>
    <d v="2017-08-08T00:00:00"/>
    <s v="First Class"/>
    <s v="CK-12205"/>
    <s v="Chloris Kastensmidt"/>
    <x v="0"/>
    <x v="0"/>
    <x v="61"/>
    <x v="5"/>
    <n v="75081"/>
    <x v="2"/>
    <s v="OFF-ST-10002790"/>
    <x v="1"/>
    <x v="4"/>
    <s v="Safco Industrial Shelving"/>
    <x v="4879"/>
    <x v="0"/>
    <n v="0.2"/>
    <n v="-25.109000000000002"/>
    <x v="6"/>
    <n v="236.32"/>
    <n v="-21.250000000000004"/>
  </r>
  <r>
    <n v="7654"/>
    <s v="CA-2015-121552"/>
    <d v="2015-03-22T00:00:00"/>
    <d v="2015-03-27T00:00:00"/>
    <s v="Standard Class"/>
    <s v="FW-14395"/>
    <s v="Fred Wasserman"/>
    <x v="1"/>
    <x v="0"/>
    <x v="114"/>
    <x v="19"/>
    <n v="35810"/>
    <x v="0"/>
    <s v="OFF-AR-10003217"/>
    <x v="1"/>
    <x v="6"/>
    <s v="Newell 316"/>
    <x v="634"/>
    <x v="4"/>
    <n v="0"/>
    <n v="5.4767999999999999"/>
    <x v="10"/>
    <n v="78.239999999999995"/>
    <n v="28.000000000000004"/>
  </r>
  <r>
    <n v="7655"/>
    <s v="CA-2015-107685"/>
    <d v="2015-11-30T00:00:00"/>
    <d v="2015-12-02T00:00:00"/>
    <s v="Second Class"/>
    <s v="JM-15865"/>
    <s v="John Murray"/>
    <x v="0"/>
    <x v="0"/>
    <x v="98"/>
    <x v="33"/>
    <n v="89115"/>
    <x v="1"/>
    <s v="FUR-FU-10002813"/>
    <x v="0"/>
    <x v="5"/>
    <s v="DAX Contemporary Wood Frame with Silver Metal Mat, Desktop, 11 x 14 Size"/>
    <x v="4016"/>
    <x v="4"/>
    <n v="0"/>
    <n v="29.145600000000002"/>
    <x v="0"/>
    <n v="323.83999999999997"/>
    <n v="36.000000000000007"/>
  </r>
  <r>
    <n v="7656"/>
    <s v="CA-2015-107685"/>
    <d v="2015-11-30T00:00:00"/>
    <d v="2015-12-02T00:00:00"/>
    <s v="Second Class"/>
    <s v="JM-15865"/>
    <s v="John Murray"/>
    <x v="0"/>
    <x v="0"/>
    <x v="98"/>
    <x v="33"/>
    <n v="89115"/>
    <x v="1"/>
    <s v="OFF-PA-10003848"/>
    <x v="1"/>
    <x v="10"/>
    <s v="Xerox 1997"/>
    <x v="233"/>
    <x v="4"/>
    <n v="0"/>
    <n v="12.441599999999999"/>
    <x v="0"/>
    <n v="103.68"/>
    <n v="47.999999999999993"/>
  </r>
  <r>
    <n v="7657"/>
    <s v="US-2014-120740"/>
    <d v="2014-04-15T00:00:00"/>
    <d v="2014-04-15T00:00:00"/>
    <s v="Same Day"/>
    <s v="PS-18970"/>
    <s v="Paul Stevenson"/>
    <x v="2"/>
    <x v="0"/>
    <x v="1"/>
    <x v="1"/>
    <n v="90049"/>
    <x v="1"/>
    <s v="OFF-AP-10000240"/>
    <x v="1"/>
    <x v="9"/>
    <s v="Belkin F9G930V10-GRY 9 Outlet Surge"/>
    <x v="1461"/>
    <x v="0"/>
    <n v="0"/>
    <n v="31.0184"/>
    <x v="3"/>
    <n v="213.92"/>
    <n v="29.000000000000004"/>
  </r>
  <r>
    <n v="7658"/>
    <s v="US-2014-120740"/>
    <d v="2014-04-15T00:00:00"/>
    <d v="2014-04-15T00:00:00"/>
    <s v="Same Day"/>
    <s v="PS-18970"/>
    <s v="Paul Stevenson"/>
    <x v="2"/>
    <x v="0"/>
    <x v="1"/>
    <x v="1"/>
    <n v="90049"/>
    <x v="1"/>
    <s v="FUR-FU-10004091"/>
    <x v="0"/>
    <x v="5"/>
    <s v="Howard Miller 13&quot; Diameter Goldtone Round Wall Clock"/>
    <x v="4880"/>
    <x v="4"/>
    <n v="0"/>
    <n v="76.9816"/>
    <x v="3"/>
    <n v="751.04"/>
    <n v="41"/>
  </r>
  <r>
    <n v="7659"/>
    <s v="CA-2017-155740"/>
    <d v="2017-07-30T00:00:00"/>
    <d v="2017-08-02T00:00:00"/>
    <s v="First Class"/>
    <s v="TC-21475"/>
    <s v="Tony Chapman"/>
    <x v="2"/>
    <x v="0"/>
    <x v="80"/>
    <x v="24"/>
    <n v="44107"/>
    <x v="3"/>
    <s v="OFF-BI-10001071"/>
    <x v="1"/>
    <x v="8"/>
    <s v="GBC ProClick Punch Binding System"/>
    <x v="1963"/>
    <x v="4"/>
    <n v="0.7"/>
    <n v="-53.743200000000002"/>
    <x v="7"/>
    <n v="307.10399999999998"/>
    <n v="-70"/>
  </r>
  <r>
    <n v="7660"/>
    <s v="CA-2017-146493"/>
    <d v="2017-06-01T00:00:00"/>
    <d v="2017-06-05T00:00:00"/>
    <s v="Standard Class"/>
    <s v="CV-12805"/>
    <s v="Cynthia Voltz"/>
    <x v="1"/>
    <x v="0"/>
    <x v="9"/>
    <x v="8"/>
    <n v="68025"/>
    <x v="2"/>
    <s v="OFF-BI-10003676"/>
    <x v="1"/>
    <x v="8"/>
    <s v="GBC Standard Recycled Report Covers, Clear Plastic Sheets"/>
    <x v="4881"/>
    <x v="2"/>
    <n v="0"/>
    <n v="25.872"/>
    <x v="1"/>
    <n v="269.5"/>
    <n v="48.000000000000007"/>
  </r>
  <r>
    <n v="7661"/>
    <s v="CA-2014-105417"/>
    <d v="2014-01-07T00:00:00"/>
    <d v="2014-01-12T00:00:00"/>
    <s v="Standard Class"/>
    <s v="VS-21820"/>
    <s v="Vivek Sundaresam"/>
    <x v="0"/>
    <x v="0"/>
    <x v="114"/>
    <x v="5"/>
    <n v="77340"/>
    <x v="2"/>
    <s v="FUR-FU-10004864"/>
    <x v="0"/>
    <x v="5"/>
    <s v="Howard Miller 14-1/2&quot; Diameter Chrome Round Wall Clock"/>
    <x v="4882"/>
    <x v="1"/>
    <n v="0.6"/>
    <n v="-53.709600000000002"/>
    <x v="9"/>
    <n v="230.18399999999997"/>
    <n v="-70"/>
  </r>
  <r>
    <n v="7662"/>
    <s v="CA-2014-105417"/>
    <d v="2014-01-07T00:00:00"/>
    <d v="2014-01-12T00:00:00"/>
    <s v="Standard Class"/>
    <s v="VS-21820"/>
    <s v="Vivek Sundaresam"/>
    <x v="0"/>
    <x v="0"/>
    <x v="114"/>
    <x v="5"/>
    <n v="77340"/>
    <x v="2"/>
    <s v="OFF-BI-10003708"/>
    <x v="1"/>
    <x v="8"/>
    <s v="Acco Four Pocket Poly Ring Binder with Label Holder, Smoke, 1&quot;"/>
    <x v="4883"/>
    <x v="3"/>
    <n v="0.8"/>
    <n v="-18.252500000000001"/>
    <x v="9"/>
    <n v="73.009999999999991"/>
    <n v="-175.00000000000003"/>
  </r>
  <r>
    <n v="7663"/>
    <s v="US-2017-141509"/>
    <d v="2017-09-29T00:00:00"/>
    <d v="2017-10-01T00:00:00"/>
    <s v="First Class"/>
    <s v="SC-20575"/>
    <s v="Sonia Cooley"/>
    <x v="0"/>
    <x v="0"/>
    <x v="1"/>
    <x v="1"/>
    <n v="90036"/>
    <x v="1"/>
    <s v="OFF-AR-10002067"/>
    <x v="1"/>
    <x v="6"/>
    <s v="Newell 334"/>
    <x v="1593"/>
    <x v="2"/>
    <n v="0"/>
    <n v="25.792000000000002"/>
    <x v="8"/>
    <n v="496"/>
    <n v="26"/>
  </r>
  <r>
    <n v="7664"/>
    <s v="CA-2017-139493"/>
    <d v="2017-09-13T00:00:00"/>
    <d v="2017-09-19T00:00:00"/>
    <s v="Standard Class"/>
    <s v="SG-20605"/>
    <s v="Speros Goranitis"/>
    <x v="0"/>
    <x v="0"/>
    <x v="153"/>
    <x v="3"/>
    <n v="28806"/>
    <x v="0"/>
    <s v="OFF-AR-10003158"/>
    <x v="1"/>
    <x v="6"/>
    <s v="Fluorescent Highlighters by Dixon"/>
    <x v="204"/>
    <x v="2"/>
    <n v="0.2"/>
    <n v="2.786"/>
    <x v="8"/>
    <n v="79.599999999999994"/>
    <n v="17.5"/>
  </r>
  <r>
    <n v="7665"/>
    <s v="CA-2014-151967"/>
    <d v="2014-10-22T00:00:00"/>
    <d v="2014-10-26T00:00:00"/>
    <s v="Standard Class"/>
    <s v="NB-18580"/>
    <s v="Nicole Brennan"/>
    <x v="1"/>
    <x v="0"/>
    <x v="151"/>
    <x v="28"/>
    <n v="71111"/>
    <x v="0"/>
    <s v="FUR-FU-10000193"/>
    <x v="0"/>
    <x v="5"/>
    <s v="Tenex Chairmats For Use with Hard Floors"/>
    <x v="677"/>
    <x v="4"/>
    <n v="0"/>
    <n v="10.393599999999999"/>
    <x v="2"/>
    <n v="519.67999999999995"/>
    <n v="8"/>
  </r>
  <r>
    <n v="7666"/>
    <s v="US-2016-140158"/>
    <d v="2016-10-04T00:00:00"/>
    <d v="2016-10-08T00:00:00"/>
    <s v="Standard Class"/>
    <s v="DR-12940"/>
    <s v="Daniel Raglin"/>
    <x v="2"/>
    <x v="0"/>
    <x v="205"/>
    <x v="34"/>
    <n v="2908"/>
    <x v="3"/>
    <s v="OFF-BI-10000977"/>
    <x v="1"/>
    <x v="8"/>
    <s v="Ibico Plastic Spiral Binding Combs"/>
    <x v="3265"/>
    <x v="7"/>
    <n v="0"/>
    <n v="13.984"/>
    <x v="2"/>
    <n v="30.4"/>
    <n v="46"/>
  </r>
  <r>
    <n v="7667"/>
    <s v="US-2016-140158"/>
    <d v="2016-10-04T00:00:00"/>
    <d v="2016-10-08T00:00:00"/>
    <s v="Standard Class"/>
    <s v="DR-12940"/>
    <s v="Daniel Raglin"/>
    <x v="2"/>
    <x v="0"/>
    <x v="205"/>
    <x v="34"/>
    <n v="2908"/>
    <x v="3"/>
    <s v="TEC-CO-10001449"/>
    <x v="2"/>
    <x v="16"/>
    <s v="Hewlett Packard LaserJet 3310 Copier"/>
    <x v="4884"/>
    <x v="6"/>
    <n v="0"/>
    <n v="2591.9567999999999"/>
    <x v="2"/>
    <n v="48599.19"/>
    <n v="48"/>
  </r>
  <r>
    <n v="7668"/>
    <s v="US-2016-140158"/>
    <d v="2016-10-04T00:00:00"/>
    <d v="2016-10-08T00:00:00"/>
    <s v="Standard Class"/>
    <s v="DR-12940"/>
    <s v="Daniel Raglin"/>
    <x v="2"/>
    <x v="0"/>
    <x v="205"/>
    <x v="34"/>
    <n v="2908"/>
    <x v="3"/>
    <s v="OFF-ST-10000136"/>
    <x v="1"/>
    <x v="4"/>
    <s v="Letter Size File"/>
    <x v="4885"/>
    <x v="1"/>
    <n v="0"/>
    <n v="34.539000000000001"/>
    <x v="2"/>
    <n v="357.29999999999995"/>
    <n v="29.000000000000004"/>
  </r>
  <r>
    <n v="7669"/>
    <s v="CA-2015-130974"/>
    <d v="2015-11-27T00:00:00"/>
    <d v="2015-11-29T00:00:00"/>
    <s v="Second Class"/>
    <s v="MA-17560"/>
    <s v="Matt Abelman"/>
    <x v="2"/>
    <x v="0"/>
    <x v="231"/>
    <x v="31"/>
    <n v="2149"/>
    <x v="3"/>
    <s v="OFF-PA-10000743"/>
    <x v="1"/>
    <x v="10"/>
    <s v="Xerox 1977"/>
    <x v="1574"/>
    <x v="5"/>
    <n v="0"/>
    <n v="19.238399999999999"/>
    <x v="0"/>
    <n v="240.48"/>
    <n v="48"/>
  </r>
  <r>
    <n v="7670"/>
    <s v="CA-2015-130974"/>
    <d v="2015-11-27T00:00:00"/>
    <d v="2015-11-29T00:00:00"/>
    <s v="Second Class"/>
    <s v="MA-17560"/>
    <s v="Matt Abelman"/>
    <x v="2"/>
    <x v="0"/>
    <x v="231"/>
    <x v="31"/>
    <n v="2149"/>
    <x v="3"/>
    <s v="OFF-PA-10001019"/>
    <x v="1"/>
    <x v="10"/>
    <s v="Xerox 1884"/>
    <x v="725"/>
    <x v="1"/>
    <n v="0"/>
    <n v="28.171800000000001"/>
    <x v="0"/>
    <n v="179.82"/>
    <n v="47"/>
  </r>
  <r>
    <n v="7671"/>
    <s v="CA-2015-130974"/>
    <d v="2015-11-27T00:00:00"/>
    <d v="2015-11-29T00:00:00"/>
    <s v="Second Class"/>
    <s v="MA-17560"/>
    <s v="Matt Abelman"/>
    <x v="2"/>
    <x v="0"/>
    <x v="231"/>
    <x v="31"/>
    <n v="2149"/>
    <x v="3"/>
    <s v="TEC-AC-10003095"/>
    <x v="2"/>
    <x v="11"/>
    <s v="Logitech G35 7.1-Channel Surround Sound Headset"/>
    <x v="4886"/>
    <x v="0"/>
    <n v="0"/>
    <n v="88.393199999999993"/>
    <x v="0"/>
    <n v="519.96"/>
    <n v="34"/>
  </r>
  <r>
    <n v="7672"/>
    <s v="CA-2015-130974"/>
    <d v="2015-11-27T00:00:00"/>
    <d v="2015-11-29T00:00:00"/>
    <s v="Second Class"/>
    <s v="MA-17560"/>
    <s v="Matt Abelman"/>
    <x v="2"/>
    <x v="0"/>
    <x v="231"/>
    <x v="31"/>
    <n v="2149"/>
    <x v="3"/>
    <s v="FUR-BO-10002916"/>
    <x v="0"/>
    <x v="0"/>
    <s v="Rush Hierlooms Collection 1&quot; Thick Stackable Bookcases"/>
    <x v="4887"/>
    <x v="7"/>
    <n v="0"/>
    <n v="32.486199999999997"/>
    <x v="0"/>
    <n v="170.98"/>
    <n v="19"/>
  </r>
  <r>
    <n v="7673"/>
    <s v="CA-2015-130974"/>
    <d v="2015-11-27T00:00:00"/>
    <d v="2015-11-29T00:00:00"/>
    <s v="Second Class"/>
    <s v="MA-17560"/>
    <s v="Matt Abelman"/>
    <x v="2"/>
    <x v="0"/>
    <x v="231"/>
    <x v="31"/>
    <n v="2149"/>
    <x v="3"/>
    <s v="FUR-FU-10002506"/>
    <x v="0"/>
    <x v="5"/>
    <s v="Tensor &quot;Hersey Kiss&quot; Styled Floor Lamp"/>
    <x v="2731"/>
    <x v="1"/>
    <n v="0"/>
    <n v="4.6764000000000001"/>
    <x v="0"/>
    <n v="116.91"/>
    <n v="12.000000000000002"/>
  </r>
  <r>
    <n v="7674"/>
    <s v="CA-2015-130974"/>
    <d v="2015-11-27T00:00:00"/>
    <d v="2015-11-29T00:00:00"/>
    <s v="Second Class"/>
    <s v="MA-17560"/>
    <s v="Matt Abelman"/>
    <x v="2"/>
    <x v="0"/>
    <x v="231"/>
    <x v="31"/>
    <n v="2149"/>
    <x v="3"/>
    <s v="OFF-PA-10003823"/>
    <x v="1"/>
    <x v="10"/>
    <s v="Xerox 197"/>
    <x v="894"/>
    <x v="2"/>
    <n v="0"/>
    <n v="69.704999999999998"/>
    <x v="0"/>
    <n v="774.5"/>
    <n v="44.999999999999993"/>
  </r>
  <r>
    <n v="7675"/>
    <s v="CA-2015-130974"/>
    <d v="2015-11-27T00:00:00"/>
    <d v="2015-11-29T00:00:00"/>
    <s v="Second Class"/>
    <s v="MA-17560"/>
    <s v="Matt Abelman"/>
    <x v="2"/>
    <x v="0"/>
    <x v="231"/>
    <x v="31"/>
    <n v="2149"/>
    <x v="3"/>
    <s v="FUR-TA-10004619"/>
    <x v="0"/>
    <x v="3"/>
    <s v="Hon Non-Folding Utility Tables"/>
    <x v="4888"/>
    <x v="4"/>
    <n v="0.3"/>
    <n v="0"/>
    <x v="0"/>
    <n v="1784.2719999999999"/>
    <n v="0"/>
  </r>
  <r>
    <n v="7676"/>
    <s v="CA-2017-133487"/>
    <d v="2017-05-06T00:00:00"/>
    <d v="2017-05-09T00:00:00"/>
    <s v="Second Class"/>
    <s v="TS-21655"/>
    <s v="Trudy Schmidt"/>
    <x v="0"/>
    <x v="0"/>
    <x v="277"/>
    <x v="1"/>
    <n v="91730"/>
    <x v="1"/>
    <s v="OFF-AP-10001271"/>
    <x v="1"/>
    <x v="9"/>
    <s v="Eureka The Boss Cordless Rechargeable Stick Vac"/>
    <x v="509"/>
    <x v="1"/>
    <n v="0"/>
    <n v="41.293799999999997"/>
    <x v="5"/>
    <n v="458.82"/>
    <n v="26.999999999999996"/>
  </r>
  <r>
    <n v="7677"/>
    <s v="CA-2014-142951"/>
    <d v="2014-10-08T00:00:00"/>
    <d v="2014-10-08T00:00:00"/>
    <s v="Same Day"/>
    <s v="JG-15115"/>
    <s v="Jack Garza"/>
    <x v="0"/>
    <x v="0"/>
    <x v="35"/>
    <x v="3"/>
    <n v="28205"/>
    <x v="0"/>
    <s v="TEC-AC-10002331"/>
    <x v="2"/>
    <x v="11"/>
    <s v="Maxell 74 Minute CDR, 10/Pack"/>
    <x v="2953"/>
    <x v="1"/>
    <n v="0.2"/>
    <n v="4.9878"/>
    <x v="2"/>
    <n v="70.415999999999997"/>
    <n v="21.25"/>
  </r>
  <r>
    <n v="7678"/>
    <s v="CA-2014-133592"/>
    <d v="2014-12-31T00:00:00"/>
    <d v="2015-01-07T00:00:00"/>
    <s v="Standard Class"/>
    <s v="KM-16375"/>
    <s v="Katherine Murray"/>
    <x v="2"/>
    <x v="0"/>
    <x v="205"/>
    <x v="34"/>
    <n v="2908"/>
    <x v="3"/>
    <s v="OFF-PA-10003228"/>
    <x v="1"/>
    <x v="10"/>
    <s v="Xerox 1917"/>
    <x v="3483"/>
    <x v="4"/>
    <n v="0"/>
    <n v="91.950800000000001"/>
    <x v="4"/>
    <n v="782.56"/>
    <n v="47"/>
  </r>
  <r>
    <n v="7679"/>
    <s v="CA-2014-133592"/>
    <d v="2014-12-31T00:00:00"/>
    <d v="2015-01-07T00:00:00"/>
    <s v="Standard Class"/>
    <s v="KM-16375"/>
    <s v="Katherine Murray"/>
    <x v="2"/>
    <x v="0"/>
    <x v="205"/>
    <x v="34"/>
    <n v="2908"/>
    <x v="3"/>
    <s v="OFF-PA-10002586"/>
    <x v="1"/>
    <x v="10"/>
    <s v="Xerox 1970"/>
    <x v="1801"/>
    <x v="1"/>
    <n v="0"/>
    <n v="7.0217999999999998"/>
    <x v="4"/>
    <n v="44.82"/>
    <n v="47"/>
  </r>
  <r>
    <n v="7680"/>
    <s v="CA-2014-133592"/>
    <d v="2014-12-31T00:00:00"/>
    <d v="2015-01-07T00:00:00"/>
    <s v="Standard Class"/>
    <s v="KM-16375"/>
    <s v="Katherine Murray"/>
    <x v="2"/>
    <x v="0"/>
    <x v="205"/>
    <x v="34"/>
    <n v="2908"/>
    <x v="3"/>
    <s v="TEC-AC-10002049"/>
    <x v="2"/>
    <x v="11"/>
    <s v="Plantronics Savi W720 Multi-Device Wireless Headset System"/>
    <x v="2761"/>
    <x v="4"/>
    <n v="0"/>
    <n v="742.63199999999995"/>
    <x v="4"/>
    <n v="6751.2"/>
    <n v="44"/>
  </r>
  <r>
    <n v="7681"/>
    <s v="CA-2014-133592"/>
    <d v="2014-12-31T00:00:00"/>
    <d v="2015-01-07T00:00:00"/>
    <s v="Standard Class"/>
    <s v="KM-16375"/>
    <s v="Katherine Murray"/>
    <x v="2"/>
    <x v="0"/>
    <x v="205"/>
    <x v="34"/>
    <n v="2908"/>
    <x v="3"/>
    <s v="FUR-BO-10000362"/>
    <x v="0"/>
    <x v="0"/>
    <s v="Sauder Inglewood Library Bookcases"/>
    <x v="2600"/>
    <x v="0"/>
    <n v="0"/>
    <n v="78.650800000000004"/>
    <x v="4"/>
    <n v="683.92"/>
    <n v="23.000000000000004"/>
  </r>
  <r>
    <n v="7682"/>
    <s v="CA-2014-133592"/>
    <d v="2014-12-31T00:00:00"/>
    <d v="2015-01-07T00:00:00"/>
    <s v="Standard Class"/>
    <s v="KM-16375"/>
    <s v="Katherine Murray"/>
    <x v="2"/>
    <x v="0"/>
    <x v="205"/>
    <x v="34"/>
    <n v="2908"/>
    <x v="3"/>
    <s v="FUR-CH-10004218"/>
    <x v="0"/>
    <x v="1"/>
    <s v="Global Fabric Manager's Chair, Dark Gray"/>
    <x v="4889"/>
    <x v="5"/>
    <n v="0"/>
    <n v="151.47"/>
    <x v="4"/>
    <n v="3635.2799999999997"/>
    <n v="25"/>
  </r>
  <r>
    <n v="7683"/>
    <s v="CA-2015-120782"/>
    <d v="2015-04-28T00:00:00"/>
    <d v="2015-05-01T00:00:00"/>
    <s v="First Class"/>
    <s v="SD-20485"/>
    <s v="Shirley Daniels"/>
    <x v="2"/>
    <x v="0"/>
    <x v="297"/>
    <x v="12"/>
    <n v="48640"/>
    <x v="2"/>
    <s v="OFF-AP-10003779"/>
    <x v="1"/>
    <x v="9"/>
    <s v="Kensington 7 Outlet MasterPiece Power Center with Fax/Phone Line Protection"/>
    <x v="4890"/>
    <x v="7"/>
    <n v="0.1"/>
    <n v="41.496000000000002"/>
    <x v="3"/>
    <n v="186.732"/>
    <n v="22.222222222222225"/>
  </r>
  <r>
    <n v="7684"/>
    <s v="CA-2015-120782"/>
    <d v="2015-04-28T00:00:00"/>
    <d v="2015-05-01T00:00:00"/>
    <s v="First Class"/>
    <s v="SD-20485"/>
    <s v="Shirley Daniels"/>
    <x v="2"/>
    <x v="0"/>
    <x v="297"/>
    <x v="12"/>
    <n v="48640"/>
    <x v="2"/>
    <s v="OFF-BI-10003527"/>
    <x v="1"/>
    <x v="8"/>
    <s v="Fellowes PB500 Electric Punch Plastic Comb Binding Machine with Manual Bind"/>
    <x v="4891"/>
    <x v="1"/>
    <n v="0"/>
    <n v="1906.4849999999999"/>
    <x v="3"/>
    <n v="11438.91"/>
    <n v="50"/>
  </r>
  <r>
    <n v="7685"/>
    <s v="CA-2015-116876"/>
    <d v="2015-02-14T00:00:00"/>
    <d v="2015-02-21T00:00:00"/>
    <s v="Standard Class"/>
    <s v="TT-21070"/>
    <s v="Ted Trevino"/>
    <x v="0"/>
    <x v="0"/>
    <x v="30"/>
    <x v="15"/>
    <n v="14609"/>
    <x v="3"/>
    <s v="OFF-BI-10002897"/>
    <x v="1"/>
    <x v="8"/>
    <s v="Black Avery Memo-Size 3-Ring Binder, 5 1/2&quot; x 8 1/2&quot;"/>
    <x v="4892"/>
    <x v="6"/>
    <n v="0.2"/>
    <n v="9.5786999999999995"/>
    <x v="11"/>
    <n v="237.816"/>
    <n v="36.25"/>
  </r>
  <r>
    <n v="7686"/>
    <s v="CA-2015-116876"/>
    <d v="2015-02-14T00:00:00"/>
    <d v="2015-02-21T00:00:00"/>
    <s v="Standard Class"/>
    <s v="TT-21070"/>
    <s v="Ted Trevino"/>
    <x v="0"/>
    <x v="0"/>
    <x v="30"/>
    <x v="15"/>
    <n v="14609"/>
    <x v="3"/>
    <s v="TEC-PH-10002584"/>
    <x v="2"/>
    <x v="7"/>
    <s v="Samsung Galaxy S4"/>
    <x v="4893"/>
    <x v="7"/>
    <n v="0"/>
    <n v="187.797"/>
    <x v="11"/>
    <n v="625.99"/>
    <n v="30"/>
  </r>
  <r>
    <n v="7687"/>
    <s v="CA-2016-169838"/>
    <d v="2016-11-25T00:00:00"/>
    <d v="2016-11-29T00:00:00"/>
    <s v="Standard Class"/>
    <s v="BB-11545"/>
    <s v="Brenda Bowman"/>
    <x v="1"/>
    <x v="0"/>
    <x v="25"/>
    <x v="12"/>
    <n v="49201"/>
    <x v="2"/>
    <s v="FUR-TA-10001095"/>
    <x v="0"/>
    <x v="3"/>
    <s v="Chromcraft Round Conference Tables"/>
    <x v="4894"/>
    <x v="6"/>
    <n v="0"/>
    <n v="329.40809999999999"/>
    <x v="0"/>
    <n v="14117.49"/>
    <n v="21.000000000000004"/>
  </r>
  <r>
    <n v="7688"/>
    <s v="CA-2016-169838"/>
    <d v="2016-11-25T00:00:00"/>
    <d v="2016-11-29T00:00:00"/>
    <s v="Standard Class"/>
    <s v="BB-11545"/>
    <s v="Brenda Bowman"/>
    <x v="1"/>
    <x v="0"/>
    <x v="25"/>
    <x v="12"/>
    <n v="49201"/>
    <x v="2"/>
    <s v="OFF-BI-10004002"/>
    <x v="1"/>
    <x v="8"/>
    <s v="Wilson Jones International Size A4 Ring Binders"/>
    <x v="4895"/>
    <x v="7"/>
    <n v="0"/>
    <n v="8.3040000000000003"/>
    <x v="0"/>
    <n v="17.3"/>
    <n v="48"/>
  </r>
  <r>
    <n v="7689"/>
    <s v="CA-2016-169838"/>
    <d v="2016-11-25T00:00:00"/>
    <d v="2016-11-29T00:00:00"/>
    <s v="Standard Class"/>
    <s v="BB-11545"/>
    <s v="Brenda Bowman"/>
    <x v="1"/>
    <x v="0"/>
    <x v="25"/>
    <x v="12"/>
    <n v="49201"/>
    <x v="2"/>
    <s v="TEC-AC-10004518"/>
    <x v="2"/>
    <x v="11"/>
    <s v="Memorex Mini Travel Drive 32 GB USB 2.0 Flash Drive"/>
    <x v="4896"/>
    <x v="8"/>
    <n v="0"/>
    <n v="62.4"/>
    <x v="0"/>
    <n v="1280"/>
    <n v="39"/>
  </r>
  <r>
    <n v="7690"/>
    <s v="US-2017-128951"/>
    <d v="2017-07-15T00:00:00"/>
    <d v="2017-07-17T00:00:00"/>
    <s v="First Class"/>
    <s v="RS-19420"/>
    <s v="Ricardo Sperren"/>
    <x v="1"/>
    <x v="0"/>
    <x v="244"/>
    <x v="17"/>
    <n v="23434"/>
    <x v="0"/>
    <s v="OFF-AP-10002191"/>
    <x v="1"/>
    <x v="9"/>
    <s v="Belkin 8 Outlet SurgeMaster II Gold Surge Protector"/>
    <x v="3857"/>
    <x v="1"/>
    <n v="0"/>
    <n v="50.383200000000002"/>
    <x v="7"/>
    <n v="539.81999999999994"/>
    <n v="28.000000000000004"/>
  </r>
  <r>
    <n v="7691"/>
    <s v="US-2017-128951"/>
    <d v="2017-07-15T00:00:00"/>
    <d v="2017-07-17T00:00:00"/>
    <s v="First Class"/>
    <s v="RS-19420"/>
    <s v="Ricardo Sperren"/>
    <x v="1"/>
    <x v="0"/>
    <x v="244"/>
    <x v="17"/>
    <n v="23434"/>
    <x v="0"/>
    <s v="FUR-TA-10004575"/>
    <x v="0"/>
    <x v="3"/>
    <s v="Hon 5100 Series Wood Tables"/>
    <x v="1295"/>
    <x v="1"/>
    <n v="0"/>
    <n v="157.1292"/>
    <x v="7"/>
    <n v="2618.8200000000002"/>
    <n v="18"/>
  </r>
  <r>
    <n v="7692"/>
    <s v="US-2017-128951"/>
    <d v="2017-07-15T00:00:00"/>
    <d v="2017-07-17T00:00:00"/>
    <s v="First Class"/>
    <s v="RS-19420"/>
    <s v="Ricardo Sperren"/>
    <x v="1"/>
    <x v="0"/>
    <x v="244"/>
    <x v="17"/>
    <n v="23434"/>
    <x v="0"/>
    <s v="OFF-PA-10003177"/>
    <x v="1"/>
    <x v="10"/>
    <s v="Xerox 1999"/>
    <x v="91"/>
    <x v="0"/>
    <n v="0"/>
    <n v="6.2207999999999997"/>
    <x v="7"/>
    <n v="25.92"/>
    <n v="47.999999999999993"/>
  </r>
  <r>
    <n v="7693"/>
    <s v="CA-2014-102330"/>
    <d v="2014-12-29T00:00:00"/>
    <d v="2015-01-03T00:00:00"/>
    <s v="Standard Class"/>
    <s v="AI-10855"/>
    <s v="Arianne Irving"/>
    <x v="0"/>
    <x v="0"/>
    <x v="71"/>
    <x v="1"/>
    <n v="94513"/>
    <x v="1"/>
    <s v="OFF-LA-10003923"/>
    <x v="1"/>
    <x v="2"/>
    <s v="Alphabetical Labels for Top Tab Filing"/>
    <x v="330"/>
    <x v="5"/>
    <n v="0"/>
    <n v="44.4"/>
    <x v="4"/>
    <n v="532.79999999999995"/>
    <n v="50"/>
  </r>
  <r>
    <n v="7694"/>
    <s v="CA-2014-102330"/>
    <d v="2014-12-29T00:00:00"/>
    <d v="2015-01-03T00:00:00"/>
    <s v="Standard Class"/>
    <s v="AI-10855"/>
    <s v="Arianne Irving"/>
    <x v="0"/>
    <x v="0"/>
    <x v="71"/>
    <x v="1"/>
    <n v="94513"/>
    <x v="1"/>
    <s v="TEC-PH-10001051"/>
    <x v="2"/>
    <x v="7"/>
    <s v="HTC One"/>
    <x v="1864"/>
    <x v="4"/>
    <n v="0.2"/>
    <n v="35.996400000000001"/>
    <x v="4"/>
    <n v="1279.8720000000001"/>
    <n v="11.25"/>
  </r>
  <r>
    <n v="7695"/>
    <s v="CA-2016-118899"/>
    <d v="2016-03-22T00:00:00"/>
    <d v="2016-03-22T00:00:00"/>
    <s v="Same Day"/>
    <s v="MC-17275"/>
    <s v="Marc Crier"/>
    <x v="0"/>
    <x v="0"/>
    <x v="4"/>
    <x v="4"/>
    <n v="98103"/>
    <x v="1"/>
    <s v="FUR-CH-10004754"/>
    <x v="0"/>
    <x v="1"/>
    <s v="Global Stack Chair with Arms, Black"/>
    <x v="4897"/>
    <x v="3"/>
    <n v="0.2"/>
    <n v="14.690200000000001"/>
    <x v="10"/>
    <n v="1175.2160000000001"/>
    <n v="8.75"/>
  </r>
  <r>
    <n v="7696"/>
    <s v="CA-2017-107958"/>
    <d v="2017-07-02T00:00:00"/>
    <d v="2017-07-05T00:00:00"/>
    <s v="First Class"/>
    <s v="AH-10120"/>
    <s v="Adrian Hane"/>
    <x v="2"/>
    <x v="0"/>
    <x v="12"/>
    <x v="5"/>
    <n v="77036"/>
    <x v="2"/>
    <s v="OFF-PA-10000357"/>
    <x v="1"/>
    <x v="10"/>
    <s v="White Dual Perf Computer Printout Paper, 2700 Sheets, 1 Part, Heavyweight, 20 lbs., 14 7/8 x 11"/>
    <x v="2844"/>
    <x v="2"/>
    <n v="0.2"/>
    <n v="59.435499999999998"/>
    <x v="7"/>
    <n v="819.80000000000007"/>
    <n v="36.25"/>
  </r>
  <r>
    <n v="7697"/>
    <s v="CA-2017-107958"/>
    <d v="2017-07-02T00:00:00"/>
    <d v="2017-07-05T00:00:00"/>
    <s v="First Class"/>
    <s v="AH-10120"/>
    <s v="Adrian Hane"/>
    <x v="2"/>
    <x v="0"/>
    <x v="12"/>
    <x v="5"/>
    <n v="77036"/>
    <x v="2"/>
    <s v="OFF-BI-10001787"/>
    <x v="1"/>
    <x v="8"/>
    <s v="Wilson Jones Four-Pocket Poly Binders"/>
    <x v="1836"/>
    <x v="4"/>
    <n v="0.8"/>
    <n v="-8.1096000000000004"/>
    <x v="7"/>
    <n v="20.928000000000001"/>
    <n v="-155"/>
  </r>
  <r>
    <n v="7698"/>
    <s v="CA-2017-151799"/>
    <d v="2017-12-14T00:00:00"/>
    <d v="2017-12-18T00:00:00"/>
    <s v="Standard Class"/>
    <s v="BF-11170"/>
    <s v="Ben Ferrer"/>
    <x v="2"/>
    <x v="0"/>
    <x v="104"/>
    <x v="31"/>
    <n v="1841"/>
    <x v="3"/>
    <s v="TEC-CO-10002313"/>
    <x v="2"/>
    <x v="16"/>
    <s v="Canon PC1080F Personal Copier"/>
    <x v="4898"/>
    <x v="0"/>
    <n v="0"/>
    <n v="467.99220000000003"/>
    <x v="4"/>
    <n v="2399.96"/>
    <n v="39"/>
  </r>
  <r>
    <n v="7699"/>
    <s v="CA-2017-151799"/>
    <d v="2017-12-14T00:00:00"/>
    <d v="2017-12-18T00:00:00"/>
    <s v="Standard Class"/>
    <s v="BF-11170"/>
    <s v="Ben Ferrer"/>
    <x v="2"/>
    <x v="0"/>
    <x v="104"/>
    <x v="31"/>
    <n v="1841"/>
    <x v="3"/>
    <s v="OFF-ST-10002790"/>
    <x v="1"/>
    <x v="4"/>
    <s v="Safco Industrial Shelving"/>
    <x v="4899"/>
    <x v="7"/>
    <n v="0"/>
    <n v="2.2155"/>
    <x v="4"/>
    <n v="73.849999999999994"/>
    <n v="3.0000000000000004"/>
  </r>
  <r>
    <n v="7700"/>
    <s v="CA-2017-151799"/>
    <d v="2017-12-14T00:00:00"/>
    <d v="2017-12-18T00:00:00"/>
    <s v="Standard Class"/>
    <s v="BF-11170"/>
    <s v="Ben Ferrer"/>
    <x v="2"/>
    <x v="0"/>
    <x v="104"/>
    <x v="31"/>
    <n v="1841"/>
    <x v="3"/>
    <s v="OFF-SU-10001664"/>
    <x v="1"/>
    <x v="14"/>
    <s v="Acme Office Executive Series Stainless Steel Trimmers"/>
    <x v="3462"/>
    <x v="1"/>
    <n v="0"/>
    <n v="6.6845999999999997"/>
    <x v="4"/>
    <n v="77.13"/>
    <n v="25.999999999999996"/>
  </r>
  <r>
    <n v="7701"/>
    <s v="CA-2017-151799"/>
    <d v="2017-12-14T00:00:00"/>
    <d v="2017-12-18T00:00:00"/>
    <s v="Standard Class"/>
    <s v="BF-11170"/>
    <s v="Ben Ferrer"/>
    <x v="2"/>
    <x v="0"/>
    <x v="104"/>
    <x v="31"/>
    <n v="1841"/>
    <x v="3"/>
    <s v="OFF-FA-10001332"/>
    <x v="1"/>
    <x v="13"/>
    <s v="Acco Banker's Clasps, 5 3/4&quot;-Long"/>
    <x v="1300"/>
    <x v="5"/>
    <n v="0"/>
    <n v="8.1216000000000008"/>
    <x v="4"/>
    <n v="103.68"/>
    <n v="47"/>
  </r>
  <r>
    <n v="7702"/>
    <s v="CA-2017-151799"/>
    <d v="2017-12-14T00:00:00"/>
    <d v="2017-12-18T00:00:00"/>
    <s v="Standard Class"/>
    <s v="BF-11170"/>
    <s v="Ben Ferrer"/>
    <x v="2"/>
    <x v="0"/>
    <x v="104"/>
    <x v="31"/>
    <n v="1841"/>
    <x v="3"/>
    <s v="FUR-TA-10003473"/>
    <x v="0"/>
    <x v="3"/>
    <s v="Bretford Rectangular Conference Table Tops"/>
    <x v="4900"/>
    <x v="0"/>
    <n v="0.3"/>
    <n v="-52.658200000000001"/>
    <x v="4"/>
    <n v="1053.164"/>
    <n v="-10"/>
  </r>
  <r>
    <n v="7703"/>
    <s v="CA-2016-114601"/>
    <d v="2016-08-26T00:00:00"/>
    <d v="2016-09-02T00:00:00"/>
    <s v="Standard Class"/>
    <s v="AA-10480"/>
    <s v="Andrew Allen"/>
    <x v="0"/>
    <x v="0"/>
    <x v="66"/>
    <x v="12"/>
    <n v="48234"/>
    <x v="2"/>
    <s v="OFF-PA-10000605"/>
    <x v="1"/>
    <x v="10"/>
    <s v="Xerox 1950"/>
    <x v="1049"/>
    <x v="0"/>
    <n v="0"/>
    <n v="5.6643999999999997"/>
    <x v="6"/>
    <n v="23.12"/>
    <n v="48.999999999999993"/>
  </r>
  <r>
    <n v="7704"/>
    <s v="CA-2016-114601"/>
    <d v="2016-08-26T00:00:00"/>
    <d v="2016-09-02T00:00:00"/>
    <s v="Standard Class"/>
    <s v="AA-10480"/>
    <s v="Andrew Allen"/>
    <x v="0"/>
    <x v="0"/>
    <x v="66"/>
    <x v="12"/>
    <n v="48234"/>
    <x v="2"/>
    <s v="TEC-PH-10002170"/>
    <x v="2"/>
    <x v="7"/>
    <s v="ClearSounds CSC500 Amplified Spirit Phone Corded phone"/>
    <x v="2713"/>
    <x v="1"/>
    <n v="0"/>
    <n v="58.791600000000003"/>
    <x v="6"/>
    <n v="629.91"/>
    <n v="28.000000000000004"/>
  </r>
  <r>
    <n v="7705"/>
    <s v="CA-2016-114601"/>
    <d v="2016-08-26T00:00:00"/>
    <d v="2016-09-02T00:00:00"/>
    <s v="Standard Class"/>
    <s v="AA-10480"/>
    <s v="Andrew Allen"/>
    <x v="0"/>
    <x v="0"/>
    <x v="66"/>
    <x v="12"/>
    <n v="48234"/>
    <x v="2"/>
    <s v="FUR-TA-10004147"/>
    <x v="0"/>
    <x v="3"/>
    <s v="Hon 4060 Series Tables"/>
    <x v="982"/>
    <x v="4"/>
    <n v="0"/>
    <n v="98.524799999999999"/>
    <x v="6"/>
    <n v="1791.36"/>
    <n v="22"/>
  </r>
  <r>
    <n v="7706"/>
    <s v="CA-2016-114601"/>
    <d v="2016-08-26T00:00:00"/>
    <d v="2016-09-02T00:00:00"/>
    <s v="Standard Class"/>
    <s v="AA-10480"/>
    <s v="Andrew Allen"/>
    <x v="0"/>
    <x v="0"/>
    <x v="66"/>
    <x v="12"/>
    <n v="48234"/>
    <x v="2"/>
    <s v="TEC-AC-10003911"/>
    <x v="2"/>
    <x v="11"/>
    <s v="NETGEAR AC1750 Dual Band Gigabit Smart WiFi Router"/>
    <x v="647"/>
    <x v="1"/>
    <n v="0"/>
    <n v="163.18979999999999"/>
    <x v="6"/>
    <n v="1439.91"/>
    <n v="34"/>
  </r>
  <r>
    <n v="7707"/>
    <s v="CA-2016-114601"/>
    <d v="2016-08-26T00:00:00"/>
    <d v="2016-09-02T00:00:00"/>
    <s v="Standard Class"/>
    <s v="AA-10480"/>
    <s v="Andrew Allen"/>
    <x v="0"/>
    <x v="0"/>
    <x v="66"/>
    <x v="12"/>
    <n v="48234"/>
    <x v="2"/>
    <s v="OFF-AR-10002578"/>
    <x v="1"/>
    <x v="6"/>
    <s v="Newell 335"/>
    <x v="874"/>
    <x v="1"/>
    <n v="0"/>
    <n v="2.5055999999999998"/>
    <x v="6"/>
    <n v="25.92"/>
    <n v="28.999999999999996"/>
  </r>
  <r>
    <n v="7708"/>
    <s v="CA-2017-100237"/>
    <d v="2017-10-15T00:00:00"/>
    <d v="2017-10-19T00:00:00"/>
    <s v="Standard Class"/>
    <s v="SV-20815"/>
    <s v="Stuart Van"/>
    <x v="1"/>
    <x v="0"/>
    <x v="11"/>
    <x v="7"/>
    <n v="84057"/>
    <x v="1"/>
    <s v="OFF-AR-10001761"/>
    <x v="1"/>
    <x v="6"/>
    <s v="Avery Hi-Liter Smear-Safe Highlighters"/>
    <x v="2582"/>
    <x v="0"/>
    <n v="0"/>
    <n v="4.2047999999999996"/>
    <x v="2"/>
    <n v="23.36"/>
    <n v="36"/>
  </r>
  <r>
    <n v="7709"/>
    <s v="CA-2014-139542"/>
    <d v="2014-10-25T00:00:00"/>
    <d v="2014-10-29T00:00:00"/>
    <s v="Standard Class"/>
    <s v="EH-14185"/>
    <s v="Evan Henry"/>
    <x v="0"/>
    <x v="0"/>
    <x v="10"/>
    <x v="9"/>
    <n v="19120"/>
    <x v="3"/>
    <s v="TEC-AC-10001553"/>
    <x v="2"/>
    <x v="11"/>
    <s v="Memorex 25GB 6X Branded Blu-Ray Recordable Disc, 15/Pack"/>
    <x v="2795"/>
    <x v="1"/>
    <n v="0.2"/>
    <n v="0.50970000000000004"/>
    <x v="2"/>
    <n v="122.328"/>
    <n v="1.25"/>
  </r>
  <r>
    <n v="7710"/>
    <s v="CA-2014-139542"/>
    <d v="2014-10-25T00:00:00"/>
    <d v="2014-10-29T00:00:00"/>
    <s v="Standard Class"/>
    <s v="EH-14185"/>
    <s v="Evan Henry"/>
    <x v="0"/>
    <x v="0"/>
    <x v="10"/>
    <x v="9"/>
    <n v="19120"/>
    <x v="3"/>
    <s v="OFF-BI-10000309"/>
    <x v="1"/>
    <x v="8"/>
    <s v="GBC Twin Loop Wire Binding Elements, 9/16&quot; Spine, Black"/>
    <x v="4901"/>
    <x v="1"/>
    <n v="0.7"/>
    <n v="-9.5885999999999996"/>
    <x v="2"/>
    <n v="41.094000000000001"/>
    <n v="-70"/>
  </r>
  <r>
    <n v="7711"/>
    <s v="US-2015-142811"/>
    <d v="2015-04-02T00:00:00"/>
    <d v="2015-04-07T00:00:00"/>
    <s v="Standard Class"/>
    <s v="JL-15850"/>
    <s v="John Lucas"/>
    <x v="0"/>
    <x v="0"/>
    <x v="123"/>
    <x v="16"/>
    <n v="85204"/>
    <x v="1"/>
    <s v="TEC-PH-10003095"/>
    <x v="2"/>
    <x v="7"/>
    <s v="Samsung HM1900 Bluetooth Headset"/>
    <x v="4253"/>
    <x v="2"/>
    <n v="0.2"/>
    <n v="32.924999999999997"/>
    <x v="3"/>
    <n v="439"/>
    <n v="37.5"/>
  </r>
  <r>
    <n v="7712"/>
    <s v="CA-2017-139353"/>
    <d v="2017-10-28T00:00:00"/>
    <d v="2017-10-30T00:00:00"/>
    <s v="Second Class"/>
    <s v="JM-15250"/>
    <s v="Janet Martin"/>
    <x v="0"/>
    <x v="0"/>
    <x v="115"/>
    <x v="3"/>
    <n v="28314"/>
    <x v="0"/>
    <s v="FUR-FU-10001876"/>
    <x v="0"/>
    <x v="5"/>
    <s v="Computer Room Manger, 14&quot;"/>
    <x v="2486"/>
    <x v="1"/>
    <n v="0.2"/>
    <n v="15.590400000000001"/>
    <x v="2"/>
    <n v="233.85599999999999"/>
    <n v="20"/>
  </r>
  <r>
    <n v="7713"/>
    <s v="CA-2017-139353"/>
    <d v="2017-10-28T00:00:00"/>
    <d v="2017-10-30T00:00:00"/>
    <s v="Second Class"/>
    <s v="JM-15250"/>
    <s v="Janet Martin"/>
    <x v="0"/>
    <x v="0"/>
    <x v="115"/>
    <x v="3"/>
    <n v="28314"/>
    <x v="0"/>
    <s v="OFF-ST-10001522"/>
    <x v="1"/>
    <x v="4"/>
    <s v="Gould Plastics 18-Pocket Panel Bin, 34w x 5-1/4d x 20-1/2h"/>
    <x v="2706"/>
    <x v="0"/>
    <n v="0.2"/>
    <n v="-29.436800000000002"/>
    <x v="2"/>
    <n v="294.36799999999999"/>
    <n v="-20"/>
  </r>
  <r>
    <n v="7714"/>
    <s v="CA-2017-139353"/>
    <d v="2017-10-28T00:00:00"/>
    <d v="2017-10-30T00:00:00"/>
    <s v="Second Class"/>
    <s v="JM-15250"/>
    <s v="Janet Martin"/>
    <x v="0"/>
    <x v="0"/>
    <x v="115"/>
    <x v="3"/>
    <n v="28314"/>
    <x v="0"/>
    <s v="OFF-PA-10000300"/>
    <x v="1"/>
    <x v="10"/>
    <s v="Xerox 1936"/>
    <x v="1097"/>
    <x v="1"/>
    <n v="0.2"/>
    <n v="16.183800000000002"/>
    <x v="2"/>
    <n v="143.85599999999999"/>
    <n v="33.75"/>
  </r>
  <r>
    <n v="7715"/>
    <s v="CA-2014-150203"/>
    <d v="2014-12-05T00:00:00"/>
    <d v="2014-12-07T00:00:00"/>
    <s v="First Class"/>
    <s v="JB-15925"/>
    <s v="Joni Blumstein"/>
    <x v="0"/>
    <x v="0"/>
    <x v="1"/>
    <x v="1"/>
    <n v="90032"/>
    <x v="1"/>
    <s v="OFF-AP-10001469"/>
    <x v="1"/>
    <x v="9"/>
    <s v="Fellowes 8 Outlet Superior Workstation Surge Protector"/>
    <x v="4902"/>
    <x v="5"/>
    <n v="0"/>
    <n v="72.575400000000002"/>
    <x v="4"/>
    <n v="1501.56"/>
    <n v="29.000000000000004"/>
  </r>
  <r>
    <n v="7716"/>
    <s v="US-2017-101518"/>
    <d v="2017-11-03T00:00:00"/>
    <d v="2017-11-08T00:00:00"/>
    <s v="Standard Class"/>
    <s v="PB-19105"/>
    <s v="Peter Bühler"/>
    <x v="0"/>
    <x v="0"/>
    <x v="10"/>
    <x v="9"/>
    <n v="19140"/>
    <x v="3"/>
    <s v="TEC-AC-10001553"/>
    <x v="2"/>
    <x v="11"/>
    <s v="Memorex 25GB 6X Branded Blu-Ray Recordable Disc, 15/Pack"/>
    <x v="2795"/>
    <x v="1"/>
    <n v="0.2"/>
    <n v="0.50970000000000004"/>
    <x v="0"/>
    <n v="122.328"/>
    <n v="1.25"/>
  </r>
  <r>
    <n v="7717"/>
    <s v="CA-2015-149636"/>
    <d v="2015-01-06T00:00:00"/>
    <d v="2015-01-12T00:00:00"/>
    <s v="Standard Class"/>
    <s v="SP-20620"/>
    <s v="Stefania Perrino"/>
    <x v="1"/>
    <x v="0"/>
    <x v="77"/>
    <x v="22"/>
    <n v="80906"/>
    <x v="1"/>
    <s v="OFF-PA-10004041"/>
    <x v="1"/>
    <x v="10"/>
    <s v="It's Hot Message Books with Stickers, 2 3/4&quot; x 5&quot;"/>
    <x v="458"/>
    <x v="2"/>
    <n v="0.2"/>
    <n v="9.25"/>
    <x v="9"/>
    <n v="148"/>
    <n v="31.25"/>
  </r>
  <r>
    <n v="7718"/>
    <s v="CA-2015-149636"/>
    <d v="2015-01-06T00:00:00"/>
    <d v="2015-01-12T00:00:00"/>
    <s v="Standard Class"/>
    <s v="SP-20620"/>
    <s v="Stefania Perrino"/>
    <x v="1"/>
    <x v="0"/>
    <x v="77"/>
    <x v="22"/>
    <n v="80906"/>
    <x v="1"/>
    <s v="OFF-BI-10002764"/>
    <x v="1"/>
    <x v="8"/>
    <s v="Recycled Pressboard Report Cover with Reinforced Top Hinge"/>
    <x v="4903"/>
    <x v="0"/>
    <n v="0.7"/>
    <n v="-1.3566"/>
    <x v="9"/>
    <n v="3.8759999999999999"/>
    <n v="-70"/>
  </r>
  <r>
    <n v="7719"/>
    <s v="US-2017-146213"/>
    <d v="2017-09-09T00:00:00"/>
    <d v="2017-09-14T00:00:00"/>
    <s v="Standard Class"/>
    <s v="MC-17605"/>
    <s v="Matt Connell"/>
    <x v="1"/>
    <x v="0"/>
    <x v="1"/>
    <x v="1"/>
    <n v="90032"/>
    <x v="1"/>
    <s v="TEC-AC-10001114"/>
    <x v="2"/>
    <x v="11"/>
    <s v="Microsoft Wireless Mobile Mouse 4000"/>
    <x v="3092"/>
    <x v="4"/>
    <n v="0"/>
    <n v="51.187199999999997"/>
    <x v="8"/>
    <n v="639.84"/>
    <n v="31.999999999999996"/>
  </r>
  <r>
    <n v="7720"/>
    <s v="CA-2015-108588"/>
    <d v="2015-01-05T00:00:00"/>
    <d v="2015-01-10T00:00:00"/>
    <s v="Standard Class"/>
    <s v="BG-11695"/>
    <s v="Brooke Gillingham"/>
    <x v="1"/>
    <x v="0"/>
    <x v="20"/>
    <x v="15"/>
    <n v="10009"/>
    <x v="3"/>
    <s v="OFF-AR-10001615"/>
    <x v="1"/>
    <x v="6"/>
    <s v="Newell 34"/>
    <x v="423"/>
    <x v="1"/>
    <n v="0"/>
    <n v="15.475199999999999"/>
    <x v="9"/>
    <n v="178.56"/>
    <n v="25.999999999999996"/>
  </r>
  <r>
    <n v="7721"/>
    <s v="CA-2015-108588"/>
    <d v="2015-01-05T00:00:00"/>
    <d v="2015-01-10T00:00:00"/>
    <s v="Standard Class"/>
    <s v="BG-11695"/>
    <s v="Brooke Gillingham"/>
    <x v="1"/>
    <x v="0"/>
    <x v="20"/>
    <x v="15"/>
    <n v="10009"/>
    <x v="3"/>
    <s v="OFF-EN-10000461"/>
    <x v="1"/>
    <x v="12"/>
    <s v="#10- 4 1/8&quot; x 9 1/2&quot; Recycled Envelopes"/>
    <x v="1897"/>
    <x v="0"/>
    <n v="0"/>
    <n v="8.2156000000000002"/>
    <x v="9"/>
    <n v="34.96"/>
    <n v="47"/>
  </r>
  <r>
    <n v="7722"/>
    <s v="CA-2015-108588"/>
    <d v="2015-01-05T00:00:00"/>
    <d v="2015-01-10T00:00:00"/>
    <s v="Standard Class"/>
    <s v="BG-11695"/>
    <s v="Brooke Gillingham"/>
    <x v="1"/>
    <x v="0"/>
    <x v="20"/>
    <x v="15"/>
    <n v="10009"/>
    <x v="3"/>
    <s v="OFF-BI-10004506"/>
    <x v="1"/>
    <x v="8"/>
    <s v="Wilson Jones data.warehouse D-Ring Binders with DublLock"/>
    <x v="4904"/>
    <x v="0"/>
    <n v="0.2"/>
    <n v="4.6087999999999996"/>
    <x v="9"/>
    <n v="26.335999999999999"/>
    <n v="35"/>
  </r>
  <r>
    <n v="7723"/>
    <s v="US-2017-138086"/>
    <d v="2017-04-16T00:00:00"/>
    <d v="2017-04-20T00:00:00"/>
    <s v="Standard Class"/>
    <s v="JO-15550"/>
    <s v="Jesus Ocampo"/>
    <x v="2"/>
    <x v="0"/>
    <x v="8"/>
    <x v="1"/>
    <n v="94109"/>
    <x v="1"/>
    <s v="OFF-AP-10000027"/>
    <x v="1"/>
    <x v="9"/>
    <s v="Hoover Commercial SteamVac"/>
    <x v="1344"/>
    <x v="1"/>
    <n v="0"/>
    <n v="12.222"/>
    <x v="3"/>
    <n v="122.22"/>
    <n v="30"/>
  </r>
  <r>
    <n v="7724"/>
    <s v="CA-2015-139374"/>
    <d v="2015-09-10T00:00:00"/>
    <d v="2015-09-14T00:00:00"/>
    <s v="Standard Class"/>
    <s v="AR-10345"/>
    <s v="Alex Russell"/>
    <x v="1"/>
    <x v="0"/>
    <x v="89"/>
    <x v="5"/>
    <n v="78745"/>
    <x v="2"/>
    <s v="FUR-CH-10003981"/>
    <x v="0"/>
    <x v="1"/>
    <s v="Global Commerce Series Low-Back Swivel/Tilt Chairs"/>
    <x v="4905"/>
    <x v="7"/>
    <n v="0.3"/>
    <n v="-2.5697999999999999"/>
    <x v="8"/>
    <n v="179.886"/>
    <n v="-1.4285714285714286"/>
  </r>
  <r>
    <n v="7725"/>
    <s v="CA-2016-113978"/>
    <d v="2016-09-25T00:00:00"/>
    <d v="2016-09-29T00:00:00"/>
    <s v="Standard Class"/>
    <s v="TS-21505"/>
    <s v="Tony Sayre"/>
    <x v="0"/>
    <x v="0"/>
    <x v="138"/>
    <x v="24"/>
    <n v="44105"/>
    <x v="3"/>
    <s v="OFF-AP-10003849"/>
    <x v="1"/>
    <x v="9"/>
    <s v="Hoover Shoulder Vac Commercial Portable Vacuum"/>
    <x v="4906"/>
    <x v="7"/>
    <n v="0.2"/>
    <n v="17.890999999999998"/>
    <x v="8"/>
    <n v="286.25599999999997"/>
    <n v="6.25"/>
  </r>
  <r>
    <n v="7726"/>
    <s v="CA-2016-113978"/>
    <d v="2016-09-25T00:00:00"/>
    <d v="2016-09-29T00:00:00"/>
    <s v="Standard Class"/>
    <s v="TS-21505"/>
    <s v="Tony Sayre"/>
    <x v="0"/>
    <x v="0"/>
    <x v="138"/>
    <x v="24"/>
    <n v="44105"/>
    <x v="3"/>
    <s v="OFF-ST-10004963"/>
    <x v="1"/>
    <x v="4"/>
    <s v="Eldon Gobal File Keepers"/>
    <x v="4907"/>
    <x v="0"/>
    <n v="0.2"/>
    <n v="-4.8448000000000002"/>
    <x v="8"/>
    <n v="48.448"/>
    <n v="-20"/>
  </r>
  <r>
    <n v="7727"/>
    <s v="CA-2016-113978"/>
    <d v="2016-09-25T00:00:00"/>
    <d v="2016-09-29T00:00:00"/>
    <s v="Standard Class"/>
    <s v="TS-21505"/>
    <s v="Tony Sayre"/>
    <x v="0"/>
    <x v="0"/>
    <x v="138"/>
    <x v="24"/>
    <n v="44105"/>
    <x v="3"/>
    <s v="OFF-ST-10002574"/>
    <x v="1"/>
    <x v="4"/>
    <s v="SAFCO Commercial Wire Shelving, Black"/>
    <x v="3956"/>
    <x v="1"/>
    <n v="0.2"/>
    <n v="-82.884"/>
    <x v="8"/>
    <n v="994.60799999999995"/>
    <n v="-25"/>
  </r>
  <r>
    <n v="7728"/>
    <s v="US-2015-150231"/>
    <d v="2015-03-16T00:00:00"/>
    <d v="2015-03-20T00:00:00"/>
    <s v="Second Class"/>
    <s v="JK-15640"/>
    <s v="Jim Kriz"/>
    <x v="2"/>
    <x v="0"/>
    <x v="20"/>
    <x v="15"/>
    <n v="10009"/>
    <x v="3"/>
    <s v="OFF-AR-10001761"/>
    <x v="1"/>
    <x v="6"/>
    <s v="Avery Hi-Liter Smear-Safe Highlighters"/>
    <x v="254"/>
    <x v="1"/>
    <n v="0"/>
    <n v="6.3071999999999999"/>
    <x v="10"/>
    <n v="52.56"/>
    <n v="36"/>
  </r>
  <r>
    <n v="7729"/>
    <s v="CA-2016-106915"/>
    <d v="2016-11-26T00:00:00"/>
    <d v="2016-12-02T00:00:00"/>
    <s v="Standard Class"/>
    <s v="GA-14515"/>
    <s v="George Ashbrook"/>
    <x v="0"/>
    <x v="0"/>
    <x v="236"/>
    <x v="5"/>
    <n v="79907"/>
    <x v="2"/>
    <s v="OFF-AR-10000716"/>
    <x v="1"/>
    <x v="6"/>
    <s v="DIXON Ticonderoga Erasable Checking Pencils"/>
    <x v="326"/>
    <x v="4"/>
    <n v="0.2"/>
    <n v="4.2408000000000001"/>
    <x v="0"/>
    <n v="71.424000000000007"/>
    <n v="23.75"/>
  </r>
  <r>
    <n v="7730"/>
    <s v="US-2016-109260"/>
    <d v="2016-09-26T00:00:00"/>
    <d v="2016-10-01T00:00:00"/>
    <s v="Standard Class"/>
    <s v="TN-21040"/>
    <s v="Tanja Norvell"/>
    <x v="2"/>
    <x v="0"/>
    <x v="315"/>
    <x v="2"/>
    <n v="32303"/>
    <x v="0"/>
    <s v="TEC-AC-10002637"/>
    <x v="2"/>
    <x v="11"/>
    <s v="Logitech VX Revolution Cordless Laser Mouse for Notebooks (Black)"/>
    <x v="2087"/>
    <x v="1"/>
    <n v="0.2"/>
    <n v="-75.595799999999997"/>
    <x v="8"/>
    <n v="1295.9279999999999"/>
    <n v="-17.5"/>
  </r>
  <r>
    <n v="7731"/>
    <s v="CA-2017-104850"/>
    <d v="2017-06-13T00:00:00"/>
    <d v="2017-06-19T00:00:00"/>
    <s v="Standard Class"/>
    <s v="TW-21025"/>
    <s v="Tamara Willingham"/>
    <x v="2"/>
    <x v="0"/>
    <x v="4"/>
    <x v="4"/>
    <n v="98103"/>
    <x v="1"/>
    <s v="FUR-CH-10003774"/>
    <x v="0"/>
    <x v="1"/>
    <s v="Global Wood Trimmed Manager's Task Chair, Khaki"/>
    <x v="4908"/>
    <x v="4"/>
    <n v="0.2"/>
    <n v="-25.474399999999999"/>
    <x v="1"/>
    <n v="1164.5440000000001"/>
    <n v="-8.75"/>
  </r>
  <r>
    <n v="7732"/>
    <s v="CA-2017-140508"/>
    <d v="2017-09-18T00:00:00"/>
    <d v="2017-09-21T00:00:00"/>
    <s v="First Class"/>
    <s v="PA-19060"/>
    <s v="Pete Armstrong"/>
    <x v="2"/>
    <x v="0"/>
    <x v="61"/>
    <x v="5"/>
    <n v="75220"/>
    <x v="2"/>
    <s v="OFF-EN-10000927"/>
    <x v="1"/>
    <x v="12"/>
    <s v="Jet-Pak Recycled Peel 'N' Seal Padded Mailers"/>
    <x v="4909"/>
    <x v="4"/>
    <n v="0.2"/>
    <n v="35.89"/>
    <x v="8"/>
    <n v="459.392"/>
    <n v="31.25"/>
  </r>
  <r>
    <n v="7733"/>
    <s v="CA-2017-143294"/>
    <d v="2017-06-02T00:00:00"/>
    <d v="2017-06-08T00:00:00"/>
    <s v="Standard Class"/>
    <s v="JD-15790"/>
    <s v="John Dryer"/>
    <x v="0"/>
    <x v="0"/>
    <x v="12"/>
    <x v="5"/>
    <n v="77070"/>
    <x v="2"/>
    <s v="OFF-PA-10000743"/>
    <x v="1"/>
    <x v="10"/>
    <s v="Xerox 1977"/>
    <x v="1414"/>
    <x v="0"/>
    <n v="0.2"/>
    <n v="3.7408000000000001"/>
    <x v="1"/>
    <n v="21.376000000000001"/>
    <n v="35"/>
  </r>
  <r>
    <n v="7734"/>
    <s v="CA-2016-165673"/>
    <d v="2016-05-15T00:00:00"/>
    <d v="2016-05-19T00:00:00"/>
    <s v="Second Class"/>
    <s v="MN-17935"/>
    <s v="Michael Nguyen"/>
    <x v="0"/>
    <x v="0"/>
    <x v="24"/>
    <x v="24"/>
    <n v="45503"/>
    <x v="3"/>
    <s v="OFF-PA-10000697"/>
    <x v="1"/>
    <x v="10"/>
    <s v="TOPS Voice Message Log Book, Flash Format"/>
    <x v="300"/>
    <x v="4"/>
    <n v="0.2"/>
    <n v="5.5216000000000003"/>
    <x v="5"/>
    <n v="60.927999999999997"/>
    <n v="36.250000000000007"/>
  </r>
  <r>
    <n v="7735"/>
    <s v="CA-2017-134418"/>
    <d v="2017-09-15T00:00:00"/>
    <d v="2017-09-20T00:00:00"/>
    <s v="Standard Class"/>
    <s v="GM-14500"/>
    <s v="Gene McClure"/>
    <x v="0"/>
    <x v="0"/>
    <x v="4"/>
    <x v="4"/>
    <n v="98103"/>
    <x v="1"/>
    <s v="OFF-AR-10004441"/>
    <x v="1"/>
    <x v="6"/>
    <s v="BIC Brite Liner Highlighters"/>
    <x v="2122"/>
    <x v="1"/>
    <n v="0"/>
    <n v="5.2164000000000001"/>
    <x v="8"/>
    <n v="37.26"/>
    <n v="42.000000000000007"/>
  </r>
  <r>
    <n v="7736"/>
    <s v="US-2016-106313"/>
    <d v="2016-08-22T00:00:00"/>
    <d v="2016-08-26T00:00:00"/>
    <s v="Standard Class"/>
    <s v="DG-13300"/>
    <s v="Deirdre Greer"/>
    <x v="1"/>
    <x v="0"/>
    <x v="4"/>
    <x v="4"/>
    <n v="98105"/>
    <x v="1"/>
    <s v="OFF-PA-10001870"/>
    <x v="1"/>
    <x v="10"/>
    <s v="Xerox 202"/>
    <x v="537"/>
    <x v="1"/>
    <n v="0"/>
    <n v="9.3312000000000008"/>
    <x v="6"/>
    <n v="58.320000000000007"/>
    <n v="48.000000000000007"/>
  </r>
  <r>
    <n v="7737"/>
    <s v="CA-2014-105872"/>
    <d v="2014-05-30T00:00:00"/>
    <d v="2014-06-06T00:00:00"/>
    <s v="Standard Class"/>
    <s v="JG-15160"/>
    <s v="James Galang"/>
    <x v="0"/>
    <x v="0"/>
    <x v="20"/>
    <x v="15"/>
    <n v="10024"/>
    <x v="3"/>
    <s v="OFF-BI-10003684"/>
    <x v="1"/>
    <x v="8"/>
    <s v="Wilson Jones Legal Size Ring Binders"/>
    <x v="464"/>
    <x v="4"/>
    <n v="0.2"/>
    <n v="26.388000000000002"/>
    <x v="5"/>
    <n v="281.47199999999998"/>
    <n v="37.500000000000007"/>
  </r>
  <r>
    <n v="7738"/>
    <s v="CA-2017-108287"/>
    <d v="2017-12-18T00:00:00"/>
    <d v="2017-12-20T00:00:00"/>
    <s v="First Class"/>
    <s v="AG-10330"/>
    <s v="Alex Grayson"/>
    <x v="0"/>
    <x v="0"/>
    <x v="35"/>
    <x v="3"/>
    <n v="28205"/>
    <x v="0"/>
    <s v="OFF-AR-10001315"/>
    <x v="1"/>
    <x v="6"/>
    <s v="Newell 310"/>
    <x v="2485"/>
    <x v="6"/>
    <n v="0.2"/>
    <n v="1.4256"/>
    <x v="4"/>
    <n v="114.048"/>
    <n v="11.249999999999998"/>
  </r>
  <r>
    <n v="7739"/>
    <s v="CA-2017-141103"/>
    <d v="2017-07-30T00:00:00"/>
    <d v="2017-08-06T00:00:00"/>
    <s v="Standard Class"/>
    <s v="JF-15355"/>
    <s v="Jay Fein"/>
    <x v="0"/>
    <x v="0"/>
    <x v="248"/>
    <x v="39"/>
    <n v="21215"/>
    <x v="3"/>
    <s v="TEC-PH-10003589"/>
    <x v="2"/>
    <x v="7"/>
    <s v="invisibleSHIELD by ZAGG Smudge-Free Screen Protector"/>
    <x v="4910"/>
    <x v="2"/>
    <n v="0"/>
    <n v="43.176000000000002"/>
    <x v="7"/>
    <n v="449.75"/>
    <n v="48"/>
  </r>
  <r>
    <n v="7740"/>
    <s v="CA-2014-154781"/>
    <d v="2014-11-21T00:00:00"/>
    <d v="2014-11-26T00:00:00"/>
    <s v="Standard Class"/>
    <s v="SC-20680"/>
    <s v="Steve Carroll"/>
    <x v="2"/>
    <x v="0"/>
    <x v="8"/>
    <x v="1"/>
    <n v="94110"/>
    <x v="1"/>
    <s v="OFF-PA-10001609"/>
    <x v="1"/>
    <x v="10"/>
    <s v="Tops Wirebound Message Log Books"/>
    <x v="1521"/>
    <x v="0"/>
    <n v="0"/>
    <n v="3.0268000000000002"/>
    <x v="0"/>
    <n v="13.16"/>
    <n v="46"/>
  </r>
  <r>
    <n v="7741"/>
    <s v="CA-2014-154781"/>
    <d v="2014-11-21T00:00:00"/>
    <d v="2014-11-26T00:00:00"/>
    <s v="Standard Class"/>
    <s v="SC-20680"/>
    <s v="Steve Carroll"/>
    <x v="2"/>
    <x v="0"/>
    <x v="8"/>
    <x v="1"/>
    <n v="94110"/>
    <x v="1"/>
    <s v="TEC-AC-10000474"/>
    <x v="2"/>
    <x v="11"/>
    <s v="Kensington Expert Mouse Optical USB Trackball for PC or Mac"/>
    <x v="4911"/>
    <x v="7"/>
    <n v="0"/>
    <n v="28.497"/>
    <x v="0"/>
    <n v="94.99"/>
    <n v="30"/>
  </r>
  <r>
    <n v="7742"/>
    <s v="CA-2015-147816"/>
    <d v="2015-09-24T00:00:00"/>
    <d v="2015-09-26T00:00:00"/>
    <s v="Second Class"/>
    <s v="CM-11935"/>
    <s v="Carlos Meador"/>
    <x v="0"/>
    <x v="0"/>
    <x v="93"/>
    <x v="16"/>
    <n v="85705"/>
    <x v="1"/>
    <s v="TEC-PH-10003095"/>
    <x v="2"/>
    <x v="7"/>
    <s v="Samsung HM1900 Bluetooth Headset"/>
    <x v="427"/>
    <x v="0"/>
    <n v="0.2"/>
    <n v="13.17"/>
    <x v="8"/>
    <n v="70.239999999999995"/>
    <n v="37.5"/>
  </r>
  <r>
    <n v="7743"/>
    <s v="CA-2017-105326"/>
    <d v="2017-08-20T00:00:00"/>
    <d v="2017-08-27T00:00:00"/>
    <s v="Standard Class"/>
    <s v="KT-16480"/>
    <s v="Kean Thornton"/>
    <x v="0"/>
    <x v="0"/>
    <x v="1"/>
    <x v="1"/>
    <n v="90036"/>
    <x v="1"/>
    <s v="OFF-PA-10001639"/>
    <x v="1"/>
    <x v="10"/>
    <s v="Xerox 203"/>
    <x v="233"/>
    <x v="4"/>
    <n v="0"/>
    <n v="12.441599999999999"/>
    <x v="6"/>
    <n v="103.68"/>
    <n v="47.999999999999993"/>
  </r>
  <r>
    <n v="7744"/>
    <s v="CA-2016-133613"/>
    <d v="2016-06-17T00:00:00"/>
    <d v="2016-06-22T00:00:00"/>
    <s v="Standard Class"/>
    <s v="CP-12340"/>
    <s v="Christine Phan"/>
    <x v="1"/>
    <x v="0"/>
    <x v="416"/>
    <x v="29"/>
    <n v="6708"/>
    <x v="3"/>
    <s v="OFF-BI-10002003"/>
    <x v="1"/>
    <x v="8"/>
    <s v="Ibico Presentation Index for Binding Systems"/>
    <x v="1181"/>
    <x v="0"/>
    <n v="0"/>
    <n v="3.7412000000000001"/>
    <x v="1"/>
    <n v="15.92"/>
    <n v="47"/>
  </r>
  <r>
    <n v="7745"/>
    <s v="CA-2016-133613"/>
    <d v="2016-06-17T00:00:00"/>
    <d v="2016-06-22T00:00:00"/>
    <s v="Standard Class"/>
    <s v="CP-12340"/>
    <s v="Christine Phan"/>
    <x v="1"/>
    <x v="0"/>
    <x v="416"/>
    <x v="29"/>
    <n v="6708"/>
    <x v="3"/>
    <s v="TEC-PH-10004539"/>
    <x v="2"/>
    <x v="7"/>
    <s v="Wireless Extenders zBoost YX545 SOHO Signal Booster"/>
    <x v="4912"/>
    <x v="1"/>
    <n v="0"/>
    <n v="153.08189999999999"/>
    <x v="1"/>
    <n v="1700.91"/>
    <n v="26.999999999999996"/>
  </r>
  <r>
    <n v="7746"/>
    <s v="CA-2016-133613"/>
    <d v="2016-06-17T00:00:00"/>
    <d v="2016-06-22T00:00:00"/>
    <s v="Standard Class"/>
    <s v="CP-12340"/>
    <s v="Christine Phan"/>
    <x v="1"/>
    <x v="0"/>
    <x v="416"/>
    <x v="29"/>
    <n v="6708"/>
    <x v="3"/>
    <s v="OFF-AR-10003829"/>
    <x v="1"/>
    <x v="6"/>
    <s v="Newell 35"/>
    <x v="294"/>
    <x v="1"/>
    <n v="0"/>
    <n v="2.8536000000000001"/>
    <x v="1"/>
    <n v="29.52"/>
    <n v="29.000000000000004"/>
  </r>
  <r>
    <n v="7747"/>
    <s v="CA-2015-109113"/>
    <d v="2015-12-19T00:00:00"/>
    <d v="2015-12-23T00:00:00"/>
    <s v="Standard Class"/>
    <s v="EK-13795"/>
    <s v="Eileen Kiefer"/>
    <x v="2"/>
    <x v="0"/>
    <x v="22"/>
    <x v="10"/>
    <n v="60610"/>
    <x v="2"/>
    <s v="TEC-AC-10004761"/>
    <x v="2"/>
    <x v="11"/>
    <s v="Maxell 4.7GB DVD+RW 3/Pack"/>
    <x v="2079"/>
    <x v="0"/>
    <n v="0.2"/>
    <n v="4.7789999999999999"/>
    <x v="4"/>
    <n v="50.975999999999999"/>
    <n v="18.75"/>
  </r>
  <r>
    <n v="7748"/>
    <s v="CA-2015-156153"/>
    <d v="2015-05-31T00:00:00"/>
    <d v="2015-06-02T00:00:00"/>
    <s v="Second Class"/>
    <s v="CW-11905"/>
    <s v="Carl Weiss"/>
    <x v="2"/>
    <x v="0"/>
    <x v="85"/>
    <x v="15"/>
    <n v="11561"/>
    <x v="3"/>
    <s v="OFF-FA-10003472"/>
    <x v="1"/>
    <x v="13"/>
    <s v="Bagged Rubber Bands"/>
    <x v="261"/>
    <x v="5"/>
    <n v="0"/>
    <n v="0.3024"/>
    <x v="5"/>
    <n v="45.36"/>
    <n v="4"/>
  </r>
  <r>
    <n v="7749"/>
    <s v="CA-2015-133242"/>
    <d v="2015-06-18T00:00:00"/>
    <d v="2015-06-24T00:00:00"/>
    <s v="Standard Class"/>
    <s v="KH-16510"/>
    <s v="Keith Herrera"/>
    <x v="0"/>
    <x v="0"/>
    <x v="81"/>
    <x v="17"/>
    <n v="22204"/>
    <x v="0"/>
    <s v="FUR-FU-10003464"/>
    <x v="0"/>
    <x v="5"/>
    <s v="Seth Thomas 8 1/2&quot; Cubicle Clock"/>
    <x v="3909"/>
    <x v="1"/>
    <n v="0"/>
    <n v="19.468800000000002"/>
    <x v="1"/>
    <n v="182.52"/>
    <n v="32"/>
  </r>
  <r>
    <n v="7750"/>
    <s v="CA-2015-133242"/>
    <d v="2015-06-18T00:00:00"/>
    <d v="2015-06-24T00:00:00"/>
    <s v="Standard Class"/>
    <s v="KH-16510"/>
    <s v="Keith Herrera"/>
    <x v="0"/>
    <x v="0"/>
    <x v="81"/>
    <x v="17"/>
    <n v="22204"/>
    <x v="0"/>
    <s v="OFF-ST-10003716"/>
    <x v="1"/>
    <x v="4"/>
    <s v="Tennsco Double-Tier Lockers"/>
    <x v="4913"/>
    <x v="0"/>
    <n v="0"/>
    <n v="58.505200000000002"/>
    <x v="1"/>
    <n v="900.08"/>
    <n v="13"/>
  </r>
  <r>
    <n v="7751"/>
    <s v="CA-2015-133242"/>
    <d v="2015-06-18T00:00:00"/>
    <d v="2015-06-24T00:00:00"/>
    <s v="Standard Class"/>
    <s v="KH-16510"/>
    <s v="Keith Herrera"/>
    <x v="0"/>
    <x v="0"/>
    <x v="81"/>
    <x v="17"/>
    <n v="22204"/>
    <x v="0"/>
    <s v="OFF-BI-10004002"/>
    <x v="1"/>
    <x v="8"/>
    <s v="Wilson Jones International Size A4 Ring Binders"/>
    <x v="4914"/>
    <x v="0"/>
    <n v="0"/>
    <n v="16.608000000000001"/>
    <x v="1"/>
    <n v="69.2"/>
    <n v="48"/>
  </r>
  <r>
    <n v="7752"/>
    <s v="CA-2015-133242"/>
    <d v="2015-06-18T00:00:00"/>
    <d v="2015-06-24T00:00:00"/>
    <s v="Standard Class"/>
    <s v="KH-16510"/>
    <s v="Keith Herrera"/>
    <x v="0"/>
    <x v="0"/>
    <x v="81"/>
    <x v="17"/>
    <n v="22204"/>
    <x v="0"/>
    <s v="TEC-PH-10002496"/>
    <x v="2"/>
    <x v="7"/>
    <s v="Cisco SPA301"/>
    <x v="4915"/>
    <x v="1"/>
    <n v="0"/>
    <n v="140.39099999999999"/>
    <x v="1"/>
    <n v="1403.91"/>
    <n v="30"/>
  </r>
  <r>
    <n v="7753"/>
    <s v="CA-2015-133242"/>
    <d v="2015-06-18T00:00:00"/>
    <d v="2015-06-24T00:00:00"/>
    <s v="Standard Class"/>
    <s v="KH-16510"/>
    <s v="Keith Herrera"/>
    <x v="0"/>
    <x v="0"/>
    <x v="81"/>
    <x v="17"/>
    <n v="22204"/>
    <x v="0"/>
    <s v="OFF-BI-10004826"/>
    <x v="1"/>
    <x v="8"/>
    <s v="JM Magazine Binder"/>
    <x v="4916"/>
    <x v="0"/>
    <n v="0"/>
    <n v="15.849600000000001"/>
    <x v="1"/>
    <n v="66.040000000000006"/>
    <n v="48"/>
  </r>
  <r>
    <n v="7754"/>
    <s v="CA-2015-158323"/>
    <d v="2015-11-30T00:00:00"/>
    <d v="2015-12-03T00:00:00"/>
    <s v="First Class"/>
    <s v="AB-10600"/>
    <s v="Ann Blume"/>
    <x v="1"/>
    <x v="0"/>
    <x v="108"/>
    <x v="3"/>
    <n v="28540"/>
    <x v="0"/>
    <s v="FUR-FU-10001546"/>
    <x v="0"/>
    <x v="5"/>
    <s v="Dana Swing-Arm Lamps"/>
    <x v="1217"/>
    <x v="0"/>
    <n v="0.2"/>
    <n v="1.0680000000000001"/>
    <x v="0"/>
    <n v="34.176000000000002"/>
    <n v="6.25"/>
  </r>
  <r>
    <n v="7755"/>
    <s v="CA-2015-161795"/>
    <d v="2015-12-21T00:00:00"/>
    <d v="2015-12-23T00:00:00"/>
    <s v="Second Class"/>
    <s v="AH-10075"/>
    <s v="Adam Hart"/>
    <x v="1"/>
    <x v="0"/>
    <x v="38"/>
    <x v="24"/>
    <n v="43229"/>
    <x v="3"/>
    <s v="OFF-AR-10001919"/>
    <x v="1"/>
    <x v="6"/>
    <s v="OIC #2 Pencils, Medium Soft"/>
    <x v="4917"/>
    <x v="0"/>
    <n v="0.2"/>
    <n v="0.33839999999999998"/>
    <x v="4"/>
    <n v="6.016"/>
    <n v="11.249999999999998"/>
  </r>
  <r>
    <n v="7756"/>
    <s v="CA-2017-100902"/>
    <d v="2017-11-17T00:00:00"/>
    <d v="2017-11-21T00:00:00"/>
    <s v="Standard Class"/>
    <s v="CK-12595"/>
    <s v="Clytie Kelty"/>
    <x v="0"/>
    <x v="0"/>
    <x v="35"/>
    <x v="3"/>
    <n v="28205"/>
    <x v="0"/>
    <s v="OFF-PA-10002558"/>
    <x v="1"/>
    <x v="10"/>
    <s v="Xerox 1938"/>
    <x v="4918"/>
    <x v="3"/>
    <n v="0.2"/>
    <n v="93.884"/>
    <x v="0"/>
    <n v="1877.68"/>
    <n v="35"/>
  </r>
  <r>
    <n v="7757"/>
    <s v="CA-2017-100902"/>
    <d v="2017-11-17T00:00:00"/>
    <d v="2017-11-21T00:00:00"/>
    <s v="Standard Class"/>
    <s v="CK-12595"/>
    <s v="Clytie Kelty"/>
    <x v="0"/>
    <x v="0"/>
    <x v="35"/>
    <x v="3"/>
    <n v="28205"/>
    <x v="0"/>
    <s v="TEC-AC-10003174"/>
    <x v="2"/>
    <x v="11"/>
    <s v="Plantronics S12 Corded Telephone Headset System"/>
    <x v="4919"/>
    <x v="2"/>
    <n v="0.2"/>
    <n v="107.79"/>
    <x v="0"/>
    <n v="2155.8000000000002"/>
    <n v="25"/>
  </r>
  <r>
    <n v="7758"/>
    <s v="CA-2017-112844"/>
    <d v="2017-11-13T00:00:00"/>
    <d v="2017-11-16T00:00:00"/>
    <s v="Second Class"/>
    <s v="SP-20620"/>
    <s v="Stefania Perrino"/>
    <x v="1"/>
    <x v="0"/>
    <x v="198"/>
    <x v="15"/>
    <n v="14215"/>
    <x v="3"/>
    <s v="TEC-PH-10003988"/>
    <x v="2"/>
    <x v="7"/>
    <s v="LF Elite 3D Dazzle Designer Hard Case Cover, Lf Stylus Pen and Wiper For Apple Iphone 5c Mini Lite"/>
    <x v="3477"/>
    <x v="4"/>
    <n v="0"/>
    <n v="12.208"/>
    <x v="0"/>
    <n v="174.4"/>
    <n v="27.999999999999996"/>
  </r>
  <r>
    <n v="7759"/>
    <s v="CA-2017-112844"/>
    <d v="2017-11-13T00:00:00"/>
    <d v="2017-11-16T00:00:00"/>
    <s v="Second Class"/>
    <s v="SP-20620"/>
    <s v="Stefania Perrino"/>
    <x v="1"/>
    <x v="0"/>
    <x v="198"/>
    <x v="15"/>
    <n v="14215"/>
    <x v="3"/>
    <s v="FUR-FU-10004845"/>
    <x v="0"/>
    <x v="5"/>
    <s v="Deflect-o EconoMat Nonstudded, No Bevel Mat"/>
    <x v="4920"/>
    <x v="1"/>
    <n v="0"/>
    <n v="30.99"/>
    <x v="0"/>
    <n v="464.84999999999997"/>
    <n v="20"/>
  </r>
  <r>
    <n v="7760"/>
    <s v="CA-2016-158925"/>
    <d v="2016-10-24T00:00:00"/>
    <d v="2016-10-28T00:00:00"/>
    <s v="Standard Class"/>
    <s v="JP-15460"/>
    <s v="Jennifer Patt"/>
    <x v="1"/>
    <x v="0"/>
    <x v="12"/>
    <x v="5"/>
    <n v="77041"/>
    <x v="2"/>
    <s v="OFF-PA-10003072"/>
    <x v="1"/>
    <x v="10"/>
    <s v="Eureka Recycled Copy Paper 8 1/2&quot; x 11&quot;, Ream"/>
    <x v="12"/>
    <x v="1"/>
    <n v="0.2"/>
    <n v="5.4432"/>
    <x v="2"/>
    <n v="46.655999999999999"/>
    <n v="35"/>
  </r>
  <r>
    <n v="7761"/>
    <s v="CA-2014-155390"/>
    <d v="2014-12-06T00:00:00"/>
    <d v="2014-12-11T00:00:00"/>
    <s v="Standard Class"/>
    <s v="BG-11035"/>
    <s v="Barry Gonzalez"/>
    <x v="0"/>
    <x v="0"/>
    <x v="26"/>
    <x v="18"/>
    <n v="38109"/>
    <x v="0"/>
    <s v="OFF-PA-10003641"/>
    <x v="1"/>
    <x v="10"/>
    <s v="Xerox 1909"/>
    <x v="4921"/>
    <x v="0"/>
    <n v="0.2"/>
    <n v="13.717599999999999"/>
    <x v="4"/>
    <n v="84.415999999999997"/>
    <n v="32.5"/>
  </r>
  <r>
    <n v="7762"/>
    <s v="CA-2017-123071"/>
    <d v="2017-12-03T00:00:00"/>
    <d v="2017-12-06T00:00:00"/>
    <s v="First Class"/>
    <s v="CC-12550"/>
    <s v="Clay Cheatham"/>
    <x v="0"/>
    <x v="0"/>
    <x v="243"/>
    <x v="5"/>
    <n v="75023"/>
    <x v="2"/>
    <s v="OFF-PA-10003729"/>
    <x v="1"/>
    <x v="10"/>
    <s v="Xerox 1998"/>
    <x v="559"/>
    <x v="0"/>
    <n v="0.2"/>
    <n v="3.6288"/>
    <x v="4"/>
    <n v="20.736000000000001"/>
    <n v="35"/>
  </r>
  <r>
    <n v="7763"/>
    <s v="CA-2017-156391"/>
    <d v="2017-09-26T00:00:00"/>
    <d v="2017-09-28T00:00:00"/>
    <s v="First Class"/>
    <s v="SL-20155"/>
    <s v="Sara Luxemburg"/>
    <x v="2"/>
    <x v="0"/>
    <x v="127"/>
    <x v="21"/>
    <n v="97301"/>
    <x v="1"/>
    <s v="OFF-AR-10003251"/>
    <x v="1"/>
    <x v="6"/>
    <s v="Prang Drawing Pencil Set"/>
    <x v="4922"/>
    <x v="7"/>
    <n v="0.2"/>
    <n v="0.55600000000000005"/>
    <x v="8"/>
    <n v="2.2240000000000002"/>
    <n v="25"/>
  </r>
  <r>
    <n v="7764"/>
    <s v="CA-2015-103093"/>
    <d v="2015-02-03T00:00:00"/>
    <d v="2015-02-07T00:00:00"/>
    <s v="Standard Class"/>
    <s v="FO-14305"/>
    <s v="Frank Olsen"/>
    <x v="0"/>
    <x v="0"/>
    <x v="38"/>
    <x v="32"/>
    <n v="31907"/>
    <x v="0"/>
    <s v="OFF-EN-10003286"/>
    <x v="1"/>
    <x v="12"/>
    <s v="Staple envelope"/>
    <x v="4923"/>
    <x v="6"/>
    <n v="0"/>
    <n v="35.0244"/>
    <x v="11"/>
    <n v="670.68"/>
    <n v="47"/>
  </r>
  <r>
    <n v="7765"/>
    <s v="US-2017-118941"/>
    <d v="2017-08-12T00:00:00"/>
    <d v="2017-08-12T00:00:00"/>
    <s v="Same Day"/>
    <s v="BB-11545"/>
    <s v="Brenda Bowman"/>
    <x v="1"/>
    <x v="0"/>
    <x v="29"/>
    <x v="39"/>
    <n v="21044"/>
    <x v="3"/>
    <s v="OFF-AR-10004078"/>
    <x v="1"/>
    <x v="6"/>
    <s v="Newell 312"/>
    <x v="254"/>
    <x v="1"/>
    <n v="0"/>
    <n v="5.2560000000000002"/>
    <x v="6"/>
    <n v="52.56"/>
    <n v="30.000000000000004"/>
  </r>
  <r>
    <n v="7766"/>
    <s v="US-2017-118941"/>
    <d v="2017-08-12T00:00:00"/>
    <d v="2017-08-12T00:00:00"/>
    <s v="Same Day"/>
    <s v="BB-11545"/>
    <s v="Brenda Bowman"/>
    <x v="1"/>
    <x v="0"/>
    <x v="29"/>
    <x v="39"/>
    <n v="21044"/>
    <x v="3"/>
    <s v="FUR-CH-10002331"/>
    <x v="0"/>
    <x v="1"/>
    <s v="Hon 4700 Series Mobuis Mid-Back Task Chairs with Adjustable Arms"/>
    <x v="4924"/>
    <x v="2"/>
    <n v="0"/>
    <n v="373.779"/>
    <x v="6"/>
    <n v="8899.5"/>
    <n v="21"/>
  </r>
  <r>
    <n v="7767"/>
    <s v="US-2017-118941"/>
    <d v="2017-08-12T00:00:00"/>
    <d v="2017-08-12T00:00:00"/>
    <s v="Same Day"/>
    <s v="BB-11545"/>
    <s v="Brenda Bowman"/>
    <x v="1"/>
    <x v="0"/>
    <x v="29"/>
    <x v="39"/>
    <n v="21044"/>
    <x v="3"/>
    <s v="OFF-AR-10001953"/>
    <x v="1"/>
    <x v="6"/>
    <s v="Boston 1645 Deluxe Heavier-Duty Electric Pencil Sharpener"/>
    <x v="4925"/>
    <x v="2"/>
    <n v="0"/>
    <n v="59.372999999999998"/>
    <x v="6"/>
    <n v="1099.5"/>
    <n v="26.999999999999996"/>
  </r>
  <r>
    <n v="7768"/>
    <s v="CA-2015-169299"/>
    <d v="2015-08-24T00:00:00"/>
    <d v="2015-08-26T00:00:00"/>
    <s v="First Class"/>
    <s v="DO-13435"/>
    <s v="Denny Ordway"/>
    <x v="0"/>
    <x v="0"/>
    <x v="32"/>
    <x v="21"/>
    <n v="97206"/>
    <x v="1"/>
    <s v="OFF-AR-10002053"/>
    <x v="1"/>
    <x v="6"/>
    <s v="Premium Writing Pencils, Soft, #2 by Central Association for the Blind"/>
    <x v="485"/>
    <x v="1"/>
    <n v="0.2"/>
    <n v="0.71519999999999995"/>
    <x v="6"/>
    <n v="21.456"/>
    <n v="10"/>
  </r>
  <r>
    <n v="7769"/>
    <s v="CA-2017-154088"/>
    <d v="2017-11-12T00:00:00"/>
    <d v="2017-11-17T00:00:00"/>
    <s v="Standard Class"/>
    <s v="LB-16735"/>
    <s v="Larry Blacks"/>
    <x v="0"/>
    <x v="0"/>
    <x v="315"/>
    <x v="2"/>
    <n v="32303"/>
    <x v="0"/>
    <s v="OFF-PA-10003651"/>
    <x v="1"/>
    <x v="10"/>
    <s v="Xerox 1968"/>
    <x v="2979"/>
    <x v="2"/>
    <n v="0.2"/>
    <n v="9.3520000000000003"/>
    <x v="0"/>
    <n v="133.6"/>
    <n v="35"/>
  </r>
  <r>
    <n v="7770"/>
    <s v="CA-2016-155978"/>
    <d v="2016-08-01T00:00:00"/>
    <d v="2016-08-01T00:00:00"/>
    <s v="Same Day"/>
    <s v="TS-21205"/>
    <s v="Thomas Seio"/>
    <x v="1"/>
    <x v="0"/>
    <x v="169"/>
    <x v="1"/>
    <n v="92503"/>
    <x v="1"/>
    <s v="TEC-PH-10002885"/>
    <x v="2"/>
    <x v="7"/>
    <s v="Apple iPhone 5"/>
    <x v="4926"/>
    <x v="0"/>
    <n v="0.2"/>
    <n v="90.976200000000006"/>
    <x v="6"/>
    <n v="2079.4560000000001"/>
    <n v="8.75"/>
  </r>
  <r>
    <n v="7771"/>
    <s v="CA-2016-155978"/>
    <d v="2016-08-01T00:00:00"/>
    <d v="2016-08-01T00:00:00"/>
    <s v="Same Day"/>
    <s v="TS-21205"/>
    <s v="Thomas Seio"/>
    <x v="1"/>
    <x v="0"/>
    <x v="169"/>
    <x v="1"/>
    <n v="92503"/>
    <x v="1"/>
    <s v="OFF-AP-10002892"/>
    <x v="1"/>
    <x v="9"/>
    <s v="Belkin F5C206VTEL 6 Outlet Surge"/>
    <x v="4927"/>
    <x v="0"/>
    <n v="0"/>
    <n v="13.788"/>
    <x v="6"/>
    <n v="91.92"/>
    <n v="30"/>
  </r>
  <r>
    <n v="7772"/>
    <s v="CA-2016-108196"/>
    <d v="2016-11-25T00:00:00"/>
    <d v="2016-12-02T00:00:00"/>
    <s v="Standard Class"/>
    <s v="CS-12505"/>
    <s v="Cindy Stewart"/>
    <x v="0"/>
    <x v="0"/>
    <x v="152"/>
    <x v="24"/>
    <n v="43130"/>
    <x v="3"/>
    <s v="OFF-BI-10000545"/>
    <x v="1"/>
    <x v="8"/>
    <s v="GBC Ibimaster 500 Manual ProClick Binding System"/>
    <x v="4928"/>
    <x v="0"/>
    <n v="0.7"/>
    <n v="-304.392"/>
    <x v="0"/>
    <n v="913.17600000000004"/>
    <n v="-66.666666666666657"/>
  </r>
  <r>
    <n v="7773"/>
    <s v="CA-2016-108196"/>
    <d v="2016-11-25T00:00:00"/>
    <d v="2016-12-02T00:00:00"/>
    <s v="Standard Class"/>
    <s v="CS-12505"/>
    <s v="Cindy Stewart"/>
    <x v="0"/>
    <x v="0"/>
    <x v="152"/>
    <x v="24"/>
    <n v="43130"/>
    <x v="3"/>
    <s v="TEC-MA-10000418"/>
    <x v="2"/>
    <x v="15"/>
    <s v="Cubify CubeX 3D Printer Double Head Print"/>
    <x v="4929"/>
    <x v="2"/>
    <n v="0.7"/>
    <n v="-6599.9780000000001"/>
    <x v="0"/>
    <n v="22499.924999999999"/>
    <n v="-146.66666666666669"/>
  </r>
  <r>
    <n v="7774"/>
    <s v="CA-2016-108196"/>
    <d v="2016-11-25T00:00:00"/>
    <d v="2016-12-02T00:00:00"/>
    <s v="Standard Class"/>
    <s v="CS-12505"/>
    <s v="Cindy Stewart"/>
    <x v="0"/>
    <x v="0"/>
    <x v="152"/>
    <x v="24"/>
    <n v="43130"/>
    <x v="3"/>
    <s v="TEC-AC-10000926"/>
    <x v="2"/>
    <x v="11"/>
    <s v="NETGEAR RangeMax WNR1000 Wireless Router"/>
    <x v="4930"/>
    <x v="1"/>
    <n v="0.2"/>
    <n v="11.995200000000001"/>
    <x v="0"/>
    <n v="179.928"/>
    <n v="20"/>
  </r>
  <r>
    <n v="7775"/>
    <s v="CA-2016-152800"/>
    <d v="2016-04-13T00:00:00"/>
    <d v="2016-04-15T00:00:00"/>
    <s v="First Class"/>
    <s v="SP-20920"/>
    <s v="Susan Pistek"/>
    <x v="0"/>
    <x v="0"/>
    <x v="8"/>
    <x v="1"/>
    <n v="94109"/>
    <x v="1"/>
    <s v="OFF-EN-10001509"/>
    <x v="1"/>
    <x v="12"/>
    <s v="Poly String Tie Envelopes"/>
    <x v="4931"/>
    <x v="1"/>
    <n v="0"/>
    <n v="2.8763999999999998"/>
    <x v="3"/>
    <n v="18.36"/>
    <n v="47"/>
  </r>
  <r>
    <n v="7776"/>
    <s v="CA-2014-166961"/>
    <d v="2014-12-27T00:00:00"/>
    <d v="2014-12-31T00:00:00"/>
    <s v="Standard Class"/>
    <s v="CD-12790"/>
    <s v="Cynthia Delaney"/>
    <x v="2"/>
    <x v="0"/>
    <x v="429"/>
    <x v="1"/>
    <n v="92553"/>
    <x v="1"/>
    <s v="OFF-AP-10001366"/>
    <x v="1"/>
    <x v="9"/>
    <s v="Staple holder"/>
    <x v="4932"/>
    <x v="7"/>
    <n v="0"/>
    <n v="2.9645999999999999"/>
    <x v="4"/>
    <n v="10.98"/>
    <n v="26.999999999999996"/>
  </r>
  <r>
    <n v="7777"/>
    <s v="CA-2014-166961"/>
    <d v="2014-12-27T00:00:00"/>
    <d v="2014-12-31T00:00:00"/>
    <s v="Standard Class"/>
    <s v="CD-12790"/>
    <s v="Cynthia Delaney"/>
    <x v="2"/>
    <x v="0"/>
    <x v="429"/>
    <x v="1"/>
    <n v="92553"/>
    <x v="1"/>
    <s v="OFF-FA-10003485"/>
    <x v="1"/>
    <x v="13"/>
    <s v="Staples"/>
    <x v="1974"/>
    <x v="1"/>
    <n v="0"/>
    <n v="3.6156000000000001"/>
    <x v="4"/>
    <n v="23.580000000000002"/>
    <n v="46"/>
  </r>
  <r>
    <n v="7778"/>
    <s v="CA-2014-166961"/>
    <d v="2014-12-27T00:00:00"/>
    <d v="2014-12-31T00:00:00"/>
    <s v="Standard Class"/>
    <s v="CD-12790"/>
    <s v="Cynthia Delaney"/>
    <x v="2"/>
    <x v="0"/>
    <x v="429"/>
    <x v="1"/>
    <n v="92553"/>
    <x v="1"/>
    <s v="OFF-ST-10004507"/>
    <x v="1"/>
    <x v="4"/>
    <s v="Advantus Rolling Storage Box"/>
    <x v="488"/>
    <x v="1"/>
    <n v="0"/>
    <n v="13.891500000000001"/>
    <x v="4"/>
    <n v="154.35000000000002"/>
    <n v="27"/>
  </r>
  <r>
    <n v="7779"/>
    <s v="CA-2014-166961"/>
    <d v="2014-12-27T00:00:00"/>
    <d v="2014-12-31T00:00:00"/>
    <s v="Standard Class"/>
    <s v="CD-12790"/>
    <s v="Cynthia Delaney"/>
    <x v="2"/>
    <x v="0"/>
    <x v="429"/>
    <x v="1"/>
    <n v="92553"/>
    <x v="1"/>
    <s v="OFF-BI-10002353"/>
    <x v="1"/>
    <x v="8"/>
    <s v="GBC VeloBind Cover Sets"/>
    <x v="4505"/>
    <x v="1"/>
    <n v="0.2"/>
    <n v="13.896000000000001"/>
    <x v="4"/>
    <n v="111.16799999999999"/>
    <n v="37.500000000000007"/>
  </r>
  <r>
    <n v="7780"/>
    <s v="CA-2016-139381"/>
    <d v="2016-04-18T00:00:00"/>
    <d v="2016-04-22T00:00:00"/>
    <s v="Standard Class"/>
    <s v="RF-19840"/>
    <s v="Roy Französisch"/>
    <x v="0"/>
    <x v="0"/>
    <x v="269"/>
    <x v="17"/>
    <n v="23320"/>
    <x v="0"/>
    <s v="OFF-AP-10001271"/>
    <x v="1"/>
    <x v="9"/>
    <s v="Eureka The Boss Cordless Rechargeable Stick Vac"/>
    <x v="2572"/>
    <x v="4"/>
    <n v="0"/>
    <n v="55.058399999999999"/>
    <x v="3"/>
    <n v="815.68"/>
    <n v="27"/>
  </r>
  <r>
    <n v="7781"/>
    <s v="CA-2016-139381"/>
    <d v="2016-04-18T00:00:00"/>
    <d v="2016-04-22T00:00:00"/>
    <s v="Standard Class"/>
    <s v="RF-19840"/>
    <s v="Roy Französisch"/>
    <x v="0"/>
    <x v="0"/>
    <x v="269"/>
    <x v="17"/>
    <n v="23320"/>
    <x v="0"/>
    <s v="TEC-PH-10004924"/>
    <x v="2"/>
    <x v="7"/>
    <s v="SKILCRAFT Telephone Shoulder Rest, 2&quot; x 6.5&quot; x 2.5&quot;, Black"/>
    <x v="4933"/>
    <x v="4"/>
    <n v="0"/>
    <n v="7.9812000000000003"/>
    <x v="3"/>
    <n v="118.24"/>
    <n v="27"/>
  </r>
  <r>
    <n v="7782"/>
    <s v="CA-2015-132136"/>
    <d v="2015-03-08T00:00:00"/>
    <d v="2015-03-12T00:00:00"/>
    <s v="Standard Class"/>
    <s v="FO-14305"/>
    <s v="Frank Olsen"/>
    <x v="0"/>
    <x v="0"/>
    <x v="22"/>
    <x v="10"/>
    <n v="60623"/>
    <x v="2"/>
    <s v="OFF-BI-10002706"/>
    <x v="1"/>
    <x v="8"/>
    <s v="Avery Premier Heavy-Duty Binder with Round Locking Rings"/>
    <x v="835"/>
    <x v="1"/>
    <n v="0.8"/>
    <n v="-14.5656"/>
    <x v="10"/>
    <n v="25.704000000000001"/>
    <n v="-170"/>
  </r>
  <r>
    <n v="7783"/>
    <s v="CA-2016-162236"/>
    <d v="2016-11-04T00:00:00"/>
    <d v="2016-11-06T00:00:00"/>
    <s v="Second Class"/>
    <s v="ER-13855"/>
    <s v="Elpida Rittenbach"/>
    <x v="1"/>
    <x v="0"/>
    <x v="35"/>
    <x v="3"/>
    <n v="28205"/>
    <x v="0"/>
    <s v="OFF-ST-10003442"/>
    <x v="1"/>
    <x v="4"/>
    <s v="Eldon Portable Mobile Manager"/>
    <x v="3395"/>
    <x v="0"/>
    <n v="0.2"/>
    <n v="3.9592000000000001"/>
    <x v="0"/>
    <n v="90.495999999999995"/>
    <n v="8.75"/>
  </r>
  <r>
    <n v="7784"/>
    <s v="CA-2016-162236"/>
    <d v="2016-11-04T00:00:00"/>
    <d v="2016-11-06T00:00:00"/>
    <s v="Second Class"/>
    <s v="ER-13855"/>
    <s v="Elpida Rittenbach"/>
    <x v="1"/>
    <x v="0"/>
    <x v="35"/>
    <x v="3"/>
    <n v="28205"/>
    <x v="0"/>
    <s v="FUR-TA-10002533"/>
    <x v="0"/>
    <x v="3"/>
    <s v="BPI Conference Tables"/>
    <x v="4934"/>
    <x v="12"/>
    <n v="0.4"/>
    <n v="-292.10000000000002"/>
    <x v="0"/>
    <n v="8763"/>
    <n v="-33.333333333333336"/>
  </r>
  <r>
    <n v="7785"/>
    <s v="CA-2016-162236"/>
    <d v="2016-11-04T00:00:00"/>
    <d v="2016-11-06T00:00:00"/>
    <s v="Second Class"/>
    <s v="ER-13855"/>
    <s v="Elpida Rittenbach"/>
    <x v="1"/>
    <x v="0"/>
    <x v="35"/>
    <x v="3"/>
    <n v="28205"/>
    <x v="0"/>
    <s v="OFF-SU-10003505"/>
    <x v="1"/>
    <x v="14"/>
    <s v="Premier Electric Letter Opener"/>
    <x v="439"/>
    <x v="0"/>
    <n v="0.2"/>
    <n v="-34.758000000000003"/>
    <x v="0"/>
    <n v="370.75200000000001"/>
    <n v="-18.75"/>
  </r>
  <r>
    <n v="7786"/>
    <s v="US-2014-111353"/>
    <d v="2014-11-29T00:00:00"/>
    <d v="2014-12-06T00:00:00"/>
    <s v="Standard Class"/>
    <s v="PB-19150"/>
    <s v="Philip Brown"/>
    <x v="0"/>
    <x v="0"/>
    <x v="20"/>
    <x v="15"/>
    <n v="10009"/>
    <x v="3"/>
    <s v="OFF-LA-10002762"/>
    <x v="1"/>
    <x v="2"/>
    <s v="Avery 485"/>
    <x v="2910"/>
    <x v="0"/>
    <n v="0"/>
    <n v="11.7782"/>
    <x v="0"/>
    <n v="50.12"/>
    <n v="47"/>
  </r>
  <r>
    <n v="7787"/>
    <s v="US-2016-117037"/>
    <d v="2016-05-17T00:00:00"/>
    <d v="2016-05-20T00:00:00"/>
    <s v="First Class"/>
    <s v="LW-17215"/>
    <s v="Luke Weiss"/>
    <x v="0"/>
    <x v="0"/>
    <x v="22"/>
    <x v="10"/>
    <n v="60653"/>
    <x v="2"/>
    <s v="OFF-BI-10000279"/>
    <x v="1"/>
    <x v="8"/>
    <s v="Acco Recycled 2&quot; Capacity Laser Printer Hanging Data Binders"/>
    <x v="793"/>
    <x v="7"/>
    <n v="0.8"/>
    <n v="-4.7685000000000004"/>
    <x v="5"/>
    <n v="2.89"/>
    <n v="-165"/>
  </r>
  <r>
    <n v="7788"/>
    <s v="US-2016-117037"/>
    <d v="2016-05-17T00:00:00"/>
    <d v="2016-05-20T00:00:00"/>
    <s v="First Class"/>
    <s v="LW-17215"/>
    <s v="Luke Weiss"/>
    <x v="0"/>
    <x v="0"/>
    <x v="22"/>
    <x v="10"/>
    <n v="60653"/>
    <x v="2"/>
    <s v="OFF-FA-10000936"/>
    <x v="1"/>
    <x v="13"/>
    <s v="Acco Hot Clips Clips to Go"/>
    <x v="4935"/>
    <x v="1"/>
    <n v="0.2"/>
    <n v="2.4674999999999998"/>
    <x v="5"/>
    <n v="23.687999999999999"/>
    <n v="31.25"/>
  </r>
  <r>
    <n v="7789"/>
    <s v="US-2016-117037"/>
    <d v="2016-05-17T00:00:00"/>
    <d v="2016-05-20T00:00:00"/>
    <s v="First Class"/>
    <s v="LW-17215"/>
    <s v="Luke Weiss"/>
    <x v="0"/>
    <x v="0"/>
    <x v="22"/>
    <x v="10"/>
    <n v="60653"/>
    <x v="2"/>
    <s v="FUR-FU-10004973"/>
    <x v="0"/>
    <x v="5"/>
    <s v="Flat Face Poster Frame"/>
    <x v="1803"/>
    <x v="1"/>
    <n v="0.6"/>
    <n v="-10.1736"/>
    <x v="5"/>
    <n v="67.823999999999998"/>
    <n v="-45"/>
  </r>
  <r>
    <n v="7790"/>
    <s v="US-2016-117037"/>
    <d v="2016-05-17T00:00:00"/>
    <d v="2016-05-20T00:00:00"/>
    <s v="First Class"/>
    <s v="LW-17215"/>
    <s v="Luke Weiss"/>
    <x v="0"/>
    <x v="0"/>
    <x v="22"/>
    <x v="10"/>
    <n v="60653"/>
    <x v="2"/>
    <s v="OFF-PA-10000791"/>
    <x v="1"/>
    <x v="10"/>
    <s v="Wirebound Message Books, Four 2 3/4 x 5 Forms per Page, 200 Sets per Book"/>
    <x v="4936"/>
    <x v="8"/>
    <n v="0.2"/>
    <n v="9.5399999999999991"/>
    <x v="5"/>
    <n v="244.22399999999999"/>
    <n v="31.25"/>
  </r>
  <r>
    <n v="7791"/>
    <s v="CA-2017-160801"/>
    <d v="2017-09-19T00:00:00"/>
    <d v="2017-09-19T00:00:00"/>
    <s v="Same Day"/>
    <s v="FG-14260"/>
    <s v="Frank Gastineau"/>
    <x v="2"/>
    <x v="0"/>
    <x v="10"/>
    <x v="9"/>
    <n v="19120"/>
    <x v="3"/>
    <s v="OFF-BI-10001132"/>
    <x v="1"/>
    <x v="8"/>
    <s v="Acco PRESSTEX Data Binder with Storage Hooks, Dark Blue, 9 1/2&quot; X 11&quot;"/>
    <x v="4937"/>
    <x v="1"/>
    <n v="0.7"/>
    <n v="-3.3894000000000002"/>
    <x v="8"/>
    <n v="14.526"/>
    <n v="-70"/>
  </r>
  <r>
    <n v="7792"/>
    <s v="CA-2016-108364"/>
    <d v="2016-12-19T00:00:00"/>
    <d v="2016-12-24T00:00:00"/>
    <s v="Standard Class"/>
    <s v="BP-11050"/>
    <s v="Barry Pond"/>
    <x v="1"/>
    <x v="0"/>
    <x v="22"/>
    <x v="10"/>
    <n v="60623"/>
    <x v="2"/>
    <s v="OFF-BI-10002012"/>
    <x v="1"/>
    <x v="8"/>
    <s v="Wilson Jones Easy Flow II Sheet Lifters"/>
    <x v="4938"/>
    <x v="2"/>
    <n v="0.8"/>
    <n v="-2.88"/>
    <x v="4"/>
    <n v="9"/>
    <n v="-160"/>
  </r>
  <r>
    <n v="7793"/>
    <s v="CA-2017-169362"/>
    <d v="2017-10-12T00:00:00"/>
    <d v="2017-10-15T00:00:00"/>
    <s v="First Class"/>
    <s v="SP-20860"/>
    <s v="Sung Pak"/>
    <x v="1"/>
    <x v="0"/>
    <x v="61"/>
    <x v="5"/>
    <n v="75217"/>
    <x v="2"/>
    <s v="TEC-AC-10001383"/>
    <x v="2"/>
    <x v="11"/>
    <s v="Logitech Wireless Touch Keyboard K400"/>
    <x v="3806"/>
    <x v="0"/>
    <n v="0.2"/>
    <n v="-1.4994000000000001"/>
    <x v="2"/>
    <n v="79.968000000000004"/>
    <n v="-3.75"/>
  </r>
  <r>
    <n v="7794"/>
    <s v="CA-2015-127481"/>
    <d v="2015-12-12T00:00:00"/>
    <d v="2015-12-15T00:00:00"/>
    <s v="Second Class"/>
    <s v="JD-15895"/>
    <s v="Jonathan Doherty"/>
    <x v="1"/>
    <x v="0"/>
    <x v="98"/>
    <x v="33"/>
    <n v="89115"/>
    <x v="1"/>
    <s v="OFF-PA-10002036"/>
    <x v="1"/>
    <x v="10"/>
    <s v="Xerox 1930"/>
    <x v="56"/>
    <x v="2"/>
    <n v="0"/>
    <n v="15.875999999999999"/>
    <x v="4"/>
    <n v="162"/>
    <n v="49"/>
  </r>
  <r>
    <n v="7795"/>
    <s v="CA-2015-127481"/>
    <d v="2015-12-12T00:00:00"/>
    <d v="2015-12-15T00:00:00"/>
    <s v="Second Class"/>
    <s v="JD-15895"/>
    <s v="Jonathan Doherty"/>
    <x v="1"/>
    <x v="0"/>
    <x v="98"/>
    <x v="33"/>
    <n v="89115"/>
    <x v="1"/>
    <s v="OFF-PA-10002377"/>
    <x v="1"/>
    <x v="10"/>
    <s v="Xerox 1916"/>
    <x v="3038"/>
    <x v="0"/>
    <n v="0"/>
    <n v="48.94"/>
    <x v="4"/>
    <n v="195.76"/>
    <n v="50"/>
  </r>
  <r>
    <n v="7796"/>
    <s v="CA-2015-112711"/>
    <d v="2015-07-12T00:00:00"/>
    <d v="2015-07-18T00:00:00"/>
    <s v="Standard Class"/>
    <s v="FM-14380"/>
    <s v="Fred McMath"/>
    <x v="0"/>
    <x v="0"/>
    <x v="112"/>
    <x v="5"/>
    <n v="79109"/>
    <x v="2"/>
    <s v="TEC-PH-10000526"/>
    <x v="2"/>
    <x v="7"/>
    <s v="Vtech CS6719"/>
    <x v="4939"/>
    <x v="4"/>
    <n v="0.2"/>
    <n v="30.716799999999999"/>
    <x v="7"/>
    <n v="1228.672"/>
    <n v="10"/>
  </r>
  <r>
    <n v="7797"/>
    <s v="US-2015-145121"/>
    <d v="2015-10-02T00:00:00"/>
    <d v="2015-10-06T00:00:00"/>
    <s v="Standard Class"/>
    <s v="MP-17965"/>
    <s v="Michael Paige"/>
    <x v="1"/>
    <x v="0"/>
    <x v="209"/>
    <x v="29"/>
    <n v="6457"/>
    <x v="3"/>
    <s v="OFF-BI-10001078"/>
    <x v="1"/>
    <x v="8"/>
    <s v="Acco PRESSTEX Data Binder with Storage Hooks, Dark Blue, 14 7/8&quot; X 11&quot;"/>
    <x v="4940"/>
    <x v="2"/>
    <n v="0"/>
    <n v="13.180999999999999"/>
    <x v="2"/>
    <n v="134.5"/>
    <n v="49"/>
  </r>
  <r>
    <n v="7798"/>
    <s v="CA-2017-166184"/>
    <d v="2017-03-24T00:00:00"/>
    <d v="2017-03-27T00:00:00"/>
    <s v="First Class"/>
    <s v="HR-14830"/>
    <s v="Harold Ryan"/>
    <x v="1"/>
    <x v="0"/>
    <x v="20"/>
    <x v="15"/>
    <n v="10035"/>
    <x v="3"/>
    <s v="OFF-EN-10004483"/>
    <x v="1"/>
    <x v="12"/>
    <s v="#10 White Business Envelopes,4 1/8 x 9 1/2"/>
    <x v="4941"/>
    <x v="1"/>
    <n v="0"/>
    <n v="22.0947"/>
    <x v="10"/>
    <n v="141.03"/>
    <n v="47"/>
  </r>
  <r>
    <n v="7799"/>
    <s v="CA-2017-166184"/>
    <d v="2017-03-24T00:00:00"/>
    <d v="2017-03-27T00:00:00"/>
    <s v="First Class"/>
    <s v="HR-14830"/>
    <s v="Harold Ryan"/>
    <x v="1"/>
    <x v="0"/>
    <x v="20"/>
    <x v="15"/>
    <n v="10035"/>
    <x v="3"/>
    <s v="TEC-PH-10002624"/>
    <x v="2"/>
    <x v="7"/>
    <s v="Samsung Galaxy S4 Mini"/>
    <x v="4942"/>
    <x v="7"/>
    <n v="0"/>
    <n v="136.2971"/>
    <x v="10"/>
    <n v="469.99"/>
    <n v="28.999999999999996"/>
  </r>
  <r>
    <n v="7800"/>
    <s v="CA-2017-166184"/>
    <d v="2017-03-24T00:00:00"/>
    <d v="2017-03-27T00:00:00"/>
    <s v="First Class"/>
    <s v="HR-14830"/>
    <s v="Harold Ryan"/>
    <x v="1"/>
    <x v="0"/>
    <x v="20"/>
    <x v="15"/>
    <n v="10035"/>
    <x v="3"/>
    <s v="FUR-CH-10003396"/>
    <x v="0"/>
    <x v="1"/>
    <s v="Global Deluxe Steno Chair"/>
    <x v="415"/>
    <x v="1"/>
    <n v="0.1"/>
    <n v="2.3094000000000001"/>
    <x v="10"/>
    <n v="623.53800000000001"/>
    <n v="1.1111111111111112"/>
  </r>
  <r>
    <n v="7801"/>
    <s v="CA-2017-157413"/>
    <d v="2017-06-01T00:00:00"/>
    <d v="2017-06-06T00:00:00"/>
    <s v="Standard Class"/>
    <s v="BW-11065"/>
    <s v="Barry Weirich"/>
    <x v="0"/>
    <x v="0"/>
    <x v="10"/>
    <x v="9"/>
    <n v="19120"/>
    <x v="3"/>
    <s v="OFF-ST-10002756"/>
    <x v="1"/>
    <x v="4"/>
    <s v="Tennsco Stur-D-Stor Boltless Shelving, 5 Shelves, 24&quot; Deep, Sand"/>
    <x v="4943"/>
    <x v="1"/>
    <n v="0.2"/>
    <n v="-77.1267"/>
    <x v="1"/>
    <n v="974.23200000000008"/>
    <n v="-23.75"/>
  </r>
  <r>
    <n v="7802"/>
    <s v="CA-2014-143637"/>
    <d v="2014-03-24T00:00:00"/>
    <d v="2014-03-29T00:00:00"/>
    <s v="Second Class"/>
    <s v="MS-17710"/>
    <s v="Maurice Satty"/>
    <x v="0"/>
    <x v="0"/>
    <x v="201"/>
    <x v="1"/>
    <n v="93727"/>
    <x v="1"/>
    <s v="FUR-FU-10002813"/>
    <x v="0"/>
    <x v="5"/>
    <s v="DAX Contemporary Wood Frame with Silver Metal Mat, Desktop, 11 x 14 Size"/>
    <x v="582"/>
    <x v="0"/>
    <n v="0"/>
    <n v="14.572800000000001"/>
    <x v="10"/>
    <n v="80.959999999999994"/>
    <n v="36.000000000000007"/>
  </r>
  <r>
    <n v="7803"/>
    <s v="CA-2015-102260"/>
    <d v="2015-09-22T00:00:00"/>
    <d v="2015-09-26T00:00:00"/>
    <s v="Standard Class"/>
    <s v="SJ-20125"/>
    <s v="Sanjit Jacobs"/>
    <x v="2"/>
    <x v="0"/>
    <x v="47"/>
    <x v="18"/>
    <n v="37064"/>
    <x v="0"/>
    <s v="OFF-LA-10003714"/>
    <x v="1"/>
    <x v="2"/>
    <s v="Avery 510"/>
    <x v="4944"/>
    <x v="4"/>
    <n v="0.2"/>
    <n v="4.2"/>
    <x v="8"/>
    <n v="48"/>
    <n v="35"/>
  </r>
  <r>
    <n v="7804"/>
    <s v="CA-2015-102260"/>
    <d v="2015-09-22T00:00:00"/>
    <d v="2015-09-26T00:00:00"/>
    <s v="Standard Class"/>
    <s v="SJ-20125"/>
    <s v="Sanjit Jacobs"/>
    <x v="2"/>
    <x v="0"/>
    <x v="47"/>
    <x v="18"/>
    <n v="37064"/>
    <x v="0"/>
    <s v="OFF-ST-10003716"/>
    <x v="1"/>
    <x v="4"/>
    <s v="Tennsco Double-Tier Lockers"/>
    <x v="2889"/>
    <x v="4"/>
    <n v="0.2"/>
    <n v="-63.005600000000001"/>
    <x v="8"/>
    <n v="2880.2559999999999"/>
    <n v="-8.75"/>
  </r>
  <r>
    <n v="7805"/>
    <s v="CA-2015-102260"/>
    <d v="2015-09-22T00:00:00"/>
    <d v="2015-09-26T00:00:00"/>
    <s v="Standard Class"/>
    <s v="SJ-20125"/>
    <s v="Sanjit Jacobs"/>
    <x v="2"/>
    <x v="0"/>
    <x v="47"/>
    <x v="18"/>
    <n v="37064"/>
    <x v="0"/>
    <s v="OFF-ST-10002289"/>
    <x v="1"/>
    <x v="4"/>
    <s v="Safco Wire Cube Shelving System, For Use as 4 or 5 14&quot; Cubes, Black"/>
    <x v="4945"/>
    <x v="7"/>
    <n v="0.2"/>
    <n v="-4.7670000000000003"/>
    <x v="8"/>
    <n v="25.423999999999999"/>
    <n v="-18.750000000000004"/>
  </r>
  <r>
    <n v="7806"/>
    <s v="CA-2015-102260"/>
    <d v="2015-09-22T00:00:00"/>
    <d v="2015-09-26T00:00:00"/>
    <s v="Standard Class"/>
    <s v="SJ-20125"/>
    <s v="Sanjit Jacobs"/>
    <x v="2"/>
    <x v="0"/>
    <x v="47"/>
    <x v="18"/>
    <n v="37064"/>
    <x v="0"/>
    <s v="OFF-AR-10001315"/>
    <x v="1"/>
    <x v="6"/>
    <s v="Newell 310"/>
    <x v="1850"/>
    <x v="0"/>
    <n v="0.2"/>
    <n v="0.31680000000000003"/>
    <x v="8"/>
    <n v="5.6319999999999997"/>
    <n v="11.250000000000002"/>
  </r>
  <r>
    <n v="7807"/>
    <s v="CA-2015-102260"/>
    <d v="2015-09-22T00:00:00"/>
    <d v="2015-09-26T00:00:00"/>
    <s v="Standard Class"/>
    <s v="SJ-20125"/>
    <s v="Sanjit Jacobs"/>
    <x v="2"/>
    <x v="0"/>
    <x v="47"/>
    <x v="18"/>
    <n v="37064"/>
    <x v="0"/>
    <s v="OFF-BI-10000042"/>
    <x v="1"/>
    <x v="8"/>
    <s v="Pressboard Data Binder, Crimson, 12&quot; X 8 1/2&quot;"/>
    <x v="2193"/>
    <x v="0"/>
    <n v="0.7"/>
    <n v="-2.5632000000000001"/>
    <x v="8"/>
    <n v="6.4080000000000004"/>
    <n v="-80"/>
  </r>
  <r>
    <n v="7808"/>
    <s v="US-2016-137295"/>
    <d v="2016-01-08T00:00:00"/>
    <d v="2016-01-13T00:00:00"/>
    <s v="Standard Class"/>
    <s v="VS-21820"/>
    <s v="Vivek Sundaresam"/>
    <x v="0"/>
    <x v="0"/>
    <x v="253"/>
    <x v="3"/>
    <n v="27604"/>
    <x v="0"/>
    <s v="OFF-BI-10004236"/>
    <x v="1"/>
    <x v="8"/>
    <s v="XtraLife ClearVue Slant-D Ring Binder, White, 3&quot;"/>
    <x v="4946"/>
    <x v="3"/>
    <n v="0.7"/>
    <n v="-24.662400000000002"/>
    <x v="9"/>
    <n v="215.79599999999999"/>
    <n v="-80"/>
  </r>
  <r>
    <n v="7809"/>
    <s v="US-2016-137295"/>
    <d v="2016-01-08T00:00:00"/>
    <d v="2016-01-13T00:00:00"/>
    <s v="Standard Class"/>
    <s v="VS-21820"/>
    <s v="Vivek Sundaresam"/>
    <x v="0"/>
    <x v="0"/>
    <x v="253"/>
    <x v="3"/>
    <n v="27604"/>
    <x v="0"/>
    <s v="OFF-AR-10001955"/>
    <x v="1"/>
    <x v="6"/>
    <s v="Newell 319"/>
    <x v="1634"/>
    <x v="1"/>
    <n v="0.2"/>
    <n v="5.952"/>
    <x v="9"/>
    <n v="142.84800000000001"/>
    <n v="12.5"/>
  </r>
  <r>
    <n v="7810"/>
    <s v="US-2016-137295"/>
    <d v="2016-01-08T00:00:00"/>
    <d v="2016-01-13T00:00:00"/>
    <s v="Standard Class"/>
    <s v="VS-21820"/>
    <s v="Vivek Sundaresam"/>
    <x v="0"/>
    <x v="0"/>
    <x v="253"/>
    <x v="3"/>
    <n v="27604"/>
    <x v="0"/>
    <s v="TEC-PH-10004080"/>
    <x v="2"/>
    <x v="7"/>
    <s v="Avaya 5410 Digital phone"/>
    <x v="2955"/>
    <x v="0"/>
    <n v="0.2"/>
    <n v="10.878399999999999"/>
    <x v="9"/>
    <n v="217.56800000000001"/>
    <n v="10"/>
  </r>
  <r>
    <n v="7811"/>
    <s v="CA-2016-134334"/>
    <d v="2016-02-14T00:00:00"/>
    <d v="2016-02-15T00:00:00"/>
    <s v="First Class"/>
    <s v="DK-13090"/>
    <s v="Dave Kipp"/>
    <x v="0"/>
    <x v="0"/>
    <x v="183"/>
    <x v="39"/>
    <n v="20735"/>
    <x v="3"/>
    <s v="OFF-PA-10000791"/>
    <x v="1"/>
    <x v="10"/>
    <s v="Wirebound Message Books, Four 2 3/4 x 5 Forms per Page, 200 Sets per Book"/>
    <x v="4947"/>
    <x v="7"/>
    <n v="0"/>
    <n v="2.1465000000000001"/>
    <x v="11"/>
    <n v="4.7699999999999996"/>
    <n v="45.000000000000007"/>
  </r>
  <r>
    <n v="7812"/>
    <s v="CA-2016-134334"/>
    <d v="2016-02-14T00:00:00"/>
    <d v="2016-02-15T00:00:00"/>
    <s v="First Class"/>
    <s v="DK-13090"/>
    <s v="Dave Kipp"/>
    <x v="0"/>
    <x v="0"/>
    <x v="183"/>
    <x v="39"/>
    <n v="20735"/>
    <x v="3"/>
    <s v="OFF-AR-10001770"/>
    <x v="1"/>
    <x v="6"/>
    <s v="Economy #2 Pencils"/>
    <x v="3277"/>
    <x v="1"/>
    <n v="0"/>
    <n v="2.0748000000000002"/>
    <x v="11"/>
    <n v="23.94"/>
    <n v="26"/>
  </r>
  <r>
    <n v="7813"/>
    <s v="CA-2016-134334"/>
    <d v="2016-02-14T00:00:00"/>
    <d v="2016-02-15T00:00:00"/>
    <s v="First Class"/>
    <s v="DK-13090"/>
    <s v="Dave Kipp"/>
    <x v="0"/>
    <x v="0"/>
    <x v="183"/>
    <x v="39"/>
    <n v="20735"/>
    <x v="3"/>
    <s v="FUR-TA-10002356"/>
    <x v="0"/>
    <x v="3"/>
    <s v="Bevis Boat-Shaped Conference Table"/>
    <x v="4948"/>
    <x v="1"/>
    <n v="0.3"/>
    <n v="-47.1798"/>
    <x v="11"/>
    <n v="1651.2930000000001"/>
    <n v="-8.5714285714285712"/>
  </r>
  <r>
    <n v="7814"/>
    <s v="CA-2016-134334"/>
    <d v="2016-02-14T00:00:00"/>
    <d v="2016-02-15T00:00:00"/>
    <s v="First Class"/>
    <s v="DK-13090"/>
    <s v="Dave Kipp"/>
    <x v="0"/>
    <x v="0"/>
    <x v="183"/>
    <x v="39"/>
    <n v="20735"/>
    <x v="3"/>
    <s v="FUR-FU-10003274"/>
    <x v="0"/>
    <x v="5"/>
    <s v="Regeneration Desk Collection"/>
    <x v="232"/>
    <x v="5"/>
    <n v="0"/>
    <n v="4.6463999999999999"/>
    <x v="11"/>
    <n v="63.36"/>
    <n v="43.999999999999993"/>
  </r>
  <r>
    <n v="7815"/>
    <s v="US-2017-109316"/>
    <d v="2017-06-08T00:00:00"/>
    <d v="2017-06-10T00:00:00"/>
    <s v="First Class"/>
    <s v="MG-17680"/>
    <s v="Maureen Gastineau"/>
    <x v="2"/>
    <x v="0"/>
    <x v="1"/>
    <x v="1"/>
    <n v="90049"/>
    <x v="1"/>
    <s v="FUR-BO-10004834"/>
    <x v="0"/>
    <x v="0"/>
    <s v="Riverside Palais Royal Lawyers Bookcase, Royale Cherry Finish"/>
    <x v="4949"/>
    <x v="0"/>
    <n v="0.15"/>
    <n v="140.95679999999999"/>
    <x v="1"/>
    <n v="2995.3319999999999"/>
    <n v="9.4117647058823533"/>
  </r>
  <r>
    <n v="7816"/>
    <s v="US-2017-109316"/>
    <d v="2017-06-08T00:00:00"/>
    <d v="2017-06-10T00:00:00"/>
    <s v="First Class"/>
    <s v="MG-17680"/>
    <s v="Maureen Gastineau"/>
    <x v="2"/>
    <x v="0"/>
    <x v="1"/>
    <x v="1"/>
    <n v="90049"/>
    <x v="1"/>
    <s v="TEC-PH-10000307"/>
    <x v="2"/>
    <x v="7"/>
    <s v="Shocksock Galaxy S4 Armband"/>
    <x v="254"/>
    <x v="0"/>
    <n v="0.2"/>
    <n v="-3.504"/>
    <x v="1"/>
    <n v="35.04"/>
    <n v="-20"/>
  </r>
  <r>
    <n v="7817"/>
    <s v="CA-2016-138478"/>
    <d v="2016-10-21T00:00:00"/>
    <d v="2016-10-26T00:00:00"/>
    <s v="Second Class"/>
    <s v="DP-13390"/>
    <s v="Dennis Pardue"/>
    <x v="2"/>
    <x v="0"/>
    <x v="226"/>
    <x v="33"/>
    <n v="89031"/>
    <x v="1"/>
    <s v="OFF-AR-10002240"/>
    <x v="1"/>
    <x v="6"/>
    <s v="Panasonic KP-150 Electric Pencil Sharpener"/>
    <x v="4950"/>
    <x v="1"/>
    <n v="0"/>
    <n v="29.437200000000001"/>
    <x v="2"/>
    <n v="339.65999999999997"/>
    <n v="26"/>
  </r>
  <r>
    <n v="7818"/>
    <s v="CA-2016-138478"/>
    <d v="2016-10-21T00:00:00"/>
    <d v="2016-10-26T00:00:00"/>
    <s v="Second Class"/>
    <s v="DP-13390"/>
    <s v="Dennis Pardue"/>
    <x v="2"/>
    <x v="0"/>
    <x v="226"/>
    <x v="33"/>
    <n v="89031"/>
    <x v="1"/>
    <s v="OFF-PA-10001801"/>
    <x v="1"/>
    <x v="10"/>
    <s v="Xerox 193"/>
    <x v="1197"/>
    <x v="5"/>
    <n v="0"/>
    <n v="17.581199999999999"/>
    <x v="2"/>
    <n v="215.28000000000003"/>
    <n v="48.999999999999993"/>
  </r>
  <r>
    <n v="7819"/>
    <s v="CA-2016-138478"/>
    <d v="2016-10-21T00:00:00"/>
    <d v="2016-10-26T00:00:00"/>
    <s v="Second Class"/>
    <s v="DP-13390"/>
    <s v="Dennis Pardue"/>
    <x v="2"/>
    <x v="0"/>
    <x v="226"/>
    <x v="33"/>
    <n v="89031"/>
    <x v="1"/>
    <s v="OFF-BI-10001120"/>
    <x v="1"/>
    <x v="8"/>
    <s v="Ibico EPK-21 Electric Binding System"/>
    <x v="4951"/>
    <x v="1"/>
    <n v="0.2"/>
    <n v="1644.2913000000001"/>
    <x v="2"/>
    <n v="13607.928"/>
    <n v="36.250000000000007"/>
  </r>
  <r>
    <n v="7820"/>
    <s v="CA-2017-150469"/>
    <d v="2017-01-26T00:00:00"/>
    <d v="2017-01-30T00:00:00"/>
    <s v="Standard Class"/>
    <s v="CJ-12010"/>
    <s v="Caroline Jumper"/>
    <x v="0"/>
    <x v="0"/>
    <x v="8"/>
    <x v="1"/>
    <n v="94109"/>
    <x v="1"/>
    <s v="OFF-FA-10000611"/>
    <x v="1"/>
    <x v="13"/>
    <s v="Binder Clips by OIC"/>
    <x v="1559"/>
    <x v="8"/>
    <n v="0"/>
    <n v="5.6832000000000003"/>
    <x v="9"/>
    <n v="94.72"/>
    <n v="48.000000000000007"/>
  </r>
  <r>
    <n v="7821"/>
    <s v="CA-2017-152436"/>
    <d v="2017-12-08T00:00:00"/>
    <d v="2017-12-10T00:00:00"/>
    <s v="Second Class"/>
    <s v="CW-11905"/>
    <s v="Carl Weiss"/>
    <x v="2"/>
    <x v="0"/>
    <x v="395"/>
    <x v="34"/>
    <n v="2920"/>
    <x v="3"/>
    <s v="OFF-ST-10000036"/>
    <x v="1"/>
    <x v="4"/>
    <s v="Recycled Data-Pak for Archival Bound Computer Printouts, 12-1/2 x 12-1/2 x 16"/>
    <x v="4952"/>
    <x v="5"/>
    <n v="0"/>
    <n v="160.03980000000001"/>
    <x v="4"/>
    <n v="3556.44"/>
    <n v="27"/>
  </r>
  <r>
    <n v="7822"/>
    <s v="CA-2016-169334"/>
    <d v="2016-10-21T00:00:00"/>
    <d v="2016-10-24T00:00:00"/>
    <s v="Second Class"/>
    <s v="GW-14605"/>
    <s v="Giulietta Weimer"/>
    <x v="0"/>
    <x v="0"/>
    <x v="25"/>
    <x v="18"/>
    <n v="38301"/>
    <x v="0"/>
    <s v="OFF-ST-10004950"/>
    <x v="1"/>
    <x v="4"/>
    <s v="Tenex Personal Filing Tote With Secure Closure Lid, Black/Frost"/>
    <x v="2637"/>
    <x v="6"/>
    <n v="0.2"/>
    <n v="6.9794999999999998"/>
    <x v="2"/>
    <n v="1005.048"/>
    <n v="6.25"/>
  </r>
  <r>
    <n v="7823"/>
    <s v="US-2014-115413"/>
    <d v="2014-08-26T00:00:00"/>
    <d v="2014-09-01T00:00:00"/>
    <s v="Standard Class"/>
    <s v="PP-18955"/>
    <s v="Paul Prost"/>
    <x v="2"/>
    <x v="0"/>
    <x v="46"/>
    <x v="13"/>
    <n v="19711"/>
    <x v="3"/>
    <s v="OFF-AR-10003770"/>
    <x v="1"/>
    <x v="6"/>
    <s v="Newell 340"/>
    <x v="874"/>
    <x v="1"/>
    <n v="0"/>
    <n v="2.5055999999999998"/>
    <x v="6"/>
    <n v="25.92"/>
    <n v="28.999999999999996"/>
  </r>
  <r>
    <n v="7824"/>
    <s v="US-2014-115413"/>
    <d v="2014-08-26T00:00:00"/>
    <d v="2014-09-01T00:00:00"/>
    <s v="Standard Class"/>
    <s v="PP-18955"/>
    <s v="Paul Prost"/>
    <x v="2"/>
    <x v="0"/>
    <x v="46"/>
    <x v="13"/>
    <n v="19711"/>
    <x v="3"/>
    <s v="TEC-AC-10002800"/>
    <x v="2"/>
    <x v="11"/>
    <s v="Plantronics Audio 478 Stereo USB Headset"/>
    <x v="145"/>
    <x v="1"/>
    <n v="0"/>
    <n v="52.4895"/>
    <x v="6"/>
    <n v="449.90999999999997"/>
    <n v="35"/>
  </r>
  <r>
    <n v="7825"/>
    <s v="CA-2014-125150"/>
    <d v="2014-05-16T00:00:00"/>
    <d v="2014-05-23T00:00:00"/>
    <s v="Standard Class"/>
    <s v="PW-19030"/>
    <s v="Pauline Webber"/>
    <x v="1"/>
    <x v="0"/>
    <x v="1"/>
    <x v="1"/>
    <n v="90036"/>
    <x v="1"/>
    <s v="FUR-CH-10002439"/>
    <x v="0"/>
    <x v="1"/>
    <s v="Iceberg Nesting Folding Chair, 19w x 6d x 43h"/>
    <x v="3047"/>
    <x v="2"/>
    <n v="0.2"/>
    <n v="17.466000000000001"/>
    <x v="5"/>
    <n v="1164.4000000000001"/>
    <n v="7.5000000000000009"/>
  </r>
  <r>
    <n v="7826"/>
    <s v="CA-2015-127327"/>
    <d v="2015-02-03T00:00:00"/>
    <d v="2015-02-07T00:00:00"/>
    <s v="Standard Class"/>
    <s v="PW-19030"/>
    <s v="Pauline Webber"/>
    <x v="1"/>
    <x v="0"/>
    <x v="410"/>
    <x v="15"/>
    <n v="13440"/>
    <x v="3"/>
    <s v="FUR-CH-10004218"/>
    <x v="0"/>
    <x v="1"/>
    <s v="Global Fabric Manager's Chair, Dark Gray"/>
    <x v="4953"/>
    <x v="7"/>
    <n v="0.1"/>
    <n v="15.147"/>
    <x v="11"/>
    <n v="90.882000000000005"/>
    <n v="16.666666666666664"/>
  </r>
  <r>
    <n v="7827"/>
    <s v="CA-2017-117114"/>
    <d v="2017-10-31T00:00:00"/>
    <d v="2017-11-05T00:00:00"/>
    <s v="Standard Class"/>
    <s v="CY-12745"/>
    <s v="Craig Yedwab"/>
    <x v="1"/>
    <x v="0"/>
    <x v="22"/>
    <x v="10"/>
    <n v="60610"/>
    <x v="2"/>
    <s v="TEC-PH-10004042"/>
    <x v="2"/>
    <x v="7"/>
    <s v="ClearOne Communications CHAT 70 OC Speaker Phone"/>
    <x v="4954"/>
    <x v="4"/>
    <n v="0.2"/>
    <n v="38.157600000000002"/>
    <x v="2"/>
    <n v="2035.0719999999999"/>
    <n v="7.5000000000000009"/>
  </r>
  <r>
    <n v="7828"/>
    <s v="CA-2017-117114"/>
    <d v="2017-10-31T00:00:00"/>
    <d v="2017-11-05T00:00:00"/>
    <s v="Standard Class"/>
    <s v="CY-12745"/>
    <s v="Craig Yedwab"/>
    <x v="1"/>
    <x v="0"/>
    <x v="22"/>
    <x v="10"/>
    <n v="60610"/>
    <x v="2"/>
    <s v="OFF-EN-10001137"/>
    <x v="1"/>
    <x v="12"/>
    <s v="#10 Gummed Flap White Envelopes, 100/Box"/>
    <x v="4373"/>
    <x v="1"/>
    <n v="0.2"/>
    <n v="3.2214"/>
    <x v="2"/>
    <n v="29.736000000000004"/>
    <n v="32.499999999999993"/>
  </r>
  <r>
    <n v="7829"/>
    <s v="CA-2015-137302"/>
    <d v="2015-04-26T00:00:00"/>
    <d v="2015-05-01T00:00:00"/>
    <s v="Standard Class"/>
    <s v="BW-11110"/>
    <s v="Bart Watters"/>
    <x v="1"/>
    <x v="0"/>
    <x v="70"/>
    <x v="1"/>
    <n v="92105"/>
    <x v="1"/>
    <s v="FUR-CH-10002017"/>
    <x v="0"/>
    <x v="1"/>
    <s v="SAFCO Optional Arm Kit for Workspace Cribbage Stacking Chair"/>
    <x v="2796"/>
    <x v="1"/>
    <n v="0.2"/>
    <n v="6.3936000000000002"/>
    <x v="3"/>
    <n v="191.80799999999999"/>
    <n v="10"/>
  </r>
  <r>
    <n v="7830"/>
    <s v="CA-2015-137302"/>
    <d v="2015-04-26T00:00:00"/>
    <d v="2015-05-01T00:00:00"/>
    <s v="Standard Class"/>
    <s v="BW-11110"/>
    <s v="Bart Watters"/>
    <x v="1"/>
    <x v="0"/>
    <x v="70"/>
    <x v="1"/>
    <n v="92105"/>
    <x v="1"/>
    <s v="OFF-AR-10000588"/>
    <x v="1"/>
    <x v="6"/>
    <s v="Newell 345"/>
    <x v="423"/>
    <x v="1"/>
    <n v="0"/>
    <n v="15.475199999999999"/>
    <x v="3"/>
    <n v="178.56"/>
    <n v="25.999999999999996"/>
  </r>
  <r>
    <n v="7831"/>
    <s v="CA-2015-137302"/>
    <d v="2015-04-26T00:00:00"/>
    <d v="2015-05-01T00:00:00"/>
    <s v="Standard Class"/>
    <s v="BW-11110"/>
    <s v="Bart Watters"/>
    <x v="1"/>
    <x v="0"/>
    <x v="70"/>
    <x v="1"/>
    <n v="92105"/>
    <x v="1"/>
    <s v="TEC-PH-10003174"/>
    <x v="2"/>
    <x v="7"/>
    <s v="RCA ViSYS 25825 Wireless digital phone"/>
    <x v="2977"/>
    <x v="1"/>
    <n v="0.2"/>
    <n v="38.997"/>
    <x v="3"/>
    <n v="935.928"/>
    <n v="12.5"/>
  </r>
  <r>
    <n v="7832"/>
    <s v="CA-2015-137302"/>
    <d v="2015-04-26T00:00:00"/>
    <d v="2015-05-01T00:00:00"/>
    <s v="Standard Class"/>
    <s v="BW-11110"/>
    <s v="Bart Watters"/>
    <x v="1"/>
    <x v="0"/>
    <x v="70"/>
    <x v="1"/>
    <n v="92105"/>
    <x v="1"/>
    <s v="OFF-BI-10001524"/>
    <x v="1"/>
    <x v="8"/>
    <s v="GBC Premium Transparent Covers with Diagonal Lined Pattern"/>
    <x v="4338"/>
    <x v="1"/>
    <n v="0.2"/>
    <n v="17.623200000000001"/>
    <x v="3"/>
    <n v="151.05599999999998"/>
    <n v="35"/>
  </r>
  <r>
    <n v="7833"/>
    <s v="CA-2016-112382"/>
    <d v="2016-05-09T00:00:00"/>
    <d v="2016-05-13T00:00:00"/>
    <s v="Standard Class"/>
    <s v="MB-18085"/>
    <s v="Mick Brown"/>
    <x v="0"/>
    <x v="0"/>
    <x v="12"/>
    <x v="5"/>
    <n v="77036"/>
    <x v="2"/>
    <s v="TEC-PH-10001552"/>
    <x v="2"/>
    <x v="7"/>
    <s v="I Need's 3d Hello Kitty Hybrid Silicone Case Cover for HTC One X 4g with 3d Hello Kitty Stylus Pen Green/pink"/>
    <x v="4336"/>
    <x v="0"/>
    <n v="0.2"/>
    <n v="1.9136"/>
    <x v="5"/>
    <n v="38.271999999999998"/>
    <n v="10"/>
  </r>
  <r>
    <n v="7834"/>
    <s v="CA-2015-128958"/>
    <d v="2015-01-24T00:00:00"/>
    <d v="2015-01-28T00:00:00"/>
    <s v="Standard Class"/>
    <s v="CR-12820"/>
    <s v="Cyra Reiten"/>
    <x v="2"/>
    <x v="0"/>
    <x v="487"/>
    <x v="2"/>
    <n v="33407"/>
    <x v="0"/>
    <s v="OFF-AR-10004757"/>
    <x v="1"/>
    <x v="6"/>
    <s v="Crayola Colored Pencils"/>
    <x v="1317"/>
    <x v="2"/>
    <n v="0.2"/>
    <n v="2.1320000000000001"/>
    <x v="9"/>
    <n v="65.599999999999994"/>
    <n v="16.25"/>
  </r>
  <r>
    <n v="7835"/>
    <s v="CA-2015-106257"/>
    <d v="2015-04-13T00:00:00"/>
    <d v="2015-04-17T00:00:00"/>
    <s v="Second Class"/>
    <s v="EB-14110"/>
    <s v="Eugene Barchas"/>
    <x v="0"/>
    <x v="0"/>
    <x v="1"/>
    <x v="1"/>
    <n v="90045"/>
    <x v="1"/>
    <s v="FUR-TA-10002530"/>
    <x v="0"/>
    <x v="3"/>
    <s v="Iceberg OfficeWorks 42&quot; Round Tables"/>
    <x v="472"/>
    <x v="0"/>
    <n v="0.2"/>
    <n v="-15.098000000000001"/>
    <x v="3"/>
    <n v="483.13600000000002"/>
    <n v="-6.25"/>
  </r>
  <r>
    <n v="7836"/>
    <s v="CA-2015-106257"/>
    <d v="2015-04-13T00:00:00"/>
    <d v="2015-04-17T00:00:00"/>
    <s v="Second Class"/>
    <s v="EB-14110"/>
    <s v="Eugene Barchas"/>
    <x v="0"/>
    <x v="0"/>
    <x v="1"/>
    <x v="1"/>
    <n v="90045"/>
    <x v="1"/>
    <s v="TEC-PH-10001494"/>
    <x v="2"/>
    <x v="7"/>
    <s v="Polycom CX600 IP Phone VoIP phone"/>
    <x v="4955"/>
    <x v="0"/>
    <n v="0.2"/>
    <n v="41.993000000000002"/>
    <x v="3"/>
    <n v="959.84"/>
    <n v="8.75"/>
  </r>
  <r>
    <n v="7837"/>
    <s v="CA-2015-149083"/>
    <d v="2015-09-25T00:00:00"/>
    <d v="2015-09-30T00:00:00"/>
    <s v="Standard Class"/>
    <s v="SH-19975"/>
    <s v="Sally Hughsby"/>
    <x v="1"/>
    <x v="0"/>
    <x v="4"/>
    <x v="4"/>
    <n v="98103"/>
    <x v="1"/>
    <s v="FUR-CH-10004289"/>
    <x v="0"/>
    <x v="1"/>
    <s v="Global Super Steno Chair"/>
    <x v="393"/>
    <x v="4"/>
    <n v="0.2"/>
    <n v="-11.5176"/>
    <x v="8"/>
    <n v="1228.5440000000001"/>
    <n v="-3.75"/>
  </r>
  <r>
    <n v="7838"/>
    <s v="CA-2015-149083"/>
    <d v="2015-09-25T00:00:00"/>
    <d v="2015-09-30T00:00:00"/>
    <s v="Standard Class"/>
    <s v="SH-19975"/>
    <s v="Sally Hughsby"/>
    <x v="1"/>
    <x v="0"/>
    <x v="4"/>
    <x v="4"/>
    <n v="98103"/>
    <x v="1"/>
    <s v="OFF-LA-10002945"/>
    <x v="1"/>
    <x v="2"/>
    <s v="Permanent Self-Adhesive File Folder Labels for Typewriters, 1 1/8 x 3 1/2, White"/>
    <x v="2336"/>
    <x v="0"/>
    <n v="0"/>
    <n v="5.7960000000000003"/>
    <x v="8"/>
    <n v="25.2"/>
    <n v="46"/>
  </r>
  <r>
    <n v="7839"/>
    <s v="CA-2015-149083"/>
    <d v="2015-09-25T00:00:00"/>
    <d v="2015-09-30T00:00:00"/>
    <s v="Standard Class"/>
    <s v="SH-19975"/>
    <s v="Sally Hughsby"/>
    <x v="1"/>
    <x v="0"/>
    <x v="4"/>
    <x v="4"/>
    <n v="98103"/>
    <x v="1"/>
    <s v="TEC-AC-10002567"/>
    <x v="2"/>
    <x v="11"/>
    <s v="Logitech G602 Wireless Gaming Mouse"/>
    <x v="457"/>
    <x v="0"/>
    <n v="0"/>
    <n v="57.592799999999997"/>
    <x v="8"/>
    <n v="319.95999999999998"/>
    <n v="36"/>
  </r>
  <r>
    <n v="7840"/>
    <s v="US-2014-137869"/>
    <d v="2014-03-28T00:00:00"/>
    <d v="2014-04-02T00:00:00"/>
    <s v="Standard Class"/>
    <s v="CV-12295"/>
    <s v="Christina VanderZanden"/>
    <x v="0"/>
    <x v="0"/>
    <x v="96"/>
    <x v="23"/>
    <n v="50315"/>
    <x v="2"/>
    <s v="OFF-EN-10001509"/>
    <x v="1"/>
    <x v="12"/>
    <s v="Poly String Tie Envelopes"/>
    <x v="4931"/>
    <x v="1"/>
    <n v="0"/>
    <n v="2.8763999999999998"/>
    <x v="10"/>
    <n v="18.36"/>
    <n v="47"/>
  </r>
  <r>
    <n v="7841"/>
    <s v="US-2014-137869"/>
    <d v="2014-03-28T00:00:00"/>
    <d v="2014-04-02T00:00:00"/>
    <s v="Standard Class"/>
    <s v="CV-12295"/>
    <s v="Christina VanderZanden"/>
    <x v="0"/>
    <x v="0"/>
    <x v="96"/>
    <x v="23"/>
    <n v="50315"/>
    <x v="2"/>
    <s v="FUR-TA-10003954"/>
    <x v="0"/>
    <x v="3"/>
    <s v="Hon 94000 Series Round Tables"/>
    <x v="4956"/>
    <x v="4"/>
    <n v="0"/>
    <n v="106.62479999999999"/>
    <x v="10"/>
    <n v="4738.88"/>
    <n v="9"/>
  </r>
  <r>
    <n v="7842"/>
    <s v="CA-2016-116603"/>
    <d v="2016-07-17T00:00:00"/>
    <d v="2016-07-22T00:00:00"/>
    <s v="Standard Class"/>
    <s v="AT-10735"/>
    <s v="Annie Thurman"/>
    <x v="0"/>
    <x v="0"/>
    <x v="20"/>
    <x v="15"/>
    <n v="10024"/>
    <x v="3"/>
    <s v="OFF-AP-10002892"/>
    <x v="1"/>
    <x v="9"/>
    <s v="Belkin F5C206VTEL 6 Outlet Surge"/>
    <x v="4927"/>
    <x v="0"/>
    <n v="0"/>
    <n v="13.788"/>
    <x v="7"/>
    <n v="91.92"/>
    <n v="30"/>
  </r>
  <r>
    <n v="7843"/>
    <s v="CA-2014-158470"/>
    <d v="2014-04-19T00:00:00"/>
    <d v="2014-04-23T00:00:00"/>
    <s v="Second Class"/>
    <s v="AG-10390"/>
    <s v="Allen Goldenen"/>
    <x v="0"/>
    <x v="0"/>
    <x v="81"/>
    <x v="17"/>
    <n v="22204"/>
    <x v="0"/>
    <s v="OFF-BI-10003638"/>
    <x v="1"/>
    <x v="8"/>
    <s v="GBC Durable Plastic Covers"/>
    <x v="701"/>
    <x v="1"/>
    <n v="0"/>
    <n v="26.702999999999999"/>
    <x v="3"/>
    <n v="174.14999999999998"/>
    <n v="46"/>
  </r>
  <r>
    <n v="7844"/>
    <s v="CA-2014-158470"/>
    <d v="2014-04-19T00:00:00"/>
    <d v="2014-04-23T00:00:00"/>
    <s v="Second Class"/>
    <s v="AG-10390"/>
    <s v="Allen Goldenen"/>
    <x v="0"/>
    <x v="0"/>
    <x v="81"/>
    <x v="17"/>
    <n v="22204"/>
    <x v="0"/>
    <s v="OFF-PA-10001569"/>
    <x v="1"/>
    <x v="10"/>
    <s v="Xerox 232"/>
    <x v="4204"/>
    <x v="10"/>
    <n v="0"/>
    <n v="34.214399999999998"/>
    <x v="3"/>
    <n v="784.08"/>
    <n v="48"/>
  </r>
  <r>
    <n v="7845"/>
    <s v="US-2017-123834"/>
    <d v="2017-07-21T00:00:00"/>
    <d v="2017-07-25T00:00:00"/>
    <s v="Standard Class"/>
    <s v="GM-14500"/>
    <s v="Gene McClure"/>
    <x v="0"/>
    <x v="0"/>
    <x v="343"/>
    <x v="5"/>
    <n v="78577"/>
    <x v="2"/>
    <s v="FUR-TA-10001676"/>
    <x v="0"/>
    <x v="3"/>
    <s v="Hon 61000 Series Interactive Training Tables"/>
    <x v="4957"/>
    <x v="4"/>
    <n v="0.3"/>
    <n v="-21.3264"/>
    <x v="7"/>
    <n v="497.61599999999999"/>
    <n v="-17.142857142857142"/>
  </r>
  <r>
    <n v="7846"/>
    <s v="CA-2015-125976"/>
    <d v="2015-09-27T00:00:00"/>
    <d v="2015-10-02T00:00:00"/>
    <s v="Standard Class"/>
    <s v="JK-15205"/>
    <s v="Jamie Kunitz"/>
    <x v="0"/>
    <x v="0"/>
    <x v="81"/>
    <x v="17"/>
    <n v="22204"/>
    <x v="0"/>
    <s v="OFF-PA-10001125"/>
    <x v="1"/>
    <x v="10"/>
    <s v="Xerox 1988"/>
    <x v="894"/>
    <x v="2"/>
    <n v="0"/>
    <n v="69.704999999999998"/>
    <x v="8"/>
    <n v="774.5"/>
    <n v="44.999999999999993"/>
  </r>
  <r>
    <n v="7847"/>
    <s v="CA-2015-125976"/>
    <d v="2015-09-27T00:00:00"/>
    <d v="2015-10-02T00:00:00"/>
    <s v="Standard Class"/>
    <s v="JK-15205"/>
    <s v="Jamie Kunitz"/>
    <x v="0"/>
    <x v="0"/>
    <x v="81"/>
    <x v="17"/>
    <n v="22204"/>
    <x v="0"/>
    <s v="TEC-PH-10002496"/>
    <x v="2"/>
    <x v="7"/>
    <s v="Cisco SPA301"/>
    <x v="4958"/>
    <x v="13"/>
    <n v="0"/>
    <n v="561.56399999999996"/>
    <x v="8"/>
    <n v="22462.560000000001"/>
    <n v="30"/>
  </r>
  <r>
    <n v="7848"/>
    <s v="CA-2016-128706"/>
    <d v="2016-02-27T00:00:00"/>
    <d v="2016-03-02T00:00:00"/>
    <s v="Standard Class"/>
    <s v="DW-13540"/>
    <s v="Don Weiss"/>
    <x v="0"/>
    <x v="0"/>
    <x v="12"/>
    <x v="5"/>
    <n v="77070"/>
    <x v="2"/>
    <s v="FUR-FU-10004053"/>
    <x v="0"/>
    <x v="5"/>
    <s v="DAX Two-Tone Silver Metal Document Frame"/>
    <x v="2674"/>
    <x v="0"/>
    <n v="0.6"/>
    <n v="-6.8815999999999997"/>
    <x v="11"/>
    <n v="32.384"/>
    <n v="-42.5"/>
  </r>
  <r>
    <n v="7849"/>
    <s v="CA-2016-104311"/>
    <d v="2016-05-02T00:00:00"/>
    <d v="2016-05-06T00:00:00"/>
    <s v="Standard Class"/>
    <s v="AS-10090"/>
    <s v="Adam Shillingsburg"/>
    <x v="0"/>
    <x v="0"/>
    <x v="218"/>
    <x v="5"/>
    <n v="75061"/>
    <x v="2"/>
    <s v="OFF-ST-10000321"/>
    <x v="1"/>
    <x v="4"/>
    <s v="Akro Stacking Bins"/>
    <x v="2206"/>
    <x v="1"/>
    <n v="0.2"/>
    <n v="-3.7871999999999999"/>
    <x v="5"/>
    <n v="56.808"/>
    <n v="-20"/>
  </r>
  <r>
    <n v="7850"/>
    <s v="CA-2016-104311"/>
    <d v="2016-05-02T00:00:00"/>
    <d v="2016-05-06T00:00:00"/>
    <s v="Standard Class"/>
    <s v="AS-10090"/>
    <s v="Adam Shillingsburg"/>
    <x v="0"/>
    <x v="0"/>
    <x v="218"/>
    <x v="5"/>
    <n v="75061"/>
    <x v="2"/>
    <s v="OFF-ST-10002957"/>
    <x v="1"/>
    <x v="4"/>
    <s v="Sterilite Show Offs Storage Containers"/>
    <x v="2485"/>
    <x v="1"/>
    <n v="0.2"/>
    <n v="-3.1680000000000001"/>
    <x v="5"/>
    <n v="38.016000000000005"/>
    <n v="-25"/>
  </r>
  <r>
    <n v="7851"/>
    <s v="CA-2016-104311"/>
    <d v="2016-05-02T00:00:00"/>
    <d v="2016-05-06T00:00:00"/>
    <s v="Standard Class"/>
    <s v="AS-10090"/>
    <s v="Adam Shillingsburg"/>
    <x v="0"/>
    <x v="0"/>
    <x v="218"/>
    <x v="5"/>
    <n v="75061"/>
    <x v="2"/>
    <s v="OFF-LA-10000973"/>
    <x v="1"/>
    <x v="2"/>
    <s v="Avery 502"/>
    <x v="1310"/>
    <x v="0"/>
    <n v="0.2"/>
    <n v="1.764"/>
    <x v="5"/>
    <n v="10.08"/>
    <n v="35"/>
  </r>
  <r>
    <n v="7852"/>
    <s v="CA-2014-169649"/>
    <d v="2014-12-09T00:00:00"/>
    <d v="2014-12-15T00:00:00"/>
    <s v="Standard Class"/>
    <s v="TS-21205"/>
    <s v="Thomas Seio"/>
    <x v="1"/>
    <x v="0"/>
    <x v="22"/>
    <x v="10"/>
    <n v="60653"/>
    <x v="2"/>
    <s v="OFF-PA-10000143"/>
    <x v="1"/>
    <x v="10"/>
    <s v="Astroparche Fine Business Paper"/>
    <x v="578"/>
    <x v="0"/>
    <n v="0.2"/>
    <n v="2.9567999999999999"/>
    <x v="4"/>
    <n v="16.896000000000001"/>
    <n v="35"/>
  </r>
  <r>
    <n v="7853"/>
    <s v="CA-2014-169649"/>
    <d v="2014-12-09T00:00:00"/>
    <d v="2014-12-15T00:00:00"/>
    <s v="Standard Class"/>
    <s v="TS-21205"/>
    <s v="Thomas Seio"/>
    <x v="1"/>
    <x v="0"/>
    <x v="22"/>
    <x v="10"/>
    <n v="60653"/>
    <x v="2"/>
    <s v="OFF-AP-10003287"/>
    <x v="1"/>
    <x v="9"/>
    <s v="Tripp Lite TLP810NET Broadband Surge for Modem/Fax"/>
    <x v="4959"/>
    <x v="0"/>
    <n v="0.8"/>
    <n v="-53.008800000000001"/>
    <x v="4"/>
    <n v="40.776000000000003"/>
    <n v="-259.99999999999994"/>
  </r>
  <r>
    <n v="7854"/>
    <s v="CA-2015-144890"/>
    <d v="2015-12-25T00:00:00"/>
    <d v="2015-12-29T00:00:00"/>
    <s v="Standard Class"/>
    <s v="SM-20320"/>
    <s v="Sean Miller"/>
    <x v="2"/>
    <x v="0"/>
    <x v="1"/>
    <x v="1"/>
    <n v="90049"/>
    <x v="1"/>
    <s v="OFF-PA-10001526"/>
    <x v="1"/>
    <x v="10"/>
    <s v="Xerox 1949"/>
    <x v="739"/>
    <x v="0"/>
    <n v="0"/>
    <n v="4.8803999999999998"/>
    <x v="4"/>
    <n v="19.920000000000002"/>
    <n v="48.999999999999993"/>
  </r>
  <r>
    <n v="7855"/>
    <s v="CA-2017-135587"/>
    <d v="2017-12-07T00:00:00"/>
    <d v="2017-12-12T00:00:00"/>
    <s v="Standard Class"/>
    <s v="BH-11710"/>
    <s v="Brosina Hoffman"/>
    <x v="0"/>
    <x v="0"/>
    <x v="413"/>
    <x v="35"/>
    <n v="39401"/>
    <x v="0"/>
    <s v="OFF-AP-10004540"/>
    <x v="1"/>
    <x v="9"/>
    <s v="Eureka The Boss Lite 10-Amp Upright Vacuum, Blue"/>
    <x v="4960"/>
    <x v="4"/>
    <n v="0"/>
    <n v="89.779200000000003"/>
    <x v="4"/>
    <n v="1282.56"/>
    <n v="28.000000000000004"/>
  </r>
  <r>
    <n v="7856"/>
    <s v="CA-2017-135587"/>
    <d v="2017-12-07T00:00:00"/>
    <d v="2017-12-12T00:00:00"/>
    <s v="Standard Class"/>
    <s v="BH-11710"/>
    <s v="Brosina Hoffman"/>
    <x v="0"/>
    <x v="0"/>
    <x v="413"/>
    <x v="35"/>
    <n v="39401"/>
    <x v="0"/>
    <s v="TEC-AC-10001266"/>
    <x v="2"/>
    <x v="11"/>
    <s v="Memorex Micro Travel Drive 8 GB"/>
    <x v="4961"/>
    <x v="4"/>
    <n v="0"/>
    <n v="23.4"/>
    <x v="4"/>
    <n v="208"/>
    <n v="44.999999999999993"/>
  </r>
  <r>
    <n v="7857"/>
    <s v="CA-2014-103429"/>
    <d v="2014-05-30T00:00:00"/>
    <d v="2014-06-01T00:00:00"/>
    <s v="First Class"/>
    <s v="LW-16825"/>
    <s v="Laurel Workman"/>
    <x v="1"/>
    <x v="0"/>
    <x v="20"/>
    <x v="15"/>
    <n v="10024"/>
    <x v="3"/>
    <s v="OFF-BI-10004233"/>
    <x v="1"/>
    <x v="8"/>
    <s v="GBC Pre-Punched Binding Paper, Plastic, White, 8-1/2&quot; x 11&quot;"/>
    <x v="2171"/>
    <x v="0"/>
    <n v="0.2"/>
    <n v="8.9543999999999997"/>
    <x v="5"/>
    <n v="51.167999999999999"/>
    <n v="35"/>
  </r>
  <r>
    <n v="7858"/>
    <s v="CA-2014-103429"/>
    <d v="2014-05-30T00:00:00"/>
    <d v="2014-06-01T00:00:00"/>
    <s v="First Class"/>
    <s v="LW-16825"/>
    <s v="Laurel Workman"/>
    <x v="1"/>
    <x v="0"/>
    <x v="20"/>
    <x v="15"/>
    <n v="10024"/>
    <x v="3"/>
    <s v="TEC-PH-10003505"/>
    <x v="2"/>
    <x v="7"/>
    <s v="Geemarc AmpliPOWER60"/>
    <x v="4962"/>
    <x v="2"/>
    <n v="0"/>
    <n v="134.56"/>
    <x v="5"/>
    <n v="2320"/>
    <n v="28.999999999999996"/>
  </r>
  <r>
    <n v="7859"/>
    <s v="CA-2014-103429"/>
    <d v="2014-05-30T00:00:00"/>
    <d v="2014-06-01T00:00:00"/>
    <s v="First Class"/>
    <s v="LW-16825"/>
    <s v="Laurel Workman"/>
    <x v="1"/>
    <x v="0"/>
    <x v="20"/>
    <x v="15"/>
    <n v="10024"/>
    <x v="3"/>
    <s v="OFF-AP-10001005"/>
    <x v="1"/>
    <x v="9"/>
    <s v="Honeywell Quietcare HEPA Air Cleaner"/>
    <x v="4963"/>
    <x v="1"/>
    <n v="0"/>
    <n v="77.863500000000002"/>
    <x v="5"/>
    <n v="707.84999999999991"/>
    <n v="33"/>
  </r>
  <r>
    <n v="7860"/>
    <s v="CA-2014-103429"/>
    <d v="2014-05-30T00:00:00"/>
    <d v="2014-06-01T00:00:00"/>
    <s v="First Class"/>
    <s v="LW-16825"/>
    <s v="Laurel Workman"/>
    <x v="1"/>
    <x v="0"/>
    <x v="20"/>
    <x v="15"/>
    <n v="10024"/>
    <x v="3"/>
    <s v="OFF-PA-10001712"/>
    <x v="1"/>
    <x v="10"/>
    <s v="Xerox 1948"/>
    <x v="786"/>
    <x v="4"/>
    <n v="0"/>
    <n v="17.981999999999999"/>
    <x v="5"/>
    <n v="159.84"/>
    <n v="44.999999999999993"/>
  </r>
  <r>
    <n v="7861"/>
    <s v="CA-2017-152261"/>
    <d v="2017-03-02T00:00:00"/>
    <d v="2017-03-06T00:00:00"/>
    <s v="Standard Class"/>
    <s v="JA-15970"/>
    <s v="Joseph Airdo"/>
    <x v="0"/>
    <x v="0"/>
    <x v="191"/>
    <x v="24"/>
    <n v="44221"/>
    <x v="3"/>
    <s v="OFF-BI-10002353"/>
    <x v="1"/>
    <x v="8"/>
    <s v="GBC VeloBind Cover Sets"/>
    <x v="4964"/>
    <x v="4"/>
    <n v="0.7"/>
    <n v="-12.352"/>
    <x v="10"/>
    <n v="74.111999999999995"/>
    <n v="-66.666666666666671"/>
  </r>
  <r>
    <n v="7862"/>
    <s v="CA-2015-142993"/>
    <d v="2015-10-12T00:00:00"/>
    <d v="2015-10-17T00:00:00"/>
    <s v="Standard Class"/>
    <s v="KA-16525"/>
    <s v="Kelly Andreada"/>
    <x v="0"/>
    <x v="0"/>
    <x v="4"/>
    <x v="4"/>
    <n v="98103"/>
    <x v="1"/>
    <s v="TEC-AC-10003038"/>
    <x v="2"/>
    <x v="11"/>
    <s v="Kingston Digital DataTraveler 16GB USB 2.0"/>
    <x v="1488"/>
    <x v="0"/>
    <n v="0"/>
    <n v="3.4009999999999998"/>
    <x v="2"/>
    <n v="35.799999999999997"/>
    <n v="19"/>
  </r>
  <r>
    <n v="7863"/>
    <s v="CA-2015-142993"/>
    <d v="2015-10-12T00:00:00"/>
    <d v="2015-10-17T00:00:00"/>
    <s v="Standard Class"/>
    <s v="KA-16525"/>
    <s v="Kelly Andreada"/>
    <x v="0"/>
    <x v="0"/>
    <x v="4"/>
    <x v="4"/>
    <n v="98103"/>
    <x v="1"/>
    <s v="OFF-ST-10000934"/>
    <x v="1"/>
    <x v="4"/>
    <s v="Contico 72&quot;H Heavy-Duty Storage System"/>
    <x v="3314"/>
    <x v="0"/>
    <n v="0"/>
    <n v="0"/>
    <x v="2"/>
    <n v="163.92"/>
    <n v="0"/>
  </r>
  <r>
    <n v="7864"/>
    <s v="CA-2015-143364"/>
    <d v="2015-07-14T00:00:00"/>
    <d v="2015-07-19T00:00:00"/>
    <s v="Second Class"/>
    <s v="TG-21310"/>
    <s v="Toby Gnade"/>
    <x v="0"/>
    <x v="0"/>
    <x v="123"/>
    <x v="16"/>
    <n v="85204"/>
    <x v="1"/>
    <s v="OFF-ST-10002743"/>
    <x v="1"/>
    <x v="4"/>
    <s v="SAFCO Boltless Steel Shelving"/>
    <x v="693"/>
    <x v="1"/>
    <n v="0.2"/>
    <n v="-64.774799999999999"/>
    <x v="7"/>
    <n v="818.20799999999997"/>
    <n v="-23.75"/>
  </r>
  <r>
    <n v="7865"/>
    <s v="CA-2015-143364"/>
    <d v="2015-07-14T00:00:00"/>
    <d v="2015-07-19T00:00:00"/>
    <s v="Second Class"/>
    <s v="TG-21310"/>
    <s v="Toby Gnade"/>
    <x v="0"/>
    <x v="0"/>
    <x v="123"/>
    <x v="16"/>
    <n v="85204"/>
    <x v="1"/>
    <s v="OFF-PA-10001846"/>
    <x v="1"/>
    <x v="10"/>
    <s v="Xerox 1899"/>
    <x v="281"/>
    <x v="4"/>
    <n v="0.2"/>
    <n v="6.7047999999999996"/>
    <x v="7"/>
    <n v="73.983999999999995"/>
    <n v="36.25"/>
  </r>
  <r>
    <n v="7866"/>
    <s v="CA-2015-143364"/>
    <d v="2015-07-14T00:00:00"/>
    <d v="2015-07-19T00:00:00"/>
    <s v="Second Class"/>
    <s v="TG-21310"/>
    <s v="Toby Gnade"/>
    <x v="0"/>
    <x v="0"/>
    <x v="123"/>
    <x v="16"/>
    <n v="85204"/>
    <x v="1"/>
    <s v="FUR-CH-10004287"/>
    <x v="0"/>
    <x v="1"/>
    <s v="SAFCO Arco Folding Chair"/>
    <x v="4965"/>
    <x v="0"/>
    <n v="0.2"/>
    <n v="49.716000000000001"/>
    <x v="7"/>
    <n v="883.84"/>
    <n v="11.25"/>
  </r>
  <r>
    <n v="7867"/>
    <s v="CA-2015-143364"/>
    <d v="2015-07-14T00:00:00"/>
    <d v="2015-07-19T00:00:00"/>
    <s v="Second Class"/>
    <s v="TG-21310"/>
    <s v="Toby Gnade"/>
    <x v="0"/>
    <x v="0"/>
    <x v="123"/>
    <x v="16"/>
    <n v="85204"/>
    <x v="1"/>
    <s v="FUR-BO-10001608"/>
    <x v="0"/>
    <x v="0"/>
    <s v="Hon Metal Bookcases, Black"/>
    <x v="3947"/>
    <x v="5"/>
    <n v="0.7"/>
    <n v="-191.64599999999999"/>
    <x v="7"/>
    <n v="766.58399999999995"/>
    <n v="-150"/>
  </r>
  <r>
    <n v="7868"/>
    <s v="CA-2014-100972"/>
    <d v="2014-11-19T00:00:00"/>
    <d v="2014-11-24T00:00:00"/>
    <s v="Second Class"/>
    <s v="DB-13360"/>
    <s v="Dennis Bolton"/>
    <x v="2"/>
    <x v="0"/>
    <x v="288"/>
    <x v="7"/>
    <n v="84106"/>
    <x v="1"/>
    <s v="OFF-PA-10000357"/>
    <x v="1"/>
    <x v="10"/>
    <s v="Xerox 1888"/>
    <x v="1668"/>
    <x v="1"/>
    <n v="0"/>
    <n v="79.891199999999998"/>
    <x v="0"/>
    <n v="499.32"/>
    <n v="48"/>
  </r>
  <r>
    <n v="7869"/>
    <s v="CA-2016-136994"/>
    <d v="2016-05-27T00:00:00"/>
    <d v="2016-06-02T00:00:00"/>
    <s v="Standard Class"/>
    <s v="LS-17245"/>
    <s v="Lynn Smith"/>
    <x v="0"/>
    <x v="0"/>
    <x v="1"/>
    <x v="1"/>
    <n v="90045"/>
    <x v="1"/>
    <s v="OFF-PA-10000575"/>
    <x v="1"/>
    <x v="10"/>
    <s v="Wirebound Message Books, Four 2 3/4 x 5 White Forms per Page"/>
    <x v="4966"/>
    <x v="0"/>
    <n v="0"/>
    <n v="6.1547999999999998"/>
    <x v="5"/>
    <n v="26.76"/>
    <n v="46"/>
  </r>
  <r>
    <n v="7870"/>
    <s v="US-2017-166233"/>
    <d v="2017-07-03T00:00:00"/>
    <d v="2017-07-09T00:00:00"/>
    <s v="Standard Class"/>
    <s v="MO-17950"/>
    <s v="Michael Oakman"/>
    <x v="0"/>
    <x v="0"/>
    <x v="108"/>
    <x v="3"/>
    <n v="28540"/>
    <x v="0"/>
    <s v="TEC-AC-10002167"/>
    <x v="2"/>
    <x v="11"/>
    <s v="Imation 8gb Micro Traveldrive Usb 2.0 Flash Drive"/>
    <x v="728"/>
    <x v="0"/>
    <n v="0.2"/>
    <n v="-2.7"/>
    <x v="7"/>
    <n v="48"/>
    <n v="-11.25"/>
  </r>
  <r>
    <n v="7871"/>
    <s v="CA-2017-122112"/>
    <d v="2017-09-25T00:00:00"/>
    <d v="2017-09-29T00:00:00"/>
    <s v="Standard Class"/>
    <s v="CA-11965"/>
    <s v="Carol Adams"/>
    <x v="1"/>
    <x v="0"/>
    <x v="80"/>
    <x v="24"/>
    <n v="44107"/>
    <x v="3"/>
    <s v="OFF-EN-10004459"/>
    <x v="1"/>
    <x v="12"/>
    <s v="Security-Tint Envelopes"/>
    <x v="667"/>
    <x v="4"/>
    <n v="0.2"/>
    <n v="8.8623999999999992"/>
    <x v="8"/>
    <n v="97.792000000000002"/>
    <n v="36.249999999999993"/>
  </r>
  <r>
    <n v="7872"/>
    <s v="CA-2016-101672"/>
    <d v="2016-10-03T00:00:00"/>
    <d v="2016-10-07T00:00:00"/>
    <s v="Standard Class"/>
    <s v="DB-12910"/>
    <s v="Daniel Byrd"/>
    <x v="2"/>
    <x v="0"/>
    <x v="453"/>
    <x v="1"/>
    <n v="92630"/>
    <x v="1"/>
    <s v="OFF-LA-10002271"/>
    <x v="1"/>
    <x v="2"/>
    <s v="Smead Alpha-Z Color-Coded Second Alphabetical Labels and Starter Set"/>
    <x v="51"/>
    <x v="0"/>
    <n v="0"/>
    <n v="2.9567999999999999"/>
    <x v="2"/>
    <n v="12.32"/>
    <n v="48"/>
  </r>
  <r>
    <n v="7873"/>
    <s v="CA-2016-101672"/>
    <d v="2016-10-03T00:00:00"/>
    <d v="2016-10-07T00:00:00"/>
    <s v="Standard Class"/>
    <s v="DB-12910"/>
    <s v="Daniel Byrd"/>
    <x v="2"/>
    <x v="0"/>
    <x v="453"/>
    <x v="1"/>
    <n v="92630"/>
    <x v="1"/>
    <s v="FUR-CH-10004063"/>
    <x v="0"/>
    <x v="1"/>
    <s v="Global Deluxe High-Back Manager's Chair"/>
    <x v="4232"/>
    <x v="4"/>
    <n v="0.2"/>
    <n v="102.9528"/>
    <x v="2"/>
    <n v="3660.5439999999999"/>
    <n v="11.25"/>
  </r>
  <r>
    <n v="7874"/>
    <s v="CA-2016-101672"/>
    <d v="2016-10-03T00:00:00"/>
    <d v="2016-10-07T00:00:00"/>
    <s v="Standard Class"/>
    <s v="DB-12910"/>
    <s v="Daniel Byrd"/>
    <x v="2"/>
    <x v="0"/>
    <x v="453"/>
    <x v="1"/>
    <n v="92630"/>
    <x v="1"/>
    <s v="OFF-PA-10004610"/>
    <x v="1"/>
    <x v="10"/>
    <s v="Xerox 1900"/>
    <x v="18"/>
    <x v="0"/>
    <n v="0"/>
    <n v="3.8519999999999999"/>
    <x v="2"/>
    <n v="17.12"/>
    <n v="44.999999999999993"/>
  </r>
  <r>
    <n v="7875"/>
    <s v="CA-2016-101672"/>
    <d v="2016-10-03T00:00:00"/>
    <d v="2016-10-07T00:00:00"/>
    <s v="Standard Class"/>
    <s v="DB-12910"/>
    <s v="Daniel Byrd"/>
    <x v="2"/>
    <x v="0"/>
    <x v="453"/>
    <x v="1"/>
    <n v="92630"/>
    <x v="1"/>
    <s v="OFF-PA-10001878"/>
    <x v="1"/>
    <x v="10"/>
    <s v="Xerox 1891"/>
    <x v="615"/>
    <x v="0"/>
    <n v="0"/>
    <n v="45.9754"/>
    <x v="2"/>
    <n v="195.64"/>
    <n v="47"/>
  </r>
  <r>
    <n v="7876"/>
    <s v="CA-2017-168403"/>
    <d v="2017-09-09T00:00:00"/>
    <d v="2017-09-15T00:00:00"/>
    <s v="Standard Class"/>
    <s v="DK-12835"/>
    <s v="Damala Kotsonis"/>
    <x v="1"/>
    <x v="0"/>
    <x v="32"/>
    <x v="21"/>
    <n v="97206"/>
    <x v="1"/>
    <s v="OFF-PA-10002036"/>
    <x v="1"/>
    <x v="10"/>
    <s v="Xerox 1930"/>
    <x v="276"/>
    <x v="5"/>
    <n v="0.2"/>
    <n v="11.2752"/>
    <x v="8"/>
    <n v="186.624"/>
    <n v="36.25"/>
  </r>
  <r>
    <n v="7877"/>
    <s v="CA-2017-168403"/>
    <d v="2017-09-09T00:00:00"/>
    <d v="2017-09-15T00:00:00"/>
    <s v="Standard Class"/>
    <s v="DK-12835"/>
    <s v="Damala Kotsonis"/>
    <x v="1"/>
    <x v="0"/>
    <x v="32"/>
    <x v="21"/>
    <n v="97206"/>
    <x v="1"/>
    <s v="OFF-AP-10003278"/>
    <x v="1"/>
    <x v="9"/>
    <s v="Belkin 7-Outlet SurgeMaster Home Series"/>
    <x v="4967"/>
    <x v="7"/>
    <n v="0.2"/>
    <n v="0.83819999999999995"/>
    <x v="8"/>
    <n v="11.176"/>
    <n v="7.5"/>
  </r>
  <r>
    <n v="7878"/>
    <s v="CA-2015-148705"/>
    <d v="2015-03-12T00:00:00"/>
    <d v="2015-03-18T00:00:00"/>
    <s v="Standard Class"/>
    <s v="EB-14170"/>
    <s v="Evan Bailliet"/>
    <x v="0"/>
    <x v="0"/>
    <x v="35"/>
    <x v="3"/>
    <n v="28205"/>
    <x v="0"/>
    <s v="OFF-LA-10001641"/>
    <x v="1"/>
    <x v="2"/>
    <s v="Avery 518"/>
    <x v="1310"/>
    <x v="0"/>
    <n v="0.2"/>
    <n v="1.764"/>
    <x v="10"/>
    <n v="10.08"/>
    <n v="35"/>
  </r>
  <r>
    <n v="7879"/>
    <s v="CA-2016-160241"/>
    <d v="2016-11-29T00:00:00"/>
    <d v="2016-12-04T00:00:00"/>
    <s v="Second Class"/>
    <s v="DR-12940"/>
    <s v="Daniel Raglin"/>
    <x v="2"/>
    <x v="0"/>
    <x v="34"/>
    <x v="10"/>
    <n v="60505"/>
    <x v="2"/>
    <s v="FUR-FU-10003806"/>
    <x v="0"/>
    <x v="5"/>
    <s v="Tenex Chairmat w/ Average Lip, 45&quot; x 53&quot;"/>
    <x v="4968"/>
    <x v="4"/>
    <n v="0.6"/>
    <n v="-302.72000000000003"/>
    <x v="0"/>
    <n v="968.70399999999995"/>
    <n v="-125.00000000000003"/>
  </r>
  <r>
    <n v="7880"/>
    <s v="CA-2016-155747"/>
    <d v="2016-06-14T00:00:00"/>
    <d v="2016-06-21T00:00:00"/>
    <s v="Standard Class"/>
    <s v="JS-15685"/>
    <s v="Jim Sink"/>
    <x v="1"/>
    <x v="0"/>
    <x v="10"/>
    <x v="9"/>
    <n v="19140"/>
    <x v="3"/>
    <s v="FUR-TA-10003392"/>
    <x v="0"/>
    <x v="3"/>
    <s v="Global Adaptabilities Conference Tables"/>
    <x v="4969"/>
    <x v="0"/>
    <n v="0.4"/>
    <n v="-118.0116"/>
    <x v="1"/>
    <n v="674.35199999999998"/>
    <n v="-35"/>
  </r>
  <r>
    <n v="7881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OFF-AR-10003856"/>
    <x v="1"/>
    <x v="6"/>
    <s v="Newell 344"/>
    <x v="3832"/>
    <x v="5"/>
    <n v="0.2"/>
    <n v="1.0007999999999999"/>
    <x v="4"/>
    <n v="80.063999999999993"/>
    <n v="7.5"/>
  </r>
  <r>
    <n v="7882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TEC-AC-10002006"/>
    <x v="2"/>
    <x v="11"/>
    <s v="Memorex Micro Travel Drive 16 GB"/>
    <x v="3398"/>
    <x v="5"/>
    <n v="0.2"/>
    <n v="10.5534"/>
    <x v="4"/>
    <n v="460.51199999999994"/>
    <n v="13.750000000000002"/>
  </r>
  <r>
    <n v="7883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TEC-AC-10002006"/>
    <x v="2"/>
    <x v="11"/>
    <s v="Memorex Micro Travel Drive 16 GB"/>
    <x v="1129"/>
    <x v="8"/>
    <n v="0.2"/>
    <n v="14.071199999999999"/>
    <x v="4"/>
    <n v="818.68799999999999"/>
    <n v="13.749999999999998"/>
  </r>
  <r>
    <n v="7884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OFF-PA-10002246"/>
    <x v="1"/>
    <x v="10"/>
    <s v="Wirebound Four 2-3/4 x 5 Forms per Page, 400 Sets per Book"/>
    <x v="4970"/>
    <x v="0"/>
    <n v="0.2"/>
    <n v="3.7410000000000001"/>
    <x v="4"/>
    <n v="20.64"/>
    <n v="36.25"/>
  </r>
  <r>
    <n v="7885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OFF-SU-10004782"/>
    <x v="1"/>
    <x v="14"/>
    <s v="Elite 5&quot; Scissors"/>
    <x v="4971"/>
    <x v="3"/>
    <n v="0.2"/>
    <n v="5.915"/>
    <x v="4"/>
    <n v="331.24"/>
    <n v="12.5"/>
  </r>
  <r>
    <n v="7886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FUR-FU-10004351"/>
    <x v="0"/>
    <x v="5"/>
    <s v="Staple-based wall hangings"/>
    <x v="4972"/>
    <x v="1"/>
    <n v="0.2"/>
    <n v="7.0128000000000004"/>
    <x v="4"/>
    <n v="70.128"/>
    <n v="30"/>
  </r>
  <r>
    <n v="7887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FUR-FU-10004270"/>
    <x v="0"/>
    <x v="5"/>
    <s v="Eldon Image Series Desk Accessories, Burgundy"/>
    <x v="2423"/>
    <x v="2"/>
    <n v="0.2"/>
    <n v="3.3439999999999999"/>
    <x v="4"/>
    <n v="83.6"/>
    <n v="20"/>
  </r>
  <r>
    <n v="7888"/>
    <s v="CA-2017-118017"/>
    <d v="2017-12-03T00:00:00"/>
    <d v="2017-12-06T00:00:00"/>
    <s v="Second Class"/>
    <s v="LC-16870"/>
    <s v="Lena Cacioppo"/>
    <x v="0"/>
    <x v="0"/>
    <x v="377"/>
    <x v="22"/>
    <n v="80229"/>
    <x v="1"/>
    <s v="FUR-FU-10004053"/>
    <x v="0"/>
    <x v="5"/>
    <s v="DAX Two-Tone Silver Metal Document Frame"/>
    <x v="2674"/>
    <x v="7"/>
    <n v="0.2"/>
    <n v="4.6551999999999998"/>
    <x v="4"/>
    <n v="16.192"/>
    <n v="28.749999999999996"/>
  </r>
  <r>
    <n v="7889"/>
    <s v="CA-2016-113117"/>
    <d v="2016-08-16T00:00:00"/>
    <d v="2016-08-22T00:00:00"/>
    <s v="Standard Class"/>
    <s v="JP-15520"/>
    <s v="Jeremy Pistek"/>
    <x v="0"/>
    <x v="0"/>
    <x v="498"/>
    <x v="1"/>
    <n v="95616"/>
    <x v="1"/>
    <s v="OFF-PA-10000019"/>
    <x v="1"/>
    <x v="10"/>
    <s v="Xerox 1931"/>
    <x v="56"/>
    <x v="2"/>
    <n v="0"/>
    <n v="15.552"/>
    <x v="6"/>
    <n v="162"/>
    <n v="48"/>
  </r>
  <r>
    <n v="7890"/>
    <s v="CA-2016-148684"/>
    <d v="2016-12-25T00:00:00"/>
    <d v="2016-12-29T00:00:00"/>
    <s v="Standard Class"/>
    <s v="TS-21655"/>
    <s v="Trudy Schmidt"/>
    <x v="0"/>
    <x v="0"/>
    <x v="115"/>
    <x v="36"/>
    <n v="72701"/>
    <x v="0"/>
    <s v="OFF-AR-10003811"/>
    <x v="1"/>
    <x v="6"/>
    <s v="Newell 327"/>
    <x v="4973"/>
    <x v="6"/>
    <n v="0"/>
    <n v="5.3703000000000003"/>
    <x v="4"/>
    <n v="179.01"/>
    <n v="27"/>
  </r>
  <r>
    <n v="7891"/>
    <s v="CA-2016-148684"/>
    <d v="2016-12-25T00:00:00"/>
    <d v="2016-12-29T00:00:00"/>
    <s v="Standard Class"/>
    <s v="TS-21655"/>
    <s v="Trudy Schmidt"/>
    <x v="0"/>
    <x v="0"/>
    <x v="115"/>
    <x v="36"/>
    <n v="72701"/>
    <x v="0"/>
    <s v="TEC-AC-10001838"/>
    <x v="2"/>
    <x v="11"/>
    <s v="Razer Tiamat Over Ear 7.1 Surround Sound PC Gaming Headset"/>
    <x v="4974"/>
    <x v="0"/>
    <n v="0"/>
    <n v="171.9914"/>
    <x v="4"/>
    <n v="799.96"/>
    <n v="43"/>
  </r>
  <r>
    <n v="7892"/>
    <s v="CA-2016-148684"/>
    <d v="2016-12-25T00:00:00"/>
    <d v="2016-12-29T00:00:00"/>
    <s v="Standard Class"/>
    <s v="TS-21655"/>
    <s v="Trudy Schmidt"/>
    <x v="0"/>
    <x v="0"/>
    <x v="115"/>
    <x v="36"/>
    <n v="72701"/>
    <x v="0"/>
    <s v="FUR-FU-10003553"/>
    <x v="0"/>
    <x v="5"/>
    <s v="Howard Miller 13-1/2&quot; Diameter Rosebrook Wall Clock"/>
    <x v="4975"/>
    <x v="2"/>
    <n v="0"/>
    <n v="137.54"/>
    <x v="4"/>
    <n v="1719.25"/>
    <n v="40"/>
  </r>
  <r>
    <n v="7893"/>
    <s v="CA-2016-148684"/>
    <d v="2016-12-25T00:00:00"/>
    <d v="2016-12-29T00:00:00"/>
    <s v="Standard Class"/>
    <s v="TS-21655"/>
    <s v="Trudy Schmidt"/>
    <x v="0"/>
    <x v="0"/>
    <x v="115"/>
    <x v="36"/>
    <n v="72701"/>
    <x v="0"/>
    <s v="OFF-PA-10003302"/>
    <x v="1"/>
    <x v="10"/>
    <s v="Xerox 1906"/>
    <x v="1907"/>
    <x v="1"/>
    <n v="0"/>
    <n v="49.970399999999998"/>
    <x v="4"/>
    <n v="318.95999999999998"/>
    <n v="47"/>
  </r>
  <r>
    <n v="7894"/>
    <s v="CA-2017-125367"/>
    <d v="2017-07-23T00:00:00"/>
    <d v="2017-07-30T00:00:00"/>
    <s v="Standard Class"/>
    <s v="NM-18445"/>
    <s v="Nathan Mautz"/>
    <x v="2"/>
    <x v="0"/>
    <x v="20"/>
    <x v="15"/>
    <n v="10011"/>
    <x v="3"/>
    <s v="OFF-BI-10002412"/>
    <x v="1"/>
    <x v="8"/>
    <s v="Wilson Jones “Snap” Scratch Pad Binder Tool for Ring Binders"/>
    <x v="3961"/>
    <x v="1"/>
    <n v="0.2"/>
    <n v="4.3499999999999996"/>
    <x v="7"/>
    <n v="41.76"/>
    <n v="31.25"/>
  </r>
  <r>
    <n v="7895"/>
    <s v="CA-2017-124744"/>
    <d v="2017-06-21T00:00:00"/>
    <d v="2017-06-25T00:00:00"/>
    <s v="Standard Class"/>
    <s v="EH-14125"/>
    <s v="Eugene Hildebrand"/>
    <x v="2"/>
    <x v="0"/>
    <x v="320"/>
    <x v="48"/>
    <n v="26003"/>
    <x v="3"/>
    <s v="OFF-BI-10002852"/>
    <x v="1"/>
    <x v="8"/>
    <s v="Ibico Standard Transparent Covers"/>
    <x v="4976"/>
    <x v="2"/>
    <n v="0"/>
    <n v="40.375999999999998"/>
    <x v="1"/>
    <n v="412"/>
    <n v="48.999999999999993"/>
  </r>
  <r>
    <n v="7896"/>
    <s v="CA-2017-124744"/>
    <d v="2017-06-21T00:00:00"/>
    <d v="2017-06-25T00:00:00"/>
    <s v="Standard Class"/>
    <s v="EH-14125"/>
    <s v="Eugene Hildebrand"/>
    <x v="2"/>
    <x v="0"/>
    <x v="320"/>
    <x v="48"/>
    <n v="26003"/>
    <x v="3"/>
    <s v="OFF-BI-10000145"/>
    <x v="1"/>
    <x v="8"/>
    <s v="Zipper Ring Binder Pockets"/>
    <x v="869"/>
    <x v="0"/>
    <n v="0"/>
    <n v="3.0575999999999999"/>
    <x v="1"/>
    <n v="12.48"/>
    <n v="48.999999999999993"/>
  </r>
  <r>
    <n v="7897"/>
    <s v="CA-2017-124744"/>
    <d v="2017-06-21T00:00:00"/>
    <d v="2017-06-25T00:00:00"/>
    <s v="Standard Class"/>
    <s v="EH-14125"/>
    <s v="Eugene Hildebrand"/>
    <x v="2"/>
    <x v="0"/>
    <x v="320"/>
    <x v="48"/>
    <n v="26003"/>
    <x v="3"/>
    <s v="OFF-PA-10001970"/>
    <x v="1"/>
    <x v="10"/>
    <s v="Xerox 1908"/>
    <x v="982"/>
    <x v="8"/>
    <n v="0"/>
    <n v="219.44159999999999"/>
    <x v="1"/>
    <n v="3582.72"/>
    <n v="49"/>
  </r>
  <r>
    <n v="7898"/>
    <s v="CA-2017-128363"/>
    <d v="2017-08-13T00:00:00"/>
    <d v="2017-08-18T00:00:00"/>
    <s v="Standard Class"/>
    <s v="DC-12850"/>
    <s v="Dan Campbell"/>
    <x v="0"/>
    <x v="0"/>
    <x v="26"/>
    <x v="18"/>
    <n v="38109"/>
    <x v="0"/>
    <s v="OFF-AP-10001563"/>
    <x v="1"/>
    <x v="9"/>
    <s v="Belkin Premiere Surge Master II 8-outlet surge protector"/>
    <x v="4977"/>
    <x v="3"/>
    <n v="0.2"/>
    <n v="30.605399999999999"/>
    <x v="6"/>
    <n v="1904.336"/>
    <n v="11.25"/>
  </r>
  <r>
    <n v="7899"/>
    <s v="CA-2017-128363"/>
    <d v="2017-08-13T00:00:00"/>
    <d v="2017-08-18T00:00:00"/>
    <s v="Standard Class"/>
    <s v="DC-12850"/>
    <s v="Dan Campbell"/>
    <x v="0"/>
    <x v="0"/>
    <x v="26"/>
    <x v="18"/>
    <n v="38109"/>
    <x v="0"/>
    <s v="OFF-BI-10001359"/>
    <x v="1"/>
    <x v="8"/>
    <s v="GBC DocuBind TL300 Electric Binding System"/>
    <x v="4978"/>
    <x v="5"/>
    <n v="0.7"/>
    <n v="-1237.8462"/>
    <x v="6"/>
    <n v="9687.4920000000002"/>
    <n v="-76.666666666666657"/>
  </r>
  <r>
    <n v="7900"/>
    <s v="CA-2017-128363"/>
    <d v="2017-08-13T00:00:00"/>
    <d v="2017-08-18T00:00:00"/>
    <s v="Standard Class"/>
    <s v="DC-12850"/>
    <s v="Dan Campbell"/>
    <x v="0"/>
    <x v="0"/>
    <x v="26"/>
    <x v="18"/>
    <n v="38109"/>
    <x v="0"/>
    <s v="OFF-FA-10003495"/>
    <x v="1"/>
    <x v="13"/>
    <s v="Staples"/>
    <x v="1867"/>
    <x v="2"/>
    <n v="0.2"/>
    <n v="9.1199999999999992"/>
    <x v="6"/>
    <n v="121.6"/>
    <n v="37.499999999999993"/>
  </r>
  <r>
    <n v="7901"/>
    <s v="CA-2017-128363"/>
    <d v="2017-08-13T00:00:00"/>
    <d v="2017-08-18T00:00:00"/>
    <s v="Standard Class"/>
    <s v="DC-12850"/>
    <s v="Dan Campbell"/>
    <x v="0"/>
    <x v="0"/>
    <x v="26"/>
    <x v="18"/>
    <n v="38109"/>
    <x v="0"/>
    <s v="TEC-AC-10003709"/>
    <x v="2"/>
    <x v="11"/>
    <s v="Maxell 4.7GB DVD-R 5/Pack"/>
    <x v="4979"/>
    <x v="0"/>
    <n v="0.2"/>
    <n v="0.47520000000000001"/>
    <x v="6"/>
    <n v="3.1680000000000001"/>
    <n v="30"/>
  </r>
  <r>
    <n v="7902"/>
    <s v="CA-2017-128363"/>
    <d v="2017-08-13T00:00:00"/>
    <d v="2017-08-18T00:00:00"/>
    <s v="Standard Class"/>
    <s v="DC-12850"/>
    <s v="Dan Campbell"/>
    <x v="0"/>
    <x v="0"/>
    <x v="26"/>
    <x v="18"/>
    <n v="38109"/>
    <x v="0"/>
    <s v="FUR-FU-10003268"/>
    <x v="0"/>
    <x v="5"/>
    <s v="Eldon Radial Chair Mat for Low to Medium Pile Carpets"/>
    <x v="236"/>
    <x v="7"/>
    <n v="0.2"/>
    <n v="0"/>
    <x v="6"/>
    <n v="31.984000000000002"/>
    <n v="0"/>
  </r>
  <r>
    <n v="7903"/>
    <s v="CA-2017-128363"/>
    <d v="2017-08-13T00:00:00"/>
    <d v="2017-08-18T00:00:00"/>
    <s v="Standard Class"/>
    <s v="DC-12850"/>
    <s v="Dan Campbell"/>
    <x v="0"/>
    <x v="0"/>
    <x v="26"/>
    <x v="18"/>
    <n v="38109"/>
    <x v="0"/>
    <s v="OFF-EN-10003845"/>
    <x v="1"/>
    <x v="12"/>
    <s v="Colored Envelopes"/>
    <x v="1787"/>
    <x v="2"/>
    <n v="0.2"/>
    <n v="4.7969999999999997"/>
    <x v="6"/>
    <n v="73.8"/>
    <n v="32.5"/>
  </r>
  <r>
    <n v="7904"/>
    <s v="CA-2017-128363"/>
    <d v="2017-08-13T00:00:00"/>
    <d v="2017-08-18T00:00:00"/>
    <s v="Standard Class"/>
    <s v="DC-12850"/>
    <s v="Dan Campbell"/>
    <x v="0"/>
    <x v="0"/>
    <x v="26"/>
    <x v="18"/>
    <n v="38109"/>
    <x v="0"/>
    <s v="FUR-CH-10002073"/>
    <x v="0"/>
    <x v="1"/>
    <s v="Hon Olson Stacker Chairs"/>
    <x v="4980"/>
    <x v="0"/>
    <n v="0.2"/>
    <n v="47.660400000000003"/>
    <x v="6"/>
    <n v="847.29600000000005"/>
    <n v="11.25"/>
  </r>
  <r>
    <n v="7905"/>
    <s v="CA-2015-126669"/>
    <d v="2015-11-07T00:00:00"/>
    <d v="2015-11-13T00:00:00"/>
    <s v="Standard Class"/>
    <s v="DO-13645"/>
    <s v="Doug O'Connell"/>
    <x v="0"/>
    <x v="0"/>
    <x v="12"/>
    <x v="5"/>
    <n v="77036"/>
    <x v="2"/>
    <s v="OFF-PA-10001357"/>
    <x v="1"/>
    <x v="10"/>
    <s v="Xerox 1886"/>
    <x v="4981"/>
    <x v="0"/>
    <n v="0.2"/>
    <n v="26.824000000000002"/>
    <x v="0"/>
    <n v="153.28"/>
    <n v="35"/>
  </r>
  <r>
    <n v="7906"/>
    <s v="US-2015-118766"/>
    <d v="2015-10-15T00:00:00"/>
    <d v="2015-10-22T00:00:00"/>
    <s v="Standard Class"/>
    <s v="LS-16975"/>
    <s v="Lindsay Shagiari"/>
    <x v="2"/>
    <x v="0"/>
    <x v="61"/>
    <x v="5"/>
    <n v="75217"/>
    <x v="2"/>
    <s v="OFF-EN-10001415"/>
    <x v="1"/>
    <x v="12"/>
    <s v="Staple envelope"/>
    <x v="3743"/>
    <x v="7"/>
    <n v="0.2"/>
    <n v="1.6739999999999999"/>
    <x v="2"/>
    <n v="4.4640000000000004"/>
    <n v="37.499999999999993"/>
  </r>
  <r>
    <n v="7907"/>
    <s v="US-2015-118766"/>
    <d v="2015-10-15T00:00:00"/>
    <d v="2015-10-22T00:00:00"/>
    <s v="Standard Class"/>
    <s v="LS-16975"/>
    <s v="Lindsay Shagiari"/>
    <x v="2"/>
    <x v="0"/>
    <x v="61"/>
    <x v="5"/>
    <n v="75217"/>
    <x v="2"/>
    <s v="OFF-BI-10002813"/>
    <x v="1"/>
    <x v="8"/>
    <s v="Avery Reinforcements for Hole-Punch Pages"/>
    <x v="532"/>
    <x v="12"/>
    <n v="0.8"/>
    <n v="-6.93"/>
    <x v="2"/>
    <n v="39.6"/>
    <n v="-175"/>
  </r>
  <r>
    <n v="7908"/>
    <s v="CA-2016-112585"/>
    <d v="2016-07-30T00:00:00"/>
    <d v="2016-08-02T00:00:00"/>
    <s v="First Class"/>
    <s v="RW-19630"/>
    <s v="Rob Williams"/>
    <x v="1"/>
    <x v="0"/>
    <x v="8"/>
    <x v="1"/>
    <n v="94122"/>
    <x v="1"/>
    <s v="OFF-AP-10003849"/>
    <x v="1"/>
    <x v="9"/>
    <s v="Hoover Shoulder Vac Commercial Portable Vacuum"/>
    <x v="4019"/>
    <x v="0"/>
    <n v="0"/>
    <n v="178.91"/>
    <x v="7"/>
    <n v="1431.28"/>
    <n v="25"/>
  </r>
  <r>
    <n v="7909"/>
    <s v="CA-2016-149762"/>
    <d v="2016-12-03T00:00:00"/>
    <d v="2016-12-07T00:00:00"/>
    <s v="Standard Class"/>
    <s v="RD-19720"/>
    <s v="Roger Demir"/>
    <x v="0"/>
    <x v="0"/>
    <x v="499"/>
    <x v="1"/>
    <n v="95037"/>
    <x v="1"/>
    <s v="FUR-TA-10004147"/>
    <x v="0"/>
    <x v="3"/>
    <s v="Hon 4060 Series Tables"/>
    <x v="4982"/>
    <x v="1"/>
    <n v="0.2"/>
    <n v="6.7176"/>
    <x v="4"/>
    <n v="806.11200000000008"/>
    <n v="2.5"/>
  </r>
  <r>
    <n v="7910"/>
    <s v="CA-2016-149762"/>
    <d v="2016-12-03T00:00:00"/>
    <d v="2016-12-07T00:00:00"/>
    <s v="Standard Class"/>
    <s v="RD-19720"/>
    <s v="Roger Demir"/>
    <x v="0"/>
    <x v="0"/>
    <x v="499"/>
    <x v="1"/>
    <n v="95037"/>
    <x v="1"/>
    <s v="OFF-AR-10001662"/>
    <x v="1"/>
    <x v="6"/>
    <s v="Rogers Handheld Barrel Pencil Sharpener"/>
    <x v="4983"/>
    <x v="8"/>
    <n v="0"/>
    <n v="5.9184000000000001"/>
    <x v="4"/>
    <n v="175.36"/>
    <n v="26.999999999999996"/>
  </r>
  <r>
    <n v="7911"/>
    <s v="CA-2016-149762"/>
    <d v="2016-12-03T00:00:00"/>
    <d v="2016-12-07T00:00:00"/>
    <s v="Standard Class"/>
    <s v="RD-19720"/>
    <s v="Roger Demir"/>
    <x v="0"/>
    <x v="0"/>
    <x v="499"/>
    <x v="1"/>
    <n v="95037"/>
    <x v="1"/>
    <s v="OFF-ST-10001558"/>
    <x v="1"/>
    <x v="4"/>
    <s v="Acco Perma 4000 Stacking Storage Drawers"/>
    <x v="4984"/>
    <x v="1"/>
    <n v="0"/>
    <n v="7.3079999999999998"/>
    <x v="4"/>
    <n v="146.16"/>
    <n v="15"/>
  </r>
  <r>
    <n v="7912"/>
    <s v="CA-2016-149762"/>
    <d v="2016-12-03T00:00:00"/>
    <d v="2016-12-07T00:00:00"/>
    <s v="Standard Class"/>
    <s v="RD-19720"/>
    <s v="Roger Demir"/>
    <x v="0"/>
    <x v="0"/>
    <x v="499"/>
    <x v="1"/>
    <n v="95037"/>
    <x v="1"/>
    <s v="FUR-BO-10001337"/>
    <x v="0"/>
    <x v="0"/>
    <s v="O'Sullivan Living Dimensions 2-Shelf Bookcases"/>
    <x v="4153"/>
    <x v="0"/>
    <n v="0.15"/>
    <n v="-12.098000000000001"/>
    <x v="4"/>
    <n v="411.33199999999999"/>
    <n v="-5.882352941176471"/>
  </r>
  <r>
    <n v="7913"/>
    <s v="CA-2016-167605"/>
    <d v="2016-04-28T00:00:00"/>
    <d v="2016-04-30T00:00:00"/>
    <s v="Second Class"/>
    <s v="RB-19570"/>
    <s v="Rob Beeghly"/>
    <x v="0"/>
    <x v="0"/>
    <x v="490"/>
    <x v="10"/>
    <n v="60174"/>
    <x v="2"/>
    <s v="FUR-FU-10001602"/>
    <x v="0"/>
    <x v="5"/>
    <s v="Eldon Delta Triangular Chair Mat, 52&quot; x 58&quot;, Clear"/>
    <x v="4985"/>
    <x v="0"/>
    <n v="0.6"/>
    <n v="-31.8612"/>
    <x v="3"/>
    <n v="60.688000000000002"/>
    <n v="-105"/>
  </r>
  <r>
    <n v="7914"/>
    <s v="US-2017-105697"/>
    <d v="2017-08-25T00:00:00"/>
    <d v="2017-08-27T00:00:00"/>
    <s v="First Class"/>
    <s v="JE-15715"/>
    <s v="Joe Elijah"/>
    <x v="0"/>
    <x v="0"/>
    <x v="138"/>
    <x v="24"/>
    <n v="44105"/>
    <x v="3"/>
    <s v="OFF-ST-10003996"/>
    <x v="1"/>
    <x v="4"/>
    <s v="Letter/Legal File Tote with Clear Snap-On Lid, Black Granite"/>
    <x v="4986"/>
    <x v="0"/>
    <n v="0.2"/>
    <n v="1.9272"/>
    <x v="6"/>
    <n v="51.392000000000003"/>
    <n v="7.5"/>
  </r>
  <r>
    <n v="7915"/>
    <s v="CA-2017-165323"/>
    <d v="2017-06-17T00:00:00"/>
    <d v="2017-06-21T00:00:00"/>
    <s v="Standard Class"/>
    <s v="SR-20740"/>
    <s v="Steven Roelle"/>
    <x v="2"/>
    <x v="0"/>
    <x v="20"/>
    <x v="15"/>
    <n v="10024"/>
    <x v="3"/>
    <s v="TEC-MA-10003673"/>
    <x v="2"/>
    <x v="15"/>
    <s v="Hewlett-Packard Desktjet 6988DT Refurbished Printer"/>
    <x v="4987"/>
    <x v="2"/>
    <n v="0"/>
    <n v="1668.2049999999999"/>
    <x v="1"/>
    <n v="17022.5"/>
    <n v="49"/>
  </r>
  <r>
    <n v="7916"/>
    <s v="CA-2017-165323"/>
    <d v="2017-06-17T00:00:00"/>
    <d v="2017-06-21T00:00:00"/>
    <s v="Standard Class"/>
    <s v="SR-20740"/>
    <s v="Steven Roelle"/>
    <x v="2"/>
    <x v="0"/>
    <x v="20"/>
    <x v="15"/>
    <n v="10024"/>
    <x v="3"/>
    <s v="TEC-AC-10004992"/>
    <x v="2"/>
    <x v="11"/>
    <s v="Kingston Digital DataTraveler 64GB USB 2.0"/>
    <x v="3803"/>
    <x v="1"/>
    <n v="0"/>
    <n v="8.1072000000000006"/>
    <x v="1"/>
    <n v="304.02"/>
    <n v="8"/>
  </r>
  <r>
    <n v="7917"/>
    <s v="CA-2015-110891"/>
    <d v="2015-11-20T00:00:00"/>
    <d v="2015-11-24T00:00:00"/>
    <s v="Standard Class"/>
    <s v="PO-19195"/>
    <s v="Phillina Ober"/>
    <x v="2"/>
    <x v="0"/>
    <x v="10"/>
    <x v="9"/>
    <n v="19140"/>
    <x v="3"/>
    <s v="FUR-CH-10002880"/>
    <x v="0"/>
    <x v="1"/>
    <s v="Global High-Back Leather Tilter, Burgundy"/>
    <x v="4988"/>
    <x v="4"/>
    <n v="0.3"/>
    <n v="-93.472399999999993"/>
    <x v="0"/>
    <n v="1377.4880000000001"/>
    <n v="-27.142857142857142"/>
  </r>
  <r>
    <n v="7918"/>
    <s v="CA-2017-100783"/>
    <d v="2017-09-04T00:00:00"/>
    <d v="2017-09-08T00:00:00"/>
    <s v="Second Class"/>
    <s v="JK-16120"/>
    <s v="Julie Kriz"/>
    <x v="2"/>
    <x v="0"/>
    <x v="164"/>
    <x v="5"/>
    <n v="75043"/>
    <x v="2"/>
    <s v="OFF-AR-10000380"/>
    <x v="1"/>
    <x v="6"/>
    <s v="Hunt PowerHouse Electric Pencil Sharpener, Blue"/>
    <x v="4989"/>
    <x v="7"/>
    <n v="0.2"/>
    <n v="3.798"/>
    <x v="8"/>
    <n v="30.384"/>
    <n v="12.5"/>
  </r>
  <r>
    <n v="7919"/>
    <s v="CA-2015-152513"/>
    <d v="2015-07-04T00:00:00"/>
    <d v="2015-07-08T00:00:00"/>
    <s v="Second Class"/>
    <s v="JP-16135"/>
    <s v="Julie Prescott"/>
    <x v="2"/>
    <x v="0"/>
    <x v="70"/>
    <x v="1"/>
    <n v="92024"/>
    <x v="1"/>
    <s v="OFF-BI-10002706"/>
    <x v="1"/>
    <x v="8"/>
    <s v="Avery Premier Heavy-Duty Binder with Round Locking Rings"/>
    <x v="2489"/>
    <x v="0"/>
    <n v="0.2"/>
    <n v="7.4256000000000002"/>
    <x v="7"/>
    <n v="45.695999999999998"/>
    <n v="32.5"/>
  </r>
  <r>
    <n v="7920"/>
    <s v="CA-2017-139822"/>
    <d v="2017-09-15T00:00:00"/>
    <d v="2017-09-21T00:00:00"/>
    <s v="Standard Class"/>
    <s v="Dp-13240"/>
    <s v="Dean percer"/>
    <x v="2"/>
    <x v="0"/>
    <x v="416"/>
    <x v="29"/>
    <n v="6708"/>
    <x v="3"/>
    <s v="OFF-ST-10000943"/>
    <x v="1"/>
    <x v="4"/>
    <s v="Eldon ProFile File 'N Store Portable File Tub Letter/Legal Size Black"/>
    <x v="4990"/>
    <x v="0"/>
    <n v="0"/>
    <n v="10.813599999999999"/>
    <x v="8"/>
    <n v="77.239999999999995"/>
    <n v="27.999999999999996"/>
  </r>
  <r>
    <n v="7921"/>
    <s v="CA-2017-139822"/>
    <d v="2017-09-15T00:00:00"/>
    <d v="2017-09-21T00:00:00"/>
    <s v="Standard Class"/>
    <s v="Dp-13240"/>
    <s v="Dean percer"/>
    <x v="2"/>
    <x v="0"/>
    <x v="416"/>
    <x v="29"/>
    <n v="6708"/>
    <x v="3"/>
    <s v="TEC-AC-10001090"/>
    <x v="2"/>
    <x v="11"/>
    <s v="Micro Innovations Wireless Classic Keyboard with Mouse"/>
    <x v="2759"/>
    <x v="0"/>
    <n v="0"/>
    <n v="10.7964"/>
    <x v="8"/>
    <n v="119.96"/>
    <n v="18.000000000000004"/>
  </r>
  <r>
    <n v="7922"/>
    <s v="CA-2017-107713"/>
    <d v="2017-03-13T00:00:00"/>
    <d v="2017-03-17T00:00:00"/>
    <s v="Standard Class"/>
    <s v="JB-16000"/>
    <s v="Joy Bell-"/>
    <x v="0"/>
    <x v="0"/>
    <x v="29"/>
    <x v="39"/>
    <n v="21044"/>
    <x v="3"/>
    <s v="OFF-BI-10002026"/>
    <x v="1"/>
    <x v="8"/>
    <s v="Avery Arch Ring Binders"/>
    <x v="4991"/>
    <x v="1"/>
    <n v="0"/>
    <n v="81.921000000000006"/>
    <x v="10"/>
    <n v="522.90000000000009"/>
    <n v="47"/>
  </r>
  <r>
    <n v="7923"/>
    <s v="CA-2017-134096"/>
    <d v="2017-09-24T00:00:00"/>
    <d v="2017-09-29T00:00:00"/>
    <s v="Standard Class"/>
    <s v="PP-18955"/>
    <s v="Paul Prost"/>
    <x v="2"/>
    <x v="0"/>
    <x v="389"/>
    <x v="2"/>
    <n v="33021"/>
    <x v="0"/>
    <s v="TEC-PH-10000526"/>
    <x v="2"/>
    <x v="7"/>
    <s v="Vtech CS6719"/>
    <x v="3202"/>
    <x v="2"/>
    <n v="0.2"/>
    <n v="38.396000000000001"/>
    <x v="8"/>
    <n v="1919.8"/>
    <n v="10"/>
  </r>
  <r>
    <n v="7924"/>
    <s v="CA-2017-134096"/>
    <d v="2017-09-24T00:00:00"/>
    <d v="2017-09-29T00:00:00"/>
    <s v="Standard Class"/>
    <s v="PP-18955"/>
    <s v="Paul Prost"/>
    <x v="2"/>
    <x v="0"/>
    <x v="389"/>
    <x v="2"/>
    <n v="33021"/>
    <x v="0"/>
    <s v="OFF-BI-10004002"/>
    <x v="1"/>
    <x v="8"/>
    <s v="Wilson Jones International Size A4 Ring Binders"/>
    <x v="4735"/>
    <x v="1"/>
    <n v="0.7"/>
    <n v="-11.417999999999999"/>
    <x v="8"/>
    <n v="46.71"/>
    <n v="-73.333333333333329"/>
  </r>
  <r>
    <n v="7925"/>
    <s v="CA-2016-125843"/>
    <d v="2016-08-13T00:00:00"/>
    <d v="2016-08-16T00:00:00"/>
    <s v="First Class"/>
    <s v="RF-19840"/>
    <s v="Roy Französisch"/>
    <x v="0"/>
    <x v="0"/>
    <x v="24"/>
    <x v="17"/>
    <n v="22153"/>
    <x v="0"/>
    <s v="OFF-BI-10002309"/>
    <x v="1"/>
    <x v="8"/>
    <s v="Avery Heavy-Duty EZD  Binder With Locking Rings"/>
    <x v="4545"/>
    <x v="4"/>
    <n v="0"/>
    <n v="10.7136"/>
    <x v="6"/>
    <n v="89.28"/>
    <n v="48"/>
  </r>
  <r>
    <n v="7926"/>
    <s v="CA-2016-125843"/>
    <d v="2016-08-13T00:00:00"/>
    <d v="2016-08-16T00:00:00"/>
    <s v="First Class"/>
    <s v="RF-19840"/>
    <s v="Roy Französisch"/>
    <x v="0"/>
    <x v="0"/>
    <x v="24"/>
    <x v="17"/>
    <n v="22153"/>
    <x v="0"/>
    <s v="OFF-LA-10003923"/>
    <x v="1"/>
    <x v="2"/>
    <s v="Alphabetical Labels for Top Tab Filing"/>
    <x v="819"/>
    <x v="3"/>
    <n v="0"/>
    <n v="51.8"/>
    <x v="6"/>
    <n v="725.19999999999993"/>
    <n v="50"/>
  </r>
  <r>
    <n v="7927"/>
    <s v="CA-2017-120404"/>
    <d v="2017-11-20T00:00:00"/>
    <d v="2017-11-24T00:00:00"/>
    <s v="Second Class"/>
    <s v="KH-16330"/>
    <s v="Katharine Harms"/>
    <x v="1"/>
    <x v="0"/>
    <x v="20"/>
    <x v="15"/>
    <n v="10035"/>
    <x v="3"/>
    <s v="TEC-AC-10003433"/>
    <x v="2"/>
    <x v="11"/>
    <s v="Maxell 4.7GB DVD+R 5/Pack"/>
    <x v="1179"/>
    <x v="1"/>
    <n v="0"/>
    <n v="1.3365"/>
    <x v="0"/>
    <n v="8.91"/>
    <n v="44.999999999999993"/>
  </r>
  <r>
    <n v="7928"/>
    <s v="CA-2017-120404"/>
    <d v="2017-11-20T00:00:00"/>
    <d v="2017-11-24T00:00:00"/>
    <s v="Second Class"/>
    <s v="KH-16330"/>
    <s v="Katharine Harms"/>
    <x v="1"/>
    <x v="0"/>
    <x v="20"/>
    <x v="15"/>
    <n v="10035"/>
    <x v="3"/>
    <s v="TEC-PH-10001363"/>
    <x v="2"/>
    <x v="7"/>
    <s v="Apple iPhone 5S"/>
    <x v="4992"/>
    <x v="7"/>
    <n v="0"/>
    <n v="170.99700000000001"/>
    <x v="0"/>
    <n v="569.99"/>
    <n v="30.000000000000004"/>
  </r>
  <r>
    <n v="7929"/>
    <s v="CA-2017-120404"/>
    <d v="2017-11-20T00:00:00"/>
    <d v="2017-11-24T00:00:00"/>
    <s v="Second Class"/>
    <s v="KH-16330"/>
    <s v="Katharine Harms"/>
    <x v="1"/>
    <x v="0"/>
    <x v="20"/>
    <x v="15"/>
    <n v="10035"/>
    <x v="3"/>
    <s v="FUR-FU-10000820"/>
    <x v="0"/>
    <x v="5"/>
    <s v="Tensor Brushed Steel Torchiere Floor Lamp"/>
    <x v="4187"/>
    <x v="1"/>
    <n v="0"/>
    <n v="9.1745999999999999"/>
    <x v="0"/>
    <n v="152.91"/>
    <n v="18"/>
  </r>
  <r>
    <n v="7930"/>
    <s v="CA-2017-167549"/>
    <d v="2017-07-25T00:00:00"/>
    <d v="2017-07-27T00:00:00"/>
    <s v="First Class"/>
    <s v="EM-14200"/>
    <s v="Evan Minnotte"/>
    <x v="2"/>
    <x v="0"/>
    <x v="61"/>
    <x v="5"/>
    <n v="75217"/>
    <x v="2"/>
    <s v="FUR-TA-10004767"/>
    <x v="0"/>
    <x v="3"/>
    <s v="Safco Drafting Table"/>
    <x v="4993"/>
    <x v="5"/>
    <n v="0.3"/>
    <n v="-4.2587999999999999"/>
    <x v="7"/>
    <n v="1788.6959999999999"/>
    <n v="-1.4285714285714286"/>
  </r>
  <r>
    <n v="7931"/>
    <s v="CA-2016-120082"/>
    <d v="2016-03-25T00:00:00"/>
    <d v="2016-03-27T00:00:00"/>
    <s v="Second Class"/>
    <s v="DK-12835"/>
    <s v="Damala Kotsonis"/>
    <x v="1"/>
    <x v="0"/>
    <x v="20"/>
    <x v="15"/>
    <n v="10024"/>
    <x v="3"/>
    <s v="OFF-AR-10001955"/>
    <x v="1"/>
    <x v="6"/>
    <s v="Newell 319"/>
    <x v="423"/>
    <x v="1"/>
    <n v="0"/>
    <n v="17.856000000000002"/>
    <x v="10"/>
    <n v="178.56"/>
    <n v="30"/>
  </r>
  <r>
    <n v="7932"/>
    <s v="US-2016-168095"/>
    <d v="2016-07-15T00:00:00"/>
    <d v="2016-07-20T00:00:00"/>
    <s v="Standard Class"/>
    <s v="MC-17425"/>
    <s v="Mark Cousins"/>
    <x v="1"/>
    <x v="0"/>
    <x v="32"/>
    <x v="21"/>
    <n v="97206"/>
    <x v="1"/>
    <s v="FUR-CH-10004886"/>
    <x v="0"/>
    <x v="1"/>
    <s v="Bevis Steel Folding Chairs"/>
    <x v="2145"/>
    <x v="1"/>
    <n v="0.2"/>
    <n v="23.027999999999999"/>
    <x v="7"/>
    <n v="690.84"/>
    <n v="10"/>
  </r>
  <r>
    <n v="7933"/>
    <s v="US-2016-168095"/>
    <d v="2016-07-15T00:00:00"/>
    <d v="2016-07-20T00:00:00"/>
    <s v="Standard Class"/>
    <s v="MC-17425"/>
    <s v="Mark Cousins"/>
    <x v="1"/>
    <x v="0"/>
    <x v="32"/>
    <x v="21"/>
    <n v="97206"/>
    <x v="1"/>
    <s v="OFF-PA-10003641"/>
    <x v="1"/>
    <x v="10"/>
    <s v="Xerox 1909"/>
    <x v="151"/>
    <x v="2"/>
    <n v="0.2"/>
    <n v="34.293999999999997"/>
    <x v="7"/>
    <n v="527.6"/>
    <n v="32.499999999999993"/>
  </r>
  <r>
    <n v="7934"/>
    <s v="CA-2017-166093"/>
    <d v="2017-08-17T00:00:00"/>
    <d v="2017-08-24T00:00:00"/>
    <s v="Standard Class"/>
    <s v="RW-19540"/>
    <s v="Rick Wilson"/>
    <x v="1"/>
    <x v="0"/>
    <x v="71"/>
    <x v="1"/>
    <n v="94513"/>
    <x v="1"/>
    <s v="OFF-EN-10003134"/>
    <x v="1"/>
    <x v="12"/>
    <s v="Staple envelope"/>
    <x v="368"/>
    <x v="0"/>
    <n v="0"/>
    <n v="11.68"/>
    <x v="6"/>
    <n v="46.72"/>
    <n v="50"/>
  </r>
  <r>
    <n v="7935"/>
    <s v="CA-2017-166093"/>
    <d v="2017-08-17T00:00:00"/>
    <d v="2017-08-24T00:00:00"/>
    <s v="Standard Class"/>
    <s v="RW-19540"/>
    <s v="Rick Wilson"/>
    <x v="1"/>
    <x v="0"/>
    <x v="71"/>
    <x v="1"/>
    <n v="94513"/>
    <x v="1"/>
    <s v="TEC-PH-10002564"/>
    <x v="2"/>
    <x v="7"/>
    <s v="OtterBox Defender Series Case - Samsung Galaxy S4"/>
    <x v="973"/>
    <x v="1"/>
    <n v="0.2"/>
    <n v="8.9969999999999999"/>
    <x v="6"/>
    <n v="215.928"/>
    <n v="12.5"/>
  </r>
  <r>
    <n v="7936"/>
    <s v="CA-2017-166093"/>
    <d v="2017-08-17T00:00:00"/>
    <d v="2017-08-24T00:00:00"/>
    <s v="Standard Class"/>
    <s v="RW-19540"/>
    <s v="Rick Wilson"/>
    <x v="1"/>
    <x v="0"/>
    <x v="71"/>
    <x v="1"/>
    <n v="94513"/>
    <x v="1"/>
    <s v="OFF-PA-10003893"/>
    <x v="1"/>
    <x v="10"/>
    <s v="Xerox 1962"/>
    <x v="18"/>
    <x v="0"/>
    <n v="0"/>
    <n v="3.8519999999999999"/>
    <x v="6"/>
    <n v="17.12"/>
    <n v="44.999999999999993"/>
  </r>
  <r>
    <n v="7937"/>
    <s v="CA-2017-166093"/>
    <d v="2017-08-17T00:00:00"/>
    <d v="2017-08-24T00:00:00"/>
    <s v="Standard Class"/>
    <s v="RW-19540"/>
    <s v="Rick Wilson"/>
    <x v="1"/>
    <x v="0"/>
    <x v="71"/>
    <x v="1"/>
    <n v="94513"/>
    <x v="1"/>
    <s v="OFF-BI-10000174"/>
    <x v="1"/>
    <x v="8"/>
    <s v="Wilson Jones Clip &amp; Carry Folder Binder Tool for Ring Binders, Clear"/>
    <x v="3961"/>
    <x v="1"/>
    <n v="0.2"/>
    <n v="4.8719999999999999"/>
    <x v="6"/>
    <n v="41.76"/>
    <n v="35"/>
  </r>
  <r>
    <n v="7938"/>
    <s v="CA-2017-166093"/>
    <d v="2017-08-17T00:00:00"/>
    <d v="2017-08-24T00:00:00"/>
    <s v="Standard Class"/>
    <s v="RW-19540"/>
    <s v="Rick Wilson"/>
    <x v="1"/>
    <x v="0"/>
    <x v="71"/>
    <x v="1"/>
    <n v="94513"/>
    <x v="1"/>
    <s v="OFF-AP-10001058"/>
    <x v="1"/>
    <x v="9"/>
    <s v="Sanyo 2.5 Cubic Foot Mid-Size Office Refrigerators"/>
    <x v="4994"/>
    <x v="6"/>
    <n v="0"/>
    <n v="654.75540000000001"/>
    <x v="6"/>
    <n v="22664.61"/>
    <n v="26"/>
  </r>
  <r>
    <n v="7939"/>
    <s v="CA-2017-166093"/>
    <d v="2017-08-17T00:00:00"/>
    <d v="2017-08-24T00:00:00"/>
    <s v="Standard Class"/>
    <s v="RW-19540"/>
    <s v="Rick Wilson"/>
    <x v="1"/>
    <x v="0"/>
    <x v="71"/>
    <x v="1"/>
    <n v="94513"/>
    <x v="1"/>
    <s v="OFF-ST-10001496"/>
    <x v="1"/>
    <x v="4"/>
    <s v="Standard Rollaway File with Lock"/>
    <x v="857"/>
    <x v="1"/>
    <n v="0"/>
    <n v="140.54820000000001"/>
    <x v="6"/>
    <n v="1621.71"/>
    <n v="26"/>
  </r>
  <r>
    <n v="7940"/>
    <s v="CA-2017-166093"/>
    <d v="2017-08-17T00:00:00"/>
    <d v="2017-08-24T00:00:00"/>
    <s v="Standard Class"/>
    <s v="RW-19540"/>
    <s v="Rick Wilson"/>
    <x v="1"/>
    <x v="0"/>
    <x v="71"/>
    <x v="1"/>
    <n v="94513"/>
    <x v="1"/>
    <s v="OFF-BI-10004230"/>
    <x v="1"/>
    <x v="8"/>
    <s v="GBC Recycled Grain Textured Covers"/>
    <x v="4995"/>
    <x v="8"/>
    <n v="0.2"/>
    <n v="77.369600000000005"/>
    <x v="6"/>
    <n v="1768.4480000000001"/>
    <n v="35"/>
  </r>
  <r>
    <n v="7941"/>
    <s v="CA-2016-146325"/>
    <d v="2016-12-14T00:00:00"/>
    <d v="2016-12-17T00:00:00"/>
    <s v="First Class"/>
    <s v="DS-13180"/>
    <s v="David Smith"/>
    <x v="1"/>
    <x v="0"/>
    <x v="70"/>
    <x v="1"/>
    <n v="92037"/>
    <x v="1"/>
    <s v="FUR-CH-10001146"/>
    <x v="0"/>
    <x v="1"/>
    <s v="Global Task Chair, Black"/>
    <x v="125"/>
    <x v="0"/>
    <n v="0.2"/>
    <n v="-9.1601999999999997"/>
    <x v="4"/>
    <n v="162.84800000000001"/>
    <n v="-11.249999999999998"/>
  </r>
  <r>
    <n v="7942"/>
    <s v="CA-2016-146325"/>
    <d v="2016-12-14T00:00:00"/>
    <d v="2016-12-17T00:00:00"/>
    <s v="First Class"/>
    <s v="DS-13180"/>
    <s v="David Smith"/>
    <x v="1"/>
    <x v="0"/>
    <x v="70"/>
    <x v="1"/>
    <n v="92037"/>
    <x v="1"/>
    <s v="OFF-ST-10001590"/>
    <x v="1"/>
    <x v="4"/>
    <s v="Tenex Personal Project File with Scoop Front Design, Black"/>
    <x v="4996"/>
    <x v="12"/>
    <n v="0"/>
    <n v="35.048000000000002"/>
    <x v="4"/>
    <n v="1348"/>
    <n v="26"/>
  </r>
  <r>
    <n v="7943"/>
    <s v="CA-2017-134194"/>
    <d v="2017-12-25T00:00:00"/>
    <d v="2018-01-01T00:00:00"/>
    <s v="Standard Class"/>
    <s v="GA-14725"/>
    <s v="Guy Armstrong"/>
    <x v="0"/>
    <x v="0"/>
    <x v="61"/>
    <x v="5"/>
    <n v="75081"/>
    <x v="2"/>
    <s v="OFF-BI-10003684"/>
    <x v="1"/>
    <x v="8"/>
    <s v="Wilson Jones Legal Size Ring Binders"/>
    <x v="4997"/>
    <x v="6"/>
    <n v="0.8"/>
    <n v="-59.372999999999998"/>
    <x v="4"/>
    <n v="356.238"/>
    <n v="-150"/>
  </r>
  <r>
    <n v="7944"/>
    <s v="CA-2017-134194"/>
    <d v="2017-12-25T00:00:00"/>
    <d v="2018-01-01T00:00:00"/>
    <s v="Standard Class"/>
    <s v="GA-14725"/>
    <s v="Guy Armstrong"/>
    <x v="0"/>
    <x v="0"/>
    <x v="61"/>
    <x v="5"/>
    <n v="75081"/>
    <x v="2"/>
    <s v="OFF-SU-10000946"/>
    <x v="1"/>
    <x v="14"/>
    <s v="Staple remover"/>
    <x v="4998"/>
    <x v="3"/>
    <n v="0.2"/>
    <n v="5.0274000000000001"/>
    <x v="4"/>
    <n v="312.81600000000003"/>
    <n v="11.25"/>
  </r>
  <r>
    <n v="7945"/>
    <s v="CA-2017-134194"/>
    <d v="2017-12-25T00:00:00"/>
    <d v="2018-01-01T00:00:00"/>
    <s v="Standard Class"/>
    <s v="GA-14725"/>
    <s v="Guy Armstrong"/>
    <x v="0"/>
    <x v="0"/>
    <x v="61"/>
    <x v="5"/>
    <n v="75081"/>
    <x v="2"/>
    <s v="OFF-AR-10001615"/>
    <x v="1"/>
    <x v="6"/>
    <s v="Newell 34"/>
    <x v="3993"/>
    <x v="0"/>
    <n v="0.2"/>
    <n v="2.3807999999999998"/>
    <x v="4"/>
    <n v="63.488"/>
    <n v="7.5"/>
  </r>
  <r>
    <n v="7946"/>
    <s v="CA-2017-134194"/>
    <d v="2017-12-25T00:00:00"/>
    <d v="2018-01-01T00:00:00"/>
    <s v="Standard Class"/>
    <s v="GA-14725"/>
    <s v="Guy Armstrong"/>
    <x v="0"/>
    <x v="0"/>
    <x v="61"/>
    <x v="5"/>
    <n v="75081"/>
    <x v="2"/>
    <s v="OFF-BI-10001597"/>
    <x v="1"/>
    <x v="8"/>
    <s v="Wilson Jones Ledger-Size, Piano-Hinge Binder, 2&quot;, Blue"/>
    <x v="4999"/>
    <x v="2"/>
    <n v="0.8"/>
    <n v="-65.567999999999998"/>
    <x v="4"/>
    <n v="204.89999999999998"/>
    <n v="-160"/>
  </r>
  <r>
    <n v="7947"/>
    <s v="CA-2017-134194"/>
    <d v="2017-12-25T00:00:00"/>
    <d v="2018-01-01T00:00:00"/>
    <s v="Standard Class"/>
    <s v="GA-14725"/>
    <s v="Guy Armstrong"/>
    <x v="0"/>
    <x v="0"/>
    <x v="61"/>
    <x v="5"/>
    <n v="75081"/>
    <x v="2"/>
    <s v="OFF-BI-10001116"/>
    <x v="1"/>
    <x v="8"/>
    <s v="Wilson Jones 1&quot; Hanging DublLock Ring Binders"/>
    <x v="754"/>
    <x v="1"/>
    <n v="0.8"/>
    <n v="-5.0688000000000004"/>
    <x v="4"/>
    <n v="9.5040000000000013"/>
    <n v="-160"/>
  </r>
  <r>
    <n v="7948"/>
    <s v="CA-2014-131009"/>
    <d v="2014-03-01T00:00:00"/>
    <d v="2014-03-05T00:00:00"/>
    <s v="Standard Class"/>
    <s v="SC-20380"/>
    <s v="Shahid Collister"/>
    <x v="0"/>
    <x v="0"/>
    <x v="236"/>
    <x v="5"/>
    <n v="79907"/>
    <x v="2"/>
    <s v="OFF-FA-10004395"/>
    <x v="1"/>
    <x v="13"/>
    <s v="Plymouth Boxed Rubber Bands by Plymouth"/>
    <x v="605"/>
    <x v="2"/>
    <n v="0.2"/>
    <n v="-3.5325000000000002"/>
    <x v="10"/>
    <n v="94.2"/>
    <n v="-18.75"/>
  </r>
  <r>
    <n v="7949"/>
    <s v="CA-2014-131009"/>
    <d v="2014-03-01T00:00:00"/>
    <d v="2014-03-05T00:00:00"/>
    <s v="Standard Class"/>
    <s v="SC-20380"/>
    <s v="Shahid Collister"/>
    <x v="0"/>
    <x v="0"/>
    <x v="236"/>
    <x v="5"/>
    <n v="79907"/>
    <x v="2"/>
    <s v="FUR-CH-10001270"/>
    <x v="0"/>
    <x v="1"/>
    <s v="Harbour Creations Steel Folding Chair"/>
    <x v="5000"/>
    <x v="5"/>
    <n v="0.3"/>
    <n v="0"/>
    <x v="10"/>
    <n v="2173.5"/>
    <n v="0"/>
  </r>
  <r>
    <n v="7950"/>
    <s v="CA-2014-131009"/>
    <d v="2014-03-01T00:00:00"/>
    <d v="2014-03-05T00:00:00"/>
    <s v="Standard Class"/>
    <s v="SC-20380"/>
    <s v="Shahid Collister"/>
    <x v="0"/>
    <x v="0"/>
    <x v="236"/>
    <x v="5"/>
    <n v="79907"/>
    <x v="2"/>
    <s v="FUR-FU-10001095"/>
    <x v="0"/>
    <x v="5"/>
    <s v="DAX Black Cherry Wood-Tone Poster Frame"/>
    <x v="3020"/>
    <x v="5"/>
    <n v="0.6"/>
    <n v="-34.953600000000002"/>
    <x v="10"/>
    <n v="381.31200000000001"/>
    <n v="-55.000000000000007"/>
  </r>
  <r>
    <n v="7951"/>
    <s v="CA-2014-131009"/>
    <d v="2014-03-01T00:00:00"/>
    <d v="2014-03-05T00:00:00"/>
    <s v="Standard Class"/>
    <s v="SC-20380"/>
    <s v="Shahid Collister"/>
    <x v="0"/>
    <x v="0"/>
    <x v="236"/>
    <x v="5"/>
    <n v="79907"/>
    <x v="2"/>
    <s v="OFF-ST-10001469"/>
    <x v="1"/>
    <x v="4"/>
    <s v="Fellowes Bankers Box Recycled Super Stor/Drawer"/>
    <x v="5001"/>
    <x v="1"/>
    <n v="0.2"/>
    <n v="-22.671600000000002"/>
    <x v="10"/>
    <n v="388.65599999999995"/>
    <n v="-17.5"/>
  </r>
  <r>
    <n v="7952"/>
    <s v="CA-2015-145814"/>
    <d v="2015-11-19T00:00:00"/>
    <d v="2015-11-24T00:00:00"/>
    <s v="Standard Class"/>
    <s v="KD-16345"/>
    <s v="Katherine Ducich"/>
    <x v="0"/>
    <x v="0"/>
    <x v="20"/>
    <x v="15"/>
    <n v="10035"/>
    <x v="3"/>
    <s v="OFF-BI-10003196"/>
    <x v="1"/>
    <x v="8"/>
    <s v="Accohide Poly Flexible Ring Binders"/>
    <x v="4290"/>
    <x v="0"/>
    <n v="0.2"/>
    <n v="2.2440000000000002"/>
    <x v="0"/>
    <n v="11.968"/>
    <n v="37.500000000000007"/>
  </r>
  <r>
    <n v="7953"/>
    <s v="CA-2015-145814"/>
    <d v="2015-11-19T00:00:00"/>
    <d v="2015-11-24T00:00:00"/>
    <s v="Standard Class"/>
    <s v="KD-16345"/>
    <s v="Katherine Ducich"/>
    <x v="0"/>
    <x v="0"/>
    <x v="20"/>
    <x v="15"/>
    <n v="10035"/>
    <x v="3"/>
    <s v="TEC-PH-10002200"/>
    <x v="2"/>
    <x v="7"/>
    <s v="Aastra 6757i CT Wireless VoIP phone"/>
    <x v="5002"/>
    <x v="4"/>
    <n v="0"/>
    <n v="249.91040000000001"/>
    <x v="0"/>
    <n v="3447.04"/>
    <n v="29.000000000000004"/>
  </r>
  <r>
    <n v="7954"/>
    <s v="CA-2014-138359"/>
    <d v="2014-04-01T00:00:00"/>
    <d v="2014-04-06T00:00:00"/>
    <s v="Standard Class"/>
    <s v="KH-16330"/>
    <s v="Katharine Harms"/>
    <x v="1"/>
    <x v="0"/>
    <x v="359"/>
    <x v="31"/>
    <n v="2151"/>
    <x v="3"/>
    <s v="OFF-ST-10000636"/>
    <x v="1"/>
    <x v="4"/>
    <s v="Rogers Profile Extra Capacity Storage Tub"/>
    <x v="5003"/>
    <x v="4"/>
    <n v="0"/>
    <n v="2.6783999999999999"/>
    <x v="3"/>
    <n v="267.83999999999997"/>
    <n v="4"/>
  </r>
  <r>
    <n v="7955"/>
    <s v="CA-2014-138359"/>
    <d v="2014-04-01T00:00:00"/>
    <d v="2014-04-06T00:00:00"/>
    <s v="Standard Class"/>
    <s v="KH-16330"/>
    <s v="Katharine Harms"/>
    <x v="1"/>
    <x v="0"/>
    <x v="359"/>
    <x v="31"/>
    <n v="2151"/>
    <x v="3"/>
    <s v="OFF-BI-10000145"/>
    <x v="1"/>
    <x v="8"/>
    <s v="Zipper Ring Binder Pockets"/>
    <x v="869"/>
    <x v="0"/>
    <n v="0"/>
    <n v="3.0575999999999999"/>
    <x v="3"/>
    <n v="12.48"/>
    <n v="48.999999999999993"/>
  </r>
  <r>
    <n v="7956"/>
    <s v="CA-2017-131807"/>
    <d v="2017-10-05T00:00:00"/>
    <d v="2017-10-10T00:00:00"/>
    <s v="Standard Class"/>
    <s v="GG-14650"/>
    <s v="Greg Guthrie"/>
    <x v="1"/>
    <x v="0"/>
    <x v="455"/>
    <x v="1"/>
    <n v="95928"/>
    <x v="1"/>
    <s v="FUR-CH-10001190"/>
    <x v="0"/>
    <x v="1"/>
    <s v="Global Deluxe High-Back Office Chair in Storm"/>
    <x v="4828"/>
    <x v="4"/>
    <n v="0.2"/>
    <n v="-59.835599999999999"/>
    <x v="2"/>
    <n v="1740.672"/>
    <n v="-13.749999999999998"/>
  </r>
  <r>
    <n v="7957"/>
    <s v="CA-2017-131807"/>
    <d v="2017-10-05T00:00:00"/>
    <d v="2017-10-10T00:00:00"/>
    <s v="Standard Class"/>
    <s v="GG-14650"/>
    <s v="Greg Guthrie"/>
    <x v="1"/>
    <x v="0"/>
    <x v="455"/>
    <x v="1"/>
    <n v="95928"/>
    <x v="1"/>
    <s v="OFF-FA-10002780"/>
    <x v="1"/>
    <x v="13"/>
    <s v="Staples"/>
    <x v="81"/>
    <x v="2"/>
    <n v="0"/>
    <n v="6.8540000000000001"/>
    <x v="2"/>
    <n v="74.5"/>
    <n v="46"/>
  </r>
  <r>
    <n v="7958"/>
    <s v="CA-2017-131807"/>
    <d v="2017-10-05T00:00:00"/>
    <d v="2017-10-10T00:00:00"/>
    <s v="Standard Class"/>
    <s v="GG-14650"/>
    <s v="Greg Guthrie"/>
    <x v="1"/>
    <x v="0"/>
    <x v="455"/>
    <x v="1"/>
    <n v="95928"/>
    <x v="1"/>
    <s v="OFF-AP-10004052"/>
    <x v="1"/>
    <x v="9"/>
    <s v="Hoover Replacement Belts For Soft Guard &amp; Commercial Ltweight Upright Vacs, 2/Pk"/>
    <x v="2347"/>
    <x v="4"/>
    <n v="0"/>
    <n v="4.1079999999999997"/>
    <x v="2"/>
    <n v="63.2"/>
    <n v="25.999999999999996"/>
  </r>
  <r>
    <n v="7959"/>
    <s v="CA-2017-131807"/>
    <d v="2017-10-05T00:00:00"/>
    <d v="2017-10-10T00:00:00"/>
    <s v="Standard Class"/>
    <s v="GG-14650"/>
    <s v="Greg Guthrie"/>
    <x v="1"/>
    <x v="0"/>
    <x v="455"/>
    <x v="1"/>
    <n v="95928"/>
    <x v="1"/>
    <s v="FUR-FU-10004666"/>
    <x v="0"/>
    <x v="5"/>
    <s v="DAX Clear Channel Poster Frame"/>
    <x v="5004"/>
    <x v="2"/>
    <n v="0"/>
    <n v="26.972999999999999"/>
    <x v="2"/>
    <n v="364.5"/>
    <n v="36.999999999999993"/>
  </r>
  <r>
    <n v="7960"/>
    <s v="CA-2017-131807"/>
    <d v="2017-10-05T00:00:00"/>
    <d v="2017-10-10T00:00:00"/>
    <s v="Standard Class"/>
    <s v="GG-14650"/>
    <s v="Greg Guthrie"/>
    <x v="1"/>
    <x v="0"/>
    <x v="455"/>
    <x v="1"/>
    <n v="95928"/>
    <x v="1"/>
    <s v="FUR-TA-10004086"/>
    <x v="0"/>
    <x v="3"/>
    <s v="KI Adjustable-Height Table"/>
    <x v="5005"/>
    <x v="1"/>
    <n v="0.2"/>
    <n v="5.1588000000000003"/>
    <x v="2"/>
    <n v="619.05600000000004"/>
    <n v="2.5"/>
  </r>
  <r>
    <n v="7961"/>
    <s v="CA-2017-131807"/>
    <d v="2017-10-05T00:00:00"/>
    <d v="2017-10-10T00:00:00"/>
    <s v="Standard Class"/>
    <s v="GG-14650"/>
    <s v="Greg Guthrie"/>
    <x v="1"/>
    <x v="0"/>
    <x v="455"/>
    <x v="1"/>
    <n v="95928"/>
    <x v="1"/>
    <s v="TEC-PH-10000702"/>
    <x v="2"/>
    <x v="7"/>
    <s v="Square Credit Card Reader, 4 1/2&quot; x 4 1/2&quot; x 1&quot;, White"/>
    <x v="462"/>
    <x v="7"/>
    <n v="0.2"/>
    <n v="2.6972999999999998"/>
    <x v="2"/>
    <n v="7.992"/>
    <n v="33.75"/>
  </r>
  <r>
    <n v="7962"/>
    <s v="CA-2017-104864"/>
    <d v="2017-11-18T00:00:00"/>
    <d v="2017-11-23T00:00:00"/>
    <s v="Second Class"/>
    <s v="JS-15685"/>
    <s v="Jim Sink"/>
    <x v="1"/>
    <x v="0"/>
    <x v="388"/>
    <x v="2"/>
    <n v="33023"/>
    <x v="0"/>
    <s v="OFF-ST-10002301"/>
    <x v="1"/>
    <x v="4"/>
    <s v="Tennsco Commercial Shelving"/>
    <x v="5006"/>
    <x v="2"/>
    <n v="0.2"/>
    <n v="-19.323"/>
    <x v="0"/>
    <n v="406.8"/>
    <n v="-23.75"/>
  </r>
  <r>
    <n v="7963"/>
    <s v="CA-2017-104864"/>
    <d v="2017-11-18T00:00:00"/>
    <d v="2017-11-23T00:00:00"/>
    <s v="Second Class"/>
    <s v="JS-15685"/>
    <s v="Jim Sink"/>
    <x v="1"/>
    <x v="0"/>
    <x v="388"/>
    <x v="2"/>
    <n v="33023"/>
    <x v="0"/>
    <s v="OFF-BI-10001636"/>
    <x v="1"/>
    <x v="8"/>
    <s v="Ibico Plastic and Wire Spiral Binding Combs"/>
    <x v="3163"/>
    <x v="8"/>
    <n v="0.7"/>
    <n v="-16.185600000000001"/>
    <x v="0"/>
    <n v="161.85599999999999"/>
    <n v="-80"/>
  </r>
  <r>
    <n v="7964"/>
    <s v="CA-2017-104864"/>
    <d v="2017-11-18T00:00:00"/>
    <d v="2017-11-23T00:00:00"/>
    <s v="Second Class"/>
    <s v="JS-15685"/>
    <s v="Jim Sink"/>
    <x v="1"/>
    <x v="0"/>
    <x v="388"/>
    <x v="2"/>
    <n v="33023"/>
    <x v="0"/>
    <s v="OFF-AP-10002684"/>
    <x v="1"/>
    <x v="9"/>
    <s v="Acco 7-Outlet Masterpiece Power Center, Wihtout Fax/Phone Line Protection"/>
    <x v="5007"/>
    <x v="4"/>
    <n v="0.2"/>
    <n v="48.631999999999998"/>
    <x v="0"/>
    <n v="1556.2239999999999"/>
    <n v="12.5"/>
  </r>
  <r>
    <n v="7965"/>
    <s v="CA-2017-104864"/>
    <d v="2017-11-18T00:00:00"/>
    <d v="2017-11-23T00:00:00"/>
    <s v="Second Class"/>
    <s v="JS-15685"/>
    <s v="Jim Sink"/>
    <x v="1"/>
    <x v="0"/>
    <x v="388"/>
    <x v="2"/>
    <n v="33023"/>
    <x v="0"/>
    <s v="OFF-PA-10004609"/>
    <x v="1"/>
    <x v="10"/>
    <s v="Xerox 221"/>
    <x v="557"/>
    <x v="4"/>
    <n v="0.2"/>
    <n v="7.2576000000000001"/>
    <x v="0"/>
    <n v="82.944000000000003"/>
    <n v="35"/>
  </r>
  <r>
    <n v="7966"/>
    <s v="CA-2017-104864"/>
    <d v="2017-11-18T00:00:00"/>
    <d v="2017-11-23T00:00:00"/>
    <s v="Second Class"/>
    <s v="JS-15685"/>
    <s v="Jim Sink"/>
    <x v="1"/>
    <x v="0"/>
    <x v="388"/>
    <x v="2"/>
    <n v="33023"/>
    <x v="0"/>
    <s v="OFF-PA-10003309"/>
    <x v="1"/>
    <x v="10"/>
    <s v="Xerox 211"/>
    <x v="753"/>
    <x v="8"/>
    <n v="0.2"/>
    <n v="14.5152"/>
    <x v="0"/>
    <n v="331.77600000000001"/>
    <n v="35"/>
  </r>
  <r>
    <n v="7967"/>
    <s v="CA-2015-138219"/>
    <d v="2015-03-23T00:00:00"/>
    <d v="2015-03-30T00:00:00"/>
    <s v="Standard Class"/>
    <s v="BP-11095"/>
    <s v="Bart Pistole"/>
    <x v="1"/>
    <x v="0"/>
    <x v="1"/>
    <x v="1"/>
    <n v="90049"/>
    <x v="1"/>
    <s v="OFF-PA-10000380"/>
    <x v="1"/>
    <x v="10"/>
    <s v="REDIFORM Incoming/Outgoing Call Register, 11&quot; X 8 1/2&quot;, 100 Messages"/>
    <x v="1707"/>
    <x v="4"/>
    <n v="0"/>
    <n v="16.68"/>
    <x v="10"/>
    <n v="133.44"/>
    <n v="50"/>
  </r>
  <r>
    <n v="7968"/>
    <s v="CA-2016-157707"/>
    <d v="2016-10-10T00:00:00"/>
    <d v="2016-10-12T00:00:00"/>
    <s v="First Class"/>
    <s v="CC-12610"/>
    <s v="Corey Catlett"/>
    <x v="1"/>
    <x v="0"/>
    <x v="60"/>
    <x v="22"/>
    <n v="80219"/>
    <x v="1"/>
    <s v="FUR-BO-10001567"/>
    <x v="0"/>
    <x v="0"/>
    <s v="Bush Westfield Collection Bookcases, Dark Cherry Finish, Fully Assembled"/>
    <x v="4953"/>
    <x v="1"/>
    <n v="0.7"/>
    <n v="-190.85220000000001"/>
    <x v="2"/>
    <n v="272.64600000000002"/>
    <n v="-210"/>
  </r>
  <r>
    <n v="7969"/>
    <s v="CA-2016-157707"/>
    <d v="2016-10-10T00:00:00"/>
    <d v="2016-10-12T00:00:00"/>
    <s v="First Class"/>
    <s v="CC-12610"/>
    <s v="Corey Catlett"/>
    <x v="1"/>
    <x v="0"/>
    <x v="60"/>
    <x v="22"/>
    <n v="80219"/>
    <x v="1"/>
    <s v="TEC-PH-10002583"/>
    <x v="2"/>
    <x v="7"/>
    <s v="iOttie HLCRIO102 Car Mount"/>
    <x v="312"/>
    <x v="7"/>
    <n v="0.2"/>
    <n v="-2.9984999999999999"/>
    <x v="2"/>
    <n v="15.992000000000001"/>
    <n v="-18.749999999999996"/>
  </r>
  <r>
    <n v="7970"/>
    <s v="CA-2016-157707"/>
    <d v="2016-10-10T00:00:00"/>
    <d v="2016-10-12T00:00:00"/>
    <s v="First Class"/>
    <s v="CC-12610"/>
    <s v="Corey Catlett"/>
    <x v="1"/>
    <x v="0"/>
    <x v="60"/>
    <x v="22"/>
    <n v="80219"/>
    <x v="1"/>
    <s v="FUR-CH-10004853"/>
    <x v="0"/>
    <x v="1"/>
    <s v="Global Manager's Adjustable Task Chair, Storm"/>
    <x v="3115"/>
    <x v="7"/>
    <n v="0.2"/>
    <n v="13.588200000000001"/>
    <x v="2"/>
    <n v="120.78400000000001"/>
    <n v="11.25"/>
  </r>
  <r>
    <n v="7971"/>
    <s v="US-2015-126753"/>
    <d v="2015-08-16T00:00:00"/>
    <d v="2015-08-20T00:00:00"/>
    <s v="Standard Class"/>
    <s v="SP-20860"/>
    <s v="Sung Pak"/>
    <x v="1"/>
    <x v="0"/>
    <x v="10"/>
    <x v="9"/>
    <n v="19134"/>
    <x v="3"/>
    <s v="TEC-PH-10003580"/>
    <x v="2"/>
    <x v="7"/>
    <s v="Cisco IP Phone 7961G-GE VoIP phone"/>
    <x v="5008"/>
    <x v="4"/>
    <n v="0.4"/>
    <n v="-112.6216"/>
    <x v="6"/>
    <n v="2079.1680000000001"/>
    <n v="-21.666666666666664"/>
  </r>
  <r>
    <n v="7972"/>
    <s v="US-2015-126753"/>
    <d v="2015-08-16T00:00:00"/>
    <d v="2015-08-20T00:00:00"/>
    <s v="Standard Class"/>
    <s v="SP-20860"/>
    <s v="Sung Pak"/>
    <x v="1"/>
    <x v="0"/>
    <x v="10"/>
    <x v="9"/>
    <n v="19134"/>
    <x v="3"/>
    <s v="TEC-AC-10004227"/>
    <x v="2"/>
    <x v="11"/>
    <s v="SanDisk Ultra 16 GB MicroSDHC Class 10 Memory Card"/>
    <x v="5009"/>
    <x v="1"/>
    <n v="0.2"/>
    <n v="-5.4558"/>
    <x v="6"/>
    <n v="93.527999999999992"/>
    <n v="-17.5"/>
  </r>
  <r>
    <n v="7973"/>
    <s v="US-2015-126753"/>
    <d v="2015-08-16T00:00:00"/>
    <d v="2015-08-20T00:00:00"/>
    <s v="Standard Class"/>
    <s v="SP-20860"/>
    <s v="Sung Pak"/>
    <x v="1"/>
    <x v="0"/>
    <x v="10"/>
    <x v="9"/>
    <n v="19134"/>
    <x v="3"/>
    <s v="OFF-PA-10002787"/>
    <x v="1"/>
    <x v="10"/>
    <s v="Xerox 227"/>
    <x v="559"/>
    <x v="0"/>
    <n v="0.2"/>
    <n v="3.6288"/>
    <x v="6"/>
    <n v="20.736000000000001"/>
    <n v="35"/>
  </r>
  <r>
    <n v="7974"/>
    <s v="US-2015-126753"/>
    <d v="2015-08-16T00:00:00"/>
    <d v="2015-08-20T00:00:00"/>
    <s v="Standard Class"/>
    <s v="SP-20860"/>
    <s v="Sung Pak"/>
    <x v="1"/>
    <x v="0"/>
    <x v="10"/>
    <x v="9"/>
    <n v="19134"/>
    <x v="3"/>
    <s v="OFF-BI-10003981"/>
    <x v="1"/>
    <x v="8"/>
    <s v="Avery Durable Plastic 1&quot; Binders"/>
    <x v="625"/>
    <x v="0"/>
    <n v="0.7"/>
    <n v="-1.9068000000000001"/>
    <x v="6"/>
    <n v="5.4480000000000004"/>
    <n v="-70"/>
  </r>
  <r>
    <n v="7975"/>
    <s v="US-2015-126753"/>
    <d v="2015-08-16T00:00:00"/>
    <d v="2015-08-20T00:00:00"/>
    <s v="Standard Class"/>
    <s v="SP-20860"/>
    <s v="Sung Pak"/>
    <x v="1"/>
    <x v="0"/>
    <x v="10"/>
    <x v="9"/>
    <n v="19134"/>
    <x v="3"/>
    <s v="FUR-FU-10001488"/>
    <x v="0"/>
    <x v="5"/>
    <s v="Tenex 46&quot; x 60&quot; Computer Anti-Static Chairmat, Rectangular Shaped"/>
    <x v="1796"/>
    <x v="1"/>
    <n v="0.2"/>
    <n v="0"/>
    <x v="6"/>
    <n v="763.05600000000004"/>
    <n v="0"/>
  </r>
  <r>
    <n v="7976"/>
    <s v="US-2015-126753"/>
    <d v="2015-08-16T00:00:00"/>
    <d v="2015-08-20T00:00:00"/>
    <s v="Standard Class"/>
    <s v="SP-20860"/>
    <s v="Sung Pak"/>
    <x v="1"/>
    <x v="0"/>
    <x v="10"/>
    <x v="9"/>
    <n v="19134"/>
    <x v="3"/>
    <s v="OFF-BI-10003727"/>
    <x v="1"/>
    <x v="8"/>
    <s v="Avery Durable Slant Ring Binders With Label Holder"/>
    <x v="5010"/>
    <x v="1"/>
    <n v="0.7"/>
    <n v="-2.7587999999999999"/>
    <x v="6"/>
    <n v="11.286"/>
    <n v="-73.333333333333329"/>
  </r>
  <r>
    <n v="7977"/>
    <s v="US-2015-126753"/>
    <d v="2015-08-16T00:00:00"/>
    <d v="2015-08-20T00:00:00"/>
    <s v="Standard Class"/>
    <s v="SP-20860"/>
    <s v="Sung Pak"/>
    <x v="1"/>
    <x v="0"/>
    <x v="10"/>
    <x v="9"/>
    <n v="19134"/>
    <x v="3"/>
    <s v="OFF-PA-10000130"/>
    <x v="1"/>
    <x v="10"/>
    <s v="Xerox 199"/>
    <x v="1495"/>
    <x v="1"/>
    <n v="0.2"/>
    <n v="3.21"/>
    <x v="6"/>
    <n v="30.816000000000003"/>
    <n v="31.25"/>
  </r>
  <r>
    <n v="7978"/>
    <s v="CA-2014-166051"/>
    <d v="2014-05-31T00:00:00"/>
    <d v="2014-06-05T00:00:00"/>
    <s v="Standard Class"/>
    <s v="JK-15625"/>
    <s v="Jim Karlsson"/>
    <x v="0"/>
    <x v="0"/>
    <x v="25"/>
    <x v="35"/>
    <n v="39212"/>
    <x v="0"/>
    <s v="TEC-PH-10002680"/>
    <x v="2"/>
    <x v="7"/>
    <s v="Samsung Galaxy Note 3"/>
    <x v="5011"/>
    <x v="1"/>
    <n v="0"/>
    <n v="197.99100000000001"/>
    <x v="5"/>
    <n v="1979.91"/>
    <n v="30"/>
  </r>
  <r>
    <n v="7979"/>
    <s v="CA-2014-166051"/>
    <d v="2014-05-31T00:00:00"/>
    <d v="2014-06-05T00:00:00"/>
    <s v="Standard Class"/>
    <s v="JK-15625"/>
    <s v="Jim Karlsson"/>
    <x v="0"/>
    <x v="0"/>
    <x v="25"/>
    <x v="35"/>
    <n v="39212"/>
    <x v="0"/>
    <s v="TEC-PH-10002538"/>
    <x v="2"/>
    <x v="7"/>
    <s v="Grandstream GXP1160 VoIP phone"/>
    <x v="4175"/>
    <x v="1"/>
    <n v="0"/>
    <n v="32.981699999999996"/>
    <x v="5"/>
    <n v="341.19"/>
    <n v="28.999999999999996"/>
  </r>
  <r>
    <n v="7980"/>
    <s v="CA-2015-113040"/>
    <d v="2015-08-27T00:00:00"/>
    <d v="2015-08-31T00:00:00"/>
    <s v="Standard Class"/>
    <s v="CC-12100"/>
    <s v="Chad Cunningham"/>
    <x v="2"/>
    <x v="0"/>
    <x v="1"/>
    <x v="1"/>
    <n v="90045"/>
    <x v="1"/>
    <s v="OFF-BI-10001249"/>
    <x v="1"/>
    <x v="8"/>
    <s v="Avery Heavy-Duty EZD View Binder with Locking Rings"/>
    <x v="1670"/>
    <x v="7"/>
    <n v="0.2"/>
    <n v="1.6588000000000001"/>
    <x v="6"/>
    <n v="5.1040000000000001"/>
    <n v="32.5"/>
  </r>
  <r>
    <n v="7981"/>
    <s v="CA-2014-103800"/>
    <d v="2014-01-03T00:00:00"/>
    <d v="2014-01-07T00:00:00"/>
    <s v="Standard Class"/>
    <s v="DP-13000"/>
    <s v="Darren Powers"/>
    <x v="0"/>
    <x v="0"/>
    <x v="12"/>
    <x v="5"/>
    <n v="77095"/>
    <x v="2"/>
    <s v="OFF-PA-10000174"/>
    <x v="1"/>
    <x v="10"/>
    <s v="Message Book, Wirebound, Four 5 1/2&quot; X 4&quot; Forms/Pg., 200 Dupl. Sets/Book"/>
    <x v="2789"/>
    <x v="0"/>
    <n v="0.2"/>
    <n v="5.5511999999999997"/>
    <x v="9"/>
    <n v="32.896000000000001"/>
    <n v="33.75"/>
  </r>
  <r>
    <n v="7982"/>
    <s v="CA-2014-113383"/>
    <d v="2014-09-10T00:00:00"/>
    <d v="2014-09-13T00:00:00"/>
    <s v="First Class"/>
    <s v="SF-20065"/>
    <s v="Sandra Flanagan"/>
    <x v="0"/>
    <x v="0"/>
    <x v="500"/>
    <x v="30"/>
    <n v="7011"/>
    <x v="3"/>
    <s v="OFF-AP-10004532"/>
    <x v="1"/>
    <x v="9"/>
    <s v="Kensington 6 Outlet Guardian Standard Surge Protector"/>
    <x v="1058"/>
    <x v="4"/>
    <n v="0"/>
    <n v="22.118400000000001"/>
    <x v="8"/>
    <n v="327.68"/>
    <n v="27"/>
  </r>
  <r>
    <n v="7983"/>
    <s v="CA-2014-113383"/>
    <d v="2014-09-10T00:00:00"/>
    <d v="2014-09-13T00:00:00"/>
    <s v="First Class"/>
    <s v="SF-20065"/>
    <s v="Sandra Flanagan"/>
    <x v="0"/>
    <x v="0"/>
    <x v="500"/>
    <x v="30"/>
    <n v="7011"/>
    <x v="3"/>
    <s v="FUR-FU-10001986"/>
    <x v="0"/>
    <x v="5"/>
    <s v="Dana Fluorescent Magnifying Lamp, White, 36&quot;"/>
    <x v="2518"/>
    <x v="2"/>
    <n v="0"/>
    <n v="76.47"/>
    <x v="8"/>
    <n v="1274.5"/>
    <n v="30"/>
  </r>
  <r>
    <n v="7984"/>
    <s v="CA-2017-152499"/>
    <d v="2017-01-22T00:00:00"/>
    <d v="2017-01-25T00:00:00"/>
    <s v="Second Class"/>
    <s v="EH-13765"/>
    <s v="Edward Hooks"/>
    <x v="1"/>
    <x v="0"/>
    <x v="22"/>
    <x v="10"/>
    <n v="60623"/>
    <x v="2"/>
    <s v="OFF-FA-10002975"/>
    <x v="1"/>
    <x v="13"/>
    <s v="Staples"/>
    <x v="1138"/>
    <x v="2"/>
    <n v="0.2"/>
    <n v="4.9139999999999997"/>
    <x v="9"/>
    <n v="75.599999999999994"/>
    <n v="32.5"/>
  </r>
  <r>
    <n v="7985"/>
    <s v="CA-2017-152499"/>
    <d v="2017-01-22T00:00:00"/>
    <d v="2017-01-25T00:00:00"/>
    <s v="Second Class"/>
    <s v="EH-13765"/>
    <s v="Edward Hooks"/>
    <x v="1"/>
    <x v="0"/>
    <x v="22"/>
    <x v="10"/>
    <n v="60623"/>
    <x v="2"/>
    <s v="OFF-AR-10003481"/>
    <x v="1"/>
    <x v="6"/>
    <s v="Newell 348"/>
    <x v="956"/>
    <x v="1"/>
    <n v="0.2"/>
    <n v="0.88560000000000005"/>
    <x v="9"/>
    <n v="23.616"/>
    <n v="11.25"/>
  </r>
  <r>
    <n v="7986"/>
    <s v="CA-2016-151498"/>
    <d v="2016-04-21T00:00:00"/>
    <d v="2016-04-24T00:00:00"/>
    <s v="First Class"/>
    <s v="DN-13690"/>
    <s v="Duane Noonan"/>
    <x v="0"/>
    <x v="0"/>
    <x v="4"/>
    <x v="4"/>
    <n v="98115"/>
    <x v="1"/>
    <s v="OFF-BI-10004967"/>
    <x v="1"/>
    <x v="8"/>
    <s v="Round Ring Binders"/>
    <x v="1350"/>
    <x v="2"/>
    <n v="0.2"/>
    <n v="2.8079999999999998"/>
    <x v="3"/>
    <n v="41.6"/>
    <n v="33.75"/>
  </r>
  <r>
    <n v="7987"/>
    <s v="CA-2016-137939"/>
    <d v="2016-07-20T00:00:00"/>
    <d v="2016-07-23T00:00:00"/>
    <s v="Second Class"/>
    <s v="PJ-19015"/>
    <s v="Pauline Johnson"/>
    <x v="0"/>
    <x v="0"/>
    <x v="85"/>
    <x v="15"/>
    <n v="11561"/>
    <x v="3"/>
    <s v="TEC-PH-10003589"/>
    <x v="2"/>
    <x v="7"/>
    <s v="invisibleSHIELD by ZAGG Smudge-Free Screen Protector"/>
    <x v="4910"/>
    <x v="2"/>
    <n v="0"/>
    <n v="43.176000000000002"/>
    <x v="7"/>
    <n v="449.75"/>
    <n v="48"/>
  </r>
  <r>
    <n v="7988"/>
    <s v="US-2016-117793"/>
    <d v="2016-08-23T00:00:00"/>
    <d v="2016-08-29T00:00:00"/>
    <s v="Standard Class"/>
    <s v="MA-17560"/>
    <s v="Matt Abelman"/>
    <x v="2"/>
    <x v="0"/>
    <x v="501"/>
    <x v="6"/>
    <n v="53081"/>
    <x v="2"/>
    <s v="OFF-LA-10002945"/>
    <x v="1"/>
    <x v="2"/>
    <s v="Permanent Self-Adhesive File Folder Labels for Typewriters, 1 1/8 x 3 1/2, White"/>
    <x v="5012"/>
    <x v="4"/>
    <n v="0"/>
    <n v="11.592000000000001"/>
    <x v="6"/>
    <n v="100.8"/>
    <n v="46"/>
  </r>
  <r>
    <n v="7989"/>
    <s v="US-2016-117793"/>
    <d v="2016-08-23T00:00:00"/>
    <d v="2016-08-29T00:00:00"/>
    <s v="Standard Class"/>
    <s v="MA-17560"/>
    <s v="Matt Abelman"/>
    <x v="2"/>
    <x v="0"/>
    <x v="501"/>
    <x v="6"/>
    <n v="53081"/>
    <x v="2"/>
    <s v="OFF-LA-10003537"/>
    <x v="1"/>
    <x v="2"/>
    <s v="Avery 515"/>
    <x v="3101"/>
    <x v="1"/>
    <n v="0"/>
    <n v="17.667300000000001"/>
    <x v="6"/>
    <n v="112.77000000000001"/>
    <n v="47"/>
  </r>
  <r>
    <n v="7990"/>
    <s v="US-2016-117793"/>
    <d v="2016-08-23T00:00:00"/>
    <d v="2016-08-29T00:00:00"/>
    <s v="Standard Class"/>
    <s v="MA-17560"/>
    <s v="Matt Abelman"/>
    <x v="2"/>
    <x v="0"/>
    <x v="501"/>
    <x v="6"/>
    <n v="53081"/>
    <x v="2"/>
    <s v="OFF-ST-10002406"/>
    <x v="1"/>
    <x v="4"/>
    <s v="Pizazz Global Quick File"/>
    <x v="2684"/>
    <x v="7"/>
    <n v="0"/>
    <n v="4.1916000000000002"/>
    <x v="6"/>
    <n v="14.97"/>
    <n v="28.000000000000004"/>
  </r>
  <r>
    <n v="7991"/>
    <s v="US-2016-117793"/>
    <d v="2016-08-23T00:00:00"/>
    <d v="2016-08-29T00:00:00"/>
    <s v="Standard Class"/>
    <s v="MA-17560"/>
    <s v="Matt Abelman"/>
    <x v="2"/>
    <x v="0"/>
    <x v="501"/>
    <x v="6"/>
    <n v="53081"/>
    <x v="2"/>
    <s v="TEC-AC-10003433"/>
    <x v="2"/>
    <x v="11"/>
    <s v="Maxell 4.7GB DVD+R 5/Pack"/>
    <x v="5013"/>
    <x v="0"/>
    <n v="0"/>
    <n v="0.89100000000000001"/>
    <x v="6"/>
    <n v="3.96"/>
    <n v="45"/>
  </r>
  <r>
    <n v="7992"/>
    <s v="CA-2016-133872"/>
    <d v="2016-06-14T00:00:00"/>
    <d v="2016-06-17T00:00:00"/>
    <s v="First Class"/>
    <s v="VM-21835"/>
    <s v="Vivian Mathis"/>
    <x v="0"/>
    <x v="0"/>
    <x v="172"/>
    <x v="2"/>
    <n v="33433"/>
    <x v="0"/>
    <s v="OFF-BI-10002082"/>
    <x v="1"/>
    <x v="8"/>
    <s v="GBC Twin Loop Wire Binding Elements"/>
    <x v="5014"/>
    <x v="4"/>
    <n v="0.7"/>
    <n v="-26.623999999999999"/>
    <x v="1"/>
    <n v="159.744"/>
    <n v="-66.666666666666657"/>
  </r>
  <r>
    <n v="7993"/>
    <s v="CA-2016-133872"/>
    <d v="2016-06-14T00:00:00"/>
    <d v="2016-06-17T00:00:00"/>
    <s v="First Class"/>
    <s v="VM-21835"/>
    <s v="Vivian Mathis"/>
    <x v="0"/>
    <x v="0"/>
    <x v="172"/>
    <x v="2"/>
    <n v="33433"/>
    <x v="0"/>
    <s v="TEC-AC-10000521"/>
    <x v="2"/>
    <x v="11"/>
    <s v="Verbatim Slim CD and DVD Storage Cases, 50/Pack"/>
    <x v="4792"/>
    <x v="0"/>
    <n v="0.2"/>
    <n v="2.3079999999999998"/>
    <x v="1"/>
    <n v="36.927999999999997"/>
    <n v="12.5"/>
  </r>
  <r>
    <n v="7994"/>
    <s v="US-2015-165743"/>
    <d v="2015-11-20T00:00:00"/>
    <d v="2015-11-23T00:00:00"/>
    <s v="Second Class"/>
    <s v="MM-18055"/>
    <s v="Michelle Moray"/>
    <x v="0"/>
    <x v="0"/>
    <x v="34"/>
    <x v="22"/>
    <n v="80013"/>
    <x v="1"/>
    <s v="OFF-BI-10001982"/>
    <x v="1"/>
    <x v="8"/>
    <s v="Wilson Jones Custom Binder Spines &amp; Labels"/>
    <x v="319"/>
    <x v="1"/>
    <n v="0.7"/>
    <n v="-3.4272"/>
    <x v="0"/>
    <n v="14.687999999999999"/>
    <n v="-70"/>
  </r>
  <r>
    <n v="7995"/>
    <s v="US-2015-165743"/>
    <d v="2015-11-20T00:00:00"/>
    <d v="2015-11-23T00:00:00"/>
    <s v="Second Class"/>
    <s v="MM-18055"/>
    <s v="Michelle Moray"/>
    <x v="0"/>
    <x v="0"/>
    <x v="34"/>
    <x v="22"/>
    <n v="80013"/>
    <x v="1"/>
    <s v="FUR-BO-10002268"/>
    <x v="0"/>
    <x v="0"/>
    <s v="Sauder Barrister Bookcases"/>
    <x v="3388"/>
    <x v="5"/>
    <n v="0.7"/>
    <n v="-247.7988"/>
    <x v="0"/>
    <n v="874.58400000000006"/>
    <n v="-170"/>
  </r>
  <r>
    <n v="7996"/>
    <s v="US-2015-165743"/>
    <d v="2015-11-20T00:00:00"/>
    <d v="2015-11-23T00:00:00"/>
    <s v="Second Class"/>
    <s v="MM-18055"/>
    <s v="Michelle Moray"/>
    <x v="0"/>
    <x v="0"/>
    <x v="34"/>
    <x v="22"/>
    <n v="80013"/>
    <x v="1"/>
    <s v="OFF-BI-10001758"/>
    <x v="1"/>
    <x v="8"/>
    <s v="Wilson Jones 14 Line Acrylic Coated Pressboard Data Binders"/>
    <x v="5015"/>
    <x v="5"/>
    <n v="0.7"/>
    <n v="-7.3692000000000002"/>
    <x v="0"/>
    <n v="57.671999999999997"/>
    <n v="-76.666666666666671"/>
  </r>
  <r>
    <n v="7997"/>
    <s v="US-2017-105998"/>
    <d v="2017-11-03T00:00:00"/>
    <d v="2017-11-05T00:00:00"/>
    <s v="First Class"/>
    <s v="CR-12580"/>
    <s v="Clay Rozendal"/>
    <x v="2"/>
    <x v="0"/>
    <x v="70"/>
    <x v="1"/>
    <n v="92037"/>
    <x v="1"/>
    <s v="TEC-AC-10004469"/>
    <x v="2"/>
    <x v="11"/>
    <s v="Microsoft Sculpt Comfort Mouse"/>
    <x v="5016"/>
    <x v="2"/>
    <n v="0"/>
    <n v="87.89"/>
    <x v="0"/>
    <n v="998.75"/>
    <n v="44"/>
  </r>
  <r>
    <n v="7998"/>
    <s v="US-2017-105998"/>
    <d v="2017-11-03T00:00:00"/>
    <d v="2017-11-05T00:00:00"/>
    <s v="First Class"/>
    <s v="CR-12580"/>
    <s v="Clay Rozendal"/>
    <x v="2"/>
    <x v="0"/>
    <x v="70"/>
    <x v="1"/>
    <n v="92037"/>
    <x v="1"/>
    <s v="FUR-TA-10001095"/>
    <x v="0"/>
    <x v="3"/>
    <s v="Chromcraft Round Conference Tables"/>
    <x v="5017"/>
    <x v="13"/>
    <n v="0.2"/>
    <n v="20.9148"/>
    <x v="0"/>
    <n v="20078.207999999999"/>
    <n v="1.25"/>
  </r>
  <r>
    <n v="7999"/>
    <s v="US-2014-148194"/>
    <d v="2014-05-04T00:00:00"/>
    <d v="2014-05-07T00:00:00"/>
    <s v="First Class"/>
    <s v="BS-11365"/>
    <s v="Bill Shonely"/>
    <x v="1"/>
    <x v="0"/>
    <x v="4"/>
    <x v="4"/>
    <n v="98105"/>
    <x v="1"/>
    <s v="FUR-FU-10001852"/>
    <x v="0"/>
    <x v="5"/>
    <s v="Eldon Regeneration Recycled Desk Accessories, Smoke"/>
    <x v="5018"/>
    <x v="3"/>
    <n v="0"/>
    <n v="3.8976000000000002"/>
    <x v="5"/>
    <n v="85.259999999999991"/>
    <n v="32"/>
  </r>
  <r>
    <n v="8000"/>
    <s v="US-2014-148194"/>
    <d v="2014-05-04T00:00:00"/>
    <d v="2014-05-07T00:00:00"/>
    <s v="First Class"/>
    <s v="BS-11365"/>
    <s v="Bill Shonely"/>
    <x v="1"/>
    <x v="0"/>
    <x v="4"/>
    <x v="4"/>
    <n v="98105"/>
    <x v="1"/>
    <s v="OFF-AP-10000696"/>
    <x v="1"/>
    <x v="9"/>
    <s v="Holmes Odor Grabber"/>
    <x v="5019"/>
    <x v="4"/>
    <n v="0"/>
    <n v="19.034400000000002"/>
    <x v="5"/>
    <n v="230.72"/>
    <n v="33"/>
  </r>
  <r>
    <n v="8001"/>
    <s v="US-2015-151407"/>
    <d v="2015-11-08T00:00:00"/>
    <d v="2015-11-12T00:00:00"/>
    <s v="Standard Class"/>
    <s v="RD-19585"/>
    <s v="Rob Dowd"/>
    <x v="0"/>
    <x v="0"/>
    <x v="362"/>
    <x v="23"/>
    <n v="52001"/>
    <x v="2"/>
    <s v="TEC-PH-10003885"/>
    <x v="2"/>
    <x v="7"/>
    <s v="Cisco SPA508G"/>
    <x v="1259"/>
    <x v="4"/>
    <n v="0"/>
    <n v="76.548400000000001"/>
    <x v="0"/>
    <n v="1055.8399999999999"/>
    <n v="29.000000000000004"/>
  </r>
  <r>
    <n v="8002"/>
    <s v="CA-2015-110870"/>
    <d v="2015-12-12T00:00:00"/>
    <d v="2015-12-15T00:00:00"/>
    <s v="First Class"/>
    <s v="KD-16270"/>
    <s v="Karen Daniels"/>
    <x v="0"/>
    <x v="0"/>
    <x v="1"/>
    <x v="1"/>
    <n v="90032"/>
    <x v="1"/>
    <s v="TEC-AC-10002926"/>
    <x v="2"/>
    <x v="11"/>
    <s v="Logitech Wireless Marathon Mouse M705"/>
    <x v="5020"/>
    <x v="5"/>
    <n v="0"/>
    <n v="128.9742"/>
    <x v="4"/>
    <n v="1799.6399999999999"/>
    <n v="43"/>
  </r>
  <r>
    <n v="8003"/>
    <s v="CA-2015-110870"/>
    <d v="2015-12-12T00:00:00"/>
    <d v="2015-12-15T00:00:00"/>
    <s v="First Class"/>
    <s v="KD-16270"/>
    <s v="Karen Daniels"/>
    <x v="0"/>
    <x v="0"/>
    <x v="1"/>
    <x v="1"/>
    <n v="90032"/>
    <x v="1"/>
    <s v="OFF-SU-10001225"/>
    <x v="1"/>
    <x v="14"/>
    <s v="Staple remover"/>
    <x v="4564"/>
    <x v="3"/>
    <n v="0"/>
    <n v="0.51519999999999999"/>
    <x v="4"/>
    <n v="180.32000000000002"/>
    <n v="1.9999999999999998"/>
  </r>
  <r>
    <n v="8004"/>
    <s v="CA-2014-143210"/>
    <d v="2014-12-01T00:00:00"/>
    <d v="2014-12-03T00:00:00"/>
    <s v="First Class"/>
    <s v="AA-10645"/>
    <s v="Anna Andreadi"/>
    <x v="0"/>
    <x v="0"/>
    <x v="90"/>
    <x v="31"/>
    <n v="1852"/>
    <x v="3"/>
    <s v="TEC-PH-10004434"/>
    <x v="2"/>
    <x v="7"/>
    <s v="Cisco IP Phone 7961G VoIP phone - Dark gray"/>
    <x v="5021"/>
    <x v="0"/>
    <n v="0"/>
    <n v="78.850999999999999"/>
    <x v="4"/>
    <n v="543.79999999999995"/>
    <n v="29.000000000000004"/>
  </r>
  <r>
    <n v="8005"/>
    <s v="CA-2014-143210"/>
    <d v="2014-12-01T00:00:00"/>
    <d v="2014-12-03T00:00:00"/>
    <s v="First Class"/>
    <s v="AA-10645"/>
    <s v="Anna Andreadi"/>
    <x v="0"/>
    <x v="0"/>
    <x v="90"/>
    <x v="31"/>
    <n v="1852"/>
    <x v="3"/>
    <s v="FUR-FU-10003878"/>
    <x v="0"/>
    <x v="5"/>
    <s v="Linden 10&quot; Round Wall Clock, Black"/>
    <x v="2732"/>
    <x v="1"/>
    <n v="0"/>
    <n v="15.585599999999999"/>
    <x v="4"/>
    <n v="137.52000000000001"/>
    <n v="34"/>
  </r>
  <r>
    <n v="8006"/>
    <s v="CA-2014-143210"/>
    <d v="2014-12-01T00:00:00"/>
    <d v="2014-12-03T00:00:00"/>
    <s v="First Class"/>
    <s v="AA-10645"/>
    <s v="Anna Andreadi"/>
    <x v="0"/>
    <x v="0"/>
    <x v="90"/>
    <x v="31"/>
    <n v="1852"/>
    <x v="3"/>
    <s v="FUR-FU-10002268"/>
    <x v="0"/>
    <x v="5"/>
    <s v="Ultra Door Push Plate"/>
    <x v="759"/>
    <x v="0"/>
    <n v="0"/>
    <n v="3.2406000000000001"/>
    <x v="4"/>
    <n v="19.64"/>
    <n v="33"/>
  </r>
  <r>
    <n v="8007"/>
    <s v="CA-2016-139808"/>
    <d v="2016-10-07T00:00:00"/>
    <d v="2016-10-11T00:00:00"/>
    <s v="Standard Class"/>
    <s v="MC-18100"/>
    <s v="Mick Crebagga"/>
    <x v="0"/>
    <x v="0"/>
    <x v="126"/>
    <x v="4"/>
    <n v="98270"/>
    <x v="1"/>
    <s v="OFF-FA-10001883"/>
    <x v="1"/>
    <x v="13"/>
    <s v="Alliance Super-Size Bands, Assorted Sizes"/>
    <x v="5022"/>
    <x v="13"/>
    <n v="0"/>
    <n v="0.93359999999999999"/>
    <x v="2"/>
    <n v="1120.32"/>
    <n v="1"/>
  </r>
  <r>
    <n v="8008"/>
    <s v="CA-2015-110863"/>
    <d v="2015-11-17T00:00:00"/>
    <d v="2015-11-24T00:00:00"/>
    <s v="Standard Class"/>
    <s v="AA-10645"/>
    <s v="Anna Andreadi"/>
    <x v="0"/>
    <x v="0"/>
    <x v="268"/>
    <x v="26"/>
    <n v="73120"/>
    <x v="2"/>
    <s v="OFF-ST-10002756"/>
    <x v="1"/>
    <x v="4"/>
    <s v="Tennsco Stur-D-Stor Boltless Shelving, 5 Shelves, 24&quot; Deep, Sand"/>
    <x v="5023"/>
    <x v="4"/>
    <n v="0"/>
    <n v="5.4123999999999999"/>
    <x v="0"/>
    <n v="2164.96"/>
    <n v="1"/>
  </r>
  <r>
    <n v="8009"/>
    <s v="CA-2015-110863"/>
    <d v="2015-11-17T00:00:00"/>
    <d v="2015-11-24T00:00:00"/>
    <s v="Standard Class"/>
    <s v="AA-10645"/>
    <s v="Anna Andreadi"/>
    <x v="0"/>
    <x v="0"/>
    <x v="268"/>
    <x v="26"/>
    <n v="73120"/>
    <x v="2"/>
    <s v="OFF-PA-10000474"/>
    <x v="1"/>
    <x v="10"/>
    <s v="Easy-staple paper"/>
    <x v="1907"/>
    <x v="1"/>
    <n v="0"/>
    <n v="49.970399999999998"/>
    <x v="0"/>
    <n v="318.95999999999998"/>
    <n v="47"/>
  </r>
  <r>
    <n v="8010"/>
    <s v="CA-2015-110863"/>
    <d v="2015-11-17T00:00:00"/>
    <d v="2015-11-24T00:00:00"/>
    <s v="Standard Class"/>
    <s v="AA-10645"/>
    <s v="Anna Andreadi"/>
    <x v="0"/>
    <x v="0"/>
    <x v="268"/>
    <x v="26"/>
    <n v="73120"/>
    <x v="2"/>
    <s v="FUR-CH-10002073"/>
    <x v="0"/>
    <x v="1"/>
    <s v="Hon Olson Stacker Chairs"/>
    <x v="5024"/>
    <x v="2"/>
    <n v="0"/>
    <n v="383.93099999999998"/>
    <x v="0"/>
    <n v="6619.5"/>
    <n v="28.999999999999996"/>
  </r>
  <r>
    <n v="8011"/>
    <s v="CA-2014-127859"/>
    <d v="2014-03-17T00:00:00"/>
    <d v="2014-03-20T00:00:00"/>
    <s v="Second Class"/>
    <s v="QJ-19255"/>
    <s v="Quincy Jones"/>
    <x v="1"/>
    <x v="0"/>
    <x v="10"/>
    <x v="9"/>
    <n v="19134"/>
    <x v="3"/>
    <s v="OFF-PA-10003641"/>
    <x v="1"/>
    <x v="10"/>
    <s v="Xerox 1909"/>
    <x v="5025"/>
    <x v="5"/>
    <n v="0.2"/>
    <n v="41.152799999999999"/>
    <x v="10"/>
    <n v="759.74399999999991"/>
    <n v="32.5"/>
  </r>
  <r>
    <n v="8012"/>
    <s v="US-2015-136427"/>
    <d v="2015-06-20T00:00:00"/>
    <d v="2015-06-23T00:00:00"/>
    <s v="First Class"/>
    <s v="JM-16195"/>
    <s v="Justin MacKendrick"/>
    <x v="0"/>
    <x v="0"/>
    <x v="34"/>
    <x v="22"/>
    <n v="80013"/>
    <x v="1"/>
    <s v="TEC-PH-10002070"/>
    <x v="2"/>
    <x v="7"/>
    <s v="Griffin GC36547 PowerJolt SE Lightning Charger"/>
    <x v="5026"/>
    <x v="3"/>
    <n v="0.2"/>
    <n v="15.743"/>
    <x v="1"/>
    <n v="881.60800000000006"/>
    <n v="12.5"/>
  </r>
  <r>
    <n v="8013"/>
    <s v="CA-2017-120168"/>
    <d v="2017-05-25T00:00:00"/>
    <d v="2017-05-25T00:00:00"/>
    <s v="Same Day"/>
    <s v="TB-21625"/>
    <s v="Trudy Brown"/>
    <x v="0"/>
    <x v="0"/>
    <x v="20"/>
    <x v="15"/>
    <n v="10009"/>
    <x v="3"/>
    <s v="OFF-BI-10004519"/>
    <x v="1"/>
    <x v="8"/>
    <s v="GBC DocuBind P100 Manual Binding Machine"/>
    <x v="5027"/>
    <x v="2"/>
    <n v="0.2"/>
    <n v="207.47499999999999"/>
    <x v="5"/>
    <n v="3319.6"/>
    <n v="31.25"/>
  </r>
  <r>
    <n v="8014"/>
    <s v="CA-2017-120168"/>
    <d v="2017-05-25T00:00:00"/>
    <d v="2017-05-25T00:00:00"/>
    <s v="Same Day"/>
    <s v="TB-21625"/>
    <s v="Trudy Brown"/>
    <x v="0"/>
    <x v="0"/>
    <x v="20"/>
    <x v="15"/>
    <n v="10009"/>
    <x v="3"/>
    <s v="TEC-AC-10002167"/>
    <x v="2"/>
    <x v="11"/>
    <s v="Imation 8gb Micro Traveldrive Usb 2.0 Flash Drive"/>
    <x v="5028"/>
    <x v="8"/>
    <n v="0"/>
    <n v="13.2"/>
    <x v="5"/>
    <n v="960"/>
    <n v="11"/>
  </r>
  <r>
    <n v="8015"/>
    <s v="CA-2017-120168"/>
    <d v="2017-05-25T00:00:00"/>
    <d v="2017-05-25T00:00:00"/>
    <s v="Same Day"/>
    <s v="TB-21625"/>
    <s v="Trudy Brown"/>
    <x v="0"/>
    <x v="0"/>
    <x v="20"/>
    <x v="15"/>
    <n v="10009"/>
    <x v="3"/>
    <s v="OFF-FA-10000936"/>
    <x v="1"/>
    <x v="13"/>
    <s v="Acco Hot Clips Clips to Go"/>
    <x v="5029"/>
    <x v="7"/>
    <n v="0"/>
    <n v="1.4804999999999999"/>
    <x v="5"/>
    <n v="3.29"/>
    <n v="44.999999999999993"/>
  </r>
  <r>
    <n v="8016"/>
    <s v="CA-2017-120168"/>
    <d v="2017-05-25T00:00:00"/>
    <d v="2017-05-25T00:00:00"/>
    <s v="Same Day"/>
    <s v="TB-21625"/>
    <s v="Trudy Brown"/>
    <x v="0"/>
    <x v="0"/>
    <x v="20"/>
    <x v="15"/>
    <n v="10009"/>
    <x v="3"/>
    <s v="FUR-FU-10000732"/>
    <x v="0"/>
    <x v="5"/>
    <s v="Eldon 200 Class Desk Accessories"/>
    <x v="605"/>
    <x v="1"/>
    <n v="0"/>
    <n v="6.0288000000000004"/>
    <x v="5"/>
    <n v="56.519999999999996"/>
    <n v="32"/>
  </r>
  <r>
    <n v="8017"/>
    <s v="US-2014-131870"/>
    <d v="2014-09-09T00:00:00"/>
    <d v="2014-09-11T00:00:00"/>
    <s v="First Class"/>
    <s v="NF-18595"/>
    <s v="Nicole Fjeld"/>
    <x v="2"/>
    <x v="0"/>
    <x v="152"/>
    <x v="24"/>
    <n v="43130"/>
    <x v="3"/>
    <s v="FUR-FU-10002501"/>
    <x v="0"/>
    <x v="5"/>
    <s v="Nu-Dell Executive Frame"/>
    <x v="1256"/>
    <x v="5"/>
    <n v="0.2"/>
    <n v="12.892799999999999"/>
    <x v="8"/>
    <n v="364.03199999999998"/>
    <n v="21.25"/>
  </r>
  <r>
    <n v="8018"/>
    <s v="US-2014-131870"/>
    <d v="2014-09-09T00:00:00"/>
    <d v="2014-09-11T00:00:00"/>
    <s v="First Class"/>
    <s v="NF-18595"/>
    <s v="Nicole Fjeld"/>
    <x v="2"/>
    <x v="0"/>
    <x v="152"/>
    <x v="24"/>
    <n v="43130"/>
    <x v="3"/>
    <s v="OFF-AR-10000634"/>
    <x v="1"/>
    <x v="6"/>
    <s v="Newell 320"/>
    <x v="2723"/>
    <x v="6"/>
    <n v="0.2"/>
    <n v="2.6964000000000001"/>
    <x v="8"/>
    <n v="277.34399999999999"/>
    <n v="8.75"/>
  </r>
  <r>
    <n v="8019"/>
    <s v="CA-2017-114804"/>
    <d v="2017-10-17T00:00:00"/>
    <d v="2017-10-19T00:00:00"/>
    <s v="Second Class"/>
    <s v="BF-11020"/>
    <s v="Barry Französisch"/>
    <x v="1"/>
    <x v="0"/>
    <x v="494"/>
    <x v="1"/>
    <n v="95351"/>
    <x v="1"/>
    <s v="TEC-PH-10001700"/>
    <x v="2"/>
    <x v="7"/>
    <s v="Panasonic KX-TG6844B Expandable Digital Cordless Telephone"/>
    <x v="4837"/>
    <x v="7"/>
    <n v="0.2"/>
    <n v="4.6193"/>
    <x v="2"/>
    <n v="52.792000000000002"/>
    <n v="8.75"/>
  </r>
  <r>
    <n v="8020"/>
    <s v="CA-2017-167227"/>
    <d v="2017-11-02T00:00:00"/>
    <d v="2017-11-05T00:00:00"/>
    <s v="First Class"/>
    <s v="NP-18670"/>
    <s v="Nora Paige"/>
    <x v="0"/>
    <x v="0"/>
    <x v="285"/>
    <x v="25"/>
    <n v="63116"/>
    <x v="2"/>
    <s v="OFF-AP-10001962"/>
    <x v="1"/>
    <x v="9"/>
    <s v="Black &amp; Decker Filter for Double Action Dustbuster Cordless Vac BLDV7210"/>
    <x v="4412"/>
    <x v="12"/>
    <n v="0"/>
    <n v="20.975000000000001"/>
    <x v="0"/>
    <n v="839"/>
    <n v="25"/>
  </r>
  <r>
    <n v="8021"/>
    <s v="CA-2017-167227"/>
    <d v="2017-11-02T00:00:00"/>
    <d v="2017-11-05T00:00:00"/>
    <s v="First Class"/>
    <s v="NP-18670"/>
    <s v="Nora Paige"/>
    <x v="0"/>
    <x v="0"/>
    <x v="285"/>
    <x v="25"/>
    <n v="63116"/>
    <x v="2"/>
    <s v="OFF-PA-10001838"/>
    <x v="1"/>
    <x v="10"/>
    <s v="Adams Telephone Message Book W/Dividers/Space For Phone Numbers, 5 1/4&quot;X8 1/2&quot;, 300/Messages"/>
    <x v="2660"/>
    <x v="0"/>
    <n v="0"/>
    <n v="5.7624000000000004"/>
    <x v="0"/>
    <n v="23.52"/>
    <n v="49.000000000000007"/>
  </r>
  <r>
    <n v="8022"/>
    <s v="CA-2014-129189"/>
    <d v="2014-07-21T00:00:00"/>
    <d v="2014-07-25T00:00:00"/>
    <s v="Standard Class"/>
    <s v="HM-14860"/>
    <s v="Harry Marie"/>
    <x v="1"/>
    <x v="0"/>
    <x v="61"/>
    <x v="5"/>
    <n v="75217"/>
    <x v="2"/>
    <s v="OFF-AP-10000124"/>
    <x v="1"/>
    <x v="9"/>
    <s v="Acco 6 Outlet Guardian Basic Surge Suppressor"/>
    <x v="3688"/>
    <x v="1"/>
    <n v="0.8"/>
    <n v="-12.979200000000001"/>
    <x v="7"/>
    <n v="14.975999999999999"/>
    <n v="-260"/>
  </r>
  <r>
    <n v="8023"/>
    <s v="CA-2014-129189"/>
    <d v="2014-07-21T00:00:00"/>
    <d v="2014-07-25T00:00:00"/>
    <s v="Standard Class"/>
    <s v="HM-14860"/>
    <s v="Harry Marie"/>
    <x v="1"/>
    <x v="0"/>
    <x v="61"/>
    <x v="5"/>
    <n v="75217"/>
    <x v="2"/>
    <s v="OFF-EN-10003567"/>
    <x v="1"/>
    <x v="12"/>
    <s v="Inter-Office Recycled Envelopes, Brown Kraft, Button-String,10&quot; x 13&quot; , 100/Box"/>
    <x v="1177"/>
    <x v="2"/>
    <n v="0.2"/>
    <n v="29.672999999999998"/>
    <x v="7"/>
    <n v="439.6"/>
    <n v="33.75"/>
  </r>
  <r>
    <n v="8024"/>
    <s v="CA-2014-129189"/>
    <d v="2014-07-21T00:00:00"/>
    <d v="2014-07-25T00:00:00"/>
    <s v="Standard Class"/>
    <s v="HM-14860"/>
    <s v="Harry Marie"/>
    <x v="1"/>
    <x v="0"/>
    <x v="61"/>
    <x v="5"/>
    <n v="75217"/>
    <x v="2"/>
    <s v="FUR-CH-10004997"/>
    <x v="0"/>
    <x v="1"/>
    <s v="Hon Every-Day Series Multi-Task Chairs"/>
    <x v="2782"/>
    <x v="2"/>
    <n v="0.3"/>
    <n v="-93.99"/>
    <x v="7"/>
    <n v="3289.6499999999996"/>
    <n v="-14.285714285714285"/>
  </r>
  <r>
    <n v="8025"/>
    <s v="CA-2014-129189"/>
    <d v="2014-07-21T00:00:00"/>
    <d v="2014-07-25T00:00:00"/>
    <s v="Standard Class"/>
    <s v="HM-14860"/>
    <s v="Harry Marie"/>
    <x v="1"/>
    <x v="0"/>
    <x v="61"/>
    <x v="5"/>
    <n v="75217"/>
    <x v="2"/>
    <s v="OFF-BI-10000494"/>
    <x v="1"/>
    <x v="8"/>
    <s v="Acco Economy Flexible Poly Round Ring Binder"/>
    <x v="5030"/>
    <x v="7"/>
    <n v="0.8"/>
    <n v="-1.827"/>
    <x v="7"/>
    <n v="1.044"/>
    <n v="-175"/>
  </r>
  <r>
    <n v="8026"/>
    <s v="CA-2015-132465"/>
    <d v="2015-09-11T00:00:00"/>
    <d v="2015-09-15T00:00:00"/>
    <s v="Second Class"/>
    <s v="DM-13525"/>
    <s v="Don Miller"/>
    <x v="1"/>
    <x v="0"/>
    <x v="20"/>
    <x v="15"/>
    <n v="10035"/>
    <x v="3"/>
    <s v="FUR-FU-10000277"/>
    <x v="0"/>
    <x v="5"/>
    <s v="Deflect-o DuraMat Antistatic Studded Beveled Mat for Medium Pile Carpeting"/>
    <x v="5031"/>
    <x v="0"/>
    <n v="0"/>
    <n v="50.563200000000002"/>
    <x v="8"/>
    <n v="421.36"/>
    <n v="24"/>
  </r>
  <r>
    <n v="8027"/>
    <s v="CA-2015-132465"/>
    <d v="2015-09-11T00:00:00"/>
    <d v="2015-09-15T00:00:00"/>
    <s v="Second Class"/>
    <s v="DM-13525"/>
    <s v="Don Miller"/>
    <x v="1"/>
    <x v="0"/>
    <x v="20"/>
    <x v="15"/>
    <n v="10035"/>
    <x v="3"/>
    <s v="OFF-ST-10003641"/>
    <x v="1"/>
    <x v="4"/>
    <s v="Space Solutions Industrial Galvanized Steel Shelving."/>
    <x v="5032"/>
    <x v="7"/>
    <n v="0"/>
    <n v="1.5760000000000001"/>
    <x v="8"/>
    <n v="78.8"/>
    <n v="2"/>
  </r>
  <r>
    <n v="8028"/>
    <s v="CA-2015-132465"/>
    <d v="2015-09-11T00:00:00"/>
    <d v="2015-09-15T00:00:00"/>
    <s v="Second Class"/>
    <s v="DM-13525"/>
    <s v="Don Miller"/>
    <x v="1"/>
    <x v="0"/>
    <x v="20"/>
    <x v="15"/>
    <n v="10035"/>
    <x v="3"/>
    <s v="TEC-AC-10001998"/>
    <x v="2"/>
    <x v="11"/>
    <s v="Logitech LS21 Speaker System - PC Multimedia - 2.1-CH - Wired"/>
    <x v="86"/>
    <x v="7"/>
    <n v="0"/>
    <n v="6.7965999999999998"/>
    <x v="8"/>
    <n v="19.989999999999998"/>
    <n v="34"/>
  </r>
  <r>
    <n v="8029"/>
    <s v="CA-2015-132465"/>
    <d v="2015-09-11T00:00:00"/>
    <d v="2015-09-15T00:00:00"/>
    <s v="Second Class"/>
    <s v="DM-13525"/>
    <s v="Don Miller"/>
    <x v="1"/>
    <x v="0"/>
    <x v="20"/>
    <x v="15"/>
    <n v="10035"/>
    <x v="3"/>
    <s v="OFF-ST-10001932"/>
    <x v="1"/>
    <x v="4"/>
    <s v="Fellowes Staxonsteel Drawer Files"/>
    <x v="3404"/>
    <x v="4"/>
    <n v="0"/>
    <n v="108.1752"/>
    <x v="8"/>
    <n v="3090.72"/>
    <n v="14.000000000000002"/>
  </r>
  <r>
    <n v="8030"/>
    <s v="CA-2016-166373"/>
    <d v="2016-10-21T00:00:00"/>
    <d v="2016-10-25T00:00:00"/>
    <s v="Standard Class"/>
    <s v="JF-15565"/>
    <s v="Jill Fjeld"/>
    <x v="0"/>
    <x v="0"/>
    <x v="52"/>
    <x v="5"/>
    <n v="78207"/>
    <x v="2"/>
    <s v="TEC-AC-10002323"/>
    <x v="2"/>
    <x v="11"/>
    <s v="SanDisk Ultra 32 GB MicroSDHC Class 10 Memory Card"/>
    <x v="5033"/>
    <x v="5"/>
    <n v="0.2"/>
    <n v="-9.282"/>
    <x v="2"/>
    <n v="636.48"/>
    <n v="-8.75"/>
  </r>
  <r>
    <n v="8031"/>
    <s v="CA-2016-158806"/>
    <d v="2016-01-07T00:00:00"/>
    <d v="2016-01-11T00:00:00"/>
    <s v="Standard Class"/>
    <s v="NM-18520"/>
    <s v="Neoma Murray"/>
    <x v="0"/>
    <x v="0"/>
    <x v="112"/>
    <x v="5"/>
    <n v="79109"/>
    <x v="2"/>
    <s v="FUR-FU-10004270"/>
    <x v="0"/>
    <x v="5"/>
    <s v="Executive Impressions 13&quot; Clairmont Wall Clock"/>
    <x v="5034"/>
    <x v="1"/>
    <n v="0.6"/>
    <n v="-10.9611"/>
    <x v="9"/>
    <n v="69.228000000000009"/>
    <n v="-47.5"/>
  </r>
  <r>
    <n v="8032"/>
    <s v="CA-2016-158806"/>
    <d v="2016-01-07T00:00:00"/>
    <d v="2016-01-11T00:00:00"/>
    <s v="Standard Class"/>
    <s v="NM-18520"/>
    <s v="Neoma Murray"/>
    <x v="0"/>
    <x v="0"/>
    <x v="112"/>
    <x v="5"/>
    <n v="79109"/>
    <x v="2"/>
    <s v="OFF-PA-10004621"/>
    <x v="1"/>
    <x v="10"/>
    <s v="Xerox 212"/>
    <x v="233"/>
    <x v="2"/>
    <n v="0.2"/>
    <n v="9.0719999999999992"/>
    <x v="9"/>
    <n v="129.60000000000002"/>
    <n v="34.999999999999993"/>
  </r>
  <r>
    <n v="8033"/>
    <s v="CA-2015-119690"/>
    <d v="2015-06-25T00:00:00"/>
    <d v="2015-06-28T00:00:00"/>
    <s v="First Class"/>
    <s v="MV-17485"/>
    <s v="Mark Van Huff"/>
    <x v="0"/>
    <x v="0"/>
    <x v="12"/>
    <x v="5"/>
    <n v="77041"/>
    <x v="2"/>
    <s v="OFF-PA-10001019"/>
    <x v="1"/>
    <x v="10"/>
    <s v="Xerox 1884"/>
    <x v="1097"/>
    <x v="1"/>
    <n v="0.2"/>
    <n v="16.183800000000002"/>
    <x v="1"/>
    <n v="143.85599999999999"/>
    <n v="33.75"/>
  </r>
  <r>
    <n v="8034"/>
    <s v="CA-2015-119690"/>
    <d v="2015-06-25T00:00:00"/>
    <d v="2015-06-28T00:00:00"/>
    <s v="First Class"/>
    <s v="MV-17485"/>
    <s v="Mark Van Huff"/>
    <x v="0"/>
    <x v="0"/>
    <x v="12"/>
    <x v="5"/>
    <n v="77041"/>
    <x v="2"/>
    <s v="OFF-BI-10000201"/>
    <x v="1"/>
    <x v="8"/>
    <s v="Avery Triangle Shaped Sheet Lifters, Black, 2/Pack"/>
    <x v="5035"/>
    <x v="0"/>
    <n v="0.8"/>
    <n v="-1.476"/>
    <x v="1"/>
    <n v="1.968"/>
    <n v="-150"/>
  </r>
  <r>
    <n v="8035"/>
    <s v="CA-2015-119690"/>
    <d v="2015-06-25T00:00:00"/>
    <d v="2015-06-28T00:00:00"/>
    <s v="First Class"/>
    <s v="MV-17485"/>
    <s v="Mark Van Huff"/>
    <x v="0"/>
    <x v="0"/>
    <x v="12"/>
    <x v="5"/>
    <n v="77041"/>
    <x v="2"/>
    <s v="FUR-FU-10004587"/>
    <x v="0"/>
    <x v="5"/>
    <s v="GE General Use Halogen Bulbs, 100 Watts, 1 Bulb per Pack"/>
    <x v="5036"/>
    <x v="6"/>
    <n v="0.6"/>
    <n v="-20.730599999999999"/>
    <x v="1"/>
    <n v="678.45600000000002"/>
    <n v="-27.499999999999996"/>
  </r>
  <r>
    <n v="8036"/>
    <s v="CA-2015-119690"/>
    <d v="2015-06-25T00:00:00"/>
    <d v="2015-06-28T00:00:00"/>
    <s v="First Class"/>
    <s v="MV-17485"/>
    <s v="Mark Van Huff"/>
    <x v="0"/>
    <x v="0"/>
    <x v="12"/>
    <x v="5"/>
    <n v="77041"/>
    <x v="2"/>
    <s v="OFF-LA-10001613"/>
    <x v="1"/>
    <x v="2"/>
    <s v="Avery File Folder Labels"/>
    <x v="871"/>
    <x v="0"/>
    <n v="0.2"/>
    <n v="1.6704000000000001"/>
    <x v="1"/>
    <n v="9.2159999999999993"/>
    <n v="36.250000000000007"/>
  </r>
  <r>
    <n v="8037"/>
    <s v="CA-2015-153738"/>
    <d v="2015-09-20T00:00:00"/>
    <d v="2015-09-22T00:00:00"/>
    <s v="First Class"/>
    <s v="AG-10270"/>
    <s v="Alejandro Grove"/>
    <x v="0"/>
    <x v="0"/>
    <x v="104"/>
    <x v="31"/>
    <n v="1841"/>
    <x v="3"/>
    <s v="OFF-BI-10001308"/>
    <x v="1"/>
    <x v="8"/>
    <s v="GBC Standard Plastic Binding Systems' Combs"/>
    <x v="1015"/>
    <x v="5"/>
    <n v="0"/>
    <n v="16.956"/>
    <x v="8"/>
    <n v="226.07999999999998"/>
    <n v="45"/>
  </r>
  <r>
    <n v="8038"/>
    <s v="CA-2017-169012"/>
    <d v="2017-07-10T00:00:00"/>
    <d v="2017-07-14T00:00:00"/>
    <s v="Standard Class"/>
    <s v="BF-11275"/>
    <s v="Beth Fritzler"/>
    <x v="1"/>
    <x v="0"/>
    <x v="38"/>
    <x v="32"/>
    <n v="31907"/>
    <x v="0"/>
    <s v="OFF-AP-10003278"/>
    <x v="1"/>
    <x v="9"/>
    <s v="Belkin 7-Outlet SurgeMaster Home Series"/>
    <x v="5037"/>
    <x v="1"/>
    <n v="0"/>
    <n v="10.896599999999999"/>
    <x v="7"/>
    <n v="125.72999999999999"/>
    <n v="26"/>
  </r>
  <r>
    <n v="8039"/>
    <s v="CA-2017-109393"/>
    <d v="2017-06-30T00:00:00"/>
    <d v="2017-07-02T00:00:00"/>
    <s v="Second Class"/>
    <s v="JC-15775"/>
    <s v="John Castell"/>
    <x v="0"/>
    <x v="0"/>
    <x v="1"/>
    <x v="1"/>
    <n v="90032"/>
    <x v="1"/>
    <s v="FUR-BO-10003966"/>
    <x v="0"/>
    <x v="0"/>
    <s v="Sauder Facets Collection Library, Sky Alder Finish"/>
    <x v="2621"/>
    <x v="1"/>
    <n v="0.15"/>
    <n v="5.1294000000000004"/>
    <x v="1"/>
    <n v="1307.9970000000001"/>
    <n v="1.1764705882352942"/>
  </r>
  <r>
    <n v="8040"/>
    <s v="CA-2017-121489"/>
    <d v="2017-08-21T00:00:00"/>
    <d v="2017-08-25T00:00:00"/>
    <s v="Second Class"/>
    <s v="CM-11815"/>
    <s v="Candace McMahon"/>
    <x v="1"/>
    <x v="0"/>
    <x v="4"/>
    <x v="4"/>
    <n v="98115"/>
    <x v="1"/>
    <s v="FUR-CH-10004698"/>
    <x v="0"/>
    <x v="1"/>
    <s v="Padded Folding Chairs, Black, 4/Carton"/>
    <x v="337"/>
    <x v="5"/>
    <n v="0.2"/>
    <n v="38.870399999999997"/>
    <x v="6"/>
    <n v="2332.2240000000002"/>
    <n v="10"/>
  </r>
  <r>
    <n v="8041"/>
    <s v="CA-2017-121489"/>
    <d v="2017-08-21T00:00:00"/>
    <d v="2017-08-25T00:00:00"/>
    <s v="Second Class"/>
    <s v="CM-11815"/>
    <s v="Candace McMahon"/>
    <x v="1"/>
    <x v="0"/>
    <x v="4"/>
    <x v="4"/>
    <n v="98115"/>
    <x v="1"/>
    <s v="OFF-ST-10000025"/>
    <x v="1"/>
    <x v="4"/>
    <s v="Fellowes Stor/Drawer Steel Plus Storage Drawers"/>
    <x v="714"/>
    <x v="5"/>
    <n v="0"/>
    <n v="34.354799999999997"/>
    <x v="6"/>
    <n v="3435.4800000000005"/>
    <n v="5.9999999999999991"/>
  </r>
  <r>
    <n v="8042"/>
    <s v="CA-2017-121489"/>
    <d v="2017-08-21T00:00:00"/>
    <d v="2017-08-25T00:00:00"/>
    <s v="Second Class"/>
    <s v="CM-11815"/>
    <s v="Candace McMahon"/>
    <x v="1"/>
    <x v="0"/>
    <x v="4"/>
    <x v="4"/>
    <n v="98115"/>
    <x v="1"/>
    <s v="TEC-AC-10000682"/>
    <x v="2"/>
    <x v="11"/>
    <s v="Kensington K72356US Mouse-in-a-Box USB Desktop Mouse"/>
    <x v="5038"/>
    <x v="0"/>
    <n v="0"/>
    <n v="11.613"/>
    <x v="6"/>
    <n v="66.36"/>
    <n v="35"/>
  </r>
  <r>
    <n v="8043"/>
    <s v="US-2017-133081"/>
    <d v="2017-03-11T00:00:00"/>
    <d v="2017-03-15T00:00:00"/>
    <s v="Standard Class"/>
    <s v="PV-18985"/>
    <s v="Paul Van Hugh"/>
    <x v="2"/>
    <x v="0"/>
    <x v="471"/>
    <x v="31"/>
    <n v="2138"/>
    <x v="3"/>
    <s v="TEC-AC-10001772"/>
    <x v="2"/>
    <x v="11"/>
    <s v="Memorex Mini Travel Drive 16 GB USB 2.0 Flash Drive"/>
    <x v="430"/>
    <x v="4"/>
    <n v="0"/>
    <n v="24.9132"/>
    <x v="10"/>
    <n v="255.52"/>
    <n v="38.999999999999993"/>
  </r>
  <r>
    <n v="8044"/>
    <s v="US-2017-133081"/>
    <d v="2017-03-11T00:00:00"/>
    <d v="2017-03-15T00:00:00"/>
    <s v="Standard Class"/>
    <s v="PV-18985"/>
    <s v="Paul Van Hugh"/>
    <x v="2"/>
    <x v="0"/>
    <x v="471"/>
    <x v="31"/>
    <n v="2138"/>
    <x v="3"/>
    <s v="FUR-FU-10001379"/>
    <x v="0"/>
    <x v="5"/>
    <s v="Executive Impressions 16-1/2&quot; Circular Wall Clock"/>
    <x v="2979"/>
    <x v="7"/>
    <n v="0"/>
    <n v="11.7568"/>
    <x v="10"/>
    <n v="26.72"/>
    <n v="44"/>
  </r>
  <r>
    <n v="8045"/>
    <s v="CA-2017-165008"/>
    <d v="2017-09-15T00:00:00"/>
    <d v="2017-09-17T00:00:00"/>
    <s v="Second Class"/>
    <s v="DO-13645"/>
    <s v="Doug O'Connell"/>
    <x v="0"/>
    <x v="0"/>
    <x v="288"/>
    <x v="7"/>
    <n v="84106"/>
    <x v="1"/>
    <s v="OFF-BI-10002794"/>
    <x v="1"/>
    <x v="8"/>
    <s v="Avery Trapezoid Ring Binder, 3&quot; Capacity, Black, 1040 sheets"/>
    <x v="5039"/>
    <x v="6"/>
    <n v="0.2"/>
    <n v="106.95780000000001"/>
    <x v="8"/>
    <n v="2655.5039999999999"/>
    <n v="36.250000000000007"/>
  </r>
  <r>
    <n v="8046"/>
    <s v="CA-2016-145611"/>
    <d v="2016-09-20T00:00:00"/>
    <d v="2016-09-24T00:00:00"/>
    <s v="Standard Class"/>
    <s v="HA-14905"/>
    <s v="Helen Abelman"/>
    <x v="0"/>
    <x v="0"/>
    <x v="20"/>
    <x v="15"/>
    <n v="10035"/>
    <x v="3"/>
    <s v="OFF-AP-10001005"/>
    <x v="1"/>
    <x v="9"/>
    <s v="Honeywell Quietcare HEPA Air Cleaner"/>
    <x v="5040"/>
    <x v="2"/>
    <n v="0"/>
    <n v="129.77250000000001"/>
    <x v="8"/>
    <n v="1966.25"/>
    <n v="33"/>
  </r>
  <r>
    <n v="8047"/>
    <s v="CA-2016-113600"/>
    <d v="2016-12-15T00:00:00"/>
    <d v="2016-12-17T00:00:00"/>
    <s v="Second Class"/>
    <s v="SH-20395"/>
    <s v="Shahid Hopkins"/>
    <x v="0"/>
    <x v="0"/>
    <x v="191"/>
    <x v="24"/>
    <n v="44221"/>
    <x v="3"/>
    <s v="OFF-BI-10000201"/>
    <x v="1"/>
    <x v="8"/>
    <s v="Avery Triangle Shaped Sheet Lifters, Black, 2/Pack"/>
    <x v="3520"/>
    <x v="1"/>
    <n v="0.7"/>
    <n v="-1.476"/>
    <x v="4"/>
    <n v="6.6419999999999995"/>
    <n v="-66.666666666666657"/>
  </r>
  <r>
    <n v="8048"/>
    <s v="CA-2017-130834"/>
    <d v="2017-11-03T00:00:00"/>
    <d v="2017-11-06T00:00:00"/>
    <s v="Second Class"/>
    <s v="JM-16195"/>
    <s v="Justin MacKendrick"/>
    <x v="0"/>
    <x v="0"/>
    <x v="40"/>
    <x v="3"/>
    <n v="28403"/>
    <x v="0"/>
    <s v="OFF-PA-10003673"/>
    <x v="1"/>
    <x v="10"/>
    <s v="Strathmore Photo Mount Cards"/>
    <x v="3834"/>
    <x v="1"/>
    <n v="0.2"/>
    <n v="5.2884000000000002"/>
    <x v="0"/>
    <n v="48.815999999999995"/>
    <n v="32.500000000000007"/>
  </r>
  <r>
    <n v="8049"/>
    <s v="CA-2016-168543"/>
    <d v="2016-07-03T00:00:00"/>
    <d v="2016-07-07T00:00:00"/>
    <s v="Standard Class"/>
    <s v="DK-13225"/>
    <s v="Dean Katz"/>
    <x v="1"/>
    <x v="0"/>
    <x v="20"/>
    <x v="15"/>
    <n v="10035"/>
    <x v="3"/>
    <s v="OFF-AP-10000938"/>
    <x v="1"/>
    <x v="9"/>
    <s v="Avanti 1.7 Cu. Ft. Refrigerator"/>
    <x v="3706"/>
    <x v="3"/>
    <n v="0"/>
    <n v="197.92080000000001"/>
    <x v="7"/>
    <n v="4948.0200000000004"/>
    <n v="28.000000000000004"/>
  </r>
  <r>
    <n v="8050"/>
    <s v="CA-2014-144974"/>
    <d v="2014-09-26T00:00:00"/>
    <d v="2014-09-30T00:00:00"/>
    <s v="Standard Class"/>
    <s v="CM-12715"/>
    <s v="Craig Molinari"/>
    <x v="1"/>
    <x v="0"/>
    <x v="10"/>
    <x v="9"/>
    <n v="19140"/>
    <x v="3"/>
    <s v="OFF-BI-10003274"/>
    <x v="1"/>
    <x v="8"/>
    <s v="Avery Durable Slant Ring Binders, No Labels"/>
    <x v="3537"/>
    <x v="2"/>
    <n v="0.7"/>
    <n v="-4.577"/>
    <x v="8"/>
    <n v="29.849999999999998"/>
    <n v="-76.666666666666671"/>
  </r>
  <r>
    <n v="8051"/>
    <s v="CA-2014-144974"/>
    <d v="2014-09-26T00:00:00"/>
    <d v="2014-09-30T00:00:00"/>
    <s v="Standard Class"/>
    <s v="CM-12715"/>
    <s v="Craig Molinari"/>
    <x v="1"/>
    <x v="0"/>
    <x v="10"/>
    <x v="9"/>
    <n v="19140"/>
    <x v="3"/>
    <s v="FUR-FU-10001095"/>
    <x v="0"/>
    <x v="5"/>
    <s v="DAX Black Cherry Wood-Tone Poster Frame"/>
    <x v="4399"/>
    <x v="7"/>
    <n v="0.2"/>
    <n v="4.7664"/>
    <x v="8"/>
    <n v="21.184000000000001"/>
    <n v="22.499999999999996"/>
  </r>
  <r>
    <n v="8052"/>
    <s v="CA-2014-144974"/>
    <d v="2014-09-26T00:00:00"/>
    <d v="2014-09-30T00:00:00"/>
    <s v="Standard Class"/>
    <s v="CM-12715"/>
    <s v="Craig Molinari"/>
    <x v="1"/>
    <x v="0"/>
    <x v="10"/>
    <x v="9"/>
    <n v="19140"/>
    <x v="3"/>
    <s v="OFF-AP-10001492"/>
    <x v="1"/>
    <x v="9"/>
    <s v="Acco Six-Outlet Power Strip, 4' Cord Length"/>
    <x v="3021"/>
    <x v="5"/>
    <n v="0.2"/>
    <n v="3.1032000000000002"/>
    <x v="8"/>
    <n v="248.25599999999997"/>
    <n v="7.5000000000000009"/>
  </r>
  <r>
    <n v="8053"/>
    <s v="CA-2014-109904"/>
    <d v="2014-07-14T00:00:00"/>
    <d v="2014-07-17T00:00:00"/>
    <s v="Second Class"/>
    <s v="BF-10975"/>
    <s v="Barbara Fisher"/>
    <x v="1"/>
    <x v="0"/>
    <x v="20"/>
    <x v="15"/>
    <n v="10009"/>
    <x v="3"/>
    <s v="OFF-AR-10004999"/>
    <x v="1"/>
    <x v="6"/>
    <s v="Newell 315"/>
    <x v="1444"/>
    <x v="1"/>
    <n v="0"/>
    <n v="4.4850000000000003"/>
    <x v="7"/>
    <n v="53.820000000000007"/>
    <n v="25"/>
  </r>
  <r>
    <n v="8054"/>
    <s v="CA-2017-152205"/>
    <d v="2017-09-28T00:00:00"/>
    <d v="2017-10-05T00:00:00"/>
    <s v="Standard Class"/>
    <s v="SF-20965"/>
    <s v="Sylvia Foulston"/>
    <x v="1"/>
    <x v="0"/>
    <x v="10"/>
    <x v="9"/>
    <n v="19134"/>
    <x v="3"/>
    <s v="OFF-BI-10004094"/>
    <x v="1"/>
    <x v="8"/>
    <s v="GBC Standard Plastic Binding Systems Combs"/>
    <x v="5041"/>
    <x v="7"/>
    <n v="0.7"/>
    <n v="-1.8585"/>
    <x v="8"/>
    <n v="2.6549999999999998"/>
    <n v="-70"/>
  </r>
  <r>
    <n v="8055"/>
    <s v="CA-2015-121188"/>
    <d v="2015-08-28T00:00:00"/>
    <d v="2015-09-04T00:00:00"/>
    <s v="Standard Class"/>
    <s v="CB-12025"/>
    <s v="Cassandra Brandow"/>
    <x v="0"/>
    <x v="0"/>
    <x v="1"/>
    <x v="1"/>
    <n v="90049"/>
    <x v="1"/>
    <s v="OFF-ST-10001490"/>
    <x v="1"/>
    <x v="4"/>
    <s v="Hot File 7-Pocket, Floor Stand"/>
    <x v="5042"/>
    <x v="2"/>
    <n v="0"/>
    <n v="267.70499999999998"/>
    <x v="6"/>
    <n v="4461.75"/>
    <n v="30"/>
  </r>
  <r>
    <n v="8056"/>
    <s v="CA-2015-121188"/>
    <d v="2015-08-28T00:00:00"/>
    <d v="2015-09-04T00:00:00"/>
    <s v="Standard Class"/>
    <s v="CB-12025"/>
    <s v="Cassandra Brandow"/>
    <x v="0"/>
    <x v="0"/>
    <x v="1"/>
    <x v="1"/>
    <n v="90049"/>
    <x v="1"/>
    <s v="FUR-BO-10004695"/>
    <x v="0"/>
    <x v="0"/>
    <s v="O'Sullivan 2-Door Barrister Bookcase in Odessa Pine"/>
    <x v="1473"/>
    <x v="0"/>
    <n v="0.15"/>
    <n v="28.956800000000001"/>
    <x v="6"/>
    <n v="615.33199999999999"/>
    <n v="9.4117647058823533"/>
  </r>
  <r>
    <n v="8057"/>
    <s v="CA-2015-121188"/>
    <d v="2015-08-28T00:00:00"/>
    <d v="2015-09-04T00:00:00"/>
    <s v="Standard Class"/>
    <s v="CB-12025"/>
    <s v="Cassandra Brandow"/>
    <x v="0"/>
    <x v="0"/>
    <x v="1"/>
    <x v="1"/>
    <n v="90049"/>
    <x v="1"/>
    <s v="OFF-ST-10000736"/>
    <x v="1"/>
    <x v="4"/>
    <s v="Carina Double Wide Media Storage Towers in Natural &amp; Black"/>
    <x v="5043"/>
    <x v="6"/>
    <n v="0"/>
    <n v="29.152799999999999"/>
    <x v="6"/>
    <n v="6559.38"/>
    <n v="3.9999999999999996"/>
  </r>
  <r>
    <n v="8058"/>
    <s v="CA-2015-121188"/>
    <d v="2015-08-28T00:00:00"/>
    <d v="2015-09-04T00:00:00"/>
    <s v="Standard Class"/>
    <s v="CB-12025"/>
    <s v="Cassandra Brandow"/>
    <x v="0"/>
    <x v="0"/>
    <x v="1"/>
    <x v="1"/>
    <n v="90049"/>
    <x v="1"/>
    <s v="OFF-BI-10001617"/>
    <x v="1"/>
    <x v="8"/>
    <s v="GBC Wire Binding Combs"/>
    <x v="5044"/>
    <x v="2"/>
    <n v="0.2"/>
    <n v="13.959"/>
    <x v="6"/>
    <n v="206.8"/>
    <n v="33.75"/>
  </r>
  <r>
    <n v="8059"/>
    <s v="CA-2015-121188"/>
    <d v="2015-08-28T00:00:00"/>
    <d v="2015-09-04T00:00:00"/>
    <s v="Standard Class"/>
    <s v="CB-12025"/>
    <s v="Cassandra Brandow"/>
    <x v="0"/>
    <x v="0"/>
    <x v="1"/>
    <x v="1"/>
    <n v="90049"/>
    <x v="1"/>
    <s v="TEC-PH-10003589"/>
    <x v="2"/>
    <x v="7"/>
    <s v="invisibleSHIELD by ZAGG Smudge-Free Screen Protector"/>
    <x v="746"/>
    <x v="1"/>
    <n v="0.2"/>
    <n v="15.111599999999999"/>
    <x v="6"/>
    <n v="129.52800000000002"/>
    <n v="35"/>
  </r>
  <r>
    <n v="8060"/>
    <s v="CA-2015-121188"/>
    <d v="2015-08-28T00:00:00"/>
    <d v="2015-09-04T00:00:00"/>
    <s v="Standard Class"/>
    <s v="CB-12025"/>
    <s v="Cassandra Brandow"/>
    <x v="0"/>
    <x v="0"/>
    <x v="1"/>
    <x v="1"/>
    <n v="90049"/>
    <x v="1"/>
    <s v="FUR-FU-10003981"/>
    <x v="0"/>
    <x v="5"/>
    <s v="Eldon Wave Desk Accessories"/>
    <x v="1337"/>
    <x v="0"/>
    <n v="0"/>
    <n v="1.7472000000000001"/>
    <x v="6"/>
    <n v="8.32"/>
    <n v="42"/>
  </r>
  <r>
    <n v="8061"/>
    <s v="CA-2015-156013"/>
    <d v="2015-09-20T00:00:00"/>
    <d v="2015-09-26T00:00:00"/>
    <s v="Standard Class"/>
    <s v="TC-20980"/>
    <s v="Tamara Chand"/>
    <x v="1"/>
    <x v="0"/>
    <x v="85"/>
    <x v="15"/>
    <n v="11561"/>
    <x v="3"/>
    <s v="OFF-PA-10001970"/>
    <x v="1"/>
    <x v="10"/>
    <s v="Xerox 1881"/>
    <x v="3618"/>
    <x v="2"/>
    <n v="0"/>
    <n v="28.858000000000001"/>
    <x v="8"/>
    <n v="307"/>
    <n v="47"/>
  </r>
  <r>
    <n v="8062"/>
    <s v="CA-2015-156013"/>
    <d v="2015-09-20T00:00:00"/>
    <d v="2015-09-26T00:00:00"/>
    <s v="Standard Class"/>
    <s v="TC-20980"/>
    <s v="Tamara Chand"/>
    <x v="1"/>
    <x v="0"/>
    <x v="85"/>
    <x v="15"/>
    <n v="11561"/>
    <x v="3"/>
    <s v="OFF-BI-10002437"/>
    <x v="1"/>
    <x v="8"/>
    <s v="Recycled Premium Regency Composition Covers"/>
    <x v="667"/>
    <x v="0"/>
    <n v="0.2"/>
    <n v="8.8623999999999992"/>
    <x v="8"/>
    <n v="48.896000000000001"/>
    <n v="36.249999999999993"/>
  </r>
  <r>
    <n v="8063"/>
    <s v="CA-2016-132997"/>
    <d v="2016-11-07T00:00:00"/>
    <d v="2016-11-09T00:00:00"/>
    <s v="First Class"/>
    <s v="LW-17215"/>
    <s v="Luke Weiss"/>
    <x v="0"/>
    <x v="0"/>
    <x v="30"/>
    <x v="15"/>
    <n v="14609"/>
    <x v="3"/>
    <s v="TEC-PH-10000586"/>
    <x v="2"/>
    <x v="7"/>
    <s v="AT&amp;T SB67148 SynJ"/>
    <x v="1259"/>
    <x v="4"/>
    <n v="0"/>
    <n v="71.269199999999998"/>
    <x v="0"/>
    <n v="1055.8399999999999"/>
    <n v="27"/>
  </r>
  <r>
    <n v="8064"/>
    <s v="CA-2016-132997"/>
    <d v="2016-11-07T00:00:00"/>
    <d v="2016-11-09T00:00:00"/>
    <s v="First Class"/>
    <s v="LW-17215"/>
    <s v="Luke Weiss"/>
    <x v="0"/>
    <x v="0"/>
    <x v="30"/>
    <x v="15"/>
    <n v="14609"/>
    <x v="3"/>
    <s v="TEC-PH-10003811"/>
    <x v="2"/>
    <x v="7"/>
    <s v="Jabra Supreme Plus Driver Edition Headset"/>
    <x v="1880"/>
    <x v="1"/>
    <n v="0"/>
    <n v="100.7916"/>
    <x v="0"/>
    <n v="1079.9100000000001"/>
    <n v="27.999999999999996"/>
  </r>
  <r>
    <n v="8065"/>
    <s v="CA-2016-132997"/>
    <d v="2016-11-07T00:00:00"/>
    <d v="2016-11-09T00:00:00"/>
    <s v="First Class"/>
    <s v="LW-17215"/>
    <s v="Luke Weiss"/>
    <x v="0"/>
    <x v="0"/>
    <x v="30"/>
    <x v="15"/>
    <n v="14609"/>
    <x v="3"/>
    <s v="OFF-PA-10004983"/>
    <x v="1"/>
    <x v="10"/>
    <s v="Xerox 23"/>
    <x v="91"/>
    <x v="0"/>
    <n v="0"/>
    <n v="6.2207999999999997"/>
    <x v="0"/>
    <n v="25.92"/>
    <n v="47.999999999999993"/>
  </r>
  <r>
    <n v="8066"/>
    <s v="CA-2016-132997"/>
    <d v="2016-11-07T00:00:00"/>
    <d v="2016-11-09T00:00:00"/>
    <s v="First Class"/>
    <s v="LW-17215"/>
    <s v="Luke Weiss"/>
    <x v="0"/>
    <x v="0"/>
    <x v="30"/>
    <x v="15"/>
    <n v="14609"/>
    <x v="3"/>
    <s v="OFF-ST-10003479"/>
    <x v="1"/>
    <x v="4"/>
    <s v="Eldon Base for stackable storage shelf, platinum"/>
    <x v="5045"/>
    <x v="1"/>
    <n v="0"/>
    <n v="5.8410000000000002"/>
    <x v="0"/>
    <n v="350.46"/>
    <n v="5"/>
  </r>
  <r>
    <n v="8067"/>
    <s v="CA-2016-132997"/>
    <d v="2016-11-07T00:00:00"/>
    <d v="2016-11-09T00:00:00"/>
    <s v="First Class"/>
    <s v="LW-17215"/>
    <s v="Luke Weiss"/>
    <x v="0"/>
    <x v="0"/>
    <x v="30"/>
    <x v="15"/>
    <n v="14609"/>
    <x v="3"/>
    <s v="OFF-BI-10004318"/>
    <x v="1"/>
    <x v="8"/>
    <s v="Ibico EB-19 Dual Function Manual Binding System"/>
    <x v="4604"/>
    <x v="0"/>
    <n v="0.2"/>
    <n v="89.954800000000006"/>
    <x v="0"/>
    <n v="553.56799999999998"/>
    <n v="32.5"/>
  </r>
  <r>
    <n v="8068"/>
    <s v="US-2015-160563"/>
    <d v="2015-10-20T00:00:00"/>
    <d v="2015-10-24T00:00:00"/>
    <s v="Standard Class"/>
    <s v="NS-18640"/>
    <s v="Noel Staavos"/>
    <x v="1"/>
    <x v="0"/>
    <x v="8"/>
    <x v="1"/>
    <n v="94109"/>
    <x v="1"/>
    <s v="TEC-AC-10002567"/>
    <x v="2"/>
    <x v="11"/>
    <s v="Logitech G602 Wireless Gaming Mouse"/>
    <x v="758"/>
    <x v="1"/>
    <n v="0"/>
    <n v="86.389200000000002"/>
    <x v="2"/>
    <n v="719.91"/>
    <n v="36"/>
  </r>
  <r>
    <n v="8069"/>
    <s v="US-2015-160563"/>
    <d v="2015-10-20T00:00:00"/>
    <d v="2015-10-24T00:00:00"/>
    <s v="Standard Class"/>
    <s v="NS-18640"/>
    <s v="Noel Staavos"/>
    <x v="1"/>
    <x v="0"/>
    <x v="8"/>
    <x v="1"/>
    <n v="94109"/>
    <x v="1"/>
    <s v="FUR-FU-10001731"/>
    <x v="0"/>
    <x v="5"/>
    <s v="Acrylic Self-Standing Desk Frames"/>
    <x v="1970"/>
    <x v="5"/>
    <n v="0"/>
    <n v="6.0876000000000001"/>
    <x v="2"/>
    <n v="96.12"/>
    <n v="38"/>
  </r>
  <r>
    <n v="8070"/>
    <s v="CA-2017-151750"/>
    <d v="2017-01-01T00:00:00"/>
    <d v="2017-01-05T00:00:00"/>
    <s v="Standard Class"/>
    <s v="JM-15250"/>
    <s v="Janet Martin"/>
    <x v="0"/>
    <x v="0"/>
    <x v="114"/>
    <x v="5"/>
    <n v="77340"/>
    <x v="2"/>
    <s v="OFF-ST-10002743"/>
    <x v="1"/>
    <x v="4"/>
    <s v="SAFCO Boltless Steel Shelving"/>
    <x v="5046"/>
    <x v="2"/>
    <n v="0.2"/>
    <n v="-107.958"/>
    <x v="9"/>
    <n v="2272.8000000000002"/>
    <n v="-23.75"/>
  </r>
  <r>
    <n v="8071"/>
    <s v="CA-2017-151750"/>
    <d v="2017-01-01T00:00:00"/>
    <d v="2017-01-05T00:00:00"/>
    <s v="Standard Class"/>
    <s v="JM-15250"/>
    <s v="Janet Martin"/>
    <x v="0"/>
    <x v="0"/>
    <x v="114"/>
    <x v="5"/>
    <n v="77340"/>
    <x v="2"/>
    <s v="FUR-FU-10002116"/>
    <x v="0"/>
    <x v="5"/>
    <s v="Tenex Carpeted, Granite-Look or Clear Contemporary Contour Shape Chair Mats"/>
    <x v="5047"/>
    <x v="2"/>
    <n v="0.6"/>
    <n v="-187.38149999999999"/>
    <x v="9"/>
    <n v="707.09999999999991"/>
    <n v="-132.5"/>
  </r>
  <r>
    <n v="8072"/>
    <s v="CA-2017-151750"/>
    <d v="2017-01-01T00:00:00"/>
    <d v="2017-01-05T00:00:00"/>
    <s v="Standard Class"/>
    <s v="JM-15250"/>
    <s v="Janet Martin"/>
    <x v="0"/>
    <x v="0"/>
    <x v="114"/>
    <x v="5"/>
    <n v="77340"/>
    <x v="2"/>
    <s v="FUR-CH-10003199"/>
    <x v="0"/>
    <x v="1"/>
    <s v="Office Star - Contemporary Task Swivel Chair"/>
    <x v="5048"/>
    <x v="4"/>
    <n v="0.3"/>
    <n v="-26.635200000000001"/>
    <x v="9"/>
    <n v="1242.9760000000001"/>
    <n v="-8.5714285714285712"/>
  </r>
  <r>
    <n v="8073"/>
    <s v="CA-2017-151750"/>
    <d v="2017-01-01T00:00:00"/>
    <d v="2017-01-05T00:00:00"/>
    <s v="Standard Class"/>
    <s v="JM-15250"/>
    <s v="Janet Martin"/>
    <x v="0"/>
    <x v="0"/>
    <x v="114"/>
    <x v="5"/>
    <n v="77340"/>
    <x v="2"/>
    <s v="OFF-AR-10003158"/>
    <x v="1"/>
    <x v="6"/>
    <s v="Fluorescent Highlighters by Dixon"/>
    <x v="5049"/>
    <x v="4"/>
    <n v="0.2"/>
    <n v="2.2288000000000001"/>
    <x v="9"/>
    <n v="50.944000000000003"/>
    <n v="17.5"/>
  </r>
  <r>
    <n v="8074"/>
    <s v="CA-2017-151750"/>
    <d v="2017-01-01T00:00:00"/>
    <d v="2017-01-05T00:00:00"/>
    <s v="Standard Class"/>
    <s v="JM-15250"/>
    <s v="Janet Martin"/>
    <x v="0"/>
    <x v="0"/>
    <x v="114"/>
    <x v="5"/>
    <n v="77340"/>
    <x v="2"/>
    <s v="OFF-BI-10000301"/>
    <x v="1"/>
    <x v="8"/>
    <s v="GBC Instant Report Kit"/>
    <x v="5050"/>
    <x v="2"/>
    <n v="0.8"/>
    <n v="-9.7050000000000001"/>
    <x v="9"/>
    <n v="32.35"/>
    <n v="-150"/>
  </r>
  <r>
    <n v="8075"/>
    <s v="CA-2017-151750"/>
    <d v="2017-01-01T00:00:00"/>
    <d v="2017-01-05T00:00:00"/>
    <s v="Standard Class"/>
    <s v="JM-15250"/>
    <s v="Janet Martin"/>
    <x v="0"/>
    <x v="0"/>
    <x v="114"/>
    <x v="5"/>
    <n v="77340"/>
    <x v="2"/>
    <s v="OFF-BI-10000343"/>
    <x v="1"/>
    <x v="8"/>
    <s v="Pressboard Covers with Storage Hooks, 9 1/2&quot; x 11&quot;, Light Blue"/>
    <x v="5051"/>
    <x v="9"/>
    <n v="0.8"/>
    <n v="-22.684200000000001"/>
    <x v="9"/>
    <n v="192.47199999999998"/>
    <n v="-165"/>
  </r>
  <r>
    <n v="8076"/>
    <s v="CA-2017-151750"/>
    <d v="2017-01-01T00:00:00"/>
    <d v="2017-01-05T00:00:00"/>
    <s v="Standard Class"/>
    <s v="JM-15250"/>
    <s v="Janet Martin"/>
    <x v="0"/>
    <x v="0"/>
    <x v="114"/>
    <x v="5"/>
    <n v="77340"/>
    <x v="2"/>
    <s v="OFF-AP-10004708"/>
    <x v="1"/>
    <x v="9"/>
    <s v="Fellowes Superior 10 Outlet Split Surge Protector"/>
    <x v="5052"/>
    <x v="0"/>
    <n v="0.8"/>
    <n v="-38.821199999999997"/>
    <x v="9"/>
    <n v="30.448"/>
    <n v="-254.99999999999997"/>
  </r>
  <r>
    <n v="8077"/>
    <s v="CA-2015-106187"/>
    <d v="2015-06-23T00:00:00"/>
    <d v="2015-06-29T00:00:00"/>
    <s v="Standard Class"/>
    <s v="RF-19345"/>
    <s v="Randy Ferguson"/>
    <x v="1"/>
    <x v="0"/>
    <x v="502"/>
    <x v="32"/>
    <n v="30344"/>
    <x v="0"/>
    <s v="FUR-FU-10000794"/>
    <x v="0"/>
    <x v="5"/>
    <s v="Eldon Stackable Tray, Side-Load, Legal, Smoke"/>
    <x v="1846"/>
    <x v="1"/>
    <n v="0"/>
    <n v="9.3228000000000009"/>
    <x v="1"/>
    <n v="82.26"/>
    <n v="34"/>
  </r>
  <r>
    <n v="8078"/>
    <s v="CA-2015-106187"/>
    <d v="2015-06-23T00:00:00"/>
    <d v="2015-06-29T00:00:00"/>
    <s v="Standard Class"/>
    <s v="RF-19345"/>
    <s v="Randy Ferguson"/>
    <x v="1"/>
    <x v="0"/>
    <x v="502"/>
    <x v="32"/>
    <n v="30344"/>
    <x v="0"/>
    <s v="OFF-BI-10004519"/>
    <x v="1"/>
    <x v="8"/>
    <s v="GBC DocuBind P100 Manual Binding Machine"/>
    <x v="5053"/>
    <x v="7"/>
    <n v="0"/>
    <n v="74.691000000000003"/>
    <x v="1"/>
    <n v="165.98"/>
    <n v="45.000000000000007"/>
  </r>
  <r>
    <n v="8079"/>
    <s v="CA-2015-106187"/>
    <d v="2015-06-23T00:00:00"/>
    <d v="2015-06-29T00:00:00"/>
    <s v="Standard Class"/>
    <s v="RF-19345"/>
    <s v="Randy Ferguson"/>
    <x v="1"/>
    <x v="0"/>
    <x v="502"/>
    <x v="32"/>
    <n v="30344"/>
    <x v="0"/>
    <s v="TEC-AC-10001590"/>
    <x v="2"/>
    <x v="11"/>
    <s v="Dell Slim USB Multimedia Keyboard"/>
    <x v="5054"/>
    <x v="1"/>
    <n v="0"/>
    <n v="18"/>
    <x v="1"/>
    <n v="225"/>
    <n v="24"/>
  </r>
  <r>
    <n v="8080"/>
    <s v="US-2016-164945"/>
    <d v="2016-11-22T00:00:00"/>
    <d v="2016-11-27T00:00:00"/>
    <s v="Standard Class"/>
    <s v="CA-12055"/>
    <s v="Cathy Armstrong"/>
    <x v="2"/>
    <x v="0"/>
    <x v="20"/>
    <x v="15"/>
    <n v="10009"/>
    <x v="3"/>
    <s v="OFF-BI-10001524"/>
    <x v="1"/>
    <x v="8"/>
    <s v="GBC Premium Transparent Covers with Diagonal Lined Pattern"/>
    <x v="5055"/>
    <x v="8"/>
    <n v="0.2"/>
    <n v="46.995199999999997"/>
    <x v="0"/>
    <n v="1074.1759999999999"/>
    <n v="35"/>
  </r>
  <r>
    <n v="8081"/>
    <s v="CA-2015-150714"/>
    <d v="2015-10-26T00:00:00"/>
    <d v="2015-11-01T00:00:00"/>
    <s v="Standard Class"/>
    <s v="KH-16690"/>
    <s v="Kristen Hastings"/>
    <x v="1"/>
    <x v="0"/>
    <x v="24"/>
    <x v="21"/>
    <n v="97477"/>
    <x v="1"/>
    <s v="OFF-LA-10001474"/>
    <x v="1"/>
    <x v="2"/>
    <s v="Avery 477"/>
    <x v="5056"/>
    <x v="5"/>
    <n v="0.2"/>
    <n v="47.626800000000003"/>
    <x v="2"/>
    <n v="879.26400000000012"/>
    <n v="32.5"/>
  </r>
  <r>
    <n v="8082"/>
    <s v="CA-2015-150714"/>
    <d v="2015-10-26T00:00:00"/>
    <d v="2015-11-01T00:00:00"/>
    <s v="Standard Class"/>
    <s v="KH-16690"/>
    <s v="Kristen Hastings"/>
    <x v="1"/>
    <x v="0"/>
    <x v="24"/>
    <x v="21"/>
    <n v="97477"/>
    <x v="1"/>
    <s v="OFF-PA-10001497"/>
    <x v="1"/>
    <x v="10"/>
    <s v="Xerox 1914"/>
    <x v="572"/>
    <x v="1"/>
    <n v="0.2"/>
    <n v="47.815199999999997"/>
    <x v="2"/>
    <n v="395.71199999999999"/>
    <n v="36.25"/>
  </r>
  <r>
    <n v="8083"/>
    <s v="CA-2015-150714"/>
    <d v="2015-10-26T00:00:00"/>
    <d v="2015-11-01T00:00:00"/>
    <s v="Standard Class"/>
    <s v="KH-16690"/>
    <s v="Kristen Hastings"/>
    <x v="1"/>
    <x v="0"/>
    <x v="24"/>
    <x v="21"/>
    <n v="97477"/>
    <x v="1"/>
    <s v="OFF-AP-10003287"/>
    <x v="1"/>
    <x v="9"/>
    <s v="Tripp Lite TLP810NET Broadband Surge for Modem/Fax"/>
    <x v="5057"/>
    <x v="2"/>
    <n v="0.2"/>
    <n v="20.388000000000002"/>
    <x v="2"/>
    <n v="1019.4"/>
    <n v="10"/>
  </r>
  <r>
    <n v="8084"/>
    <s v="CA-2015-150714"/>
    <d v="2015-10-26T00:00:00"/>
    <d v="2015-11-01T00:00:00"/>
    <s v="Standard Class"/>
    <s v="KH-16690"/>
    <s v="Kristen Hastings"/>
    <x v="1"/>
    <x v="0"/>
    <x v="24"/>
    <x v="21"/>
    <n v="97477"/>
    <x v="1"/>
    <s v="OFF-BI-10002982"/>
    <x v="1"/>
    <x v="8"/>
    <s v="Avery Self-Adhesive Photo Pockets for Polaroid Photos"/>
    <x v="4297"/>
    <x v="3"/>
    <n v="0.7"/>
    <n v="-10.487399999999999"/>
    <x v="2"/>
    <n v="100.107"/>
    <n v="-73.333333333333329"/>
  </r>
  <r>
    <n v="8085"/>
    <s v="CA-2015-150714"/>
    <d v="2015-10-26T00:00:00"/>
    <d v="2015-11-01T00:00:00"/>
    <s v="Standard Class"/>
    <s v="KH-16690"/>
    <s v="Kristen Hastings"/>
    <x v="1"/>
    <x v="0"/>
    <x v="24"/>
    <x v="21"/>
    <n v="97477"/>
    <x v="1"/>
    <s v="OFF-ST-10001809"/>
    <x v="1"/>
    <x v="4"/>
    <s v="Fellowes Officeware Wire Shelving"/>
    <x v="5058"/>
    <x v="12"/>
    <n v="0.2"/>
    <n v="-161.69399999999999"/>
    <x v="2"/>
    <n v="7186.4"/>
    <n v="-22.499999999999996"/>
  </r>
  <r>
    <n v="8086"/>
    <s v="CA-2016-105753"/>
    <d v="2016-10-20T00:00:00"/>
    <d v="2016-10-26T00:00:00"/>
    <s v="Standard Class"/>
    <s v="LC-16960"/>
    <s v="Lindsay Castell"/>
    <x v="2"/>
    <x v="0"/>
    <x v="81"/>
    <x v="17"/>
    <n v="22204"/>
    <x v="0"/>
    <s v="FUR-FU-10000246"/>
    <x v="0"/>
    <x v="5"/>
    <s v="Aluminum Document Frame"/>
    <x v="5059"/>
    <x v="2"/>
    <n v="0"/>
    <n v="18.329999999999998"/>
    <x v="2"/>
    <n v="305.5"/>
    <n v="30"/>
  </r>
  <r>
    <n v="8087"/>
    <s v="CA-2017-120894"/>
    <d v="2017-04-28T00:00:00"/>
    <d v="2017-05-02T00:00:00"/>
    <s v="Standard Class"/>
    <s v="JL-15130"/>
    <s v="Jack Lebron"/>
    <x v="0"/>
    <x v="0"/>
    <x v="40"/>
    <x v="3"/>
    <n v="28403"/>
    <x v="0"/>
    <s v="OFF-AP-10000252"/>
    <x v="1"/>
    <x v="9"/>
    <s v="Harmony HEPA Quiet Air Purifiers"/>
    <x v="5060"/>
    <x v="1"/>
    <n v="0.2"/>
    <n v="5.2649999999999997"/>
    <x v="3"/>
    <n v="84.24"/>
    <n v="18.75"/>
  </r>
  <r>
    <n v="8088"/>
    <s v="CA-2016-106621"/>
    <d v="2016-09-29T00:00:00"/>
    <d v="2016-10-01T00:00:00"/>
    <s v="Second Class"/>
    <s v="DM-12955"/>
    <s v="Dario Medina"/>
    <x v="1"/>
    <x v="0"/>
    <x v="420"/>
    <x v="16"/>
    <n v="85364"/>
    <x v="1"/>
    <s v="OFF-AR-10002375"/>
    <x v="1"/>
    <x v="6"/>
    <s v="Newell 351"/>
    <x v="5061"/>
    <x v="4"/>
    <n v="0.2"/>
    <n v="1.1808000000000001"/>
    <x v="8"/>
    <n v="41.984000000000002"/>
    <n v="11.25"/>
  </r>
  <r>
    <n v="8089"/>
    <s v="CA-2015-107020"/>
    <d v="2015-07-10T00:00:00"/>
    <d v="2015-07-14T00:00:00"/>
    <s v="Standard Class"/>
    <s v="MV-18190"/>
    <s v="Mike Vittorini"/>
    <x v="0"/>
    <x v="0"/>
    <x v="272"/>
    <x v="1"/>
    <n v="92404"/>
    <x v="1"/>
    <s v="OFF-BI-10003719"/>
    <x v="1"/>
    <x v="8"/>
    <s v="Large Capacity Hanging Post Binders"/>
    <x v="3009"/>
    <x v="0"/>
    <n v="0.2"/>
    <n v="12.974"/>
    <x v="7"/>
    <n v="79.84"/>
    <n v="32.5"/>
  </r>
  <r>
    <n v="8090"/>
    <s v="US-2015-117492"/>
    <d v="2015-08-07T00:00:00"/>
    <d v="2015-08-09T00:00:00"/>
    <s v="First Class"/>
    <s v="NS-18640"/>
    <s v="Noel Staavos"/>
    <x v="1"/>
    <x v="0"/>
    <x v="248"/>
    <x v="39"/>
    <n v="21215"/>
    <x v="3"/>
    <s v="OFF-AP-10001492"/>
    <x v="1"/>
    <x v="9"/>
    <s v="Acco Six-Outlet Power Strip, 4' Cord Length"/>
    <x v="5062"/>
    <x v="6"/>
    <n v="0"/>
    <n v="20.1708"/>
    <x v="6"/>
    <n v="698.22"/>
    <n v="26"/>
  </r>
  <r>
    <n v="8091"/>
    <s v="CA-2014-101392"/>
    <d v="2014-12-07T00:00:00"/>
    <d v="2014-12-13T00:00:00"/>
    <s v="Standard Class"/>
    <s v="AS-10630"/>
    <s v="Ann Steele"/>
    <x v="2"/>
    <x v="0"/>
    <x v="4"/>
    <x v="4"/>
    <n v="98103"/>
    <x v="1"/>
    <s v="OFF-ST-10000532"/>
    <x v="1"/>
    <x v="4"/>
    <s v="Advantus Rolling Drawer Organizers"/>
    <x v="5063"/>
    <x v="3"/>
    <n v="0"/>
    <n v="70.033600000000007"/>
    <x v="4"/>
    <n v="1885.52"/>
    <n v="26"/>
  </r>
  <r>
    <n v="8092"/>
    <s v="CA-2015-127502"/>
    <d v="2015-12-10T00:00:00"/>
    <d v="2015-12-14T00:00:00"/>
    <s v="Standard Class"/>
    <s v="MT-17815"/>
    <s v="Meg Tillman"/>
    <x v="0"/>
    <x v="0"/>
    <x v="8"/>
    <x v="1"/>
    <n v="94110"/>
    <x v="1"/>
    <s v="OFF-LA-10001613"/>
    <x v="1"/>
    <x v="2"/>
    <s v="Avery File Folder Labels"/>
    <x v="1755"/>
    <x v="0"/>
    <n v="0"/>
    <n v="2.8224"/>
    <x v="4"/>
    <n v="11.52"/>
    <n v="49.000000000000007"/>
  </r>
  <r>
    <n v="8093"/>
    <s v="CA-2017-143658"/>
    <d v="2017-11-08T00:00:00"/>
    <d v="2017-11-13T00:00:00"/>
    <s v="Second Class"/>
    <s v="SR-20425"/>
    <s v="Sharelle Roach"/>
    <x v="2"/>
    <x v="0"/>
    <x v="20"/>
    <x v="15"/>
    <n v="10035"/>
    <x v="3"/>
    <s v="OFF-AR-10002818"/>
    <x v="1"/>
    <x v="6"/>
    <s v="Panasonic KP-310 Heavy-Duty Electric Pencil Sharpener"/>
    <x v="2198"/>
    <x v="2"/>
    <n v="0"/>
    <n v="32.97"/>
    <x v="0"/>
    <n v="549.5"/>
    <n v="30"/>
  </r>
  <r>
    <n v="8094"/>
    <s v="CA-2017-133046"/>
    <d v="2017-07-27T00:00:00"/>
    <d v="2017-08-01T00:00:00"/>
    <s v="Second Class"/>
    <s v="DK-13375"/>
    <s v="Dennis Kane"/>
    <x v="0"/>
    <x v="0"/>
    <x v="4"/>
    <x v="4"/>
    <n v="98115"/>
    <x v="1"/>
    <s v="FUR-FU-10001940"/>
    <x v="0"/>
    <x v="5"/>
    <s v="Staple-based wall hangings"/>
    <x v="1680"/>
    <x v="1"/>
    <n v="0"/>
    <n v="10.507199999999999"/>
    <x v="7"/>
    <n v="71.64"/>
    <n v="44"/>
  </r>
  <r>
    <n v="8095"/>
    <s v="CA-2017-133046"/>
    <d v="2017-07-27T00:00:00"/>
    <d v="2017-08-01T00:00:00"/>
    <s v="Second Class"/>
    <s v="DK-13375"/>
    <s v="Dennis Kane"/>
    <x v="0"/>
    <x v="0"/>
    <x v="4"/>
    <x v="4"/>
    <n v="98115"/>
    <x v="1"/>
    <s v="OFF-PA-10003883"/>
    <x v="1"/>
    <x v="10"/>
    <s v="Message Book, Phone, Wirebound Standard Line Memo, 2 3/4&quot; X 5&quot;"/>
    <x v="2183"/>
    <x v="4"/>
    <n v="0"/>
    <n v="12.052"/>
    <x v="7"/>
    <n v="104.8"/>
    <n v="46"/>
  </r>
  <r>
    <n v="8096"/>
    <s v="CA-2017-133046"/>
    <d v="2017-07-27T00:00:00"/>
    <d v="2017-08-01T00:00:00"/>
    <s v="Second Class"/>
    <s v="DK-13375"/>
    <s v="Dennis Kane"/>
    <x v="0"/>
    <x v="0"/>
    <x v="4"/>
    <x v="4"/>
    <n v="98115"/>
    <x v="1"/>
    <s v="OFF-PA-10002787"/>
    <x v="1"/>
    <x v="10"/>
    <s v="Xerox 227"/>
    <x v="91"/>
    <x v="0"/>
    <n v="0"/>
    <n v="6.2207999999999997"/>
    <x v="7"/>
    <n v="25.92"/>
    <n v="47.999999999999993"/>
  </r>
  <r>
    <n v="8097"/>
    <s v="CA-2017-133046"/>
    <d v="2017-07-27T00:00:00"/>
    <d v="2017-08-01T00:00:00"/>
    <s v="Second Class"/>
    <s v="DK-13375"/>
    <s v="Dennis Kane"/>
    <x v="0"/>
    <x v="0"/>
    <x v="4"/>
    <x v="4"/>
    <n v="98115"/>
    <x v="1"/>
    <s v="TEC-AC-10000991"/>
    <x v="2"/>
    <x v="11"/>
    <s v="Sony Micro Vault Click 8 GB USB 2.0 Flash Drive"/>
    <x v="5064"/>
    <x v="2"/>
    <n v="0"/>
    <n v="32.893000000000001"/>
    <x v="7"/>
    <n v="1174.75"/>
    <n v="14.000000000000002"/>
  </r>
  <r>
    <n v="8098"/>
    <s v="CA-2017-122798"/>
    <d v="2017-12-28T00:00:00"/>
    <d v="2018-01-01T00:00:00"/>
    <s v="Standard Class"/>
    <s v="SV-20935"/>
    <s v="Susan Vittorini"/>
    <x v="0"/>
    <x v="0"/>
    <x v="305"/>
    <x v="27"/>
    <n v="87105"/>
    <x v="1"/>
    <s v="OFF-ST-10003058"/>
    <x v="1"/>
    <x v="4"/>
    <s v="Eldon Mobile Mega Data Cart  Mega Stackable  Add-On Trays"/>
    <x v="2871"/>
    <x v="2"/>
    <n v="0"/>
    <n v="34.292499999999997"/>
    <x v="4"/>
    <n v="591.25"/>
    <n v="28.999999999999996"/>
  </r>
  <r>
    <n v="8099"/>
    <s v="CA-2017-122798"/>
    <d v="2017-12-28T00:00:00"/>
    <d v="2018-01-01T00:00:00"/>
    <s v="Standard Class"/>
    <s v="SV-20935"/>
    <s v="Susan Vittorini"/>
    <x v="0"/>
    <x v="0"/>
    <x v="305"/>
    <x v="27"/>
    <n v="87105"/>
    <x v="1"/>
    <s v="OFF-PA-10004239"/>
    <x v="1"/>
    <x v="10"/>
    <s v="Xerox 1953"/>
    <x v="726"/>
    <x v="7"/>
    <n v="0"/>
    <n v="1.9259999999999999"/>
    <x v="4"/>
    <n v="4.28"/>
    <n v="44.999999999999993"/>
  </r>
  <r>
    <n v="8100"/>
    <s v="CA-2016-169663"/>
    <d v="2016-03-10T00:00:00"/>
    <d v="2016-03-13T00:00:00"/>
    <s v="First Class"/>
    <s v="RH-19510"/>
    <s v="Rick Huthwaite"/>
    <x v="2"/>
    <x v="0"/>
    <x v="1"/>
    <x v="1"/>
    <n v="90045"/>
    <x v="1"/>
    <s v="TEC-AC-10003038"/>
    <x v="2"/>
    <x v="11"/>
    <s v="Kingston Digital DataTraveler 16GB USB 2.0"/>
    <x v="3858"/>
    <x v="1"/>
    <n v="0"/>
    <n v="5.1014999999999997"/>
    <x v="10"/>
    <n v="80.550000000000011"/>
    <n v="18.999999999999996"/>
  </r>
  <r>
    <n v="8101"/>
    <s v="CA-2016-169663"/>
    <d v="2016-03-10T00:00:00"/>
    <d v="2016-03-13T00:00:00"/>
    <s v="First Class"/>
    <s v="RH-19510"/>
    <s v="Rick Huthwaite"/>
    <x v="2"/>
    <x v="0"/>
    <x v="1"/>
    <x v="1"/>
    <n v="90045"/>
    <x v="1"/>
    <s v="TEC-MA-10000984"/>
    <x v="2"/>
    <x v="15"/>
    <s v="Okidata MB760 Printer"/>
    <x v="5065"/>
    <x v="1"/>
    <n v="0.2"/>
    <n v="377.73"/>
    <x v="10"/>
    <n v="10072.799999999999"/>
    <n v="11.25"/>
  </r>
  <r>
    <n v="8102"/>
    <s v="CA-2015-149846"/>
    <d v="2015-05-22T00:00:00"/>
    <d v="2015-05-26T00:00:00"/>
    <s v="Standard Class"/>
    <s v="SB-20185"/>
    <s v="Sarah Brown"/>
    <x v="0"/>
    <x v="0"/>
    <x v="1"/>
    <x v="1"/>
    <n v="90045"/>
    <x v="1"/>
    <s v="OFF-LA-10004484"/>
    <x v="1"/>
    <x v="2"/>
    <s v="Avery 476"/>
    <x v="338"/>
    <x v="0"/>
    <n v="0"/>
    <n v="3.7995999999999999"/>
    <x v="5"/>
    <n v="16.52"/>
    <n v="46"/>
  </r>
  <r>
    <n v="8103"/>
    <s v="CA-2015-149846"/>
    <d v="2015-05-22T00:00:00"/>
    <d v="2015-05-26T00:00:00"/>
    <s v="Standard Class"/>
    <s v="SB-20185"/>
    <s v="Sarah Brown"/>
    <x v="0"/>
    <x v="0"/>
    <x v="1"/>
    <x v="1"/>
    <n v="90045"/>
    <x v="1"/>
    <s v="TEC-MA-10004002"/>
    <x v="2"/>
    <x v="15"/>
    <s v="Zebra GX420t Direct Thermal/Thermal Transfer Printer"/>
    <x v="5066"/>
    <x v="3"/>
    <n v="0.2"/>
    <n v="334.49849999999998"/>
    <x v="5"/>
    <n v="20813.240000000002"/>
    <n v="11.249999999999998"/>
  </r>
  <r>
    <n v="8104"/>
    <s v="CA-2015-149846"/>
    <d v="2015-05-22T00:00:00"/>
    <d v="2015-05-26T00:00:00"/>
    <s v="Standard Class"/>
    <s v="SB-20185"/>
    <s v="Sarah Brown"/>
    <x v="0"/>
    <x v="0"/>
    <x v="1"/>
    <x v="1"/>
    <n v="90045"/>
    <x v="1"/>
    <s v="OFF-ST-10002406"/>
    <x v="1"/>
    <x v="4"/>
    <s v="Pizazz Global Quick File"/>
    <x v="349"/>
    <x v="3"/>
    <n v="0"/>
    <n v="29.341200000000001"/>
    <x v="5"/>
    <n v="733.53000000000009"/>
    <n v="27.999999999999996"/>
  </r>
  <r>
    <n v="8105"/>
    <s v="CA-2015-149846"/>
    <d v="2015-05-22T00:00:00"/>
    <d v="2015-05-26T00:00:00"/>
    <s v="Standard Class"/>
    <s v="SB-20185"/>
    <s v="Sarah Brown"/>
    <x v="0"/>
    <x v="0"/>
    <x v="1"/>
    <x v="1"/>
    <n v="90045"/>
    <x v="1"/>
    <s v="TEC-PH-10003645"/>
    <x v="2"/>
    <x v="7"/>
    <s v="Aastra 57i VoIP phone"/>
    <x v="5067"/>
    <x v="5"/>
    <n v="0.2"/>
    <n v="58.179600000000001"/>
    <x v="5"/>
    <n v="4654.3679999999995"/>
    <n v="7.5000000000000009"/>
  </r>
  <r>
    <n v="8106"/>
    <s v="CA-2017-159149"/>
    <d v="2017-02-17T00:00:00"/>
    <d v="2017-02-19T00:00:00"/>
    <s v="First Class"/>
    <s v="CR-12820"/>
    <s v="Cyra Reiten"/>
    <x v="2"/>
    <x v="0"/>
    <x v="12"/>
    <x v="5"/>
    <n v="77041"/>
    <x v="2"/>
    <s v="FUR-BO-10001601"/>
    <x v="0"/>
    <x v="0"/>
    <s v="Sauder Mission Library with Doors, Fruitwood Finish"/>
    <x v="5068"/>
    <x v="7"/>
    <n v="0.32"/>
    <n v="-17.0274"/>
    <x v="11"/>
    <n v="89.066400000000002"/>
    <n v="-19.117647058823529"/>
  </r>
  <r>
    <n v="8107"/>
    <s v="CA-2017-159149"/>
    <d v="2017-02-17T00:00:00"/>
    <d v="2017-02-19T00:00:00"/>
    <s v="First Class"/>
    <s v="CR-12820"/>
    <s v="Cyra Reiten"/>
    <x v="2"/>
    <x v="0"/>
    <x v="12"/>
    <x v="5"/>
    <n v="77041"/>
    <x v="2"/>
    <s v="OFF-AR-10000937"/>
    <x v="1"/>
    <x v="6"/>
    <s v="Dixon Ticonderoga Core-Lock Colored Pencils, 48-Color Set"/>
    <x v="5069"/>
    <x v="5"/>
    <n v="0.2"/>
    <n v="52.631999999999998"/>
    <x v="11"/>
    <n v="1052.6399999999999"/>
    <n v="30"/>
  </r>
  <r>
    <n v="8108"/>
    <s v="CA-2017-159149"/>
    <d v="2017-02-17T00:00:00"/>
    <d v="2017-02-19T00:00:00"/>
    <s v="First Class"/>
    <s v="CR-12820"/>
    <s v="Cyra Reiten"/>
    <x v="2"/>
    <x v="0"/>
    <x v="12"/>
    <x v="5"/>
    <n v="77041"/>
    <x v="2"/>
    <s v="TEC-PH-10000038"/>
    <x v="2"/>
    <x v="7"/>
    <s v="Jawbone MINI JAMBOX Wireless Bluetooth Speaker"/>
    <x v="1417"/>
    <x v="4"/>
    <n v="0.2"/>
    <n v="-87.667199999999994"/>
    <x v="11"/>
    <n v="1753.3440000000001"/>
    <n v="-20"/>
  </r>
  <r>
    <n v="8109"/>
    <s v="US-2017-167570"/>
    <d v="2017-12-08T00:00:00"/>
    <d v="2017-12-15T00:00:00"/>
    <s v="Standard Class"/>
    <s v="EG-13900"/>
    <s v="Emily Grady"/>
    <x v="0"/>
    <x v="0"/>
    <x v="10"/>
    <x v="9"/>
    <n v="19140"/>
    <x v="3"/>
    <s v="FUR-CH-10003396"/>
    <x v="0"/>
    <x v="1"/>
    <s v="Global Deluxe Steno Chair"/>
    <x v="5070"/>
    <x v="4"/>
    <n v="0.3"/>
    <n v="-58.504800000000003"/>
    <x v="4"/>
    <n v="862.17600000000004"/>
    <n v="-27.142857142857142"/>
  </r>
  <r>
    <n v="8110"/>
    <s v="CA-2017-160122"/>
    <d v="2017-11-18T00:00:00"/>
    <d v="2017-11-23T00:00:00"/>
    <s v="Standard Class"/>
    <s v="RD-19930"/>
    <s v="Russell D'Ascenzo"/>
    <x v="0"/>
    <x v="0"/>
    <x v="22"/>
    <x v="10"/>
    <n v="60623"/>
    <x v="2"/>
    <s v="OFF-EN-10002592"/>
    <x v="1"/>
    <x v="12"/>
    <s v="Peel &amp; Seel Recycled Catalog Envelopes, Brown"/>
    <x v="5071"/>
    <x v="5"/>
    <n v="0.2"/>
    <n v="20.844000000000001"/>
    <x v="0"/>
    <n v="333.50400000000002"/>
    <n v="37.5"/>
  </r>
  <r>
    <n v="8111"/>
    <s v="CA-2017-160122"/>
    <d v="2017-11-18T00:00:00"/>
    <d v="2017-11-23T00:00:00"/>
    <s v="Standard Class"/>
    <s v="RD-19930"/>
    <s v="Russell D'Ascenzo"/>
    <x v="0"/>
    <x v="0"/>
    <x v="22"/>
    <x v="10"/>
    <n v="60623"/>
    <x v="2"/>
    <s v="FUR-CH-10000422"/>
    <x v="0"/>
    <x v="1"/>
    <s v="Global Highback Leather Tilter in Burgundy"/>
    <x v="5072"/>
    <x v="0"/>
    <n v="0.3"/>
    <n v="-25.4772"/>
    <x v="0"/>
    <n v="254.77199999999999"/>
    <n v="-20"/>
  </r>
  <r>
    <n v="8112"/>
    <s v="CA-2016-130393"/>
    <d v="2016-12-01T00:00:00"/>
    <d v="2016-12-03T00:00:00"/>
    <s v="Second Class"/>
    <s v="JM-15865"/>
    <s v="John Murray"/>
    <x v="0"/>
    <x v="0"/>
    <x v="287"/>
    <x v="5"/>
    <n v="76903"/>
    <x v="2"/>
    <s v="FUR-CH-10002647"/>
    <x v="0"/>
    <x v="1"/>
    <s v="Situations Contoured Folding Chairs, 4/Set"/>
    <x v="5073"/>
    <x v="2"/>
    <n v="0.3"/>
    <n v="-17.745000000000001"/>
    <x v="4"/>
    <n v="1242.1500000000001"/>
    <n v="-7.1428571428571423"/>
  </r>
  <r>
    <n v="8113"/>
    <s v="CA-2016-130393"/>
    <d v="2016-12-01T00:00:00"/>
    <d v="2016-12-03T00:00:00"/>
    <s v="Second Class"/>
    <s v="JM-15865"/>
    <s v="John Murray"/>
    <x v="0"/>
    <x v="0"/>
    <x v="287"/>
    <x v="5"/>
    <n v="76903"/>
    <x v="2"/>
    <s v="OFF-AP-10004859"/>
    <x v="1"/>
    <x v="9"/>
    <s v="Acco 6 Outlet Guardian Premium Surge Suppressor"/>
    <x v="25"/>
    <x v="4"/>
    <n v="0.8"/>
    <n v="-30.8672"/>
    <x v="4"/>
    <n v="46.591999999999999"/>
    <n v="-265"/>
  </r>
  <r>
    <n v="8114"/>
    <s v="CA-2016-130393"/>
    <d v="2016-12-01T00:00:00"/>
    <d v="2016-12-03T00:00:00"/>
    <s v="Second Class"/>
    <s v="JM-15865"/>
    <s v="John Murray"/>
    <x v="0"/>
    <x v="0"/>
    <x v="287"/>
    <x v="5"/>
    <n v="76903"/>
    <x v="2"/>
    <s v="FUR-CH-10004477"/>
    <x v="0"/>
    <x v="1"/>
    <s v="Global Push Button Manager's Chair, Indigo"/>
    <x v="4763"/>
    <x v="0"/>
    <n v="0.3"/>
    <n v="-1.2178"/>
    <x v="4"/>
    <n v="170.49199999999999"/>
    <n v="-1.4285714285714286"/>
  </r>
  <r>
    <n v="8115"/>
    <s v="CA-2017-144820"/>
    <d v="2017-10-03T00:00:00"/>
    <d v="2017-10-07T00:00:00"/>
    <s v="Second Class"/>
    <s v="LW-16825"/>
    <s v="Laurel Workman"/>
    <x v="1"/>
    <x v="0"/>
    <x v="45"/>
    <x v="5"/>
    <n v="77506"/>
    <x v="2"/>
    <s v="OFF-AR-10004817"/>
    <x v="1"/>
    <x v="6"/>
    <s v="Colorific Watercolor Pencils"/>
    <x v="5074"/>
    <x v="2"/>
    <n v="0.2"/>
    <n v="2.3220000000000001"/>
    <x v="2"/>
    <n v="103.2"/>
    <n v="11.25"/>
  </r>
  <r>
    <n v="8116"/>
    <s v="CA-2017-101014"/>
    <d v="2017-08-29T00:00:00"/>
    <d v="2017-09-04T00:00:00"/>
    <s v="Standard Class"/>
    <s v="RW-19540"/>
    <s v="Rick Wilson"/>
    <x v="1"/>
    <x v="0"/>
    <x v="1"/>
    <x v="1"/>
    <n v="90049"/>
    <x v="1"/>
    <s v="FUR-FU-10003374"/>
    <x v="0"/>
    <x v="5"/>
    <s v="Electrix Fluorescent Magnifier Lamps &amp; Weighted Base"/>
    <x v="5075"/>
    <x v="1"/>
    <n v="0"/>
    <n v="41.445599999999999"/>
    <x v="6"/>
    <n v="444.06000000000006"/>
    <n v="27.999999999999996"/>
  </r>
  <r>
    <n v="8117"/>
    <s v="CA-2017-105543"/>
    <d v="2017-11-24T00:00:00"/>
    <d v="2017-11-24T00:00:00"/>
    <s v="Same Day"/>
    <s v="BG-11695"/>
    <s v="Brooke Gillingham"/>
    <x v="1"/>
    <x v="0"/>
    <x v="495"/>
    <x v="41"/>
    <n v="67846"/>
    <x v="2"/>
    <s v="OFF-ST-10003123"/>
    <x v="1"/>
    <x v="4"/>
    <s v="Fellowes Bases and Tops For Staxonsteel/High-Stak Systems"/>
    <x v="3212"/>
    <x v="7"/>
    <n v="0"/>
    <n v="7.9896000000000003"/>
    <x v="0"/>
    <n v="33.29"/>
    <n v="24.000000000000004"/>
  </r>
  <r>
    <n v="8118"/>
    <s v="US-2017-113201"/>
    <d v="2017-06-30T00:00:00"/>
    <d v="2017-07-05T00:00:00"/>
    <s v="Standard Class"/>
    <s v="TT-21220"/>
    <s v="Thomas Thornton"/>
    <x v="0"/>
    <x v="0"/>
    <x v="1"/>
    <x v="1"/>
    <n v="90045"/>
    <x v="1"/>
    <s v="OFF-PA-10000675"/>
    <x v="1"/>
    <x v="10"/>
    <s v="Xerox 1919"/>
    <x v="2854"/>
    <x v="2"/>
    <n v="0"/>
    <n v="100.4255"/>
    <x v="1"/>
    <n v="1024.75"/>
    <n v="49.000000000000007"/>
  </r>
  <r>
    <n v="8119"/>
    <s v="US-2017-106551"/>
    <d v="2017-07-22T00:00:00"/>
    <d v="2017-07-27T00:00:00"/>
    <s v="Standard Class"/>
    <s v="EB-13930"/>
    <s v="Eric Barreto"/>
    <x v="0"/>
    <x v="0"/>
    <x v="22"/>
    <x v="10"/>
    <n v="60653"/>
    <x v="2"/>
    <s v="FUR-CH-10004997"/>
    <x v="0"/>
    <x v="1"/>
    <s v="Hon Every-Day Series Multi-Task Chairs"/>
    <x v="5076"/>
    <x v="4"/>
    <n v="0.3"/>
    <n v="-75.191999999999993"/>
    <x v="7"/>
    <n v="2105.3760000000002"/>
    <n v="-14.285714285714283"/>
  </r>
  <r>
    <n v="8120"/>
    <s v="CA-2016-116722"/>
    <d v="2016-11-11T00:00:00"/>
    <d v="2016-11-16T00:00:00"/>
    <s v="Standard Class"/>
    <s v="LP-17080"/>
    <s v="Liz Pelletier"/>
    <x v="0"/>
    <x v="0"/>
    <x v="8"/>
    <x v="1"/>
    <n v="94110"/>
    <x v="1"/>
    <s v="FUR-FU-10001934"/>
    <x v="0"/>
    <x v="5"/>
    <s v="Magnifier Swing Arm Lamp"/>
    <x v="108"/>
    <x v="0"/>
    <n v="0"/>
    <n v="10.909599999999999"/>
    <x v="0"/>
    <n v="83.92"/>
    <n v="25.999999999999996"/>
  </r>
  <r>
    <n v="8121"/>
    <s v="CA-2016-116722"/>
    <d v="2016-11-11T00:00:00"/>
    <d v="2016-11-16T00:00:00"/>
    <s v="Standard Class"/>
    <s v="LP-17080"/>
    <s v="Liz Pelletier"/>
    <x v="0"/>
    <x v="0"/>
    <x v="8"/>
    <x v="1"/>
    <n v="94110"/>
    <x v="1"/>
    <s v="FUR-CH-10004997"/>
    <x v="0"/>
    <x v="1"/>
    <s v="Hon Every-Day Series Multi-Task Chairs"/>
    <x v="538"/>
    <x v="1"/>
    <n v="0.2"/>
    <n v="0"/>
    <x v="0"/>
    <n v="1353.4559999999999"/>
    <n v="0"/>
  </r>
  <r>
    <n v="8122"/>
    <s v="CA-2016-116722"/>
    <d v="2016-11-11T00:00:00"/>
    <d v="2016-11-16T00:00:00"/>
    <s v="Standard Class"/>
    <s v="LP-17080"/>
    <s v="Liz Pelletier"/>
    <x v="0"/>
    <x v="0"/>
    <x v="8"/>
    <x v="1"/>
    <n v="94110"/>
    <x v="1"/>
    <s v="OFF-BI-10001890"/>
    <x v="1"/>
    <x v="8"/>
    <s v="Avery Poly Binder Pockets"/>
    <x v="5077"/>
    <x v="10"/>
    <n v="0.2"/>
    <n v="11.026400000000001"/>
    <x v="0"/>
    <n v="346.54400000000004"/>
    <n v="35"/>
  </r>
  <r>
    <n v="8123"/>
    <s v="CA-2014-138128"/>
    <d v="2014-12-09T00:00:00"/>
    <d v="2014-12-15T00:00:00"/>
    <s v="Standard Class"/>
    <s v="FP-14320"/>
    <s v="Frank Preis"/>
    <x v="0"/>
    <x v="0"/>
    <x v="10"/>
    <x v="9"/>
    <n v="19134"/>
    <x v="3"/>
    <s v="OFF-EN-10002500"/>
    <x v="1"/>
    <x v="12"/>
    <s v="Globe Weis Peel &amp; Seel First Class Envelopes"/>
    <x v="5078"/>
    <x v="1"/>
    <n v="0.2"/>
    <n v="9.5850000000000009"/>
    <x v="4"/>
    <n v="92.016000000000005"/>
    <n v="31.25"/>
  </r>
  <r>
    <n v="8124"/>
    <s v="CA-2014-138128"/>
    <d v="2014-12-09T00:00:00"/>
    <d v="2014-12-15T00:00:00"/>
    <s v="Standard Class"/>
    <s v="FP-14320"/>
    <s v="Frank Preis"/>
    <x v="0"/>
    <x v="0"/>
    <x v="10"/>
    <x v="9"/>
    <n v="19134"/>
    <x v="3"/>
    <s v="TEC-CO-10001766"/>
    <x v="2"/>
    <x v="16"/>
    <s v="Canon PC940 Copier"/>
    <x v="5079"/>
    <x v="4"/>
    <n v="0.4"/>
    <n v="125.99720000000001"/>
    <x v="4"/>
    <n v="4319.9040000000005"/>
    <n v="11.666666666666666"/>
  </r>
  <r>
    <n v="8125"/>
    <s v="US-2017-150070"/>
    <d v="2017-09-07T00:00:00"/>
    <d v="2017-09-12T00:00:00"/>
    <s v="Standard Class"/>
    <s v="JA-15970"/>
    <s v="Joseph Airdo"/>
    <x v="0"/>
    <x v="0"/>
    <x v="494"/>
    <x v="1"/>
    <n v="95351"/>
    <x v="1"/>
    <s v="FUR-CH-10004860"/>
    <x v="0"/>
    <x v="1"/>
    <s v="Global Low Back Tilter Chair"/>
    <x v="224"/>
    <x v="0"/>
    <n v="0.2"/>
    <n v="-28.2744"/>
    <x v="8"/>
    <n v="323.13600000000002"/>
    <n v="-17.5"/>
  </r>
  <r>
    <n v="8126"/>
    <s v="CA-2015-137064"/>
    <d v="2015-02-06T00:00:00"/>
    <d v="2015-02-13T00:00:00"/>
    <s v="Standard Class"/>
    <s v="TS-21655"/>
    <s v="Trudy Schmidt"/>
    <x v="0"/>
    <x v="0"/>
    <x v="12"/>
    <x v="5"/>
    <n v="77070"/>
    <x v="2"/>
    <s v="OFF-BI-10002049"/>
    <x v="1"/>
    <x v="8"/>
    <s v="UniKeep View Case Binders"/>
    <x v="987"/>
    <x v="1"/>
    <n v="0.8"/>
    <n v="-4.9878"/>
    <x v="11"/>
    <n v="8.8019999999999996"/>
    <n v="-170"/>
  </r>
  <r>
    <n v="8127"/>
    <s v="CA-2015-137064"/>
    <d v="2015-02-06T00:00:00"/>
    <d v="2015-02-13T00:00:00"/>
    <s v="Standard Class"/>
    <s v="TS-21655"/>
    <s v="Trudy Schmidt"/>
    <x v="0"/>
    <x v="0"/>
    <x v="12"/>
    <x v="5"/>
    <n v="77070"/>
    <x v="2"/>
    <s v="TEC-AC-10003499"/>
    <x v="2"/>
    <x v="11"/>
    <s v="Memorex Mini Travel Drive 8 GB USB 2.0 Flash Drive"/>
    <x v="4964"/>
    <x v="0"/>
    <n v="0.2"/>
    <n v="4.4004000000000003"/>
    <x v="11"/>
    <n v="37.055999999999997"/>
    <n v="23.750000000000004"/>
  </r>
  <r>
    <n v="8128"/>
    <s v="CA-2015-137064"/>
    <d v="2015-02-06T00:00:00"/>
    <d v="2015-02-13T00:00:00"/>
    <s v="Standard Class"/>
    <s v="TS-21655"/>
    <s v="Trudy Schmidt"/>
    <x v="0"/>
    <x v="0"/>
    <x v="12"/>
    <x v="5"/>
    <n v="77070"/>
    <x v="2"/>
    <s v="OFF-ST-10003470"/>
    <x v="1"/>
    <x v="4"/>
    <s v="Tennsco Snap-Together Open Shelving Units, Starter Sets and Add-On Units"/>
    <x v="5080"/>
    <x v="1"/>
    <n v="0.2"/>
    <n v="-125.76600000000001"/>
    <x v="11"/>
    <n v="2012.2559999999999"/>
    <n v="-18.750000000000004"/>
  </r>
  <r>
    <n v="8129"/>
    <s v="CA-2017-157350"/>
    <d v="2017-08-26T00:00:00"/>
    <d v="2017-09-01T00:00:00"/>
    <s v="Standard Class"/>
    <s v="DP-13000"/>
    <s v="Darren Powers"/>
    <x v="0"/>
    <x v="0"/>
    <x v="22"/>
    <x v="10"/>
    <n v="60610"/>
    <x v="2"/>
    <s v="FUR-FU-10000222"/>
    <x v="0"/>
    <x v="5"/>
    <s v="Seth Thomas 16&quot; Steel Case Clock"/>
    <x v="643"/>
    <x v="2"/>
    <n v="0.6"/>
    <n v="-43.847999999999999"/>
    <x v="6"/>
    <n v="324.79999999999995"/>
    <n v="-67.5"/>
  </r>
  <r>
    <n v="8130"/>
    <s v="CA-2014-127866"/>
    <d v="2014-07-20T00:00:00"/>
    <d v="2014-07-23T00:00:00"/>
    <s v="First Class"/>
    <s v="JD-15895"/>
    <s v="Jonathan Doherty"/>
    <x v="1"/>
    <x v="0"/>
    <x v="169"/>
    <x v="1"/>
    <n v="92503"/>
    <x v="1"/>
    <s v="TEC-AC-10000023"/>
    <x v="2"/>
    <x v="11"/>
    <s v="Maxell 74 Minute CD-R Spindle, 50/Pack"/>
    <x v="4836"/>
    <x v="0"/>
    <n v="0"/>
    <n v="15.0984"/>
    <x v="7"/>
    <n v="83.88"/>
    <n v="36.000000000000007"/>
  </r>
  <r>
    <n v="8131"/>
    <s v="CA-2014-127866"/>
    <d v="2014-07-20T00:00:00"/>
    <d v="2014-07-23T00:00:00"/>
    <s v="First Class"/>
    <s v="JD-15895"/>
    <s v="Jonathan Doherty"/>
    <x v="1"/>
    <x v="0"/>
    <x v="169"/>
    <x v="1"/>
    <n v="92503"/>
    <x v="1"/>
    <s v="OFF-PA-10003971"/>
    <x v="1"/>
    <x v="10"/>
    <s v="Xerox 1965"/>
    <x v="489"/>
    <x v="0"/>
    <n v="0"/>
    <n v="5.8604000000000003"/>
    <x v="7"/>
    <n v="23.92"/>
    <n v="49"/>
  </r>
  <r>
    <n v="8132"/>
    <s v="CA-2014-127866"/>
    <d v="2014-07-20T00:00:00"/>
    <d v="2014-07-23T00:00:00"/>
    <s v="First Class"/>
    <s v="JD-15895"/>
    <s v="Jonathan Doherty"/>
    <x v="1"/>
    <x v="0"/>
    <x v="169"/>
    <x v="1"/>
    <n v="92503"/>
    <x v="1"/>
    <s v="OFF-AR-10003481"/>
    <x v="1"/>
    <x v="6"/>
    <s v="Newell 348"/>
    <x v="1317"/>
    <x v="4"/>
    <n v="0"/>
    <n v="3.8048000000000002"/>
    <x v="7"/>
    <n v="52.48"/>
    <n v="29.000000000000004"/>
  </r>
  <r>
    <n v="8133"/>
    <s v="CA-2014-127866"/>
    <d v="2014-07-20T00:00:00"/>
    <d v="2014-07-23T00:00:00"/>
    <s v="First Class"/>
    <s v="JD-15895"/>
    <s v="Jonathan Doherty"/>
    <x v="1"/>
    <x v="0"/>
    <x v="169"/>
    <x v="1"/>
    <n v="92503"/>
    <x v="1"/>
    <s v="OFF-ST-10001490"/>
    <x v="1"/>
    <x v="4"/>
    <s v="Hot File 7-Pocket, Floor Stand"/>
    <x v="3370"/>
    <x v="1"/>
    <n v="0"/>
    <n v="160.62299999999999"/>
    <x v="7"/>
    <n v="1606.23"/>
    <n v="30"/>
  </r>
  <r>
    <n v="8134"/>
    <s v="CA-2015-131352"/>
    <d v="2015-10-08T00:00:00"/>
    <d v="2015-10-13T00:00:00"/>
    <s v="Standard Class"/>
    <s v="GH-14485"/>
    <s v="Gene Hale"/>
    <x v="1"/>
    <x v="0"/>
    <x v="61"/>
    <x v="5"/>
    <n v="75081"/>
    <x v="2"/>
    <s v="FUR-FU-10003708"/>
    <x v="0"/>
    <x v="5"/>
    <s v="Tenex Traditional Chairmats for Medium Pile Carpet, Standard Lip, 36&quot; x 48&quot;"/>
    <x v="5081"/>
    <x v="1"/>
    <n v="0.6"/>
    <n v="-70.960499999999996"/>
    <x v="2"/>
    <n v="218.34"/>
    <n v="-97.5"/>
  </r>
  <r>
    <n v="8135"/>
    <s v="CA-2015-121776"/>
    <d v="2015-02-16T00:00:00"/>
    <d v="2015-02-21T00:00:00"/>
    <s v="Standard Class"/>
    <s v="RD-19585"/>
    <s v="Rob Dowd"/>
    <x v="0"/>
    <x v="0"/>
    <x v="1"/>
    <x v="1"/>
    <n v="90008"/>
    <x v="1"/>
    <s v="OFF-PA-10001970"/>
    <x v="1"/>
    <x v="10"/>
    <s v="Xerox 1881"/>
    <x v="651"/>
    <x v="1"/>
    <n v="0"/>
    <n v="17.314800000000002"/>
    <x v="11"/>
    <n v="110.52000000000001"/>
    <n v="47"/>
  </r>
  <r>
    <n v="8136"/>
    <s v="CA-2015-121776"/>
    <d v="2015-02-16T00:00:00"/>
    <d v="2015-02-21T00:00:00"/>
    <s v="Standard Class"/>
    <s v="RD-19585"/>
    <s v="Rob Dowd"/>
    <x v="0"/>
    <x v="0"/>
    <x v="1"/>
    <x v="1"/>
    <n v="90008"/>
    <x v="1"/>
    <s v="OFF-LA-10002762"/>
    <x v="1"/>
    <x v="2"/>
    <s v="Avery 485"/>
    <x v="2041"/>
    <x v="3"/>
    <n v="0"/>
    <n v="41.223700000000001"/>
    <x v="11"/>
    <n v="613.96999999999991"/>
    <n v="47"/>
  </r>
  <r>
    <n v="8137"/>
    <s v="CA-2016-118073"/>
    <d v="2016-08-12T00:00:00"/>
    <d v="2016-08-16T00:00:00"/>
    <s v="Standard Class"/>
    <s v="CS-12490"/>
    <s v="Cindy Schnelling"/>
    <x v="1"/>
    <x v="0"/>
    <x v="121"/>
    <x v="2"/>
    <n v="33801"/>
    <x v="0"/>
    <s v="FUR-TA-10002533"/>
    <x v="0"/>
    <x v="3"/>
    <s v="BPI Conference Tables"/>
    <x v="5082"/>
    <x v="3"/>
    <n v="0.45"/>
    <n v="-255.58750000000001"/>
    <x v="6"/>
    <n v="3936.0475000000001"/>
    <n v="-45.454545454545453"/>
  </r>
  <r>
    <n v="8138"/>
    <s v="CA-2014-103219"/>
    <d v="2014-11-09T00:00:00"/>
    <d v="2014-11-13T00:00:00"/>
    <s v="Standard Class"/>
    <s v="BF-11215"/>
    <s v="Benjamin Farhat"/>
    <x v="2"/>
    <x v="0"/>
    <x v="20"/>
    <x v="15"/>
    <n v="10035"/>
    <x v="3"/>
    <s v="FUR-FU-10004091"/>
    <x v="0"/>
    <x v="5"/>
    <s v="Eldon 200 Class Desk Accessories, Black"/>
    <x v="3012"/>
    <x v="6"/>
    <n v="0"/>
    <n v="21.477599999999999"/>
    <x v="0"/>
    <n v="508.68"/>
    <n v="37.999999999999993"/>
  </r>
  <r>
    <n v="8139"/>
    <s v="CA-2016-102561"/>
    <d v="2016-07-18T00:00:00"/>
    <d v="2016-07-22T00:00:00"/>
    <s v="Standard Class"/>
    <s v="NK-18490"/>
    <s v="Neil Knudson"/>
    <x v="2"/>
    <x v="0"/>
    <x v="10"/>
    <x v="9"/>
    <n v="19140"/>
    <x v="3"/>
    <s v="OFF-AR-10001545"/>
    <x v="1"/>
    <x v="6"/>
    <s v="Newell 326"/>
    <x v="2387"/>
    <x v="8"/>
    <n v="0.2"/>
    <n v="1.2672000000000001"/>
    <x v="7"/>
    <n v="90.111999999999995"/>
    <n v="11.250000000000002"/>
  </r>
  <r>
    <n v="8140"/>
    <s v="CA-2016-102561"/>
    <d v="2016-07-18T00:00:00"/>
    <d v="2016-07-22T00:00:00"/>
    <s v="Standard Class"/>
    <s v="NK-18490"/>
    <s v="Neil Knudson"/>
    <x v="2"/>
    <x v="0"/>
    <x v="10"/>
    <x v="9"/>
    <n v="19140"/>
    <x v="3"/>
    <s v="OFF-ST-10001476"/>
    <x v="1"/>
    <x v="4"/>
    <s v="Steel Personal Filing/Posting Tote"/>
    <x v="5083"/>
    <x v="12"/>
    <n v="0.2"/>
    <n v="24.856999999999999"/>
    <x v="7"/>
    <n v="2840.7999999999997"/>
    <n v="8.75"/>
  </r>
  <r>
    <n v="8141"/>
    <s v="CA-2016-102561"/>
    <d v="2016-07-18T00:00:00"/>
    <d v="2016-07-22T00:00:00"/>
    <s v="Standard Class"/>
    <s v="NK-18490"/>
    <s v="Neil Knudson"/>
    <x v="2"/>
    <x v="0"/>
    <x v="10"/>
    <x v="9"/>
    <n v="19140"/>
    <x v="3"/>
    <s v="OFF-PA-10004971"/>
    <x v="1"/>
    <x v="10"/>
    <s v="Xerox 196"/>
    <x v="281"/>
    <x v="4"/>
    <n v="0.2"/>
    <n v="6.7047999999999996"/>
    <x v="7"/>
    <n v="73.983999999999995"/>
    <n v="36.25"/>
  </r>
  <r>
    <n v="8142"/>
    <s v="CA-2016-100993"/>
    <d v="2016-02-05T00:00:00"/>
    <d v="2016-02-10T00:00:00"/>
    <s v="Standard Class"/>
    <s v="AZ-10750"/>
    <s v="Annie Zypern"/>
    <x v="0"/>
    <x v="0"/>
    <x v="70"/>
    <x v="1"/>
    <n v="92037"/>
    <x v="1"/>
    <s v="OFF-LA-10003223"/>
    <x v="1"/>
    <x v="2"/>
    <s v="Avery 508"/>
    <x v="1646"/>
    <x v="1"/>
    <n v="0"/>
    <n v="7.2176999999999998"/>
    <x v="11"/>
    <n v="44.19"/>
    <n v="49"/>
  </r>
  <r>
    <n v="8143"/>
    <s v="CA-2016-100993"/>
    <d v="2016-02-05T00:00:00"/>
    <d v="2016-02-10T00:00:00"/>
    <s v="Standard Class"/>
    <s v="AZ-10750"/>
    <s v="Annie Zypern"/>
    <x v="0"/>
    <x v="0"/>
    <x v="70"/>
    <x v="1"/>
    <n v="92037"/>
    <x v="1"/>
    <s v="OFF-ST-10004340"/>
    <x v="1"/>
    <x v="4"/>
    <s v="Fellowes Mobile File Cart, Black"/>
    <x v="4519"/>
    <x v="1"/>
    <n v="0"/>
    <n v="50.3658"/>
    <x v="11"/>
    <n v="559.62"/>
    <n v="27"/>
  </r>
  <r>
    <n v="8144"/>
    <s v="CA-2016-100993"/>
    <d v="2016-02-05T00:00:00"/>
    <d v="2016-02-10T00:00:00"/>
    <s v="Standard Class"/>
    <s v="AZ-10750"/>
    <s v="Annie Zypern"/>
    <x v="0"/>
    <x v="0"/>
    <x v="70"/>
    <x v="1"/>
    <n v="92037"/>
    <x v="1"/>
    <s v="FUR-TA-10001095"/>
    <x v="0"/>
    <x v="3"/>
    <s v="Chromcraft Round Conference Tables"/>
    <x v="5084"/>
    <x v="4"/>
    <n v="0.2"/>
    <n v="6.9715999999999996"/>
    <x v="11"/>
    <n v="2230.9119999999998"/>
    <n v="1.25"/>
  </r>
  <r>
    <n v="8145"/>
    <s v="CA-2016-100993"/>
    <d v="2016-02-05T00:00:00"/>
    <d v="2016-02-10T00:00:00"/>
    <s v="Standard Class"/>
    <s v="AZ-10750"/>
    <s v="Annie Zypern"/>
    <x v="0"/>
    <x v="0"/>
    <x v="70"/>
    <x v="1"/>
    <n v="92037"/>
    <x v="1"/>
    <s v="TEC-PH-10001448"/>
    <x v="2"/>
    <x v="7"/>
    <s v="Anker Astro 15000mAh USB Portable Charger"/>
    <x v="3955"/>
    <x v="4"/>
    <n v="0.2"/>
    <n v="-31.993600000000001"/>
    <x v="11"/>
    <n v="639.87199999999996"/>
    <n v="-20"/>
  </r>
  <r>
    <n v="8146"/>
    <s v="US-2014-112949"/>
    <d v="2014-06-20T00:00:00"/>
    <d v="2014-06-27T00:00:00"/>
    <s v="Standard Class"/>
    <s v="Co-12640"/>
    <s v="Corey-Lock"/>
    <x v="0"/>
    <x v="0"/>
    <x v="408"/>
    <x v="26"/>
    <n v="73505"/>
    <x v="2"/>
    <s v="OFF-AP-10001005"/>
    <x v="1"/>
    <x v="9"/>
    <s v="Honeywell Quietcare HEPA Air Cleaner"/>
    <x v="5085"/>
    <x v="5"/>
    <n v="0"/>
    <n v="155.727"/>
    <x v="1"/>
    <n v="2831.3999999999996"/>
    <n v="33"/>
  </r>
  <r>
    <n v="8147"/>
    <s v="US-2014-112949"/>
    <d v="2014-06-20T00:00:00"/>
    <d v="2014-06-27T00:00:00"/>
    <s v="Standard Class"/>
    <s v="Co-12640"/>
    <s v="Corey-Lock"/>
    <x v="0"/>
    <x v="0"/>
    <x v="408"/>
    <x v="26"/>
    <n v="73505"/>
    <x v="2"/>
    <s v="OFF-AR-10003469"/>
    <x v="1"/>
    <x v="6"/>
    <s v="Nontoxic Chalk"/>
    <x v="2799"/>
    <x v="0"/>
    <n v="0"/>
    <n v="1.6896"/>
    <x v="1"/>
    <n v="7.04"/>
    <n v="48"/>
  </r>
  <r>
    <n v="8148"/>
    <s v="US-2017-146822"/>
    <d v="2017-06-09T00:00:00"/>
    <d v="2017-06-14T00:00:00"/>
    <s v="Standard Class"/>
    <s v="AG-10675"/>
    <s v="Anna Gayman"/>
    <x v="0"/>
    <x v="0"/>
    <x v="127"/>
    <x v="17"/>
    <n v="24153"/>
    <x v="0"/>
    <s v="OFF-PA-10000249"/>
    <x v="1"/>
    <x v="10"/>
    <s v="Easy-staple paper"/>
    <x v="335"/>
    <x v="4"/>
    <n v="0"/>
    <n v="23.086400000000001"/>
    <x v="1"/>
    <n v="196.48"/>
    <n v="47"/>
  </r>
  <r>
    <n v="8149"/>
    <s v="US-2016-131058"/>
    <d v="2016-12-27T00:00:00"/>
    <d v="2016-12-31T00:00:00"/>
    <s v="Standard Class"/>
    <s v="EM-14140"/>
    <s v="Eugene Moren"/>
    <x v="2"/>
    <x v="0"/>
    <x v="157"/>
    <x v="1"/>
    <n v="92704"/>
    <x v="1"/>
    <s v="OFF-LA-10001613"/>
    <x v="1"/>
    <x v="2"/>
    <s v="Avery File Folder Labels"/>
    <x v="171"/>
    <x v="3"/>
    <n v="0"/>
    <n v="9.8783999999999992"/>
    <x v="4"/>
    <n v="141.12"/>
    <n v="48.999999999999993"/>
  </r>
  <r>
    <n v="8150"/>
    <s v="CA-2014-167997"/>
    <d v="2014-01-26T00:00:00"/>
    <d v="2014-01-29T00:00:00"/>
    <s v="First Class"/>
    <s v="CA-11965"/>
    <s v="Carol Adams"/>
    <x v="1"/>
    <x v="0"/>
    <x v="503"/>
    <x v="44"/>
    <n v="57701"/>
    <x v="2"/>
    <s v="OFF-BI-10001758"/>
    <x v="1"/>
    <x v="8"/>
    <s v="Wilson Jones 14 Line Acrylic Coated Pressboard Data Binders"/>
    <x v="3766"/>
    <x v="0"/>
    <n v="0"/>
    <n v="5.0195999999999996"/>
    <x v="9"/>
    <n v="21.36"/>
    <n v="47"/>
  </r>
  <r>
    <n v="8151"/>
    <s v="CA-2014-167997"/>
    <d v="2014-01-26T00:00:00"/>
    <d v="2014-01-29T00:00:00"/>
    <s v="First Class"/>
    <s v="CA-11965"/>
    <s v="Carol Adams"/>
    <x v="1"/>
    <x v="0"/>
    <x v="503"/>
    <x v="44"/>
    <n v="57701"/>
    <x v="2"/>
    <s v="FUR-BO-10004409"/>
    <x v="0"/>
    <x v="0"/>
    <s v="Safco Value Mate Series Steel Bookcases, Baked Enamel Finish on Steel, Gray"/>
    <x v="1713"/>
    <x v="0"/>
    <n v="0"/>
    <n v="39.748800000000003"/>
    <x v="9"/>
    <n v="283.92"/>
    <n v="28.000000000000004"/>
  </r>
  <r>
    <n v="8152"/>
    <s v="CA-2017-140151"/>
    <d v="2017-03-23T00:00:00"/>
    <d v="2017-03-25T00:00:00"/>
    <s v="First Class"/>
    <s v="RB-19360"/>
    <s v="Raymond Buch"/>
    <x v="0"/>
    <x v="0"/>
    <x v="4"/>
    <x v="4"/>
    <n v="98115"/>
    <x v="1"/>
    <s v="OFF-ST-10001558"/>
    <x v="1"/>
    <x v="4"/>
    <s v="Acco Perma 4000 Stacking Storage Drawers"/>
    <x v="4482"/>
    <x v="0"/>
    <n v="0"/>
    <n v="4.8719999999999999"/>
    <x v="10"/>
    <n v="64.959999999999994"/>
    <n v="15.000000000000002"/>
  </r>
  <r>
    <n v="8153"/>
    <s v="CA-2017-140151"/>
    <d v="2017-03-23T00:00:00"/>
    <d v="2017-03-25T00:00:00"/>
    <s v="First Class"/>
    <s v="RB-19360"/>
    <s v="Raymond Buch"/>
    <x v="0"/>
    <x v="0"/>
    <x v="4"/>
    <x v="4"/>
    <n v="98115"/>
    <x v="1"/>
    <s v="OFF-PA-10002986"/>
    <x v="1"/>
    <x v="10"/>
    <s v="Xerox 1898"/>
    <x v="130"/>
    <x v="1"/>
    <n v="0"/>
    <n v="9.6191999999999993"/>
    <x v="10"/>
    <n v="60.12"/>
    <n v="48"/>
  </r>
  <r>
    <n v="8154"/>
    <s v="CA-2017-140151"/>
    <d v="2017-03-23T00:00:00"/>
    <d v="2017-03-25T00:00:00"/>
    <s v="First Class"/>
    <s v="RB-19360"/>
    <s v="Raymond Buch"/>
    <x v="0"/>
    <x v="0"/>
    <x v="4"/>
    <x v="4"/>
    <n v="98115"/>
    <x v="1"/>
    <s v="TEC-CO-10004722"/>
    <x v="2"/>
    <x v="16"/>
    <s v="Canon imageCLASS 2200 Advanced Copier"/>
    <x v="5086"/>
    <x v="4"/>
    <n v="0"/>
    <n v="6719.9808000000003"/>
    <x v="10"/>
    <n v="55999.839999999997"/>
    <n v="48.000000000000007"/>
  </r>
  <r>
    <n v="8155"/>
    <s v="US-2017-143770"/>
    <d v="2017-03-20T00:00:00"/>
    <d v="2017-03-24T00:00:00"/>
    <s v="Standard Class"/>
    <s v="RD-19720"/>
    <s v="Roger Demir"/>
    <x v="0"/>
    <x v="0"/>
    <x v="209"/>
    <x v="29"/>
    <n v="6457"/>
    <x v="3"/>
    <s v="TEC-AC-10002842"/>
    <x v="2"/>
    <x v="11"/>
    <s v="WD My Passport Ultra 2TB Portable External Hard Drive"/>
    <x v="1657"/>
    <x v="0"/>
    <n v="0"/>
    <n v="38.08"/>
    <x v="10"/>
    <n v="476"/>
    <n v="16"/>
  </r>
  <r>
    <n v="8156"/>
    <s v="US-2017-143770"/>
    <d v="2017-03-20T00:00:00"/>
    <d v="2017-03-24T00:00:00"/>
    <s v="Standard Class"/>
    <s v="RD-19720"/>
    <s v="Roger Demir"/>
    <x v="0"/>
    <x v="0"/>
    <x v="209"/>
    <x v="29"/>
    <n v="6457"/>
    <x v="3"/>
    <s v="OFF-PA-10001125"/>
    <x v="1"/>
    <x v="10"/>
    <s v="Xerox 1988"/>
    <x v="1156"/>
    <x v="0"/>
    <n v="0"/>
    <n v="27.882000000000001"/>
    <x v="10"/>
    <n v="123.92"/>
    <n v="45"/>
  </r>
  <r>
    <n v="8157"/>
    <s v="CA-2016-131296"/>
    <d v="2016-10-04T00:00:00"/>
    <d v="2016-10-09T00:00:00"/>
    <s v="Standard Class"/>
    <s v="MS-17830"/>
    <s v="Melanie Seite"/>
    <x v="0"/>
    <x v="0"/>
    <x v="248"/>
    <x v="39"/>
    <n v="21215"/>
    <x v="3"/>
    <s v="FUR-TA-10002622"/>
    <x v="0"/>
    <x v="3"/>
    <s v="Bush Andora Conference Table, Maple/Graphite Gray Finish"/>
    <x v="5087"/>
    <x v="0"/>
    <n v="0.3"/>
    <n v="-23.937200000000001"/>
    <x v="2"/>
    <n v="478.74400000000003"/>
    <n v="-10"/>
  </r>
  <r>
    <n v="8158"/>
    <s v="CA-2016-103464"/>
    <d v="2016-11-18T00:00:00"/>
    <d v="2016-11-22T00:00:00"/>
    <s v="Standard Class"/>
    <s v="PG-18820"/>
    <s v="Patrick Gardner"/>
    <x v="0"/>
    <x v="0"/>
    <x v="70"/>
    <x v="1"/>
    <n v="92105"/>
    <x v="1"/>
    <s v="TEC-AC-10002842"/>
    <x v="2"/>
    <x v="11"/>
    <s v="WD My Passport Ultra 2TB Portable External Hard Drive"/>
    <x v="1993"/>
    <x v="2"/>
    <n v="0"/>
    <n v="95.2"/>
    <x v="0"/>
    <n v="2975"/>
    <n v="16"/>
  </r>
  <r>
    <n v="8159"/>
    <s v="CA-2017-136238"/>
    <d v="2017-12-26T00:00:00"/>
    <d v="2018-01-01T00:00:00"/>
    <s v="Standard Class"/>
    <s v="KB-16240"/>
    <s v="Karen Bern"/>
    <x v="1"/>
    <x v="0"/>
    <x v="372"/>
    <x v="5"/>
    <n v="79762"/>
    <x v="2"/>
    <s v="OFF-PA-10004285"/>
    <x v="1"/>
    <x v="10"/>
    <s v="Xerox 1959"/>
    <x v="2897"/>
    <x v="1"/>
    <n v="0.2"/>
    <n v="5.6112000000000002"/>
    <x v="4"/>
    <n v="48.096000000000004"/>
    <n v="35"/>
  </r>
  <r>
    <n v="8160"/>
    <s v="CA-2016-120803"/>
    <d v="2016-03-09T00:00:00"/>
    <d v="2016-03-13T00:00:00"/>
    <s v="Standard Class"/>
    <s v="RB-19465"/>
    <s v="Rick Bensley"/>
    <x v="2"/>
    <x v="0"/>
    <x v="451"/>
    <x v="29"/>
    <n v="6460"/>
    <x v="3"/>
    <s v="TEC-AC-10004469"/>
    <x v="2"/>
    <x v="11"/>
    <s v="Microsoft Sculpt Comfort Mouse"/>
    <x v="5016"/>
    <x v="2"/>
    <n v="0"/>
    <n v="87.89"/>
    <x v="10"/>
    <n v="998.75"/>
    <n v="44"/>
  </r>
  <r>
    <n v="8161"/>
    <s v="CA-2016-134138"/>
    <d v="2016-02-16T00:00:00"/>
    <d v="2016-02-20T00:00:00"/>
    <s v="Standard Class"/>
    <s v="JD-15790"/>
    <s v="John Dryer"/>
    <x v="0"/>
    <x v="0"/>
    <x v="78"/>
    <x v="30"/>
    <n v="7109"/>
    <x v="3"/>
    <s v="FUR-CH-10001545"/>
    <x v="0"/>
    <x v="1"/>
    <s v="Hon Comfortask Task/Swivel Chairs"/>
    <x v="5088"/>
    <x v="0"/>
    <n v="0"/>
    <n v="36.473599999999998"/>
    <x v="11"/>
    <n v="455.92"/>
    <n v="15.999999999999998"/>
  </r>
  <r>
    <n v="8162"/>
    <s v="CA-2015-120915"/>
    <d v="2015-09-28T00:00:00"/>
    <d v="2015-10-03T00:00:00"/>
    <s v="Second Class"/>
    <s v="JJ-15445"/>
    <s v="Jennifer Jackson"/>
    <x v="0"/>
    <x v="0"/>
    <x v="20"/>
    <x v="15"/>
    <n v="10035"/>
    <x v="3"/>
    <s v="OFF-AP-10002578"/>
    <x v="1"/>
    <x v="9"/>
    <s v="Fellowes Premier Superior Surge Suppressor, 10-Outlet, With Phone and Remote"/>
    <x v="5089"/>
    <x v="5"/>
    <n v="0"/>
    <n v="76.315200000000004"/>
    <x v="8"/>
    <n v="1761.12"/>
    <n v="26"/>
  </r>
  <r>
    <n v="8163"/>
    <s v="CA-2015-120915"/>
    <d v="2015-09-28T00:00:00"/>
    <d v="2015-10-03T00:00:00"/>
    <s v="Second Class"/>
    <s v="JJ-15445"/>
    <s v="Jennifer Jackson"/>
    <x v="0"/>
    <x v="0"/>
    <x v="20"/>
    <x v="15"/>
    <n v="10035"/>
    <x v="3"/>
    <s v="TEC-PH-10003012"/>
    <x v="2"/>
    <x v="7"/>
    <s v="Nortel Meridian M3904 Professional Digital phone"/>
    <x v="669"/>
    <x v="0"/>
    <n v="0"/>
    <n v="89.3142"/>
    <x v="8"/>
    <n v="615.96"/>
    <n v="28.999999999999996"/>
  </r>
  <r>
    <n v="8164"/>
    <s v="CA-2015-168207"/>
    <d v="2015-11-02T00:00:00"/>
    <d v="2015-11-06T00:00:00"/>
    <s v="Standard Class"/>
    <s v="LT-17110"/>
    <s v="Liz Thompson"/>
    <x v="0"/>
    <x v="0"/>
    <x v="70"/>
    <x v="1"/>
    <n v="92105"/>
    <x v="1"/>
    <s v="FUR-FU-10004909"/>
    <x v="0"/>
    <x v="5"/>
    <s v="Contemporary Wood/Metal Frame"/>
    <x v="5090"/>
    <x v="5"/>
    <n v="0"/>
    <n v="33.936"/>
    <x v="0"/>
    <n v="581.76"/>
    <n v="35"/>
  </r>
  <r>
    <n v="8165"/>
    <s v="CA-2015-168207"/>
    <d v="2015-11-02T00:00:00"/>
    <d v="2015-11-06T00:00:00"/>
    <s v="Standard Class"/>
    <s v="LT-17110"/>
    <s v="Liz Thompson"/>
    <x v="0"/>
    <x v="0"/>
    <x v="70"/>
    <x v="1"/>
    <n v="92105"/>
    <x v="1"/>
    <s v="OFF-BI-10001524"/>
    <x v="1"/>
    <x v="8"/>
    <s v="GBC Premium Transparent Covers with Diagonal Lined Pattern"/>
    <x v="3553"/>
    <x v="3"/>
    <n v="0.2"/>
    <n v="41.120800000000003"/>
    <x v="0"/>
    <n v="822.41599999999994"/>
    <n v="35"/>
  </r>
  <r>
    <n v="8166"/>
    <s v="CA-2015-168207"/>
    <d v="2015-11-02T00:00:00"/>
    <d v="2015-11-06T00:00:00"/>
    <s v="Standard Class"/>
    <s v="LT-17110"/>
    <s v="Liz Thompson"/>
    <x v="0"/>
    <x v="0"/>
    <x v="70"/>
    <x v="1"/>
    <n v="92105"/>
    <x v="1"/>
    <s v="OFF-BI-10003355"/>
    <x v="1"/>
    <x v="8"/>
    <s v="Cardinal Holdit Business Card Pockets"/>
    <x v="1627"/>
    <x v="1"/>
    <n v="0.2"/>
    <n v="4.1832000000000003"/>
    <x v="0"/>
    <n v="35.856000000000002"/>
    <n v="35"/>
  </r>
  <r>
    <n v="8167"/>
    <s v="CA-2015-168207"/>
    <d v="2015-11-02T00:00:00"/>
    <d v="2015-11-06T00:00:00"/>
    <s v="Standard Class"/>
    <s v="LT-17110"/>
    <s v="Liz Thompson"/>
    <x v="0"/>
    <x v="0"/>
    <x v="70"/>
    <x v="1"/>
    <n v="92105"/>
    <x v="1"/>
    <s v="FUR-BO-10004357"/>
    <x v="0"/>
    <x v="0"/>
    <s v="O'Sullivan Living Dimensions 3-Shelf Bookcases"/>
    <x v="5091"/>
    <x v="1"/>
    <n v="0.15"/>
    <n v="-30.146999999999998"/>
    <x v="0"/>
    <n v="1537.4970000000001"/>
    <n v="-5.8823529411764701"/>
  </r>
  <r>
    <n v="8168"/>
    <s v="CA-2016-144148"/>
    <d v="2016-07-31T00:00:00"/>
    <d v="2016-08-05T00:00:00"/>
    <s v="Standard Class"/>
    <s v="AH-10690"/>
    <s v="Anna Häberlin"/>
    <x v="1"/>
    <x v="0"/>
    <x v="8"/>
    <x v="1"/>
    <n v="94122"/>
    <x v="1"/>
    <s v="FUR-TA-10002774"/>
    <x v="0"/>
    <x v="3"/>
    <s v="Laminate Occasional Tables"/>
    <x v="3178"/>
    <x v="3"/>
    <n v="0.2"/>
    <n v="-32.3673"/>
    <x v="7"/>
    <n v="6041.8960000000006"/>
    <n v="-3.75"/>
  </r>
  <r>
    <n v="8169"/>
    <s v="CA-2017-107174"/>
    <d v="2017-11-06T00:00:00"/>
    <d v="2017-11-13T00:00:00"/>
    <s v="Standard Class"/>
    <s v="AB-10060"/>
    <s v="Adam Bellavance"/>
    <x v="2"/>
    <x v="0"/>
    <x v="4"/>
    <x v="4"/>
    <n v="98105"/>
    <x v="1"/>
    <s v="FUR-TA-10004575"/>
    <x v="0"/>
    <x v="3"/>
    <s v="Hon 5100 Series Wood Tables"/>
    <x v="5092"/>
    <x v="3"/>
    <n v="0"/>
    <n v="366.63479999999998"/>
    <x v="0"/>
    <n v="14258.019999999999"/>
    <n v="18"/>
  </r>
  <r>
    <n v="8170"/>
    <s v="CA-2017-107174"/>
    <d v="2017-11-06T00:00:00"/>
    <d v="2017-11-13T00:00:00"/>
    <s v="Standard Class"/>
    <s v="AB-10060"/>
    <s v="Adam Bellavance"/>
    <x v="2"/>
    <x v="0"/>
    <x v="4"/>
    <x v="4"/>
    <n v="98105"/>
    <x v="1"/>
    <s v="FUR-CH-10003312"/>
    <x v="0"/>
    <x v="1"/>
    <s v="Hon 2090 “Pillow Soft” Series Mid Back Swivel/Tilt Chairs"/>
    <x v="4718"/>
    <x v="0"/>
    <n v="0.2"/>
    <n v="-73.0548"/>
    <x v="0"/>
    <n v="899.13599999999997"/>
    <n v="-16.25"/>
  </r>
  <r>
    <n v="8171"/>
    <s v="CA-2017-107174"/>
    <d v="2017-11-06T00:00:00"/>
    <d v="2017-11-13T00:00:00"/>
    <s v="Standard Class"/>
    <s v="AB-10060"/>
    <s v="Adam Bellavance"/>
    <x v="2"/>
    <x v="0"/>
    <x v="4"/>
    <x v="4"/>
    <n v="98105"/>
    <x v="1"/>
    <s v="TEC-AC-10001465"/>
    <x v="2"/>
    <x v="11"/>
    <s v="SanDisk Cruzer 64 GB USB Flash Drive"/>
    <x v="4342"/>
    <x v="1"/>
    <n v="0"/>
    <n v="32.688000000000002"/>
    <x v="0"/>
    <n v="326.88"/>
    <n v="30.000000000000004"/>
  </r>
  <r>
    <n v="8172"/>
    <s v="CA-2016-146150"/>
    <d v="2016-02-14T00:00:00"/>
    <d v="2016-02-19T00:00:00"/>
    <s v="Standard Class"/>
    <s v="FM-14380"/>
    <s v="Fred McMath"/>
    <x v="0"/>
    <x v="0"/>
    <x v="25"/>
    <x v="35"/>
    <n v="39212"/>
    <x v="0"/>
    <s v="OFF-AR-10002240"/>
    <x v="1"/>
    <x v="6"/>
    <s v="Panasonic KP-150 Electric Pencil Sharpener"/>
    <x v="5093"/>
    <x v="3"/>
    <n v="0"/>
    <n v="68.686800000000005"/>
    <x v="11"/>
    <n v="1849.26"/>
    <n v="26"/>
  </r>
  <r>
    <n v="8173"/>
    <s v="CA-2014-114125"/>
    <d v="2014-07-09T00:00:00"/>
    <d v="2014-07-13T00:00:00"/>
    <s v="Standard Class"/>
    <s v="GH-14410"/>
    <s v="Gary Hansen"/>
    <x v="2"/>
    <x v="0"/>
    <x v="1"/>
    <x v="1"/>
    <n v="90049"/>
    <x v="1"/>
    <s v="OFF-LA-10004559"/>
    <x v="1"/>
    <x v="2"/>
    <s v="Avery 49"/>
    <x v="704"/>
    <x v="7"/>
    <n v="0"/>
    <n v="1.4112"/>
    <x v="7"/>
    <n v="2.88"/>
    <n v="49.000000000000007"/>
  </r>
  <r>
    <n v="8174"/>
    <s v="CA-2014-114125"/>
    <d v="2014-07-09T00:00:00"/>
    <d v="2014-07-13T00:00:00"/>
    <s v="Standard Class"/>
    <s v="GH-14410"/>
    <s v="Gary Hansen"/>
    <x v="2"/>
    <x v="0"/>
    <x v="1"/>
    <x v="1"/>
    <n v="90049"/>
    <x v="1"/>
    <s v="OFF-BI-10003291"/>
    <x v="1"/>
    <x v="8"/>
    <s v="Wilson Jones Leather-Like Binders with DublLock Round Rings"/>
    <x v="4144"/>
    <x v="5"/>
    <n v="0.2"/>
    <n v="14.1426"/>
    <x v="7"/>
    <n v="251.42400000000004"/>
    <n v="33.75"/>
  </r>
  <r>
    <n v="8175"/>
    <s v="CA-2014-114125"/>
    <d v="2014-07-09T00:00:00"/>
    <d v="2014-07-13T00:00:00"/>
    <s v="Standard Class"/>
    <s v="GH-14410"/>
    <s v="Gary Hansen"/>
    <x v="2"/>
    <x v="0"/>
    <x v="1"/>
    <x v="1"/>
    <n v="90049"/>
    <x v="1"/>
    <s v="OFF-ST-10001505"/>
    <x v="1"/>
    <x v="4"/>
    <s v="Perma STOR-ALL Hanging File Box, 13 1/8&quot;W x 12 1/4&quot;D x 10 1/2&quot;H"/>
    <x v="100"/>
    <x v="4"/>
    <n v="0"/>
    <n v="4.0663999999999998"/>
    <x v="7"/>
    <n v="95.68"/>
    <n v="17"/>
  </r>
  <r>
    <n v="8176"/>
    <s v="CA-2016-114944"/>
    <d v="2016-01-30T00:00:00"/>
    <d v="2016-02-04T00:00:00"/>
    <s v="Standard Class"/>
    <s v="HE-14800"/>
    <s v="Harold Engle"/>
    <x v="1"/>
    <x v="0"/>
    <x v="22"/>
    <x v="10"/>
    <n v="60623"/>
    <x v="2"/>
    <s v="OFF-PA-10003892"/>
    <x v="1"/>
    <x v="10"/>
    <s v="Xerox 1943"/>
    <x v="4256"/>
    <x v="4"/>
    <n v="0.2"/>
    <n v="52.822800000000001"/>
    <x v="9"/>
    <n v="626.048"/>
    <n v="33.75"/>
  </r>
  <r>
    <n v="8177"/>
    <s v="CA-2016-135965"/>
    <d v="2016-09-22T00:00:00"/>
    <d v="2016-09-25T00:00:00"/>
    <s v="First Class"/>
    <s v="SZ-20035"/>
    <s v="Sam Zeldin"/>
    <x v="2"/>
    <x v="0"/>
    <x v="20"/>
    <x v="15"/>
    <n v="10035"/>
    <x v="3"/>
    <s v="OFF-ST-10002370"/>
    <x v="1"/>
    <x v="4"/>
    <s v="Sortfiler Multipurpose Personal File Organizer, Black"/>
    <x v="5094"/>
    <x v="5"/>
    <n v="0"/>
    <n v="37.218600000000002"/>
    <x v="8"/>
    <n v="770.04"/>
    <n v="29.000000000000004"/>
  </r>
  <r>
    <n v="8178"/>
    <s v="CA-2017-149699"/>
    <d v="2017-12-22T00:00:00"/>
    <d v="2017-12-24T00:00:00"/>
    <s v="First Class"/>
    <s v="CM-12115"/>
    <s v="Chad McGuire"/>
    <x v="0"/>
    <x v="0"/>
    <x v="1"/>
    <x v="1"/>
    <n v="90008"/>
    <x v="1"/>
    <s v="TEC-AC-10000474"/>
    <x v="2"/>
    <x v="11"/>
    <s v="Kensington Expert Mouse Optical USB Trackball for PC or Mac"/>
    <x v="5095"/>
    <x v="2"/>
    <n v="0"/>
    <n v="142.48500000000001"/>
    <x v="4"/>
    <n v="2374.75"/>
    <n v="30.000000000000004"/>
  </r>
  <r>
    <n v="8179"/>
    <s v="CA-2016-166429"/>
    <d v="2016-09-02T00:00:00"/>
    <d v="2016-09-08T00:00:00"/>
    <s v="Standard Class"/>
    <s v="TG-21310"/>
    <s v="Toby Gnade"/>
    <x v="0"/>
    <x v="0"/>
    <x v="96"/>
    <x v="4"/>
    <n v="98198"/>
    <x v="1"/>
    <s v="TEC-CO-10002095"/>
    <x v="2"/>
    <x v="16"/>
    <s v="Hewlett Packard 610 Color Digital Copier / Printer"/>
    <x v="3074"/>
    <x v="0"/>
    <n v="0"/>
    <n v="449.99099999999999"/>
    <x v="8"/>
    <n v="1999.96"/>
    <n v="44.999999999999993"/>
  </r>
  <r>
    <n v="8180"/>
    <s v="CA-2015-112767"/>
    <d v="2015-08-02T00:00:00"/>
    <d v="2015-08-06T00:00:00"/>
    <s v="Standard Class"/>
    <s v="DK-12985"/>
    <s v="Darren Koutras"/>
    <x v="0"/>
    <x v="0"/>
    <x v="24"/>
    <x v="21"/>
    <n v="97477"/>
    <x v="1"/>
    <s v="FUR-TA-10003469"/>
    <x v="0"/>
    <x v="3"/>
    <s v="Balt Split Level Computer Training Table"/>
    <x v="5096"/>
    <x v="4"/>
    <n v="0.5"/>
    <n v="-188.7"/>
    <x v="6"/>
    <n v="1110"/>
    <n v="-68"/>
  </r>
  <r>
    <n v="8181"/>
    <s v="CA-2015-119879"/>
    <d v="2015-11-21T00:00:00"/>
    <d v="2015-11-25T00:00:00"/>
    <s v="Standard Class"/>
    <s v="SS-20410"/>
    <s v="Shahid Shariari"/>
    <x v="0"/>
    <x v="0"/>
    <x v="10"/>
    <x v="9"/>
    <n v="19120"/>
    <x v="3"/>
    <s v="FUR-TA-10002958"/>
    <x v="0"/>
    <x v="3"/>
    <s v="Bevis Oval Conference Table, Walnut"/>
    <x v="5097"/>
    <x v="8"/>
    <n v="0.4"/>
    <n v="-480.20319999999998"/>
    <x v="0"/>
    <n v="10021.632"/>
    <n v="-38.333333333333336"/>
  </r>
  <r>
    <n v="8182"/>
    <s v="CA-2015-119879"/>
    <d v="2015-11-21T00:00:00"/>
    <d v="2015-11-25T00:00:00"/>
    <s v="Standard Class"/>
    <s v="SS-20410"/>
    <s v="Shahid Shariari"/>
    <x v="0"/>
    <x v="0"/>
    <x v="10"/>
    <x v="9"/>
    <n v="19120"/>
    <x v="3"/>
    <s v="TEC-PH-10002923"/>
    <x v="2"/>
    <x v="7"/>
    <s v="Logitech B530 USB Headset - headset - Full size, Binaural"/>
    <x v="5098"/>
    <x v="2"/>
    <n v="0.4"/>
    <n v="-24.043500000000002"/>
    <x v="0"/>
    <n v="554.85"/>
    <n v="-21.666666666666668"/>
  </r>
  <r>
    <n v="8183"/>
    <s v="CA-2017-155642"/>
    <d v="2017-05-18T00:00:00"/>
    <d v="2017-05-22T00:00:00"/>
    <s v="Standard Class"/>
    <s v="BM-11575"/>
    <s v="Brendan Murry"/>
    <x v="1"/>
    <x v="0"/>
    <x v="22"/>
    <x v="10"/>
    <n v="60653"/>
    <x v="2"/>
    <s v="FUR-FU-10004973"/>
    <x v="0"/>
    <x v="5"/>
    <s v="Flat Face Poster Frame"/>
    <x v="1803"/>
    <x v="1"/>
    <n v="0.6"/>
    <n v="-10.1736"/>
    <x v="5"/>
    <n v="67.823999999999998"/>
    <n v="-45"/>
  </r>
  <r>
    <n v="8184"/>
    <s v="CA-2017-155642"/>
    <d v="2017-05-18T00:00:00"/>
    <d v="2017-05-22T00:00:00"/>
    <s v="Standard Class"/>
    <s v="BM-11575"/>
    <s v="Brendan Murry"/>
    <x v="1"/>
    <x v="0"/>
    <x v="22"/>
    <x v="10"/>
    <n v="60653"/>
    <x v="2"/>
    <s v="FUR-FU-10001918"/>
    <x v="0"/>
    <x v="5"/>
    <s v="C-Line Cubicle Keepers Polyproplyene Holder With Velcro Backings"/>
    <x v="5099"/>
    <x v="7"/>
    <n v="0.6"/>
    <n v="-0.99329999999999996"/>
    <x v="5"/>
    <n v="1.8919999999999999"/>
    <n v="-52.5"/>
  </r>
  <r>
    <n v="8185"/>
    <s v="US-2017-101721"/>
    <d v="2017-07-23T00:00:00"/>
    <d v="2017-07-27T00:00:00"/>
    <s v="Standard Class"/>
    <s v="MY-17380"/>
    <s v="Maribeth Yedwab"/>
    <x v="1"/>
    <x v="0"/>
    <x v="22"/>
    <x v="10"/>
    <n v="60623"/>
    <x v="2"/>
    <s v="OFF-PA-10003641"/>
    <x v="1"/>
    <x v="10"/>
    <s v="Xerox 1909"/>
    <x v="922"/>
    <x v="1"/>
    <n v="0.2"/>
    <n v="20.5764"/>
    <x v="7"/>
    <n v="189.93599999999998"/>
    <n v="32.5"/>
  </r>
  <r>
    <n v="8186"/>
    <s v="CA-2015-136728"/>
    <d v="2015-09-13T00:00:00"/>
    <d v="2015-09-17T00:00:00"/>
    <s v="Second Class"/>
    <s v="AG-10900"/>
    <s v="Arthur Gainer"/>
    <x v="0"/>
    <x v="0"/>
    <x v="22"/>
    <x v="10"/>
    <n v="60623"/>
    <x v="2"/>
    <s v="OFF-EN-10002621"/>
    <x v="1"/>
    <x v="12"/>
    <s v="Staple envelope"/>
    <x v="1608"/>
    <x v="7"/>
    <n v="0.2"/>
    <n v="2.9340000000000002"/>
    <x v="8"/>
    <n v="7.8239999999999998"/>
    <n v="37.500000000000007"/>
  </r>
  <r>
    <n v="8187"/>
    <s v="CA-2015-136728"/>
    <d v="2015-09-13T00:00:00"/>
    <d v="2015-09-17T00:00:00"/>
    <s v="Second Class"/>
    <s v="AG-10900"/>
    <s v="Arthur Gainer"/>
    <x v="0"/>
    <x v="0"/>
    <x v="22"/>
    <x v="10"/>
    <n v="60623"/>
    <x v="2"/>
    <s v="FUR-CH-10003817"/>
    <x v="0"/>
    <x v="1"/>
    <s v="Global Value Steno Chair, Gray"/>
    <x v="5100"/>
    <x v="4"/>
    <n v="0.3"/>
    <n v="-12.148"/>
    <x v="8"/>
    <n v="680.28800000000001"/>
    <n v="-7.1428571428571423"/>
  </r>
  <r>
    <n v="8188"/>
    <s v="CA-2016-127194"/>
    <d v="2016-12-10T00:00:00"/>
    <d v="2016-12-16T00:00:00"/>
    <s v="Standard Class"/>
    <s v="BW-11110"/>
    <s v="Bart Watters"/>
    <x v="1"/>
    <x v="0"/>
    <x v="20"/>
    <x v="15"/>
    <n v="10024"/>
    <x v="3"/>
    <s v="OFF-PA-10000659"/>
    <x v="1"/>
    <x v="10"/>
    <s v="Adams Phone Message Book, Professional, 400 Message Capacity, 5 3/6” x 11”"/>
    <x v="2119"/>
    <x v="6"/>
    <n v="0"/>
    <n v="29.525400000000001"/>
    <x v="4"/>
    <n v="565.38"/>
    <n v="47"/>
  </r>
  <r>
    <n v="8189"/>
    <s v="CA-2015-140375"/>
    <d v="2015-10-02T00:00:00"/>
    <d v="2015-10-05T00:00:00"/>
    <s v="Second Class"/>
    <s v="SG-20470"/>
    <s v="Sheri Gordon"/>
    <x v="0"/>
    <x v="0"/>
    <x v="196"/>
    <x v="39"/>
    <n v="20852"/>
    <x v="3"/>
    <s v="OFF-PA-10001870"/>
    <x v="1"/>
    <x v="10"/>
    <s v="Xerox 202"/>
    <x v="537"/>
    <x v="1"/>
    <n v="0"/>
    <n v="9.3312000000000008"/>
    <x v="2"/>
    <n v="58.320000000000007"/>
    <n v="48.000000000000007"/>
  </r>
  <r>
    <n v="8190"/>
    <s v="CA-2015-140375"/>
    <d v="2015-10-02T00:00:00"/>
    <d v="2015-10-05T00:00:00"/>
    <s v="Second Class"/>
    <s v="SG-20470"/>
    <s v="Sheri Gordon"/>
    <x v="0"/>
    <x v="0"/>
    <x v="196"/>
    <x v="39"/>
    <n v="20852"/>
    <x v="3"/>
    <s v="OFF-BI-10000320"/>
    <x v="1"/>
    <x v="8"/>
    <s v="GBC Plastic Binding Combs"/>
    <x v="1552"/>
    <x v="7"/>
    <n v="0"/>
    <n v="3.6162000000000001"/>
    <x v="2"/>
    <n v="7.38"/>
    <n v="49"/>
  </r>
  <r>
    <n v="8191"/>
    <s v="US-2017-155866"/>
    <d v="2017-11-17T00:00:00"/>
    <d v="2017-11-21T00:00:00"/>
    <s v="Standard Class"/>
    <s v="CC-12370"/>
    <s v="Christopher Conant"/>
    <x v="0"/>
    <x v="0"/>
    <x v="20"/>
    <x v="15"/>
    <n v="10011"/>
    <x v="3"/>
    <s v="OFF-PA-10004735"/>
    <x v="1"/>
    <x v="10"/>
    <s v="Xerox 1905"/>
    <x v="783"/>
    <x v="5"/>
    <n v="0"/>
    <n v="18.662400000000002"/>
    <x v="0"/>
    <n v="233.28000000000003"/>
    <n v="48.000000000000007"/>
  </r>
  <r>
    <n v="8192"/>
    <s v="US-2017-155866"/>
    <d v="2017-11-17T00:00:00"/>
    <d v="2017-11-21T00:00:00"/>
    <s v="Standard Class"/>
    <s v="CC-12370"/>
    <s v="Christopher Conant"/>
    <x v="0"/>
    <x v="0"/>
    <x v="20"/>
    <x v="15"/>
    <n v="10011"/>
    <x v="3"/>
    <s v="FUR-FU-10004091"/>
    <x v="0"/>
    <x v="5"/>
    <s v="Howard Miller 13&quot; Diameter Goldtone Round Wall Clock"/>
    <x v="4880"/>
    <x v="4"/>
    <n v="0"/>
    <n v="76.9816"/>
    <x v="0"/>
    <n v="751.04"/>
    <n v="41"/>
  </r>
  <r>
    <n v="8193"/>
    <s v="CA-2015-141327"/>
    <d v="2015-11-30T00:00:00"/>
    <d v="2015-12-03T00:00:00"/>
    <s v="First Class"/>
    <s v="LR-16915"/>
    <s v="Lena Radford"/>
    <x v="0"/>
    <x v="0"/>
    <x v="28"/>
    <x v="3"/>
    <n v="27707"/>
    <x v="0"/>
    <s v="OFF-BI-10000546"/>
    <x v="1"/>
    <x v="8"/>
    <s v="Avery Durable Binders"/>
    <x v="192"/>
    <x v="3"/>
    <n v="0.7"/>
    <n v="-4.2336"/>
    <x v="0"/>
    <n v="42.335999999999999"/>
    <n v="-70"/>
  </r>
  <r>
    <n v="8194"/>
    <s v="CA-2015-141327"/>
    <d v="2015-11-30T00:00:00"/>
    <d v="2015-12-03T00:00:00"/>
    <s v="First Class"/>
    <s v="LR-16915"/>
    <s v="Lena Radford"/>
    <x v="0"/>
    <x v="0"/>
    <x v="28"/>
    <x v="3"/>
    <n v="27707"/>
    <x v="0"/>
    <s v="OFF-AP-10001293"/>
    <x v="1"/>
    <x v="9"/>
    <s v="Belkin 8 Outlet Surge Protector"/>
    <x v="2031"/>
    <x v="1"/>
    <n v="0.2"/>
    <n v="9.8352000000000004"/>
    <x v="0"/>
    <n v="295.05600000000004"/>
    <n v="10"/>
  </r>
  <r>
    <n v="8195"/>
    <s v="CA-2015-141327"/>
    <d v="2015-11-30T00:00:00"/>
    <d v="2015-12-03T00:00:00"/>
    <s v="First Class"/>
    <s v="LR-16915"/>
    <s v="Lena Radford"/>
    <x v="0"/>
    <x v="0"/>
    <x v="28"/>
    <x v="3"/>
    <n v="27707"/>
    <x v="0"/>
    <s v="FUR-FU-10000576"/>
    <x v="0"/>
    <x v="5"/>
    <s v="Luxo Professional Fluorescent Magnifier Lamp with Clamp-Mount Base"/>
    <x v="5101"/>
    <x v="0"/>
    <n v="0.2"/>
    <n v="25.180800000000001"/>
    <x v="0"/>
    <n v="671.48800000000006"/>
    <n v="7.5"/>
  </r>
  <r>
    <n v="8196"/>
    <s v="CA-2015-136700"/>
    <d v="2015-12-06T00:00:00"/>
    <d v="2015-12-11T00:00:00"/>
    <s v="Second Class"/>
    <s v="DB-13120"/>
    <s v="David Bremer"/>
    <x v="1"/>
    <x v="0"/>
    <x v="443"/>
    <x v="1"/>
    <n v="93101"/>
    <x v="1"/>
    <s v="OFF-PA-10004519"/>
    <x v="1"/>
    <x v="10"/>
    <s v="Spiral Phone Message Books with Labels by Adams"/>
    <x v="2431"/>
    <x v="0"/>
    <n v="0"/>
    <n v="4.3903999999999996"/>
    <x v="4"/>
    <n v="17.920000000000002"/>
    <n v="48.999999999999993"/>
  </r>
  <r>
    <n v="8197"/>
    <s v="CA-2017-102736"/>
    <d v="2017-09-05T00:00:00"/>
    <d v="2017-09-09T00:00:00"/>
    <s v="Standard Class"/>
    <s v="LP-17095"/>
    <s v="Liz Preis"/>
    <x v="0"/>
    <x v="0"/>
    <x v="289"/>
    <x v="18"/>
    <n v="37918"/>
    <x v="0"/>
    <s v="TEC-AC-10004568"/>
    <x v="2"/>
    <x v="11"/>
    <s v="Maxell LTO Ultrium - 800 GB"/>
    <x v="2806"/>
    <x v="4"/>
    <n v="0.2"/>
    <n v="-1.1195999999999999"/>
    <x v="8"/>
    <n v="358.27199999999999"/>
    <n v="-1.25"/>
  </r>
  <r>
    <n v="8198"/>
    <s v="CA-2017-102736"/>
    <d v="2017-09-05T00:00:00"/>
    <d v="2017-09-09T00:00:00"/>
    <s v="Standard Class"/>
    <s v="LP-17095"/>
    <s v="Liz Preis"/>
    <x v="0"/>
    <x v="0"/>
    <x v="289"/>
    <x v="18"/>
    <n v="37918"/>
    <x v="0"/>
    <s v="OFF-AR-10001897"/>
    <x v="1"/>
    <x v="6"/>
    <s v="Model L Table or Wall-Mount Pencil Sharpener"/>
    <x v="994"/>
    <x v="2"/>
    <n v="0.2"/>
    <n v="7.1959999999999997"/>
    <x v="8"/>
    <n v="359.79999999999995"/>
    <n v="10"/>
  </r>
  <r>
    <n v="8199"/>
    <s v="CA-2017-102736"/>
    <d v="2017-09-05T00:00:00"/>
    <d v="2017-09-09T00:00:00"/>
    <s v="Standard Class"/>
    <s v="LP-17095"/>
    <s v="Liz Preis"/>
    <x v="0"/>
    <x v="0"/>
    <x v="289"/>
    <x v="18"/>
    <n v="37918"/>
    <x v="0"/>
    <s v="OFF-PA-10001800"/>
    <x v="1"/>
    <x v="10"/>
    <s v="Xerox 220"/>
    <x v="12"/>
    <x v="1"/>
    <n v="0.2"/>
    <n v="5.4432"/>
    <x v="8"/>
    <n v="46.655999999999999"/>
    <n v="35"/>
  </r>
  <r>
    <n v="8200"/>
    <s v="CA-2017-125269"/>
    <d v="2017-04-24T00:00:00"/>
    <d v="2017-04-30T00:00:00"/>
    <s v="Standard Class"/>
    <s v="AF-10870"/>
    <s v="Art Ferguson"/>
    <x v="0"/>
    <x v="0"/>
    <x v="22"/>
    <x v="10"/>
    <n v="60610"/>
    <x v="2"/>
    <s v="OFF-BI-10001628"/>
    <x v="1"/>
    <x v="8"/>
    <s v="Acco Data Flex Cable Posts For Top &amp; Bottom Load Binders, 6&quot; Capacity"/>
    <x v="4883"/>
    <x v="2"/>
    <n v="0.8"/>
    <n v="-18.252500000000001"/>
    <x v="3"/>
    <n v="52.15"/>
    <n v="-175.00000000000003"/>
  </r>
  <r>
    <n v="8201"/>
    <s v="CA-2017-125269"/>
    <d v="2017-04-24T00:00:00"/>
    <d v="2017-04-30T00:00:00"/>
    <s v="Standard Class"/>
    <s v="AF-10870"/>
    <s v="Art Ferguson"/>
    <x v="0"/>
    <x v="0"/>
    <x v="22"/>
    <x v="10"/>
    <n v="60610"/>
    <x v="2"/>
    <s v="OFF-ST-10004123"/>
    <x v="1"/>
    <x v="4"/>
    <s v="Safco Industrial Wire Shelving System"/>
    <x v="74"/>
    <x v="7"/>
    <n v="0.2"/>
    <n v="-18.196000000000002"/>
    <x v="3"/>
    <n v="72.784000000000006"/>
    <n v="-25"/>
  </r>
  <r>
    <n v="8202"/>
    <s v="CA-2015-114811"/>
    <d v="2015-11-08T00:00:00"/>
    <d v="2015-11-08T00:00:00"/>
    <s v="Same Day"/>
    <s v="KD-16495"/>
    <s v="Keith Dawkins"/>
    <x v="1"/>
    <x v="0"/>
    <x v="20"/>
    <x v="15"/>
    <n v="10024"/>
    <x v="3"/>
    <s v="OFF-ST-10000885"/>
    <x v="1"/>
    <x v="4"/>
    <s v="Fellowes Desktop Hanging File Manager"/>
    <x v="5102"/>
    <x v="2"/>
    <n v="0"/>
    <n v="16.787500000000001"/>
    <x v="0"/>
    <n v="335.75"/>
    <n v="25"/>
  </r>
  <r>
    <n v="8203"/>
    <s v="CA-2015-114811"/>
    <d v="2015-11-08T00:00:00"/>
    <d v="2015-11-08T00:00:00"/>
    <s v="Same Day"/>
    <s v="KD-16495"/>
    <s v="Keith Dawkins"/>
    <x v="1"/>
    <x v="0"/>
    <x v="20"/>
    <x v="15"/>
    <n v="10024"/>
    <x v="3"/>
    <s v="TEC-PH-10004165"/>
    <x v="2"/>
    <x v="7"/>
    <s v="Mitel MiVoice 5330e IP Phone"/>
    <x v="5103"/>
    <x v="0"/>
    <n v="0"/>
    <n v="142.9948"/>
    <x v="0"/>
    <n v="1099.96"/>
    <n v="26"/>
  </r>
  <r>
    <n v="8204"/>
    <s v="CA-2015-114811"/>
    <d v="2015-11-08T00:00:00"/>
    <d v="2015-11-08T00:00:00"/>
    <s v="Same Day"/>
    <s v="KD-16495"/>
    <s v="Keith Dawkins"/>
    <x v="1"/>
    <x v="0"/>
    <x v="20"/>
    <x v="15"/>
    <n v="10024"/>
    <x v="3"/>
    <s v="FUR-FU-10002240"/>
    <x v="0"/>
    <x v="5"/>
    <s v="Nu-Dell EZ-Mount Plastic Wall Frames"/>
    <x v="5104"/>
    <x v="1"/>
    <n v="0"/>
    <n v="4.7279999999999998"/>
    <x v="0"/>
    <n v="35.46"/>
    <n v="40"/>
  </r>
  <r>
    <n v="8205"/>
    <s v="CA-2015-114811"/>
    <d v="2015-11-08T00:00:00"/>
    <d v="2015-11-08T00:00:00"/>
    <s v="Same Day"/>
    <s v="KD-16495"/>
    <s v="Keith Dawkins"/>
    <x v="1"/>
    <x v="0"/>
    <x v="20"/>
    <x v="15"/>
    <n v="10024"/>
    <x v="3"/>
    <s v="TEC-MA-10000045"/>
    <x v="2"/>
    <x v="15"/>
    <s v="Zebra ZM400 Thermal Label Printer"/>
    <x v="5105"/>
    <x v="4"/>
    <n v="0"/>
    <n v="2229.0239999999999"/>
    <x v="0"/>
    <n v="18575.2"/>
    <n v="48"/>
  </r>
  <r>
    <n v="8206"/>
    <s v="CA-2015-114811"/>
    <d v="2015-11-08T00:00:00"/>
    <d v="2015-11-08T00:00:00"/>
    <s v="Same Day"/>
    <s v="KD-16495"/>
    <s v="Keith Dawkins"/>
    <x v="1"/>
    <x v="0"/>
    <x v="20"/>
    <x v="15"/>
    <n v="10024"/>
    <x v="3"/>
    <s v="FUR-CH-10003746"/>
    <x v="0"/>
    <x v="1"/>
    <s v="Hon 4070 Series Pagoda Round Back Stacking Chairs"/>
    <x v="5106"/>
    <x v="0"/>
    <n v="0.1"/>
    <n v="115.5528"/>
    <x v="0"/>
    <n v="1155.528"/>
    <n v="20"/>
  </r>
  <r>
    <n v="8207"/>
    <s v="CA-2015-122266"/>
    <d v="2015-04-26T00:00:00"/>
    <d v="2015-04-30T00:00:00"/>
    <s v="Standard Class"/>
    <s v="SA-20830"/>
    <s v="Sue Ann Reed"/>
    <x v="0"/>
    <x v="0"/>
    <x v="399"/>
    <x v="2"/>
    <n v="32114"/>
    <x v="0"/>
    <s v="FUR-TA-10000577"/>
    <x v="0"/>
    <x v="3"/>
    <s v="Bretford CR4500 Series Slim Rectangular Table"/>
    <x v="5107"/>
    <x v="7"/>
    <n v="0.45"/>
    <n v="-76.606200000000001"/>
    <x v="3"/>
    <n v="191.5155"/>
    <n v="-40"/>
  </r>
  <r>
    <n v="8208"/>
    <s v="CA-2015-122266"/>
    <d v="2015-04-26T00:00:00"/>
    <d v="2015-04-30T00:00:00"/>
    <s v="Standard Class"/>
    <s v="SA-20830"/>
    <s v="Sue Ann Reed"/>
    <x v="0"/>
    <x v="0"/>
    <x v="399"/>
    <x v="2"/>
    <n v="32114"/>
    <x v="0"/>
    <s v="OFF-AR-10004757"/>
    <x v="1"/>
    <x v="6"/>
    <s v="Crayola Colored Pencils"/>
    <x v="367"/>
    <x v="7"/>
    <n v="0.2"/>
    <n v="0.4264"/>
    <x v="3"/>
    <n v="2.6240000000000001"/>
    <n v="16.25"/>
  </r>
  <r>
    <n v="8209"/>
    <s v="CA-2015-141565"/>
    <d v="2015-09-20T00:00:00"/>
    <d v="2015-09-24T00:00:00"/>
    <s v="Standard Class"/>
    <s v="BG-11035"/>
    <s v="Barry Gonzalez"/>
    <x v="0"/>
    <x v="0"/>
    <x v="316"/>
    <x v="18"/>
    <n v="37211"/>
    <x v="0"/>
    <s v="OFF-BI-10000545"/>
    <x v="1"/>
    <x v="8"/>
    <s v="GBC Ibimaster 500 Manual ProClick Binding System"/>
    <x v="5108"/>
    <x v="5"/>
    <n v="0.7"/>
    <n v="-913.17600000000004"/>
    <x v="8"/>
    <n v="8218.5839999999989"/>
    <n v="-66.666666666666671"/>
  </r>
  <r>
    <n v="8210"/>
    <s v="CA-2015-141565"/>
    <d v="2015-09-20T00:00:00"/>
    <d v="2015-09-24T00:00:00"/>
    <s v="Standard Class"/>
    <s v="BG-11035"/>
    <s v="Barry Gonzalez"/>
    <x v="0"/>
    <x v="0"/>
    <x v="316"/>
    <x v="18"/>
    <n v="37211"/>
    <x v="0"/>
    <s v="OFF-ST-10001522"/>
    <x v="1"/>
    <x v="4"/>
    <s v="Gould Plastics 18-Pocket Panel Bin, 34w x 5-1/4d x 20-1/2h"/>
    <x v="5109"/>
    <x v="4"/>
    <n v="0.2"/>
    <n v="-58.873600000000003"/>
    <x v="8"/>
    <n v="1177.472"/>
    <n v="-20"/>
  </r>
  <r>
    <n v="8211"/>
    <s v="CA-2017-128769"/>
    <d v="2017-09-07T00:00:00"/>
    <d v="2017-09-12T00:00:00"/>
    <s v="Standard Class"/>
    <s v="DM-12955"/>
    <s v="Dario Medina"/>
    <x v="1"/>
    <x v="0"/>
    <x v="316"/>
    <x v="18"/>
    <n v="37211"/>
    <x v="0"/>
    <s v="OFF-AP-10001271"/>
    <x v="1"/>
    <x v="9"/>
    <s v="Eureka The Boss Cordless Rechargeable Stick Vac"/>
    <x v="2375"/>
    <x v="0"/>
    <n v="0.2"/>
    <n v="7.1372"/>
    <x v="8"/>
    <n v="163.136"/>
    <n v="8.75"/>
  </r>
  <r>
    <n v="8212"/>
    <s v="CA-2016-116337"/>
    <d v="2016-11-07T00:00:00"/>
    <d v="2016-11-12T00:00:00"/>
    <s v="Standard Class"/>
    <s v="MC-17845"/>
    <s v="Michael Chen"/>
    <x v="0"/>
    <x v="0"/>
    <x v="61"/>
    <x v="5"/>
    <n v="75220"/>
    <x v="2"/>
    <s v="FUR-FU-10002030"/>
    <x v="0"/>
    <x v="5"/>
    <s v="Executive Impressions 14&quot; Contract Wall Clock with Quartz Movement"/>
    <x v="785"/>
    <x v="2"/>
    <n v="0.6"/>
    <n v="-17.783999999999999"/>
    <x v="0"/>
    <n v="222.3"/>
    <n v="-40"/>
  </r>
  <r>
    <n v="8213"/>
    <s v="CA-2016-116337"/>
    <d v="2016-11-07T00:00:00"/>
    <d v="2016-11-12T00:00:00"/>
    <s v="Standard Class"/>
    <s v="MC-17845"/>
    <s v="Michael Chen"/>
    <x v="0"/>
    <x v="0"/>
    <x v="61"/>
    <x v="5"/>
    <n v="75220"/>
    <x v="2"/>
    <s v="OFF-ST-10001272"/>
    <x v="1"/>
    <x v="4"/>
    <s v="Mini 13-1/2 Capacity Data Binder Rack, Pearl"/>
    <x v="5110"/>
    <x v="1"/>
    <n v="0.2"/>
    <n v="19.630500000000001"/>
    <x v="0"/>
    <n v="942.26400000000012"/>
    <n v="6.25"/>
  </r>
  <r>
    <n v="8214"/>
    <s v="CA-2015-120845"/>
    <d v="2015-09-25T00:00:00"/>
    <d v="2015-10-02T00:00:00"/>
    <s v="Standard Class"/>
    <s v="ML-17395"/>
    <s v="Marina Lichtenstein"/>
    <x v="1"/>
    <x v="0"/>
    <x v="87"/>
    <x v="18"/>
    <n v="37130"/>
    <x v="0"/>
    <s v="OFF-BI-10001116"/>
    <x v="1"/>
    <x v="8"/>
    <s v="Wilson Jones 1&quot; Hanging DublLock Ring Binders"/>
    <x v="5111"/>
    <x v="4"/>
    <n v="0.7"/>
    <n v="-4.6463999999999999"/>
    <x v="8"/>
    <n v="25.344000000000001"/>
    <n v="-73.333333333333329"/>
  </r>
  <r>
    <n v="8215"/>
    <s v="CA-2015-120845"/>
    <d v="2015-09-25T00:00:00"/>
    <d v="2015-10-02T00:00:00"/>
    <s v="Standard Class"/>
    <s v="ML-17395"/>
    <s v="Marina Lichtenstein"/>
    <x v="1"/>
    <x v="0"/>
    <x v="87"/>
    <x v="18"/>
    <n v="37130"/>
    <x v="0"/>
    <s v="OFF-PA-10004665"/>
    <x v="1"/>
    <x v="10"/>
    <s v="Advantus Motivational Note Cards"/>
    <x v="3639"/>
    <x v="7"/>
    <n v="0.2"/>
    <n v="3.7989999999999999"/>
    <x v="8"/>
    <n v="10.48"/>
    <n v="36.25"/>
  </r>
  <r>
    <n v="8216"/>
    <s v="CA-2015-120845"/>
    <d v="2015-09-25T00:00:00"/>
    <d v="2015-10-02T00:00:00"/>
    <s v="Standard Class"/>
    <s v="ML-17395"/>
    <s v="Marina Lichtenstein"/>
    <x v="1"/>
    <x v="0"/>
    <x v="87"/>
    <x v="18"/>
    <n v="37130"/>
    <x v="0"/>
    <s v="OFF-BI-10004506"/>
    <x v="1"/>
    <x v="8"/>
    <s v="Wilson Jones data.warehouse D-Ring Binders with DublLock"/>
    <x v="5112"/>
    <x v="7"/>
    <n v="0.7"/>
    <n v="-1.8106"/>
    <x v="8"/>
    <n v="2.4689999999999999"/>
    <n v="-73.333333333333343"/>
  </r>
  <r>
    <n v="8217"/>
    <s v="CA-2015-120845"/>
    <d v="2015-09-25T00:00:00"/>
    <d v="2015-10-02T00:00:00"/>
    <s v="Standard Class"/>
    <s v="ML-17395"/>
    <s v="Marina Lichtenstein"/>
    <x v="1"/>
    <x v="0"/>
    <x v="87"/>
    <x v="18"/>
    <n v="37130"/>
    <x v="0"/>
    <s v="OFF-BI-10001982"/>
    <x v="1"/>
    <x v="8"/>
    <s v="Wilson Jones Custom Binder Spines &amp; Labels"/>
    <x v="30"/>
    <x v="0"/>
    <n v="0.7"/>
    <n v="-2.2848000000000002"/>
    <x v="8"/>
    <n v="6.5279999999999996"/>
    <n v="-70"/>
  </r>
  <r>
    <n v="8218"/>
    <s v="CA-2014-120775"/>
    <d v="2014-10-03T00:00:00"/>
    <d v="2014-10-07T00:00:00"/>
    <s v="Standard Class"/>
    <s v="RD-19930"/>
    <s v="Russell D'Ascenzo"/>
    <x v="0"/>
    <x v="0"/>
    <x v="61"/>
    <x v="5"/>
    <n v="75217"/>
    <x v="2"/>
    <s v="OFF-FA-10002676"/>
    <x v="1"/>
    <x v="13"/>
    <s v="Colored Push Pins"/>
    <x v="1435"/>
    <x v="1"/>
    <n v="0.2"/>
    <n v="0.86880000000000002"/>
    <x v="2"/>
    <n v="13.032"/>
    <n v="20"/>
  </r>
  <r>
    <n v="8219"/>
    <s v="CA-2014-120775"/>
    <d v="2014-10-03T00:00:00"/>
    <d v="2014-10-07T00:00:00"/>
    <s v="Standard Class"/>
    <s v="RD-19930"/>
    <s v="Russell D'Ascenzo"/>
    <x v="0"/>
    <x v="0"/>
    <x v="61"/>
    <x v="5"/>
    <n v="75217"/>
    <x v="2"/>
    <s v="FUR-FU-10000758"/>
    <x v="0"/>
    <x v="5"/>
    <s v="DAX Natural Wood-Tone Poster Frame"/>
    <x v="2792"/>
    <x v="1"/>
    <n v="0.6"/>
    <n v="-19.0656"/>
    <x v="2"/>
    <n v="95.328000000000003"/>
    <n v="-60"/>
  </r>
  <r>
    <n v="8220"/>
    <s v="CA-2014-120775"/>
    <d v="2014-10-03T00:00:00"/>
    <d v="2014-10-07T00:00:00"/>
    <s v="Standard Class"/>
    <s v="RD-19930"/>
    <s v="Russell D'Ascenzo"/>
    <x v="0"/>
    <x v="0"/>
    <x v="61"/>
    <x v="5"/>
    <n v="75217"/>
    <x v="2"/>
    <s v="OFF-LA-10002271"/>
    <x v="1"/>
    <x v="2"/>
    <s v="Smead Alpha-Z Color-Coded Second Alphabetical Labels and Starter Set"/>
    <x v="1253"/>
    <x v="0"/>
    <n v="0.2"/>
    <n v="1.7248000000000001"/>
    <x v="2"/>
    <n v="9.8559999999999999"/>
    <n v="35"/>
  </r>
  <r>
    <n v="8221"/>
    <s v="CA-2014-120775"/>
    <d v="2014-10-03T00:00:00"/>
    <d v="2014-10-07T00:00:00"/>
    <s v="Standard Class"/>
    <s v="RD-19930"/>
    <s v="Russell D'Ascenzo"/>
    <x v="0"/>
    <x v="0"/>
    <x v="61"/>
    <x v="5"/>
    <n v="75217"/>
    <x v="2"/>
    <s v="OFF-BI-10002609"/>
    <x v="1"/>
    <x v="8"/>
    <s v="Avery Hidden Tab Dividers for Binding Systems"/>
    <x v="99"/>
    <x v="1"/>
    <n v="0.8"/>
    <n v="-3.0396000000000001"/>
    <x v="2"/>
    <n v="5.3639999999999999"/>
    <n v="-170"/>
  </r>
  <r>
    <n v="8222"/>
    <s v="CA-2014-120775"/>
    <d v="2014-10-03T00:00:00"/>
    <d v="2014-10-07T00:00:00"/>
    <s v="Standard Class"/>
    <s v="RD-19930"/>
    <s v="Russell D'Ascenzo"/>
    <x v="0"/>
    <x v="0"/>
    <x v="61"/>
    <x v="5"/>
    <n v="75217"/>
    <x v="2"/>
    <s v="OFF-FA-10000254"/>
    <x v="1"/>
    <x v="13"/>
    <s v="Sterling Rubber Bands by Alliance"/>
    <x v="659"/>
    <x v="4"/>
    <n v="0.2"/>
    <n v="-3.7679999999999998"/>
    <x v="2"/>
    <n v="60.287999999999997"/>
    <n v="-25"/>
  </r>
  <r>
    <n v="8223"/>
    <s v="CA-2014-152905"/>
    <d v="2014-02-18T00:00:00"/>
    <d v="2014-02-24T00:00:00"/>
    <s v="Standard Class"/>
    <s v="AB-10015"/>
    <s v="Aaron Bergman"/>
    <x v="0"/>
    <x v="0"/>
    <x v="81"/>
    <x v="5"/>
    <n v="76017"/>
    <x v="2"/>
    <s v="OFF-ST-10000321"/>
    <x v="1"/>
    <x v="4"/>
    <s v="Akro Stacking Bins"/>
    <x v="1420"/>
    <x v="0"/>
    <n v="0.2"/>
    <n v="-2.5247999999999999"/>
    <x v="11"/>
    <n v="25.248000000000001"/>
    <n v="-20"/>
  </r>
  <r>
    <n v="8224"/>
    <s v="CA-2016-104633"/>
    <d v="2016-06-12T00:00:00"/>
    <d v="2016-06-16T00:00:00"/>
    <s v="Standard Class"/>
    <s v="EA-14035"/>
    <s v="Erin Ashbrook"/>
    <x v="1"/>
    <x v="0"/>
    <x v="45"/>
    <x v="1"/>
    <n v="91104"/>
    <x v="1"/>
    <s v="OFF-PA-10000241"/>
    <x v="1"/>
    <x v="10"/>
    <s v="IBM Multi-Purpose Copy Paper, 8 1/2 x 11&quot;, Case"/>
    <x v="784"/>
    <x v="5"/>
    <n v="0"/>
    <n v="83.646000000000001"/>
    <x v="1"/>
    <n v="1115.28"/>
    <n v="45"/>
  </r>
  <r>
    <n v="8225"/>
    <s v="CA-2016-104633"/>
    <d v="2016-06-12T00:00:00"/>
    <d v="2016-06-16T00:00:00"/>
    <s v="Standard Class"/>
    <s v="EA-14035"/>
    <s v="Erin Ashbrook"/>
    <x v="1"/>
    <x v="0"/>
    <x v="45"/>
    <x v="1"/>
    <n v="91104"/>
    <x v="1"/>
    <s v="OFF-PA-10004782"/>
    <x v="1"/>
    <x v="10"/>
    <s v="Xerox 228"/>
    <x v="91"/>
    <x v="0"/>
    <n v="0"/>
    <n v="6.2207999999999997"/>
    <x v="1"/>
    <n v="25.92"/>
    <n v="47.999999999999993"/>
  </r>
  <r>
    <n v="8226"/>
    <s v="CA-2017-104136"/>
    <d v="2017-11-01T00:00:00"/>
    <d v="2017-11-04T00:00:00"/>
    <s v="Second Class"/>
    <s v="SF-20065"/>
    <s v="Sandra Flanagan"/>
    <x v="0"/>
    <x v="0"/>
    <x v="231"/>
    <x v="31"/>
    <n v="2149"/>
    <x v="3"/>
    <s v="OFF-PA-10004243"/>
    <x v="1"/>
    <x v="10"/>
    <s v="Xerox 1939"/>
    <x v="2360"/>
    <x v="12"/>
    <n v="0"/>
    <n v="91.055999999999997"/>
    <x v="0"/>
    <n v="1897"/>
    <n v="48.000000000000007"/>
  </r>
  <r>
    <n v="8227"/>
    <s v="CA-2017-104136"/>
    <d v="2017-11-01T00:00:00"/>
    <d v="2017-11-04T00:00:00"/>
    <s v="Second Class"/>
    <s v="SF-20065"/>
    <s v="Sandra Flanagan"/>
    <x v="0"/>
    <x v="0"/>
    <x v="231"/>
    <x v="31"/>
    <n v="2149"/>
    <x v="3"/>
    <s v="OFF-PA-10001033"/>
    <x v="1"/>
    <x v="10"/>
    <s v="Xerox 1893"/>
    <x v="1010"/>
    <x v="7"/>
    <n v="0"/>
    <n v="20.085100000000001"/>
    <x v="0"/>
    <n v="40.99"/>
    <n v="49"/>
  </r>
  <r>
    <n v="8228"/>
    <s v="CA-2016-123050"/>
    <d v="2016-04-04T00:00:00"/>
    <d v="2016-04-08T00:00:00"/>
    <s v="Second Class"/>
    <s v="BC-11125"/>
    <s v="Becky Castell"/>
    <x v="2"/>
    <x v="0"/>
    <x v="21"/>
    <x v="15"/>
    <n v="12180"/>
    <x v="3"/>
    <s v="FUR-FU-10000723"/>
    <x v="0"/>
    <x v="5"/>
    <s v="Deflect-o EconoMat Studded, No Bevel Mat for Low Pile Carpeting"/>
    <x v="5113"/>
    <x v="0"/>
    <n v="0"/>
    <n v="7.4375999999999998"/>
    <x v="3"/>
    <n v="165.28"/>
    <n v="9"/>
  </r>
  <r>
    <n v="8229"/>
    <s v="CA-2016-123050"/>
    <d v="2016-04-04T00:00:00"/>
    <d v="2016-04-08T00:00:00"/>
    <s v="Second Class"/>
    <s v="BC-11125"/>
    <s v="Becky Castell"/>
    <x v="2"/>
    <x v="0"/>
    <x v="21"/>
    <x v="15"/>
    <n v="12180"/>
    <x v="3"/>
    <s v="OFF-ST-10003455"/>
    <x v="1"/>
    <x v="4"/>
    <s v="Tenex File Box, Personal Filing Tote with Lid, Black"/>
    <x v="5114"/>
    <x v="0"/>
    <n v="0"/>
    <n v="8.0652000000000008"/>
    <x v="3"/>
    <n v="62.04"/>
    <n v="26"/>
  </r>
  <r>
    <n v="8230"/>
    <s v="CA-2016-123050"/>
    <d v="2016-04-04T00:00:00"/>
    <d v="2016-04-08T00:00:00"/>
    <s v="Second Class"/>
    <s v="BC-11125"/>
    <s v="Becky Castell"/>
    <x v="2"/>
    <x v="0"/>
    <x v="21"/>
    <x v="15"/>
    <n v="12180"/>
    <x v="3"/>
    <s v="TEC-AC-10001109"/>
    <x v="2"/>
    <x v="11"/>
    <s v="Logitech Trackman Marble Mouse"/>
    <x v="1309"/>
    <x v="1"/>
    <n v="0"/>
    <n v="37.787399999999998"/>
    <x v="3"/>
    <n v="269.90999999999997"/>
    <n v="42"/>
  </r>
  <r>
    <n v="8231"/>
    <s v="CA-2016-162355"/>
    <d v="2016-06-30T00:00:00"/>
    <d v="2016-07-02T00:00:00"/>
    <s v="Second Class"/>
    <s v="PF-19165"/>
    <s v="Philip Fox"/>
    <x v="0"/>
    <x v="0"/>
    <x v="406"/>
    <x v="32"/>
    <n v="30328"/>
    <x v="0"/>
    <s v="OFF-AR-10004344"/>
    <x v="1"/>
    <x v="6"/>
    <s v="Bulldog Vacuum Base Pencil Sharpener"/>
    <x v="872"/>
    <x v="1"/>
    <n v="0"/>
    <n v="9.7119"/>
    <x v="1"/>
    <n v="107.91"/>
    <n v="27"/>
  </r>
  <r>
    <n v="8232"/>
    <s v="CA-2016-162355"/>
    <d v="2016-06-30T00:00:00"/>
    <d v="2016-07-02T00:00:00"/>
    <s v="Second Class"/>
    <s v="PF-19165"/>
    <s v="Philip Fox"/>
    <x v="0"/>
    <x v="0"/>
    <x v="406"/>
    <x v="32"/>
    <n v="30328"/>
    <x v="0"/>
    <s v="FUR-BO-10004695"/>
    <x v="0"/>
    <x v="0"/>
    <s v="O'Sullivan 2-Door Barrister Bookcase in Odessa Pine"/>
    <x v="5115"/>
    <x v="3"/>
    <n v="0"/>
    <n v="291.37779999999998"/>
    <x v="1"/>
    <n v="8868.0199999999986"/>
    <n v="23"/>
  </r>
  <r>
    <n v="8233"/>
    <s v="CA-2014-158225"/>
    <d v="2014-09-22T00:00:00"/>
    <d v="2014-09-28T00:00:00"/>
    <s v="Standard Class"/>
    <s v="SE-20110"/>
    <s v="Sanjit Engle"/>
    <x v="0"/>
    <x v="0"/>
    <x v="49"/>
    <x v="1"/>
    <n v="95123"/>
    <x v="1"/>
    <s v="OFF-ST-10000675"/>
    <x v="1"/>
    <x v="4"/>
    <s v="File Shuttle II and Handi-File, Black"/>
    <x v="3285"/>
    <x v="2"/>
    <n v="0"/>
    <n v="42.362499999999997"/>
    <x v="8"/>
    <n v="847.25"/>
    <n v="25"/>
  </r>
  <r>
    <n v="8234"/>
    <s v="CA-2014-158225"/>
    <d v="2014-09-22T00:00:00"/>
    <d v="2014-09-28T00:00:00"/>
    <s v="Standard Class"/>
    <s v="SE-20110"/>
    <s v="Sanjit Engle"/>
    <x v="0"/>
    <x v="0"/>
    <x v="49"/>
    <x v="1"/>
    <n v="95123"/>
    <x v="1"/>
    <s v="OFF-ST-10002301"/>
    <x v="1"/>
    <x v="4"/>
    <s v="Tennsco Commercial Shelving"/>
    <x v="1374"/>
    <x v="0"/>
    <n v="0"/>
    <n v="0.40679999999999999"/>
    <x v="8"/>
    <n v="81.36"/>
    <n v="1"/>
  </r>
  <r>
    <n v="8235"/>
    <s v="CA-2017-102204"/>
    <d v="2017-05-01T00:00:00"/>
    <d v="2017-05-06T00:00:00"/>
    <s v="Standard Class"/>
    <s v="CJ-12010"/>
    <s v="Caroline Jumper"/>
    <x v="0"/>
    <x v="0"/>
    <x v="108"/>
    <x v="2"/>
    <n v="32216"/>
    <x v="0"/>
    <s v="OFF-SU-10001212"/>
    <x v="1"/>
    <x v="14"/>
    <s v="Kleencut Forged Office Shears by Acme United Corporation"/>
    <x v="5116"/>
    <x v="0"/>
    <n v="0.2"/>
    <n v="0.41599999999999998"/>
    <x v="5"/>
    <n v="6.6559999999999997"/>
    <n v="12.5"/>
  </r>
  <r>
    <n v="8236"/>
    <s v="CA-2017-102204"/>
    <d v="2017-05-01T00:00:00"/>
    <d v="2017-05-06T00:00:00"/>
    <s v="Standard Class"/>
    <s v="CJ-12010"/>
    <s v="Caroline Jumper"/>
    <x v="0"/>
    <x v="0"/>
    <x v="108"/>
    <x v="2"/>
    <n v="32216"/>
    <x v="0"/>
    <s v="FUR-TA-10001889"/>
    <x v="0"/>
    <x v="3"/>
    <s v="Bush Advantage Collection Racetrack Conference Table"/>
    <x v="5117"/>
    <x v="4"/>
    <n v="0.45"/>
    <n v="-458.14679999999998"/>
    <x v="5"/>
    <n v="3733.0479999999998"/>
    <n v="-49.090909090909093"/>
  </r>
  <r>
    <n v="8237"/>
    <s v="CA-2017-102204"/>
    <d v="2017-05-01T00:00:00"/>
    <d v="2017-05-06T00:00:00"/>
    <s v="Standard Class"/>
    <s v="CJ-12010"/>
    <s v="Caroline Jumper"/>
    <x v="0"/>
    <x v="0"/>
    <x v="108"/>
    <x v="2"/>
    <n v="32216"/>
    <x v="0"/>
    <s v="FUR-CH-10002024"/>
    <x v="0"/>
    <x v="1"/>
    <s v="HON 5400 Series Task Chairs for Big and Tall"/>
    <x v="5118"/>
    <x v="2"/>
    <n v="0.2"/>
    <n v="0"/>
    <x v="5"/>
    <n v="14019.6"/>
    <n v="0"/>
  </r>
  <r>
    <n v="8238"/>
    <s v="CA-2017-103065"/>
    <d v="2017-10-20T00:00:00"/>
    <d v="2017-10-20T00:00:00"/>
    <s v="Same Day"/>
    <s v="PT-19090"/>
    <s v="Pete Takahito"/>
    <x v="0"/>
    <x v="0"/>
    <x v="108"/>
    <x v="2"/>
    <n v="32216"/>
    <x v="0"/>
    <s v="OFF-ST-10000617"/>
    <x v="1"/>
    <x v="4"/>
    <s v="Woodgrain Magazine Files by Perma"/>
    <x v="408"/>
    <x v="0"/>
    <n v="0.2"/>
    <n v="-0.77480000000000004"/>
    <x v="2"/>
    <n v="9.5359999999999996"/>
    <n v="-16.25"/>
  </r>
  <r>
    <n v="8239"/>
    <s v="CA-2017-103065"/>
    <d v="2017-10-20T00:00:00"/>
    <d v="2017-10-20T00:00:00"/>
    <s v="Same Day"/>
    <s v="PT-19090"/>
    <s v="Pete Takahito"/>
    <x v="0"/>
    <x v="0"/>
    <x v="108"/>
    <x v="2"/>
    <n v="32216"/>
    <x v="0"/>
    <s v="OFF-PA-10000380"/>
    <x v="1"/>
    <x v="10"/>
    <s v="REDIFORM Incoming/Outgoing Call Register, 11&quot; X 8 1/2&quot;, 100 Messages"/>
    <x v="405"/>
    <x v="7"/>
    <n v="0.2"/>
    <n v="2.5019999999999998"/>
    <x v="2"/>
    <n v="6.6719999999999997"/>
    <n v="37.5"/>
  </r>
  <r>
    <n v="8240"/>
    <s v="CA-2017-103065"/>
    <d v="2017-10-20T00:00:00"/>
    <d v="2017-10-20T00:00:00"/>
    <s v="Same Day"/>
    <s v="PT-19090"/>
    <s v="Pete Takahito"/>
    <x v="0"/>
    <x v="0"/>
    <x v="108"/>
    <x v="2"/>
    <n v="32216"/>
    <x v="0"/>
    <s v="OFF-AR-10003251"/>
    <x v="1"/>
    <x v="6"/>
    <s v="Prang Drawing Pencil Set"/>
    <x v="2999"/>
    <x v="0"/>
    <n v="0.2"/>
    <n v="1.1120000000000001"/>
    <x v="2"/>
    <n v="8.8960000000000008"/>
    <n v="25"/>
  </r>
  <r>
    <n v="8241"/>
    <s v="CA-2017-103065"/>
    <d v="2017-10-20T00:00:00"/>
    <d v="2017-10-20T00:00:00"/>
    <s v="Same Day"/>
    <s v="PT-19090"/>
    <s v="Pete Takahito"/>
    <x v="0"/>
    <x v="0"/>
    <x v="108"/>
    <x v="2"/>
    <n v="32216"/>
    <x v="0"/>
    <s v="FUR-FU-10000175"/>
    <x v="0"/>
    <x v="5"/>
    <s v="DAX Wood Document Frame."/>
    <x v="5119"/>
    <x v="4"/>
    <n v="0.2"/>
    <n v="6.0411999999999999"/>
    <x v="2"/>
    <n v="175.744"/>
    <n v="13.750000000000002"/>
  </r>
  <r>
    <n v="8242"/>
    <s v="CA-2014-109855"/>
    <d v="2014-09-01T00:00:00"/>
    <d v="2014-09-05T00:00:00"/>
    <s v="Standard Class"/>
    <s v="LH-16900"/>
    <s v="Lena Hernandez"/>
    <x v="0"/>
    <x v="0"/>
    <x v="20"/>
    <x v="15"/>
    <n v="10009"/>
    <x v="3"/>
    <s v="OFF-BI-10004716"/>
    <x v="1"/>
    <x v="8"/>
    <s v="Wilson Jones Hanging Recycled Pressboard Data Binders"/>
    <x v="5120"/>
    <x v="0"/>
    <n v="0.2"/>
    <n v="8.3103999999999996"/>
    <x v="8"/>
    <n v="47.488"/>
    <n v="35"/>
  </r>
  <r>
    <n v="8243"/>
    <s v="CA-2014-109855"/>
    <d v="2014-09-01T00:00:00"/>
    <d v="2014-09-05T00:00:00"/>
    <s v="Standard Class"/>
    <s v="LH-16900"/>
    <s v="Lena Hernandez"/>
    <x v="0"/>
    <x v="0"/>
    <x v="20"/>
    <x v="15"/>
    <n v="10009"/>
    <x v="3"/>
    <s v="TEC-AC-10002842"/>
    <x v="2"/>
    <x v="11"/>
    <s v="WD My Passport Ultra 2TB Portable External Hard Drive"/>
    <x v="5121"/>
    <x v="1"/>
    <n v="0"/>
    <n v="57.12"/>
    <x v="8"/>
    <n v="1071"/>
    <n v="16"/>
  </r>
  <r>
    <n v="8244"/>
    <s v="CA-2014-109897"/>
    <d v="2014-08-12T00:00:00"/>
    <d v="2014-08-16T00:00:00"/>
    <s v="Standard Class"/>
    <s v="BW-11200"/>
    <s v="Ben Wallace"/>
    <x v="0"/>
    <x v="0"/>
    <x v="8"/>
    <x v="1"/>
    <n v="94122"/>
    <x v="1"/>
    <s v="TEC-PH-10003691"/>
    <x v="2"/>
    <x v="7"/>
    <s v="BlackBerry Q10"/>
    <x v="5122"/>
    <x v="8"/>
    <n v="0.2"/>
    <n v="50.396000000000001"/>
    <x v="6"/>
    <n v="6450.6880000000001"/>
    <n v="6.25"/>
  </r>
  <r>
    <n v="8245"/>
    <s v="CA-2014-109897"/>
    <d v="2014-08-12T00:00:00"/>
    <d v="2014-08-16T00:00:00"/>
    <s v="Standard Class"/>
    <s v="BW-11200"/>
    <s v="Ben Wallace"/>
    <x v="0"/>
    <x v="0"/>
    <x v="8"/>
    <x v="1"/>
    <n v="94122"/>
    <x v="1"/>
    <s v="FUR-FU-10002878"/>
    <x v="0"/>
    <x v="5"/>
    <s v="Seth Thomas 14&quot; Day/Date Wall Clock"/>
    <x v="5123"/>
    <x v="1"/>
    <n v="0"/>
    <n v="31.6128"/>
    <x v="6"/>
    <n v="256.32"/>
    <n v="37"/>
  </r>
  <r>
    <n v="8246"/>
    <s v="US-2014-143581"/>
    <d v="2014-08-19T00:00:00"/>
    <d v="2014-08-23T00:00:00"/>
    <s v="Standard Class"/>
    <s v="BS-11365"/>
    <s v="Bill Shonely"/>
    <x v="1"/>
    <x v="0"/>
    <x v="38"/>
    <x v="32"/>
    <n v="31907"/>
    <x v="0"/>
    <s v="OFF-ST-10000991"/>
    <x v="1"/>
    <x v="4"/>
    <s v="Space Solutions HD Industrial Steel Shelving."/>
    <x v="3129"/>
    <x v="1"/>
    <n v="0"/>
    <n v="10.347300000000001"/>
    <x v="6"/>
    <n v="1034.73"/>
    <n v="3"/>
  </r>
  <r>
    <n v="8247"/>
    <s v="CA-2015-129217"/>
    <d v="2015-05-10T00:00:00"/>
    <d v="2015-05-10T00:00:00"/>
    <s v="Same Day"/>
    <s v="DP-13390"/>
    <s v="Dennis Pardue"/>
    <x v="2"/>
    <x v="0"/>
    <x v="34"/>
    <x v="10"/>
    <n v="60505"/>
    <x v="2"/>
    <s v="OFF-AP-10002439"/>
    <x v="1"/>
    <x v="9"/>
    <s v="Tripp Lite Isotel 8 Ultra 8 Outlet Metal Surge"/>
    <x v="5124"/>
    <x v="2"/>
    <n v="0.8"/>
    <n v="-191.619"/>
    <x v="5"/>
    <n v="354.85"/>
    <n v="-270"/>
  </r>
  <r>
    <n v="8248"/>
    <s v="CA-2015-129217"/>
    <d v="2015-05-10T00:00:00"/>
    <d v="2015-05-10T00:00:00"/>
    <s v="Same Day"/>
    <s v="DP-13390"/>
    <s v="Dennis Pardue"/>
    <x v="2"/>
    <x v="0"/>
    <x v="34"/>
    <x v="10"/>
    <n v="60505"/>
    <x v="2"/>
    <s v="OFF-AR-10004602"/>
    <x v="1"/>
    <x v="6"/>
    <s v="Boston KS Multi-Size Manual Pencil Sharpener"/>
    <x v="2790"/>
    <x v="0"/>
    <n v="0.2"/>
    <n v="3.6783999999999999"/>
    <x v="5"/>
    <n v="73.567999999999998"/>
    <n v="10"/>
  </r>
  <r>
    <n v="8249"/>
    <s v="CA-2016-133816"/>
    <d v="2016-05-10T00:00:00"/>
    <d v="2016-05-13T00:00:00"/>
    <s v="Second Class"/>
    <s v="CS-12400"/>
    <s v="Christopher Schild"/>
    <x v="2"/>
    <x v="0"/>
    <x v="10"/>
    <x v="9"/>
    <n v="19134"/>
    <x v="3"/>
    <s v="TEC-PH-10001795"/>
    <x v="2"/>
    <x v="7"/>
    <s v="ClearOne CHATAttach 160 - speaker phone"/>
    <x v="5125"/>
    <x v="0"/>
    <n v="0.4"/>
    <n v="-123.998"/>
    <x v="5"/>
    <n v="1487.9760000000001"/>
    <n v="-16.666666666666664"/>
  </r>
  <r>
    <n v="8250"/>
    <s v="CA-2015-140221"/>
    <d v="2015-03-05T00:00:00"/>
    <d v="2015-03-09T00:00:00"/>
    <s v="Second Class"/>
    <s v="MS-17365"/>
    <s v="Maribeth Schnelling"/>
    <x v="0"/>
    <x v="0"/>
    <x v="22"/>
    <x v="10"/>
    <n v="60653"/>
    <x v="2"/>
    <s v="OFF-BI-10002854"/>
    <x v="1"/>
    <x v="8"/>
    <s v="Performers Binder/Pad Holder, Black"/>
    <x v="5126"/>
    <x v="0"/>
    <n v="0.8"/>
    <n v="-16.818000000000001"/>
    <x v="10"/>
    <n v="22.423999999999999"/>
    <n v="-150.00000000000003"/>
  </r>
  <r>
    <n v="8251"/>
    <s v="CA-2015-140221"/>
    <d v="2015-03-05T00:00:00"/>
    <d v="2015-03-09T00:00:00"/>
    <s v="Second Class"/>
    <s v="MS-17365"/>
    <s v="Maribeth Schnelling"/>
    <x v="0"/>
    <x v="0"/>
    <x v="22"/>
    <x v="10"/>
    <n v="60653"/>
    <x v="2"/>
    <s v="FUR-FU-10000023"/>
    <x v="0"/>
    <x v="5"/>
    <s v="Eldon Wave Desk Accessories"/>
    <x v="5127"/>
    <x v="0"/>
    <n v="0.6"/>
    <n v="-1.8848"/>
    <x v="10"/>
    <n v="9.4239999999999995"/>
    <n v="-40"/>
  </r>
  <r>
    <n v="8252"/>
    <s v="CA-2015-140221"/>
    <d v="2015-03-05T00:00:00"/>
    <d v="2015-03-09T00:00:00"/>
    <s v="Second Class"/>
    <s v="MS-17365"/>
    <s v="Maribeth Schnelling"/>
    <x v="0"/>
    <x v="0"/>
    <x v="22"/>
    <x v="10"/>
    <n v="60653"/>
    <x v="2"/>
    <s v="OFF-AP-10000828"/>
    <x v="1"/>
    <x v="9"/>
    <s v="Avanti 4.4 Cu. Ft. Refrigerator"/>
    <x v="2699"/>
    <x v="2"/>
    <n v="0.8"/>
    <n v="-470.548"/>
    <x v="10"/>
    <n v="904.9"/>
    <n v="-260"/>
  </r>
  <r>
    <n v="8253"/>
    <s v="CA-2015-140221"/>
    <d v="2015-03-05T00:00:00"/>
    <d v="2015-03-09T00:00:00"/>
    <s v="Second Class"/>
    <s v="MS-17365"/>
    <s v="Maribeth Schnelling"/>
    <x v="0"/>
    <x v="0"/>
    <x v="22"/>
    <x v="10"/>
    <n v="60653"/>
    <x v="2"/>
    <s v="OFF-ST-10000777"/>
    <x v="1"/>
    <x v="4"/>
    <s v="Companion Letter/Legal File, Black"/>
    <x v="1532"/>
    <x v="0"/>
    <n v="0.2"/>
    <n v="6.0415999999999999"/>
    <x v="10"/>
    <n v="120.83199999999999"/>
    <n v="10"/>
  </r>
  <r>
    <n v="8254"/>
    <s v="CA-2017-152310"/>
    <d v="2017-08-12T00:00:00"/>
    <d v="2017-08-19T00:00:00"/>
    <s v="Standard Class"/>
    <s v="DK-12895"/>
    <s v="Dana Kaydos"/>
    <x v="0"/>
    <x v="0"/>
    <x v="4"/>
    <x v="4"/>
    <n v="98103"/>
    <x v="1"/>
    <s v="TEC-CO-10000971"/>
    <x v="2"/>
    <x v="16"/>
    <s v="Hewlett Packard 310 Color Digital Copier"/>
    <x v="5128"/>
    <x v="7"/>
    <n v="0"/>
    <n v="89.997"/>
    <x v="6"/>
    <n v="299.99"/>
    <n v="30"/>
  </r>
  <r>
    <n v="8255"/>
    <s v="CA-2017-152310"/>
    <d v="2017-08-12T00:00:00"/>
    <d v="2017-08-19T00:00:00"/>
    <s v="Standard Class"/>
    <s v="DK-12895"/>
    <s v="Dana Kaydos"/>
    <x v="0"/>
    <x v="0"/>
    <x v="4"/>
    <x v="4"/>
    <n v="98103"/>
    <x v="1"/>
    <s v="OFF-PA-10003134"/>
    <x v="1"/>
    <x v="10"/>
    <s v="Xerox 1937"/>
    <x v="801"/>
    <x v="4"/>
    <n v="0"/>
    <n v="92.236800000000002"/>
    <x v="6"/>
    <n v="768.64"/>
    <n v="48.000000000000007"/>
  </r>
  <r>
    <n v="8256"/>
    <s v="CA-2017-152310"/>
    <d v="2017-08-12T00:00:00"/>
    <d v="2017-08-19T00:00:00"/>
    <s v="Standard Class"/>
    <s v="DK-12895"/>
    <s v="Dana Kaydos"/>
    <x v="0"/>
    <x v="0"/>
    <x v="4"/>
    <x v="4"/>
    <n v="98103"/>
    <x v="1"/>
    <s v="TEC-PH-10002538"/>
    <x v="2"/>
    <x v="7"/>
    <s v="Grandstream GXP1160 VoIP phone"/>
    <x v="5129"/>
    <x v="8"/>
    <n v="0.2"/>
    <n v="27.295200000000001"/>
    <x v="6"/>
    <n v="1940.992"/>
    <n v="11.25"/>
  </r>
  <r>
    <n v="8257"/>
    <s v="CA-2017-152310"/>
    <d v="2017-08-12T00:00:00"/>
    <d v="2017-08-19T00:00:00"/>
    <s v="Standard Class"/>
    <s v="DK-12895"/>
    <s v="Dana Kaydos"/>
    <x v="0"/>
    <x v="0"/>
    <x v="4"/>
    <x v="4"/>
    <n v="98103"/>
    <x v="1"/>
    <s v="OFF-ST-10001228"/>
    <x v="1"/>
    <x v="4"/>
    <s v="Personal File Boxes with Fold-Down Carry Handle"/>
    <x v="481"/>
    <x v="1"/>
    <n v="0"/>
    <n v="11.685"/>
    <x v="6"/>
    <n v="140.22"/>
    <n v="25"/>
  </r>
  <r>
    <n v="8258"/>
    <s v="CA-2017-152310"/>
    <d v="2017-08-12T00:00:00"/>
    <d v="2017-08-19T00:00:00"/>
    <s v="Standard Class"/>
    <s v="DK-12895"/>
    <s v="Dana Kaydos"/>
    <x v="0"/>
    <x v="0"/>
    <x v="4"/>
    <x v="4"/>
    <n v="98103"/>
    <x v="1"/>
    <s v="TEC-AC-10000397"/>
    <x v="2"/>
    <x v="11"/>
    <s v="Perixx PERIBOARD-512B, Ergonomic Split Keyboard"/>
    <x v="5130"/>
    <x v="2"/>
    <n v="0"/>
    <n v="12.246499999999999"/>
    <x v="6"/>
    <n v="874.75"/>
    <n v="7.0000000000000009"/>
  </r>
  <r>
    <n v="8259"/>
    <s v="CA-2017-152310"/>
    <d v="2017-08-12T00:00:00"/>
    <d v="2017-08-19T00:00:00"/>
    <s v="Standard Class"/>
    <s v="DK-12895"/>
    <s v="Dana Kaydos"/>
    <x v="0"/>
    <x v="0"/>
    <x v="4"/>
    <x v="4"/>
    <n v="98103"/>
    <x v="1"/>
    <s v="OFF-BI-10004308"/>
    <x v="1"/>
    <x v="8"/>
    <s v="Avery Legal 4-Ring Binder"/>
    <x v="989"/>
    <x v="5"/>
    <n v="0.2"/>
    <n v="37.764000000000003"/>
    <x v="6"/>
    <n v="604.22399999999993"/>
    <n v="37.500000000000007"/>
  </r>
  <r>
    <n v="8260"/>
    <s v="CA-2016-118101"/>
    <d v="2016-06-26T00:00:00"/>
    <d v="2016-06-26T00:00:00"/>
    <s v="Same Day"/>
    <s v="SN-20560"/>
    <s v="Skye Norling"/>
    <x v="2"/>
    <x v="0"/>
    <x v="43"/>
    <x v="12"/>
    <n v="48066"/>
    <x v="2"/>
    <s v="OFF-PA-10000357"/>
    <x v="1"/>
    <x v="10"/>
    <s v="White Dual Perf Computer Printout Paper, 2700 Sheets, 1 Part, Heavyweight, 20 lbs., 14 7/8 x 11"/>
    <x v="1519"/>
    <x v="6"/>
    <n v="0"/>
    <n v="180.76589999999999"/>
    <x v="1"/>
    <n v="3320.19"/>
    <n v="48.999999999999993"/>
  </r>
  <r>
    <n v="8261"/>
    <s v="CA-2016-118101"/>
    <d v="2016-06-26T00:00:00"/>
    <d v="2016-06-26T00:00:00"/>
    <s v="Same Day"/>
    <s v="SN-20560"/>
    <s v="Skye Norling"/>
    <x v="2"/>
    <x v="0"/>
    <x v="43"/>
    <x v="12"/>
    <n v="48066"/>
    <x v="2"/>
    <s v="OFF-BI-10000773"/>
    <x v="1"/>
    <x v="8"/>
    <s v="Insertable Tab Post Binder Dividers"/>
    <x v="5131"/>
    <x v="7"/>
    <n v="0"/>
    <n v="3.7694000000000001"/>
    <x v="1"/>
    <n v="8.02"/>
    <n v="47"/>
  </r>
  <r>
    <n v="8262"/>
    <s v="CA-2016-118101"/>
    <d v="2016-06-26T00:00:00"/>
    <d v="2016-06-26T00:00:00"/>
    <s v="Same Day"/>
    <s v="SN-20560"/>
    <s v="Skye Norling"/>
    <x v="2"/>
    <x v="0"/>
    <x v="43"/>
    <x v="12"/>
    <n v="48066"/>
    <x v="2"/>
    <s v="OFF-ST-10001837"/>
    <x v="1"/>
    <x v="4"/>
    <s v="SAFCO Mobile Desk Side File, Wire Frame"/>
    <x v="5132"/>
    <x v="4"/>
    <n v="0"/>
    <n v="44.470399999999998"/>
    <x v="1"/>
    <n v="684.16"/>
    <n v="26"/>
  </r>
  <r>
    <n v="8263"/>
    <s v="CA-2016-100307"/>
    <d v="2016-12-15T00:00:00"/>
    <d v="2016-12-19T00:00:00"/>
    <s v="Standard Class"/>
    <s v="TC-21475"/>
    <s v="Tony Chapman"/>
    <x v="2"/>
    <x v="0"/>
    <x v="115"/>
    <x v="36"/>
    <n v="72701"/>
    <x v="0"/>
    <s v="OFF-PA-10002552"/>
    <x v="1"/>
    <x v="10"/>
    <s v="Xerox 1958"/>
    <x v="537"/>
    <x v="1"/>
    <n v="0"/>
    <n v="9.3312000000000008"/>
    <x v="4"/>
    <n v="58.320000000000007"/>
    <n v="48.000000000000007"/>
  </r>
  <r>
    <n v="8264"/>
    <s v="CA-2015-138457"/>
    <d v="2015-09-13T00:00:00"/>
    <d v="2015-09-17T00:00:00"/>
    <s v="Standard Class"/>
    <s v="AM-10705"/>
    <s v="Anne McFarland"/>
    <x v="0"/>
    <x v="0"/>
    <x v="108"/>
    <x v="3"/>
    <n v="28540"/>
    <x v="0"/>
    <s v="OFF-BI-10000014"/>
    <x v="1"/>
    <x v="8"/>
    <s v="Heavy-Duty E-Z-D Binders"/>
    <x v="3587"/>
    <x v="4"/>
    <n v="0.7"/>
    <n v="-10.0372"/>
    <x v="8"/>
    <n v="52.368000000000002"/>
    <n v="-76.666666666666657"/>
  </r>
  <r>
    <n v="8265"/>
    <s v="CA-2014-131800"/>
    <d v="2014-12-30T00:00:00"/>
    <d v="2015-01-04T00:00:00"/>
    <s v="Standard Class"/>
    <s v="AJ-10960"/>
    <s v="Astrea Jones"/>
    <x v="0"/>
    <x v="0"/>
    <x v="20"/>
    <x v="15"/>
    <n v="10035"/>
    <x v="3"/>
    <s v="OFF-AP-10004136"/>
    <x v="1"/>
    <x v="9"/>
    <s v="Kensington 6 Outlet SmartSocket Surge Protector"/>
    <x v="1522"/>
    <x v="1"/>
    <n v="0"/>
    <n v="30.734999999999999"/>
    <x v="4"/>
    <n v="368.82"/>
    <n v="25"/>
  </r>
  <r>
    <n v="8266"/>
    <s v="CA-2014-131800"/>
    <d v="2014-12-30T00:00:00"/>
    <d v="2015-01-04T00:00:00"/>
    <s v="Standard Class"/>
    <s v="AJ-10960"/>
    <s v="Astrea Jones"/>
    <x v="0"/>
    <x v="0"/>
    <x v="20"/>
    <x v="15"/>
    <n v="10035"/>
    <x v="3"/>
    <s v="OFF-BI-10003429"/>
    <x v="1"/>
    <x v="8"/>
    <s v="Cardinal HOLDit! Binder Insert Strips,Extra Strips"/>
    <x v="5133"/>
    <x v="3"/>
    <n v="0.2"/>
    <n v="12.8499"/>
    <x v="4"/>
    <n v="248.136"/>
    <n v="36.25"/>
  </r>
  <r>
    <n v="8267"/>
    <s v="CA-2014-118304"/>
    <d v="2014-04-29T00:00:00"/>
    <d v="2014-05-04T00:00:00"/>
    <s v="Standard Class"/>
    <s v="KH-16360"/>
    <s v="Katherine Hughes"/>
    <x v="0"/>
    <x v="0"/>
    <x v="18"/>
    <x v="13"/>
    <n v="19901"/>
    <x v="3"/>
    <s v="TEC-PH-10000376"/>
    <x v="2"/>
    <x v="7"/>
    <s v="Square Credit Card Reader"/>
    <x v="1016"/>
    <x v="0"/>
    <n v="0"/>
    <n v="5.1947999999999999"/>
    <x v="3"/>
    <n v="39.96"/>
    <n v="26"/>
  </r>
  <r>
    <n v="8268"/>
    <s v="CA-2017-121790"/>
    <d v="2017-01-30T00:00:00"/>
    <d v="2017-02-06T00:00:00"/>
    <s v="Standard Class"/>
    <s v="LP-17095"/>
    <s v="Liz Preis"/>
    <x v="0"/>
    <x v="0"/>
    <x v="34"/>
    <x v="10"/>
    <n v="60505"/>
    <x v="2"/>
    <s v="FUR-TA-10003469"/>
    <x v="0"/>
    <x v="3"/>
    <s v="Balt Split Level Computer Training Table"/>
    <x v="5134"/>
    <x v="7"/>
    <n v="0.5"/>
    <n v="-47.174999999999997"/>
    <x v="9"/>
    <n v="69.375"/>
    <n v="-68"/>
  </r>
  <r>
    <n v="8269"/>
    <s v="CA-2017-121790"/>
    <d v="2017-01-30T00:00:00"/>
    <d v="2017-02-06T00:00:00"/>
    <s v="Standard Class"/>
    <s v="LP-17095"/>
    <s v="Liz Preis"/>
    <x v="0"/>
    <x v="0"/>
    <x v="34"/>
    <x v="10"/>
    <n v="60505"/>
    <x v="2"/>
    <s v="OFF-SU-10004231"/>
    <x v="1"/>
    <x v="14"/>
    <s v="Acme Tagit Stainless Steel Antibacterial Scissors"/>
    <x v="2458"/>
    <x v="4"/>
    <n v="0.2"/>
    <n v="2.7719999999999998"/>
    <x v="9"/>
    <n v="126.72"/>
    <n v="8.75"/>
  </r>
  <r>
    <n v="8270"/>
    <s v="CA-2017-121790"/>
    <d v="2017-01-30T00:00:00"/>
    <d v="2017-02-06T00:00:00"/>
    <s v="Standard Class"/>
    <s v="LP-17095"/>
    <s v="Liz Preis"/>
    <x v="0"/>
    <x v="0"/>
    <x v="34"/>
    <x v="10"/>
    <n v="60505"/>
    <x v="2"/>
    <s v="TEC-PH-10002584"/>
    <x v="2"/>
    <x v="7"/>
    <s v="Samsung Galaxy S4"/>
    <x v="5135"/>
    <x v="4"/>
    <n v="0.2"/>
    <n v="250.39599999999999"/>
    <x v="9"/>
    <n v="8012.6719999999996"/>
    <n v="12.5"/>
  </r>
  <r>
    <n v="8271"/>
    <s v="CA-2017-121790"/>
    <d v="2017-01-30T00:00:00"/>
    <d v="2017-02-06T00:00:00"/>
    <s v="Standard Class"/>
    <s v="LP-17095"/>
    <s v="Liz Preis"/>
    <x v="0"/>
    <x v="0"/>
    <x v="34"/>
    <x v="10"/>
    <n v="60505"/>
    <x v="2"/>
    <s v="OFF-AR-10003602"/>
    <x v="1"/>
    <x v="6"/>
    <s v="Quartet Omega Colored Chalk, 12/Pack"/>
    <x v="560"/>
    <x v="0"/>
    <n v="0.2"/>
    <n v="3.1536"/>
    <x v="9"/>
    <n v="18.687999999999999"/>
    <n v="33.75"/>
  </r>
  <r>
    <n v="8272"/>
    <s v="CA-2016-169670"/>
    <d v="2016-12-25T00:00:00"/>
    <d v="2016-12-31T00:00:00"/>
    <s v="Standard Class"/>
    <s v="JE-15715"/>
    <s v="Joe Elijah"/>
    <x v="0"/>
    <x v="0"/>
    <x v="20"/>
    <x v="15"/>
    <n v="10009"/>
    <x v="3"/>
    <s v="FUR-CH-10002331"/>
    <x v="0"/>
    <x v="1"/>
    <s v="Hon 4700 Series Mobuis Mid-Back Task Chairs with Adjustable Arms"/>
    <x v="5136"/>
    <x v="8"/>
    <n v="0.1"/>
    <n v="313.26240000000001"/>
    <x v="4"/>
    <n v="20504.448"/>
    <n v="12.222222222222223"/>
  </r>
  <r>
    <n v="8273"/>
    <s v="CA-2016-139549"/>
    <d v="2016-10-20T00:00:00"/>
    <d v="2016-10-25T00:00:00"/>
    <s v="Standard Class"/>
    <s v="MY-18295"/>
    <s v="Muhammed Yedwab"/>
    <x v="1"/>
    <x v="0"/>
    <x v="485"/>
    <x v="1"/>
    <n v="92020"/>
    <x v="1"/>
    <s v="FUR-CH-10001802"/>
    <x v="0"/>
    <x v="1"/>
    <s v="Hon Every-Day Chair Series Swivel Task Chairs"/>
    <x v="2342"/>
    <x v="4"/>
    <n v="0.2"/>
    <n v="4.8391999999999999"/>
    <x v="2"/>
    <n v="1548.5440000000001"/>
    <n v="1.25"/>
  </r>
  <r>
    <n v="8274"/>
    <s v="CA-2015-104059"/>
    <d v="2015-06-13T00:00:00"/>
    <d v="2015-06-15T00:00:00"/>
    <s v="Second Class"/>
    <s v="FC-14245"/>
    <s v="Frank Carlisle"/>
    <x v="2"/>
    <x v="0"/>
    <x v="24"/>
    <x v="24"/>
    <n v="45503"/>
    <x v="3"/>
    <s v="OFF-AR-10000634"/>
    <x v="1"/>
    <x v="6"/>
    <s v="Newell 320"/>
    <x v="1306"/>
    <x v="7"/>
    <n v="0.2"/>
    <n v="0.29959999999999998"/>
    <x v="1"/>
    <n v="3.4239999999999999"/>
    <n v="8.75"/>
  </r>
  <r>
    <n v="8275"/>
    <s v="CA-2017-164112"/>
    <d v="2017-06-30T00:00:00"/>
    <d v="2017-07-04T00:00:00"/>
    <s v="Standard Class"/>
    <s v="ND-18460"/>
    <s v="Neil Ducich"/>
    <x v="1"/>
    <x v="0"/>
    <x v="145"/>
    <x v="15"/>
    <n v="10550"/>
    <x v="3"/>
    <s v="OFF-ST-10002615"/>
    <x v="1"/>
    <x v="4"/>
    <s v="Dual Level, Single-Width Filing Carts"/>
    <x v="2892"/>
    <x v="3"/>
    <n v="0"/>
    <n v="282.20920000000001"/>
    <x v="1"/>
    <n v="7597.9400000000005"/>
    <n v="26"/>
  </r>
  <r>
    <n v="8276"/>
    <s v="CA-2015-143882"/>
    <d v="2015-06-26T00:00:00"/>
    <d v="2015-06-30T00:00:00"/>
    <s v="Standard Class"/>
    <s v="DB-13360"/>
    <s v="Dennis Bolton"/>
    <x v="2"/>
    <x v="0"/>
    <x v="80"/>
    <x v="24"/>
    <n v="44107"/>
    <x v="3"/>
    <s v="OFF-PA-10004040"/>
    <x v="1"/>
    <x v="10"/>
    <s v="Universal Premium White Copier/Laser Paper (20Lb. and 87 Bright)"/>
    <x v="5137"/>
    <x v="6"/>
    <n v="0.2"/>
    <n v="15.607799999999999"/>
    <x v="1"/>
    <n v="387.50399999999996"/>
    <n v="36.25"/>
  </r>
  <r>
    <n v="8277"/>
    <s v="US-2016-139262"/>
    <d v="2016-02-21T00:00:00"/>
    <d v="2016-02-25T00:00:00"/>
    <s v="Standard Class"/>
    <s v="LC-16960"/>
    <s v="Lindsay Castell"/>
    <x v="2"/>
    <x v="0"/>
    <x v="67"/>
    <x v="2"/>
    <n v="33614"/>
    <x v="0"/>
    <s v="OFF-BI-10003727"/>
    <x v="1"/>
    <x v="8"/>
    <s v="Avery Durable Slant Ring Binders With Label Holder"/>
    <x v="5010"/>
    <x v="1"/>
    <n v="0.7"/>
    <n v="-2.7587999999999999"/>
    <x v="11"/>
    <n v="11.286"/>
    <n v="-73.333333333333329"/>
  </r>
  <r>
    <n v="8278"/>
    <s v="US-2016-139262"/>
    <d v="2016-02-21T00:00:00"/>
    <d v="2016-02-25T00:00:00"/>
    <s v="Standard Class"/>
    <s v="LC-16960"/>
    <s v="Lindsay Castell"/>
    <x v="2"/>
    <x v="0"/>
    <x v="67"/>
    <x v="2"/>
    <n v="33614"/>
    <x v="0"/>
    <s v="OFF-BI-10002026"/>
    <x v="1"/>
    <x v="8"/>
    <s v="Avery Arch Ring Binders"/>
    <x v="1950"/>
    <x v="0"/>
    <n v="0.7"/>
    <n v="-26.725999999999999"/>
    <x v="11"/>
    <n v="69.72"/>
    <n v="-76.666666666666657"/>
  </r>
  <r>
    <n v="8279"/>
    <s v="US-2016-139262"/>
    <d v="2016-02-21T00:00:00"/>
    <d v="2016-02-25T00:00:00"/>
    <s v="Standard Class"/>
    <s v="LC-16960"/>
    <s v="Lindsay Castell"/>
    <x v="2"/>
    <x v="0"/>
    <x v="67"/>
    <x v="2"/>
    <n v="33614"/>
    <x v="0"/>
    <s v="OFF-ST-10001496"/>
    <x v="1"/>
    <x v="4"/>
    <s v="Standard Rollaway File with Lock"/>
    <x v="5138"/>
    <x v="1"/>
    <n v="0.2"/>
    <n v="32.434199999999997"/>
    <x v="11"/>
    <n v="1297.3679999999999"/>
    <n v="7.4999999999999982"/>
  </r>
  <r>
    <n v="8280"/>
    <s v="CA-2017-146192"/>
    <d v="2017-04-22T00:00:00"/>
    <d v="2017-04-26T00:00:00"/>
    <s v="Standard Class"/>
    <s v="BD-11725"/>
    <s v="Bruce Degenhardt"/>
    <x v="0"/>
    <x v="0"/>
    <x v="38"/>
    <x v="32"/>
    <n v="31907"/>
    <x v="0"/>
    <s v="OFF-ST-10003716"/>
    <x v="1"/>
    <x v="4"/>
    <s v="Tennsco Double-Tier Lockers"/>
    <x v="5139"/>
    <x v="1"/>
    <n v="0"/>
    <n v="87.757800000000003"/>
    <x v="3"/>
    <n v="2025.1799999999998"/>
    <n v="13"/>
  </r>
  <r>
    <n v="8281"/>
    <s v="CA-2017-134810"/>
    <d v="2017-05-09T00:00:00"/>
    <d v="2017-05-10T00:00:00"/>
    <s v="First Class"/>
    <s v="MC-17605"/>
    <s v="Matt Connell"/>
    <x v="1"/>
    <x v="0"/>
    <x v="108"/>
    <x v="3"/>
    <n v="28540"/>
    <x v="0"/>
    <s v="OFF-EN-10002504"/>
    <x v="1"/>
    <x v="12"/>
    <s v="Tyvek  Top-Opening Peel &amp; Seel Envelopes, Plain White"/>
    <x v="5140"/>
    <x v="1"/>
    <n v="0.2"/>
    <n v="22.015799999999999"/>
    <x v="5"/>
    <n v="195.696"/>
    <n v="33.75"/>
  </r>
  <r>
    <n v="8282"/>
    <s v="CA-2017-134810"/>
    <d v="2017-05-09T00:00:00"/>
    <d v="2017-05-10T00:00:00"/>
    <s v="First Class"/>
    <s v="MC-17605"/>
    <s v="Matt Connell"/>
    <x v="1"/>
    <x v="0"/>
    <x v="108"/>
    <x v="3"/>
    <n v="28540"/>
    <x v="0"/>
    <s v="FUR-CH-10001270"/>
    <x v="0"/>
    <x v="1"/>
    <s v="Harbour Creations Steel Folding Chair"/>
    <x v="718"/>
    <x v="1"/>
    <n v="0.2"/>
    <n v="25.875"/>
    <x v="5"/>
    <n v="621"/>
    <n v="12.5"/>
  </r>
  <r>
    <n v="8283"/>
    <s v="CA-2015-154284"/>
    <d v="2015-12-21T00:00:00"/>
    <d v="2015-12-26T00:00:00"/>
    <s v="Second Class"/>
    <s v="SZ-20035"/>
    <s v="Sam Zeldin"/>
    <x v="2"/>
    <x v="0"/>
    <x v="490"/>
    <x v="10"/>
    <n v="60174"/>
    <x v="2"/>
    <s v="TEC-MA-10004241"/>
    <x v="2"/>
    <x v="15"/>
    <s v="Star Micronics TSP800 TSP847IIU Receipt Printer"/>
    <x v="5141"/>
    <x v="0"/>
    <n v="0.3"/>
    <n v="137.26400000000001"/>
    <x v="4"/>
    <n v="1201.06"/>
    <n v="22.857142857142858"/>
  </r>
  <r>
    <n v="8284"/>
    <s v="CA-2015-154284"/>
    <d v="2015-12-21T00:00:00"/>
    <d v="2015-12-26T00:00:00"/>
    <s v="Second Class"/>
    <s v="SZ-20035"/>
    <s v="Sam Zeldin"/>
    <x v="2"/>
    <x v="0"/>
    <x v="490"/>
    <x v="10"/>
    <n v="60174"/>
    <x v="2"/>
    <s v="OFF-AR-10001468"/>
    <x v="1"/>
    <x v="6"/>
    <s v="Sanford Prismacolor Professional Thick Lead Art Pencils, 36-Color Set"/>
    <x v="3396"/>
    <x v="0"/>
    <n v="0.2"/>
    <n v="14.2272"/>
    <x v="4"/>
    <n v="119.80800000000001"/>
    <n v="23.75"/>
  </r>
  <r>
    <n v="8285"/>
    <s v="CA-2015-154284"/>
    <d v="2015-12-21T00:00:00"/>
    <d v="2015-12-26T00:00:00"/>
    <s v="Second Class"/>
    <s v="SZ-20035"/>
    <s v="Sam Zeldin"/>
    <x v="2"/>
    <x v="0"/>
    <x v="490"/>
    <x v="10"/>
    <n v="60174"/>
    <x v="2"/>
    <s v="TEC-AC-10003198"/>
    <x v="2"/>
    <x v="11"/>
    <s v="Enermax Acrylux Wireless Keyboard"/>
    <x v="5142"/>
    <x v="8"/>
    <n v="0.2"/>
    <n v="135.45599999999999"/>
    <x v="4"/>
    <n v="5099.5200000000004"/>
    <n v="21.249999999999996"/>
  </r>
  <r>
    <n v="8286"/>
    <s v="CA-2015-154284"/>
    <d v="2015-12-21T00:00:00"/>
    <d v="2015-12-26T00:00:00"/>
    <s v="Second Class"/>
    <s v="SZ-20035"/>
    <s v="Sam Zeldin"/>
    <x v="2"/>
    <x v="0"/>
    <x v="490"/>
    <x v="10"/>
    <n v="60174"/>
    <x v="2"/>
    <s v="FUR-FU-10003039"/>
    <x v="0"/>
    <x v="5"/>
    <s v="Howard Miller 11-1/2&quot; Diameter Grantwood Wall Clock"/>
    <x v="5143"/>
    <x v="1"/>
    <n v="0.6"/>
    <n v="-33.641399999999997"/>
    <x v="4"/>
    <n v="155.268"/>
    <n v="-64.999999999999986"/>
  </r>
  <r>
    <n v="8287"/>
    <s v="CA-2014-156244"/>
    <d v="2014-08-12T00:00:00"/>
    <d v="2014-08-16T00:00:00"/>
    <s v="Standard Class"/>
    <s v="DH-13675"/>
    <s v="Duane Huffman"/>
    <x v="2"/>
    <x v="0"/>
    <x v="100"/>
    <x v="2"/>
    <n v="33180"/>
    <x v="0"/>
    <s v="OFF-PA-10000295"/>
    <x v="1"/>
    <x v="10"/>
    <s v="Xerox 229"/>
    <x v="276"/>
    <x v="5"/>
    <n v="0.2"/>
    <n v="10.8864"/>
    <x v="6"/>
    <n v="186.624"/>
    <n v="35"/>
  </r>
  <r>
    <n v="8288"/>
    <s v="CA-2014-156244"/>
    <d v="2014-08-12T00:00:00"/>
    <d v="2014-08-16T00:00:00"/>
    <s v="Standard Class"/>
    <s v="DH-13675"/>
    <s v="Duane Huffman"/>
    <x v="2"/>
    <x v="0"/>
    <x v="100"/>
    <x v="2"/>
    <n v="33180"/>
    <x v="0"/>
    <s v="OFF-AR-10004344"/>
    <x v="1"/>
    <x v="6"/>
    <s v="Bulldog Vacuum Base Pencil Sharpener"/>
    <x v="1883"/>
    <x v="2"/>
    <n v="0.2"/>
    <n v="4.1965000000000003"/>
    <x v="6"/>
    <n v="239.8"/>
    <n v="8.75"/>
  </r>
  <r>
    <n v="8289"/>
    <s v="CA-2014-156244"/>
    <d v="2014-08-12T00:00:00"/>
    <d v="2014-08-16T00:00:00"/>
    <s v="Standard Class"/>
    <s v="DH-13675"/>
    <s v="Duane Huffman"/>
    <x v="2"/>
    <x v="0"/>
    <x v="100"/>
    <x v="2"/>
    <n v="33180"/>
    <x v="0"/>
    <s v="TEC-AC-10002473"/>
    <x v="2"/>
    <x v="11"/>
    <s v="Maxell 4.7GB DVD-R"/>
    <x v="1996"/>
    <x v="3"/>
    <n v="0.2"/>
    <n v="41.718600000000002"/>
    <x v="6"/>
    <n v="1112.4960000000001"/>
    <n v="26.25"/>
  </r>
  <r>
    <n v="8290"/>
    <s v="CA-2014-156244"/>
    <d v="2014-08-12T00:00:00"/>
    <d v="2014-08-16T00:00:00"/>
    <s v="Standard Class"/>
    <s v="DH-13675"/>
    <s v="Duane Huffman"/>
    <x v="2"/>
    <x v="0"/>
    <x v="100"/>
    <x v="2"/>
    <n v="33180"/>
    <x v="0"/>
    <s v="OFF-AP-10002403"/>
    <x v="1"/>
    <x v="9"/>
    <s v="Acco Smartsocket Color-Coded Six-Outlet AC Adapter Model Surge Protectors"/>
    <x v="5144"/>
    <x v="5"/>
    <n v="0.2"/>
    <n v="15.8436"/>
    <x v="6"/>
    <n v="1267.4879999999998"/>
    <n v="7.5000000000000009"/>
  </r>
  <r>
    <n v="8291"/>
    <s v="CA-2014-156244"/>
    <d v="2014-08-12T00:00:00"/>
    <d v="2014-08-16T00:00:00"/>
    <s v="Standard Class"/>
    <s v="DH-13675"/>
    <s v="Duane Huffman"/>
    <x v="2"/>
    <x v="0"/>
    <x v="100"/>
    <x v="2"/>
    <n v="33180"/>
    <x v="0"/>
    <s v="OFF-SU-10000432"/>
    <x v="1"/>
    <x v="14"/>
    <s v="Acco Side-Punched Conventional Columnar Pads"/>
    <x v="4643"/>
    <x v="0"/>
    <n v="0.2"/>
    <n v="-1.0409999999999999"/>
    <x v="6"/>
    <n v="11.103999999999999"/>
    <n v="-18.75"/>
  </r>
  <r>
    <n v="8292"/>
    <s v="CA-2014-156244"/>
    <d v="2014-08-12T00:00:00"/>
    <d v="2014-08-16T00:00:00"/>
    <s v="Standard Class"/>
    <s v="DH-13675"/>
    <s v="Duane Huffman"/>
    <x v="2"/>
    <x v="0"/>
    <x v="100"/>
    <x v="2"/>
    <n v="33180"/>
    <x v="0"/>
    <s v="OFF-LA-10000443"/>
    <x v="1"/>
    <x v="2"/>
    <s v="Avery 501"/>
    <x v="1620"/>
    <x v="7"/>
    <n v="0.2"/>
    <n v="0.99629999999999996"/>
    <x v="6"/>
    <n v="2.952"/>
    <n v="33.75"/>
  </r>
  <r>
    <n v="8293"/>
    <s v="CA-2015-106362"/>
    <d v="2015-12-11T00:00:00"/>
    <d v="2015-12-15T00:00:00"/>
    <s v="Standard Class"/>
    <s v="LC-16885"/>
    <s v="Lena Creighton"/>
    <x v="0"/>
    <x v="0"/>
    <x v="21"/>
    <x v="24"/>
    <n v="45373"/>
    <x v="3"/>
    <s v="OFF-BI-10003166"/>
    <x v="1"/>
    <x v="8"/>
    <s v="GBC Plasticlear Binding Covers"/>
    <x v="2250"/>
    <x v="1"/>
    <n v="0.7"/>
    <n v="-7.5768000000000004"/>
    <x v="4"/>
    <n v="30.996000000000002"/>
    <n v="-73.333333333333329"/>
  </r>
  <r>
    <n v="8294"/>
    <s v="US-2017-168802"/>
    <d v="2017-11-03T00:00:00"/>
    <d v="2017-11-07T00:00:00"/>
    <s v="Standard Class"/>
    <s v="JO-15145"/>
    <s v="Jack O'Briant"/>
    <x v="1"/>
    <x v="0"/>
    <x v="4"/>
    <x v="4"/>
    <n v="98103"/>
    <x v="1"/>
    <s v="OFF-BI-10002393"/>
    <x v="1"/>
    <x v="8"/>
    <s v="Binder Posts"/>
    <x v="5145"/>
    <x v="4"/>
    <n v="0.2"/>
    <n v="5.9695999999999998"/>
    <x v="0"/>
    <n v="73.471999999999994"/>
    <n v="32.5"/>
  </r>
  <r>
    <n v="8295"/>
    <s v="US-2017-146906"/>
    <d v="2017-03-13T00:00:00"/>
    <d v="2017-03-17T00:00:00"/>
    <s v="Standard Class"/>
    <s v="MT-17815"/>
    <s v="Meg Tillman"/>
    <x v="0"/>
    <x v="0"/>
    <x v="20"/>
    <x v="15"/>
    <n v="10011"/>
    <x v="3"/>
    <s v="TEC-PH-10001809"/>
    <x v="2"/>
    <x v="7"/>
    <s v="Panasonic KX T7736-B Digital phone"/>
    <x v="1629"/>
    <x v="0"/>
    <n v="0"/>
    <n v="74.974999999999994"/>
    <x v="10"/>
    <n v="599.79999999999995"/>
    <n v="25"/>
  </r>
  <r>
    <n v="8296"/>
    <s v="CA-2016-166380"/>
    <d v="2016-05-30T00:00:00"/>
    <d v="2016-06-03T00:00:00"/>
    <s v="Standard Class"/>
    <s v="EB-13750"/>
    <s v="Edward Becker"/>
    <x v="1"/>
    <x v="0"/>
    <x v="81"/>
    <x v="17"/>
    <n v="22204"/>
    <x v="0"/>
    <s v="OFF-EN-10002600"/>
    <x v="1"/>
    <x v="12"/>
    <s v="Redi-Strip #10 Envelopes, 4 1/8 x 9 1/2"/>
    <x v="1756"/>
    <x v="6"/>
    <n v="0"/>
    <n v="12.744"/>
    <x v="5"/>
    <n v="238.95000000000002"/>
    <n v="48"/>
  </r>
  <r>
    <n v="8297"/>
    <s v="CA-2016-166380"/>
    <d v="2016-05-30T00:00:00"/>
    <d v="2016-06-03T00:00:00"/>
    <s v="Standard Class"/>
    <s v="EB-13750"/>
    <s v="Edward Becker"/>
    <x v="1"/>
    <x v="0"/>
    <x v="81"/>
    <x v="17"/>
    <n v="22204"/>
    <x v="0"/>
    <s v="TEC-AC-10000109"/>
    <x v="2"/>
    <x v="11"/>
    <s v="Sony Micro Vault Click 16 GB USB 2.0 Flash Drive"/>
    <x v="5146"/>
    <x v="0"/>
    <n v="0"/>
    <n v="26.8752"/>
    <x v="5"/>
    <n v="223.96"/>
    <n v="24"/>
  </r>
  <r>
    <n v="8298"/>
    <s v="US-2015-158911"/>
    <d v="2015-07-05T00:00:00"/>
    <d v="2015-07-11T00:00:00"/>
    <s v="Standard Class"/>
    <s v="RS-19765"/>
    <s v="Roland Schwarz"/>
    <x v="1"/>
    <x v="0"/>
    <x v="35"/>
    <x v="3"/>
    <n v="28205"/>
    <x v="0"/>
    <s v="FUR-FU-10003829"/>
    <x v="0"/>
    <x v="5"/>
    <s v="Stackable Trays"/>
    <x v="1253"/>
    <x v="0"/>
    <n v="0.2"/>
    <n v="0.73919999999999997"/>
    <x v="7"/>
    <n v="9.8559999999999999"/>
    <n v="15"/>
  </r>
  <r>
    <n v="8299"/>
    <s v="US-2015-158911"/>
    <d v="2015-07-05T00:00:00"/>
    <d v="2015-07-11T00:00:00"/>
    <s v="Standard Class"/>
    <s v="RS-19765"/>
    <s v="Roland Schwarz"/>
    <x v="1"/>
    <x v="0"/>
    <x v="35"/>
    <x v="3"/>
    <n v="28205"/>
    <x v="0"/>
    <s v="OFF-LA-10003223"/>
    <x v="1"/>
    <x v="2"/>
    <s v="Avery 508"/>
    <x v="692"/>
    <x v="1"/>
    <n v="0.2"/>
    <n v="4.2717000000000001"/>
    <x v="7"/>
    <n v="35.352000000000004"/>
    <n v="36.25"/>
  </r>
  <r>
    <n v="8300"/>
    <s v="US-2014-103338"/>
    <d v="2014-03-11T00:00:00"/>
    <d v="2014-03-15T00:00:00"/>
    <s v="Standard Class"/>
    <s v="RB-19435"/>
    <s v="Richard Bierner"/>
    <x v="0"/>
    <x v="0"/>
    <x v="43"/>
    <x v="1"/>
    <n v="95661"/>
    <x v="1"/>
    <s v="OFF-AR-10001770"/>
    <x v="1"/>
    <x v="6"/>
    <s v="Economy #2 Pencils"/>
    <x v="3277"/>
    <x v="1"/>
    <n v="0"/>
    <n v="2.0748000000000002"/>
    <x v="10"/>
    <n v="23.94"/>
    <n v="26"/>
  </r>
  <r>
    <n v="8301"/>
    <s v="CA-2015-109169"/>
    <d v="2015-04-20T00:00:00"/>
    <d v="2015-04-24T00:00:00"/>
    <s v="Standard Class"/>
    <s v="OT-18730"/>
    <s v="Olvera Toch"/>
    <x v="0"/>
    <x v="0"/>
    <x v="66"/>
    <x v="12"/>
    <n v="48234"/>
    <x v="2"/>
    <s v="OFF-EN-10003296"/>
    <x v="1"/>
    <x v="12"/>
    <s v="Tyvek Side-Opening Peel &amp; Seel Expanding Envelopes"/>
    <x v="2131"/>
    <x v="0"/>
    <n v="0"/>
    <n v="81.432000000000002"/>
    <x v="3"/>
    <n v="361.92"/>
    <n v="45"/>
  </r>
  <r>
    <n v="8302"/>
    <s v="US-2017-167318"/>
    <d v="2017-07-26T00:00:00"/>
    <d v="2017-08-01T00:00:00"/>
    <s v="Standard Class"/>
    <s v="GZ-14545"/>
    <s v="George Zrebassa"/>
    <x v="1"/>
    <x v="0"/>
    <x v="1"/>
    <x v="1"/>
    <n v="90036"/>
    <x v="1"/>
    <s v="TEC-AC-10003870"/>
    <x v="2"/>
    <x v="11"/>
    <s v="Logitech Z-906 Speaker sys - home theater - 5.1-CH"/>
    <x v="3808"/>
    <x v="2"/>
    <n v="0"/>
    <n v="659.98"/>
    <x v="7"/>
    <n v="8249.75"/>
    <n v="40"/>
  </r>
  <r>
    <n v="8303"/>
    <s v="US-2017-167318"/>
    <d v="2017-07-26T00:00:00"/>
    <d v="2017-08-01T00:00:00"/>
    <s v="Standard Class"/>
    <s v="GZ-14545"/>
    <s v="George Zrebassa"/>
    <x v="1"/>
    <x v="0"/>
    <x v="1"/>
    <x v="1"/>
    <n v="90036"/>
    <x v="1"/>
    <s v="FUR-CH-10000665"/>
    <x v="0"/>
    <x v="1"/>
    <s v="Global Airflow Leather Mesh Back Chair, Black"/>
    <x v="1575"/>
    <x v="1"/>
    <n v="0.2"/>
    <n v="45.293999999999997"/>
    <x v="7"/>
    <n v="1087.056"/>
    <n v="12.5"/>
  </r>
  <r>
    <n v="8304"/>
    <s v="US-2014-120313"/>
    <d v="2014-10-31T00:00:00"/>
    <d v="2014-11-02T00:00:00"/>
    <s v="Second Class"/>
    <s v="NL-18310"/>
    <s v="Nancy Lomonaco"/>
    <x v="2"/>
    <x v="0"/>
    <x v="8"/>
    <x v="1"/>
    <n v="94110"/>
    <x v="1"/>
    <s v="TEC-PH-10003092"/>
    <x v="2"/>
    <x v="7"/>
    <s v="Motorola L804"/>
    <x v="89"/>
    <x v="0"/>
    <n v="0.2"/>
    <n v="8.2782"/>
    <x v="2"/>
    <n v="147.16800000000001"/>
    <n v="11.249999999999998"/>
  </r>
  <r>
    <n v="8305"/>
    <s v="CA-2017-135419"/>
    <d v="2017-11-03T00:00:00"/>
    <d v="2017-11-09T00:00:00"/>
    <s v="Standard Class"/>
    <s v="BG-11740"/>
    <s v="Bruce Geld"/>
    <x v="0"/>
    <x v="0"/>
    <x v="329"/>
    <x v="1"/>
    <n v="93309"/>
    <x v="1"/>
    <s v="FUR-TA-10001086"/>
    <x v="0"/>
    <x v="3"/>
    <s v="SAFCO PlanMaster Boards, 60w x 37-1/2d, White Melamine"/>
    <x v="5147"/>
    <x v="4"/>
    <n v="0.2"/>
    <n v="36.477600000000002"/>
    <x v="0"/>
    <n v="1945.472"/>
    <n v="7.5000000000000009"/>
  </r>
  <r>
    <n v="8306"/>
    <s v="CA-2016-128671"/>
    <d v="2016-08-11T00:00:00"/>
    <d v="2016-08-16T00:00:00"/>
    <s v="Standard Class"/>
    <s v="MT-18070"/>
    <s v="Michelle Tran"/>
    <x v="2"/>
    <x v="0"/>
    <x v="251"/>
    <x v="26"/>
    <n v="74133"/>
    <x v="2"/>
    <s v="OFF-PA-10001870"/>
    <x v="1"/>
    <x v="10"/>
    <s v="Xerox 202"/>
    <x v="56"/>
    <x v="2"/>
    <n v="0"/>
    <n v="15.552"/>
    <x v="6"/>
    <n v="162"/>
    <n v="48"/>
  </r>
  <r>
    <n v="8307"/>
    <s v="CA-2016-128671"/>
    <d v="2016-08-11T00:00:00"/>
    <d v="2016-08-16T00:00:00"/>
    <s v="Standard Class"/>
    <s v="MT-18070"/>
    <s v="Michelle Tran"/>
    <x v="2"/>
    <x v="0"/>
    <x v="251"/>
    <x v="26"/>
    <n v="74133"/>
    <x v="2"/>
    <s v="OFF-BI-10003305"/>
    <x v="1"/>
    <x v="8"/>
    <s v="Avery Hanging File Binders"/>
    <x v="1075"/>
    <x v="3"/>
    <n v="0"/>
    <n v="19.255600000000001"/>
    <x v="6"/>
    <n v="293.02"/>
    <n v="46"/>
  </r>
  <r>
    <n v="8308"/>
    <s v="CA-2016-128671"/>
    <d v="2016-08-11T00:00:00"/>
    <d v="2016-08-16T00:00:00"/>
    <s v="Standard Class"/>
    <s v="MT-18070"/>
    <s v="Michelle Tran"/>
    <x v="2"/>
    <x v="0"/>
    <x v="251"/>
    <x v="26"/>
    <n v="74133"/>
    <x v="2"/>
    <s v="OFF-BI-10003007"/>
    <x v="1"/>
    <x v="8"/>
    <s v="Premium Transparent Presentation Covers, No Pattern/Clear, 8 1/2&quot; x 11&quot;"/>
    <x v="4081"/>
    <x v="0"/>
    <n v="0"/>
    <n v="35.677599999999998"/>
    <x v="6"/>
    <n v="155.12"/>
    <n v="46"/>
  </r>
  <r>
    <n v="8309"/>
    <s v="CA-2016-149335"/>
    <d v="2016-07-25T00:00:00"/>
    <d v="2016-07-25T00:00:00"/>
    <s v="Same Day"/>
    <s v="BC-11125"/>
    <s v="Becky Castell"/>
    <x v="2"/>
    <x v="0"/>
    <x v="8"/>
    <x v="1"/>
    <n v="94122"/>
    <x v="1"/>
    <s v="OFF-AR-10001419"/>
    <x v="1"/>
    <x v="6"/>
    <s v="Newell 325"/>
    <x v="5148"/>
    <x v="6"/>
    <n v="0"/>
    <n v="11.151"/>
    <x v="7"/>
    <n v="334.53000000000003"/>
    <n v="30"/>
  </r>
  <r>
    <n v="8310"/>
    <s v="CA-2014-168312"/>
    <d v="2014-03-01T00:00:00"/>
    <d v="2014-03-07T00:00:00"/>
    <s v="Standard Class"/>
    <s v="GW-14605"/>
    <s v="Giulietta Weimer"/>
    <x v="0"/>
    <x v="0"/>
    <x v="12"/>
    <x v="5"/>
    <n v="77036"/>
    <x v="2"/>
    <s v="OFF-ST-10003692"/>
    <x v="1"/>
    <x v="4"/>
    <s v="Recycled Steel Personal File for Hanging File Folders"/>
    <x v="5149"/>
    <x v="1"/>
    <n v="0.2"/>
    <n v="8.5845000000000002"/>
    <x v="10"/>
    <n v="412.05600000000004"/>
    <n v="6.25"/>
  </r>
  <r>
    <n v="8311"/>
    <s v="CA-2014-168312"/>
    <d v="2014-03-01T00:00:00"/>
    <d v="2014-03-07T00:00:00"/>
    <s v="Standard Class"/>
    <s v="GW-14605"/>
    <s v="Giulietta Weimer"/>
    <x v="0"/>
    <x v="0"/>
    <x v="12"/>
    <x v="5"/>
    <n v="77036"/>
    <x v="2"/>
    <s v="FUR-TA-10001866"/>
    <x v="0"/>
    <x v="3"/>
    <s v="Bevis Round Conference Room Tables and Bases"/>
    <x v="5150"/>
    <x v="1"/>
    <n v="0.3"/>
    <n v="-43.029600000000002"/>
    <x v="10"/>
    <n v="1129.527"/>
    <n v="-11.428571428571429"/>
  </r>
  <r>
    <n v="8312"/>
    <s v="US-2017-105935"/>
    <d v="2017-01-26T00:00:00"/>
    <d v="2017-01-31T00:00:00"/>
    <s v="Standard Class"/>
    <s v="BD-11500"/>
    <s v="Bradley Drucker"/>
    <x v="0"/>
    <x v="0"/>
    <x v="38"/>
    <x v="32"/>
    <n v="31907"/>
    <x v="0"/>
    <s v="FUR-FU-10002157"/>
    <x v="0"/>
    <x v="5"/>
    <s v="Artistic Insta-Plaque"/>
    <x v="5151"/>
    <x v="4"/>
    <n v="0"/>
    <n v="24.460799999999999"/>
    <x v="9"/>
    <n v="250.88"/>
    <n v="39"/>
  </r>
  <r>
    <n v="8313"/>
    <s v="US-2017-105935"/>
    <d v="2017-01-26T00:00:00"/>
    <d v="2017-01-31T00:00:00"/>
    <s v="Standard Class"/>
    <s v="BD-11500"/>
    <s v="Bradley Drucker"/>
    <x v="0"/>
    <x v="0"/>
    <x v="38"/>
    <x v="32"/>
    <n v="31907"/>
    <x v="0"/>
    <s v="TEC-PH-10001459"/>
    <x v="2"/>
    <x v="7"/>
    <s v="Samsung Galaxy Mega 6.3"/>
    <x v="5152"/>
    <x v="3"/>
    <n v="0"/>
    <n v="764.3818"/>
    <x v="9"/>
    <n v="20579.509999999998"/>
    <n v="26"/>
  </r>
  <r>
    <n v="8314"/>
    <s v="CA-2014-161508"/>
    <d v="2014-07-12T00:00:00"/>
    <d v="2014-07-16T00:00:00"/>
    <s v="Standard Class"/>
    <s v="PV-18985"/>
    <s v="Paul Van Hugh"/>
    <x v="2"/>
    <x v="0"/>
    <x v="425"/>
    <x v="5"/>
    <n v="77573"/>
    <x v="2"/>
    <s v="FUR-CH-10002126"/>
    <x v="0"/>
    <x v="1"/>
    <s v="Hon Deluxe Fabric Upholstered Stacking Chairs"/>
    <x v="5153"/>
    <x v="1"/>
    <n v="0.3"/>
    <n v="-14.6388"/>
    <x v="7"/>
    <n v="1537.0739999999998"/>
    <n v="-2.8571428571428572"/>
  </r>
  <r>
    <n v="8315"/>
    <s v="CA-2014-161508"/>
    <d v="2014-07-12T00:00:00"/>
    <d v="2014-07-16T00:00:00"/>
    <s v="Standard Class"/>
    <s v="PV-18985"/>
    <s v="Paul Van Hugh"/>
    <x v="2"/>
    <x v="0"/>
    <x v="425"/>
    <x v="5"/>
    <n v="77573"/>
    <x v="2"/>
    <s v="OFF-FA-10001561"/>
    <x v="1"/>
    <x v="13"/>
    <s v="Stockwell Push Pins"/>
    <x v="4120"/>
    <x v="0"/>
    <n v="0.2"/>
    <n v="0.56679999999999997"/>
    <x v="7"/>
    <n v="6.976"/>
    <n v="16.25"/>
  </r>
  <r>
    <n v="8316"/>
    <s v="CA-2014-161508"/>
    <d v="2014-07-12T00:00:00"/>
    <d v="2014-07-16T00:00:00"/>
    <s v="Standard Class"/>
    <s v="PV-18985"/>
    <s v="Paul Van Hugh"/>
    <x v="2"/>
    <x v="0"/>
    <x v="425"/>
    <x v="5"/>
    <n v="77573"/>
    <x v="2"/>
    <s v="OFF-AR-10003158"/>
    <x v="1"/>
    <x v="6"/>
    <s v="Fluorescent Highlighters by Dixon"/>
    <x v="2653"/>
    <x v="3"/>
    <n v="0.2"/>
    <n v="3.9003999999999999"/>
    <x v="7"/>
    <n v="156.01599999999999"/>
    <n v="17.5"/>
  </r>
  <r>
    <n v="8317"/>
    <s v="CA-2014-161508"/>
    <d v="2014-07-12T00:00:00"/>
    <d v="2014-07-16T00:00:00"/>
    <s v="Standard Class"/>
    <s v="PV-18985"/>
    <s v="Paul Van Hugh"/>
    <x v="2"/>
    <x v="0"/>
    <x v="425"/>
    <x v="5"/>
    <n v="77573"/>
    <x v="2"/>
    <s v="OFF-PA-10001804"/>
    <x v="1"/>
    <x v="10"/>
    <s v="Xerox 195"/>
    <x v="2897"/>
    <x v="1"/>
    <n v="0.2"/>
    <n v="5.6112000000000002"/>
    <x v="7"/>
    <n v="48.096000000000004"/>
    <n v="35"/>
  </r>
  <r>
    <n v="8318"/>
    <s v="CA-2017-130904"/>
    <d v="2017-04-11T00:00:00"/>
    <d v="2017-04-16T00:00:00"/>
    <s v="Standard Class"/>
    <s v="HM-14980"/>
    <s v="Henry MacAllister"/>
    <x v="0"/>
    <x v="0"/>
    <x v="140"/>
    <x v="3"/>
    <n v="27217"/>
    <x v="0"/>
    <s v="OFF-AR-10000422"/>
    <x v="1"/>
    <x v="6"/>
    <s v="Pencil and Crayon Sharpener"/>
    <x v="5154"/>
    <x v="7"/>
    <n v="0.2"/>
    <n v="0.15329999999999999"/>
    <x v="3"/>
    <n v="1.752"/>
    <n v="8.75"/>
  </r>
  <r>
    <n v="8319"/>
    <s v="CA-2017-130904"/>
    <d v="2017-04-11T00:00:00"/>
    <d v="2017-04-16T00:00:00"/>
    <s v="Standard Class"/>
    <s v="HM-14980"/>
    <s v="Henry MacAllister"/>
    <x v="0"/>
    <x v="0"/>
    <x v="140"/>
    <x v="3"/>
    <n v="27217"/>
    <x v="0"/>
    <s v="OFF-AR-10000127"/>
    <x v="1"/>
    <x v="6"/>
    <s v="Newell 321"/>
    <x v="5155"/>
    <x v="8"/>
    <n v="0.2"/>
    <n v="2.3616000000000001"/>
    <x v="3"/>
    <n v="167.93600000000001"/>
    <n v="11.25"/>
  </r>
  <r>
    <n v="8320"/>
    <s v="CA-2017-133620"/>
    <d v="2017-11-13T00:00:00"/>
    <d v="2017-11-18T00:00:00"/>
    <s v="Standard Class"/>
    <s v="EM-14065"/>
    <s v="Erin Mull"/>
    <x v="0"/>
    <x v="0"/>
    <x v="20"/>
    <x v="15"/>
    <n v="10009"/>
    <x v="3"/>
    <s v="OFF-ST-10004634"/>
    <x v="1"/>
    <x v="4"/>
    <s v="Personal Folder Holder, Ebony"/>
    <x v="1072"/>
    <x v="7"/>
    <n v="0"/>
    <n v="3.363"/>
    <x v="0"/>
    <n v="11.21"/>
    <n v="30"/>
  </r>
  <r>
    <n v="8321"/>
    <s v="CA-2015-142937"/>
    <d v="2015-12-05T00:00:00"/>
    <d v="2015-12-06T00:00:00"/>
    <s v="First Class"/>
    <s v="SF-20065"/>
    <s v="Sandra Flanagan"/>
    <x v="0"/>
    <x v="0"/>
    <x v="61"/>
    <x v="5"/>
    <n v="75220"/>
    <x v="2"/>
    <s v="OFF-AR-10003582"/>
    <x v="1"/>
    <x v="6"/>
    <s v="Boston Electric Pencil Sharpener, Model 1818, Charcoal Black"/>
    <x v="3696"/>
    <x v="0"/>
    <n v="0.2"/>
    <n v="4.5039999999999996"/>
    <x v="4"/>
    <n v="90.08"/>
    <n v="10"/>
  </r>
  <r>
    <n v="8322"/>
    <s v="US-2016-149790"/>
    <d v="2016-09-26T00:00:00"/>
    <d v="2016-10-01T00:00:00"/>
    <s v="Standard Class"/>
    <s v="SC-20380"/>
    <s v="Shahid Collister"/>
    <x v="0"/>
    <x v="0"/>
    <x v="12"/>
    <x v="5"/>
    <n v="77095"/>
    <x v="2"/>
    <s v="OFF-BI-10002026"/>
    <x v="1"/>
    <x v="8"/>
    <s v="Ibico Recycled Linen-Style Covers"/>
    <x v="5156"/>
    <x v="0"/>
    <n v="0.8"/>
    <n v="-24.9984"/>
    <x v="8"/>
    <n v="31.248000000000001"/>
    <n v="-160"/>
  </r>
  <r>
    <n v="8323"/>
    <s v="CA-2016-130778"/>
    <d v="2016-11-19T00:00:00"/>
    <d v="2016-11-25T00:00:00"/>
    <s v="Standard Class"/>
    <s v="ND-18370"/>
    <s v="Natalie DeCherney"/>
    <x v="0"/>
    <x v="0"/>
    <x v="85"/>
    <x v="15"/>
    <n v="11561"/>
    <x v="3"/>
    <s v="OFF-AP-10000595"/>
    <x v="1"/>
    <x v="9"/>
    <s v="Disposable Triple-Filter Dust Bags"/>
    <x v="4449"/>
    <x v="0"/>
    <n v="0"/>
    <n v="2.2724000000000002"/>
    <x v="0"/>
    <n v="17.48"/>
    <n v="26"/>
  </r>
  <r>
    <n v="8324"/>
    <s v="CA-2016-130778"/>
    <d v="2016-11-19T00:00:00"/>
    <d v="2016-11-25T00:00:00"/>
    <s v="Standard Class"/>
    <s v="ND-18370"/>
    <s v="Natalie DeCherney"/>
    <x v="0"/>
    <x v="0"/>
    <x v="85"/>
    <x v="15"/>
    <n v="11561"/>
    <x v="3"/>
    <s v="OFF-PA-10001509"/>
    <x v="1"/>
    <x v="10"/>
    <s v="Recycled Desk Saver Line &quot;While You Were Out&quot; Book, 5 1/2&quot; X 4&quot;"/>
    <x v="908"/>
    <x v="2"/>
    <n v="0"/>
    <n v="20.585000000000001"/>
    <x v="0"/>
    <n v="223.75"/>
    <n v="46"/>
  </r>
  <r>
    <n v="8325"/>
    <s v="CA-2017-144456"/>
    <d v="2017-09-08T00:00:00"/>
    <d v="2017-09-09T00:00:00"/>
    <s v="First Class"/>
    <s v="FC-14245"/>
    <s v="Frank Carlisle"/>
    <x v="2"/>
    <x v="0"/>
    <x v="146"/>
    <x v="2"/>
    <n v="33012"/>
    <x v="0"/>
    <s v="OFF-ST-10001321"/>
    <x v="1"/>
    <x v="4"/>
    <s v="Decoflex Hanging Personal Folder File, Blue"/>
    <x v="2978"/>
    <x v="2"/>
    <n v="0.2"/>
    <n v="5.3970000000000002"/>
    <x v="8"/>
    <n v="308.39999999999998"/>
    <n v="8.75"/>
  </r>
  <r>
    <n v="8326"/>
    <s v="CA-2017-144456"/>
    <d v="2017-09-08T00:00:00"/>
    <d v="2017-09-09T00:00:00"/>
    <s v="First Class"/>
    <s v="FC-14245"/>
    <s v="Frank Carlisle"/>
    <x v="2"/>
    <x v="0"/>
    <x v="146"/>
    <x v="2"/>
    <n v="33012"/>
    <x v="0"/>
    <s v="TEC-PH-10001750"/>
    <x v="2"/>
    <x v="7"/>
    <s v="Samsung Rugby III"/>
    <x v="3097"/>
    <x v="1"/>
    <n v="0.2"/>
    <n v="13.857900000000001"/>
    <x v="8"/>
    <n v="475.12800000000004"/>
    <n v="8.75"/>
  </r>
  <r>
    <n v="8327"/>
    <s v="CA-2017-103478"/>
    <d v="2017-07-21T00:00:00"/>
    <d v="2017-07-24T00:00:00"/>
    <s v="Second Class"/>
    <s v="KL-16555"/>
    <s v="Kelly Lampkin"/>
    <x v="1"/>
    <x v="0"/>
    <x v="34"/>
    <x v="10"/>
    <n v="60505"/>
    <x v="2"/>
    <s v="OFF-BI-10001890"/>
    <x v="1"/>
    <x v="8"/>
    <s v="Avery Poly Binder Pockets"/>
    <x v="5157"/>
    <x v="4"/>
    <n v="0.8"/>
    <n v="-4.5823999999999998"/>
    <x v="7"/>
    <n v="11.456"/>
    <n v="-160"/>
  </r>
  <r>
    <n v="8328"/>
    <s v="CA-2017-103478"/>
    <d v="2017-07-21T00:00:00"/>
    <d v="2017-07-24T00:00:00"/>
    <s v="Second Class"/>
    <s v="KL-16555"/>
    <s v="Kelly Lampkin"/>
    <x v="1"/>
    <x v="0"/>
    <x v="34"/>
    <x v="10"/>
    <n v="60505"/>
    <x v="2"/>
    <s v="OFF-BI-10004224"/>
    <x v="1"/>
    <x v="8"/>
    <s v="Catalog Binders with Expanding Posts"/>
    <x v="5158"/>
    <x v="3"/>
    <n v="0.8"/>
    <n v="-164.83600000000001"/>
    <x v="7"/>
    <n v="659.34399999999994"/>
    <n v="-175.00000000000003"/>
  </r>
  <r>
    <n v="8329"/>
    <s v="CA-2017-118577"/>
    <d v="2017-10-06T00:00:00"/>
    <d v="2017-10-11T00:00:00"/>
    <s v="Standard Class"/>
    <s v="XP-21865"/>
    <s v="Xylona Preis"/>
    <x v="0"/>
    <x v="0"/>
    <x v="78"/>
    <x v="30"/>
    <n v="7109"/>
    <x v="3"/>
    <s v="OFF-PA-10001357"/>
    <x v="1"/>
    <x v="10"/>
    <s v="Xerox 1886"/>
    <x v="140"/>
    <x v="1"/>
    <n v="0"/>
    <n v="68.975999999999999"/>
    <x v="2"/>
    <n v="431.09999999999997"/>
    <n v="48.000000000000007"/>
  </r>
  <r>
    <n v="8330"/>
    <s v="CA-2017-118577"/>
    <d v="2017-10-06T00:00:00"/>
    <d v="2017-10-11T00:00:00"/>
    <s v="Standard Class"/>
    <s v="XP-21865"/>
    <s v="Xylona Preis"/>
    <x v="0"/>
    <x v="0"/>
    <x v="78"/>
    <x v="30"/>
    <n v="7109"/>
    <x v="3"/>
    <s v="OFF-PA-10004888"/>
    <x v="1"/>
    <x v="10"/>
    <s v="Xerox 217"/>
    <x v="90"/>
    <x v="7"/>
    <n v="0"/>
    <n v="3.1103999999999998"/>
    <x v="2"/>
    <n v="6.48"/>
    <n v="47.999999999999993"/>
  </r>
  <r>
    <n v="8331"/>
    <s v="CA-2017-113572"/>
    <d v="2017-11-07T00:00:00"/>
    <d v="2017-11-11T00:00:00"/>
    <s v="Standard Class"/>
    <s v="FP-14320"/>
    <s v="Frank Preis"/>
    <x v="0"/>
    <x v="0"/>
    <x v="20"/>
    <x v="15"/>
    <n v="10024"/>
    <x v="3"/>
    <s v="TEC-AC-10002370"/>
    <x v="2"/>
    <x v="11"/>
    <s v="Maxell CD-R Discs"/>
    <x v="2273"/>
    <x v="4"/>
    <n v="0"/>
    <n v="2.5215999999999998"/>
    <x v="0"/>
    <n v="31.52"/>
    <n v="32"/>
  </r>
  <r>
    <n v="8332"/>
    <s v="CA-2016-153269"/>
    <d v="2016-03-09T00:00:00"/>
    <d v="2016-03-12T00:00:00"/>
    <s v="First Class"/>
    <s v="PS-18760"/>
    <s v="Pamela Stobb"/>
    <x v="0"/>
    <x v="0"/>
    <x v="504"/>
    <x v="31"/>
    <n v="1810"/>
    <x v="3"/>
    <s v="OFF-ST-10004634"/>
    <x v="1"/>
    <x v="4"/>
    <s v="Personal Folder Holder, Ebony"/>
    <x v="1072"/>
    <x v="7"/>
    <n v="0"/>
    <n v="3.363"/>
    <x v="10"/>
    <n v="11.21"/>
    <n v="30"/>
  </r>
  <r>
    <n v="8333"/>
    <s v="CA-2016-153269"/>
    <d v="2016-03-09T00:00:00"/>
    <d v="2016-03-12T00:00:00"/>
    <s v="First Class"/>
    <s v="PS-18760"/>
    <s v="Pamela Stobb"/>
    <x v="0"/>
    <x v="0"/>
    <x v="504"/>
    <x v="31"/>
    <n v="1810"/>
    <x v="3"/>
    <s v="FUR-CH-10002647"/>
    <x v="0"/>
    <x v="1"/>
    <s v="Situations Contoured Folding Chairs, 4/Set"/>
    <x v="1367"/>
    <x v="2"/>
    <n v="0"/>
    <n v="88.724999999999994"/>
    <x v="10"/>
    <n v="1774.5"/>
    <n v="25"/>
  </r>
  <r>
    <n v="8334"/>
    <s v="CA-2016-153269"/>
    <d v="2016-03-09T00:00:00"/>
    <d v="2016-03-12T00:00:00"/>
    <s v="First Class"/>
    <s v="PS-18760"/>
    <s v="Pamela Stobb"/>
    <x v="0"/>
    <x v="0"/>
    <x v="504"/>
    <x v="31"/>
    <n v="1810"/>
    <x v="3"/>
    <s v="OFF-PA-10001801"/>
    <x v="1"/>
    <x v="10"/>
    <s v="Xerox 193"/>
    <x v="1444"/>
    <x v="1"/>
    <n v="0"/>
    <n v="8.7905999999999995"/>
    <x v="10"/>
    <n v="53.820000000000007"/>
    <n v="48.999999999999993"/>
  </r>
  <r>
    <n v="8335"/>
    <s v="CA-2016-153269"/>
    <d v="2016-03-09T00:00:00"/>
    <d v="2016-03-12T00:00:00"/>
    <s v="First Class"/>
    <s v="PS-18760"/>
    <s v="Pamela Stobb"/>
    <x v="0"/>
    <x v="0"/>
    <x v="504"/>
    <x v="31"/>
    <n v="1810"/>
    <x v="3"/>
    <s v="OFF-BI-10004632"/>
    <x v="1"/>
    <x v="8"/>
    <s v="GBC Binding covers"/>
    <x v="5159"/>
    <x v="4"/>
    <n v="0"/>
    <n v="23.31"/>
    <x v="10"/>
    <n v="207.2"/>
    <n v="45"/>
  </r>
  <r>
    <n v="8336"/>
    <s v="CA-2017-161655"/>
    <d v="2017-05-13T00:00:00"/>
    <d v="2017-05-18T00:00:00"/>
    <s v="Second Class"/>
    <s v="CW-11905"/>
    <s v="Carl Weiss"/>
    <x v="2"/>
    <x v="0"/>
    <x v="46"/>
    <x v="13"/>
    <n v="19711"/>
    <x v="3"/>
    <s v="OFF-BI-10002082"/>
    <x v="1"/>
    <x v="8"/>
    <s v="GBC Twin Loop Wire Binding Elements"/>
    <x v="5160"/>
    <x v="6"/>
    <n v="0"/>
    <n v="149.76"/>
    <x v="5"/>
    <n v="2695.68"/>
    <n v="50"/>
  </r>
  <r>
    <n v="8337"/>
    <s v="CA-2016-101469"/>
    <d v="2016-07-02T00:00:00"/>
    <d v="2016-07-08T00:00:00"/>
    <s v="Standard Class"/>
    <s v="KH-16360"/>
    <s v="Katherine Hughes"/>
    <x v="0"/>
    <x v="0"/>
    <x v="81"/>
    <x v="17"/>
    <n v="22204"/>
    <x v="0"/>
    <s v="OFF-AR-10003986"/>
    <x v="1"/>
    <x v="6"/>
    <s v="Avery Hi-Liter Pen Style Six-Color Fluorescent Set"/>
    <x v="5161"/>
    <x v="0"/>
    <n v="0"/>
    <n v="3.157"/>
    <x v="7"/>
    <n v="15.4"/>
    <n v="41"/>
  </r>
  <r>
    <n v="8338"/>
    <s v="CA-2014-153087"/>
    <d v="2014-12-27T00:00:00"/>
    <d v="2015-01-03T00:00:00"/>
    <s v="Standard Class"/>
    <s v="TC-20980"/>
    <s v="Tamara Chand"/>
    <x v="1"/>
    <x v="0"/>
    <x v="27"/>
    <x v="19"/>
    <n v="35601"/>
    <x v="0"/>
    <s v="OFF-PA-10001243"/>
    <x v="1"/>
    <x v="10"/>
    <s v="Xerox 1983"/>
    <x v="100"/>
    <x v="4"/>
    <n v="0"/>
    <n v="11.720800000000001"/>
    <x v="4"/>
    <n v="95.68"/>
    <n v="49"/>
  </r>
  <r>
    <n v="8339"/>
    <s v="CA-2014-153087"/>
    <d v="2014-12-27T00:00:00"/>
    <d v="2015-01-03T00:00:00"/>
    <s v="Standard Class"/>
    <s v="TC-20980"/>
    <s v="Tamara Chand"/>
    <x v="1"/>
    <x v="0"/>
    <x v="27"/>
    <x v="19"/>
    <n v="35601"/>
    <x v="0"/>
    <s v="TEC-AC-10003198"/>
    <x v="2"/>
    <x v="11"/>
    <s v="Enermax Acrylux Wireless Keyboard"/>
    <x v="5162"/>
    <x v="2"/>
    <n v="0"/>
    <n v="184.26"/>
    <x v="4"/>
    <n v="2490"/>
    <n v="37"/>
  </r>
  <r>
    <n v="8340"/>
    <s v="CA-2017-135076"/>
    <d v="2017-04-13T00:00:00"/>
    <d v="2017-04-17T00:00:00"/>
    <s v="Standard Class"/>
    <s v="YS-21880"/>
    <s v="Yana Sorensen"/>
    <x v="1"/>
    <x v="0"/>
    <x v="86"/>
    <x v="1"/>
    <n v="92345"/>
    <x v="1"/>
    <s v="FUR-CH-10003774"/>
    <x v="0"/>
    <x v="1"/>
    <s v="Global Wood Trimmed Manager's Task Chair, Khaki"/>
    <x v="5163"/>
    <x v="5"/>
    <n v="0.2"/>
    <n v="-38.211599999999997"/>
    <x v="3"/>
    <n v="2620.2240000000002"/>
    <n v="-8.75"/>
  </r>
  <r>
    <n v="8341"/>
    <s v="CA-2014-161634"/>
    <d v="2014-11-14T00:00:00"/>
    <d v="2014-11-20T00:00:00"/>
    <s v="Standard Class"/>
    <s v="CC-12220"/>
    <s v="Chris Cortes"/>
    <x v="0"/>
    <x v="0"/>
    <x v="269"/>
    <x v="17"/>
    <n v="23320"/>
    <x v="0"/>
    <s v="OFF-PA-10002262"/>
    <x v="1"/>
    <x v="10"/>
    <s v="Xerox 192"/>
    <x v="56"/>
    <x v="2"/>
    <n v="0"/>
    <n v="15.552"/>
    <x v="0"/>
    <n v="162"/>
    <n v="48"/>
  </r>
  <r>
    <n v="8342"/>
    <s v="CA-2017-141481"/>
    <d v="2017-06-11T00:00:00"/>
    <d v="2017-06-14T00:00:00"/>
    <s v="First Class"/>
    <s v="ZD-21925"/>
    <s v="Zuschuss Donatelli"/>
    <x v="0"/>
    <x v="0"/>
    <x v="1"/>
    <x v="1"/>
    <n v="90036"/>
    <x v="1"/>
    <s v="OFF-AP-10004532"/>
    <x v="1"/>
    <x v="9"/>
    <s v="Kensington 6 Outlet Guardian Standard Surge Protector"/>
    <x v="635"/>
    <x v="1"/>
    <n v="0"/>
    <n v="16.588799999999999"/>
    <x v="1"/>
    <n v="184.32"/>
    <n v="27"/>
  </r>
  <r>
    <n v="8343"/>
    <s v="CA-2016-132549"/>
    <d v="2016-11-25T00:00:00"/>
    <d v="2016-11-30T00:00:00"/>
    <s v="Standard Class"/>
    <s v="JK-15370"/>
    <s v="Jay Kimmel"/>
    <x v="0"/>
    <x v="0"/>
    <x v="114"/>
    <x v="19"/>
    <n v="35810"/>
    <x v="0"/>
    <s v="OFF-ST-10001325"/>
    <x v="1"/>
    <x v="4"/>
    <s v="Sterilite Officeware Hinged File Box"/>
    <x v="5164"/>
    <x v="3"/>
    <n v="0"/>
    <n v="19.807200000000002"/>
    <x v="0"/>
    <n v="513.52"/>
    <n v="27"/>
  </r>
  <r>
    <n v="8344"/>
    <s v="US-2014-155544"/>
    <d v="2014-03-21T00:00:00"/>
    <d v="2014-03-25T00:00:00"/>
    <s v="Standard Class"/>
    <s v="GM-14440"/>
    <s v="Gary McGarr"/>
    <x v="0"/>
    <x v="0"/>
    <x v="289"/>
    <x v="18"/>
    <n v="37918"/>
    <x v="0"/>
    <s v="OFF-LA-10004544"/>
    <x v="1"/>
    <x v="2"/>
    <s v="Avery 505"/>
    <x v="2261"/>
    <x v="2"/>
    <n v="0.2"/>
    <n v="22.2"/>
    <x v="10"/>
    <n v="296"/>
    <n v="37.499999999999993"/>
  </r>
  <r>
    <n v="8345"/>
    <s v="US-2014-155544"/>
    <d v="2014-03-21T00:00:00"/>
    <d v="2014-03-25T00:00:00"/>
    <s v="Standard Class"/>
    <s v="GM-14440"/>
    <s v="Gary McGarr"/>
    <x v="0"/>
    <x v="0"/>
    <x v="289"/>
    <x v="18"/>
    <n v="37918"/>
    <x v="0"/>
    <s v="FUR-FU-10001473"/>
    <x v="0"/>
    <x v="5"/>
    <s v="DAX Wood Document Frame"/>
    <x v="2377"/>
    <x v="1"/>
    <n v="0.2"/>
    <n v="6.5903999999999998"/>
    <x v="10"/>
    <n v="98.855999999999995"/>
    <n v="20"/>
  </r>
  <r>
    <n v="8346"/>
    <s v="US-2014-155544"/>
    <d v="2014-03-21T00:00:00"/>
    <d v="2014-03-25T00:00:00"/>
    <s v="Standard Class"/>
    <s v="GM-14440"/>
    <s v="Gary McGarr"/>
    <x v="0"/>
    <x v="0"/>
    <x v="289"/>
    <x v="18"/>
    <n v="37918"/>
    <x v="0"/>
    <s v="FUR-CH-10000422"/>
    <x v="0"/>
    <x v="1"/>
    <s v="Global Highback Leather Tilter in Burgundy"/>
    <x v="5165"/>
    <x v="1"/>
    <n v="0.2"/>
    <n v="-10.918799999999999"/>
    <x v="10"/>
    <n v="655.12800000000004"/>
    <n v="-5"/>
  </r>
  <r>
    <n v="8347"/>
    <s v="US-2015-115238"/>
    <d v="2015-04-30T00:00:00"/>
    <d v="2015-05-04T00:00:00"/>
    <s v="Standard Class"/>
    <s v="JW-15220"/>
    <s v="Jane Waco"/>
    <x v="1"/>
    <x v="0"/>
    <x v="104"/>
    <x v="31"/>
    <n v="1841"/>
    <x v="3"/>
    <s v="FUR-FU-10002960"/>
    <x v="0"/>
    <x v="5"/>
    <s v="Eldon 200 Class Desk Accessories, Burgundy"/>
    <x v="809"/>
    <x v="2"/>
    <n v="0"/>
    <n v="13.188000000000001"/>
    <x v="3"/>
    <n v="157"/>
    <n v="42.000000000000007"/>
  </r>
  <r>
    <n v="8348"/>
    <s v="US-2015-115238"/>
    <d v="2015-04-30T00:00:00"/>
    <d v="2015-05-04T00:00:00"/>
    <s v="Standard Class"/>
    <s v="JW-15220"/>
    <s v="Jane Waco"/>
    <x v="1"/>
    <x v="0"/>
    <x v="104"/>
    <x v="31"/>
    <n v="1841"/>
    <x v="3"/>
    <s v="FUR-FU-10002445"/>
    <x v="0"/>
    <x v="5"/>
    <s v="DAX Two-Tone Rosewood/Black Document Frame, Desktop, 5 x 7"/>
    <x v="5166"/>
    <x v="7"/>
    <n v="0"/>
    <n v="3.7919999999999998"/>
    <x v="3"/>
    <n v="9.48"/>
    <n v="40"/>
  </r>
  <r>
    <n v="8349"/>
    <s v="US-2015-115238"/>
    <d v="2015-04-30T00:00:00"/>
    <d v="2015-05-04T00:00:00"/>
    <s v="Standard Class"/>
    <s v="JW-15220"/>
    <s v="Jane Waco"/>
    <x v="1"/>
    <x v="0"/>
    <x v="104"/>
    <x v="31"/>
    <n v="1841"/>
    <x v="3"/>
    <s v="TEC-PH-10001300"/>
    <x v="2"/>
    <x v="7"/>
    <s v="iKross Bluetooth Portable Keyboard + Cell Phone Stand Holder + Brush for Apple iPhone 5S 5C 5, 4S 4"/>
    <x v="5167"/>
    <x v="12"/>
    <n v="0"/>
    <n v="58.66"/>
    <x v="3"/>
    <n v="2095"/>
    <n v="27.999999999999996"/>
  </r>
  <r>
    <n v="8350"/>
    <s v="US-2015-115238"/>
    <d v="2015-04-30T00:00:00"/>
    <d v="2015-05-04T00:00:00"/>
    <s v="Standard Class"/>
    <s v="JW-15220"/>
    <s v="Jane Waco"/>
    <x v="1"/>
    <x v="0"/>
    <x v="104"/>
    <x v="31"/>
    <n v="1841"/>
    <x v="3"/>
    <s v="FUR-FU-10001025"/>
    <x v="0"/>
    <x v="5"/>
    <s v="Eldon Imàge Series Desk Accessories, Clear"/>
    <x v="5168"/>
    <x v="2"/>
    <n v="0"/>
    <n v="10.449"/>
    <x v="3"/>
    <n v="121.5"/>
    <n v="43"/>
  </r>
  <r>
    <n v="8351"/>
    <s v="US-2015-115238"/>
    <d v="2015-04-30T00:00:00"/>
    <d v="2015-05-04T00:00:00"/>
    <s v="Standard Class"/>
    <s v="JW-15220"/>
    <s v="Jane Waco"/>
    <x v="1"/>
    <x v="0"/>
    <x v="104"/>
    <x v="31"/>
    <n v="1841"/>
    <x v="3"/>
    <s v="OFF-PA-10002689"/>
    <x v="1"/>
    <x v="10"/>
    <s v="Weyerhaeuser First Choice Laser/Copy Paper (20Lb. and 88 Bright)"/>
    <x v="90"/>
    <x v="7"/>
    <n v="0"/>
    <n v="3.1103999999999998"/>
    <x v="3"/>
    <n v="6.48"/>
    <n v="47.999999999999993"/>
  </r>
  <r>
    <n v="8352"/>
    <s v="CA-2017-132199"/>
    <d v="2017-05-03T00:00:00"/>
    <d v="2017-05-08T00:00:00"/>
    <s v="Standard Class"/>
    <s v="BO-11350"/>
    <s v="Bill Overfelt"/>
    <x v="1"/>
    <x v="0"/>
    <x v="10"/>
    <x v="9"/>
    <n v="19134"/>
    <x v="3"/>
    <s v="FUR-FU-10004245"/>
    <x v="0"/>
    <x v="5"/>
    <s v="Career Cubicle Clock, 8 1/4&quot;, Black"/>
    <x v="5169"/>
    <x v="0"/>
    <n v="0.2"/>
    <n v="7.3007999999999997"/>
    <x v="5"/>
    <n v="64.896000000000001"/>
    <n v="22.499999999999996"/>
  </r>
  <r>
    <n v="8353"/>
    <s v="CA-2017-132199"/>
    <d v="2017-05-03T00:00:00"/>
    <d v="2017-05-08T00:00:00"/>
    <s v="Standard Class"/>
    <s v="BO-11350"/>
    <s v="Bill Overfelt"/>
    <x v="1"/>
    <x v="0"/>
    <x v="10"/>
    <x v="9"/>
    <n v="19134"/>
    <x v="3"/>
    <s v="OFF-BI-10003684"/>
    <x v="1"/>
    <x v="8"/>
    <s v="Wilson Jones Legal Size Ring Binders"/>
    <x v="5170"/>
    <x v="4"/>
    <n v="0.7"/>
    <n v="-17.591999999999999"/>
    <x v="5"/>
    <n v="105.55200000000001"/>
    <n v="-66.666666666666657"/>
  </r>
  <r>
    <n v="8354"/>
    <s v="CA-2017-132199"/>
    <d v="2017-05-03T00:00:00"/>
    <d v="2017-05-08T00:00:00"/>
    <s v="Standard Class"/>
    <s v="BO-11350"/>
    <s v="Bill Overfelt"/>
    <x v="1"/>
    <x v="0"/>
    <x v="10"/>
    <x v="9"/>
    <n v="19134"/>
    <x v="3"/>
    <s v="FUR-TA-10003748"/>
    <x v="0"/>
    <x v="3"/>
    <s v="Bevis 36 x 72 Conference Tables"/>
    <x v="5171"/>
    <x v="2"/>
    <n v="0.4"/>
    <n v="-112.041"/>
    <x v="5"/>
    <n v="1867.3500000000001"/>
    <n v="-30"/>
  </r>
  <r>
    <n v="8355"/>
    <s v="CA-2017-132199"/>
    <d v="2017-05-03T00:00:00"/>
    <d v="2017-05-08T00:00:00"/>
    <s v="Standard Class"/>
    <s v="BO-11350"/>
    <s v="Bill Overfelt"/>
    <x v="1"/>
    <x v="0"/>
    <x v="10"/>
    <x v="9"/>
    <n v="19134"/>
    <x v="3"/>
    <s v="OFF-BI-10002133"/>
    <x v="1"/>
    <x v="8"/>
    <s v="Wilson Jones Elliptical Ring 3 1/2&quot; Capacity Binders, 800 sheets"/>
    <x v="4010"/>
    <x v="2"/>
    <n v="0.7"/>
    <n v="-44.94"/>
    <x v="5"/>
    <n v="321"/>
    <n v="-70"/>
  </r>
  <r>
    <n v="8356"/>
    <s v="CA-2017-132199"/>
    <d v="2017-05-03T00:00:00"/>
    <d v="2017-05-08T00:00:00"/>
    <s v="Standard Class"/>
    <s v="BO-11350"/>
    <s v="Bill Overfelt"/>
    <x v="1"/>
    <x v="0"/>
    <x v="10"/>
    <x v="9"/>
    <n v="19134"/>
    <x v="3"/>
    <s v="OFF-FA-10002280"/>
    <x v="1"/>
    <x v="13"/>
    <s v="Advantus Plastic Paper Clips"/>
    <x v="3778"/>
    <x v="0"/>
    <n v="0.2"/>
    <n v="2.8"/>
    <x v="5"/>
    <n v="16"/>
    <n v="35"/>
  </r>
  <r>
    <n v="8357"/>
    <s v="CA-2016-163174"/>
    <d v="2016-08-26T00:00:00"/>
    <d v="2016-08-30T00:00:00"/>
    <s v="Standard Class"/>
    <s v="XP-21865"/>
    <s v="Xylona Preis"/>
    <x v="0"/>
    <x v="0"/>
    <x v="417"/>
    <x v="32"/>
    <n v="30605"/>
    <x v="0"/>
    <s v="FUR-FU-10000308"/>
    <x v="0"/>
    <x v="5"/>
    <s v="Deflect-o Glass Clear Studded Chair Mats"/>
    <x v="4519"/>
    <x v="1"/>
    <n v="0"/>
    <n v="41.038800000000002"/>
    <x v="6"/>
    <n v="559.62"/>
    <n v="22.000000000000004"/>
  </r>
  <r>
    <n v="8358"/>
    <s v="CA-2014-110555"/>
    <d v="2014-04-11T00:00:00"/>
    <d v="2014-04-18T00:00:00"/>
    <s v="Standard Class"/>
    <s v="MM-18055"/>
    <s v="Michelle Moray"/>
    <x v="0"/>
    <x v="0"/>
    <x v="120"/>
    <x v="37"/>
    <n v="59405"/>
    <x v="1"/>
    <s v="OFF-ST-10000876"/>
    <x v="1"/>
    <x v="4"/>
    <s v="Eldon Simplefile Box Office"/>
    <x v="5172"/>
    <x v="3"/>
    <n v="0"/>
    <n v="24.382400000000001"/>
    <x v="3"/>
    <n v="609.55999999999995"/>
    <n v="28.000000000000004"/>
  </r>
  <r>
    <n v="8359"/>
    <s v="CA-2014-110555"/>
    <d v="2014-04-11T00:00:00"/>
    <d v="2014-04-18T00:00:00"/>
    <s v="Standard Class"/>
    <s v="MM-18055"/>
    <s v="Michelle Moray"/>
    <x v="0"/>
    <x v="0"/>
    <x v="120"/>
    <x v="37"/>
    <n v="59405"/>
    <x v="1"/>
    <s v="TEC-PH-10000586"/>
    <x v="2"/>
    <x v="7"/>
    <s v="AT&amp;T SB67148 SynJ"/>
    <x v="550"/>
    <x v="0"/>
    <n v="0.2"/>
    <n v="9.2385999999999999"/>
    <x v="3"/>
    <n v="211.16800000000001"/>
    <n v="8.75"/>
  </r>
  <r>
    <n v="8360"/>
    <s v="CA-2014-110555"/>
    <d v="2014-04-11T00:00:00"/>
    <d v="2014-04-18T00:00:00"/>
    <s v="Standard Class"/>
    <s v="MM-18055"/>
    <s v="Michelle Moray"/>
    <x v="0"/>
    <x v="0"/>
    <x v="120"/>
    <x v="37"/>
    <n v="59405"/>
    <x v="1"/>
    <s v="TEC-AC-10003399"/>
    <x v="2"/>
    <x v="11"/>
    <s v="Memorex Mini Travel Drive 64 GB USB 2.0 Flash Drive"/>
    <x v="5173"/>
    <x v="5"/>
    <n v="0"/>
    <n v="91.324799999999996"/>
    <x v="3"/>
    <n v="1304.6399999999999"/>
    <n v="42"/>
  </r>
  <r>
    <n v="8361"/>
    <s v="CA-2017-147207"/>
    <d v="2017-01-02T00:00:00"/>
    <d v="2017-01-04T00:00:00"/>
    <s v="Second Class"/>
    <s v="TS-21655"/>
    <s v="Trudy Schmidt"/>
    <x v="0"/>
    <x v="0"/>
    <x v="236"/>
    <x v="5"/>
    <n v="79907"/>
    <x v="2"/>
    <s v="OFF-AR-10001955"/>
    <x v="1"/>
    <x v="6"/>
    <s v="Newell 319"/>
    <x v="3993"/>
    <x v="0"/>
    <n v="0.2"/>
    <n v="3.968"/>
    <x v="9"/>
    <n v="63.488"/>
    <n v="12.5"/>
  </r>
  <r>
    <n v="8362"/>
    <s v="CA-2017-147207"/>
    <d v="2017-01-02T00:00:00"/>
    <d v="2017-01-04T00:00:00"/>
    <s v="Second Class"/>
    <s v="TS-21655"/>
    <s v="Trudy Schmidt"/>
    <x v="0"/>
    <x v="0"/>
    <x v="236"/>
    <x v="5"/>
    <n v="79907"/>
    <x v="2"/>
    <s v="OFF-AP-10000027"/>
    <x v="1"/>
    <x v="9"/>
    <s v="Hoover Commercial SteamVac"/>
    <x v="5174"/>
    <x v="0"/>
    <n v="0.8"/>
    <n v="-13.58"/>
    <x v="9"/>
    <n v="10.864000000000001"/>
    <n v="-250"/>
  </r>
  <r>
    <n v="8363"/>
    <s v="CA-2017-147207"/>
    <d v="2017-01-02T00:00:00"/>
    <d v="2017-01-04T00:00:00"/>
    <s v="Second Class"/>
    <s v="TS-21655"/>
    <s v="Trudy Schmidt"/>
    <x v="0"/>
    <x v="0"/>
    <x v="236"/>
    <x v="5"/>
    <n v="79907"/>
    <x v="2"/>
    <s v="FUR-TA-10002958"/>
    <x v="0"/>
    <x v="3"/>
    <s v="Bevis Oval Conference Table, Walnut"/>
    <x v="3245"/>
    <x v="2"/>
    <n v="0.3"/>
    <n v="-169.637"/>
    <x v="9"/>
    <n v="4567.1499999999996"/>
    <n v="-18.571428571428573"/>
  </r>
  <r>
    <n v="8364"/>
    <s v="CA-2017-147207"/>
    <d v="2017-01-02T00:00:00"/>
    <d v="2017-01-04T00:00:00"/>
    <s v="Second Class"/>
    <s v="TS-21655"/>
    <s v="Trudy Schmidt"/>
    <x v="0"/>
    <x v="0"/>
    <x v="236"/>
    <x v="5"/>
    <n v="79907"/>
    <x v="2"/>
    <s v="OFF-ST-10002615"/>
    <x v="1"/>
    <x v="4"/>
    <s v="Dual Level, Single-Width Filing Carts"/>
    <x v="5175"/>
    <x v="1"/>
    <n v="0.2"/>
    <n v="27.910799999999998"/>
    <x v="9"/>
    <n v="1116.432"/>
    <n v="7.5"/>
  </r>
  <r>
    <n v="8365"/>
    <s v="CA-2017-137631"/>
    <d v="2017-04-28T00:00:00"/>
    <d v="2017-05-02T00:00:00"/>
    <s v="Standard Class"/>
    <s v="JL-15235"/>
    <s v="Janet Lee"/>
    <x v="0"/>
    <x v="0"/>
    <x v="505"/>
    <x v="2"/>
    <n v="34741"/>
    <x v="0"/>
    <s v="TEC-PH-10002624"/>
    <x v="2"/>
    <x v="7"/>
    <s v="Samsung Galaxy S4 Mini"/>
    <x v="5176"/>
    <x v="0"/>
    <n v="0.2"/>
    <n v="84.598200000000006"/>
    <x v="3"/>
    <n v="1503.9680000000001"/>
    <n v="11.25"/>
  </r>
  <r>
    <n v="8366"/>
    <s v="CA-2017-157273"/>
    <d v="2017-01-30T00:00:00"/>
    <d v="2017-02-02T00:00:00"/>
    <s v="First Class"/>
    <s v="SZ-20035"/>
    <s v="Sam Zeldin"/>
    <x v="2"/>
    <x v="0"/>
    <x v="4"/>
    <x v="4"/>
    <n v="98105"/>
    <x v="1"/>
    <s v="TEC-PH-10002275"/>
    <x v="2"/>
    <x v="7"/>
    <s v="Mitel 5320 IP Phone VoIP phone"/>
    <x v="5177"/>
    <x v="4"/>
    <n v="0.2"/>
    <n v="60.476799999999997"/>
    <x v="9"/>
    <n v="2419.0720000000001"/>
    <n v="10"/>
  </r>
  <r>
    <n v="8367"/>
    <s v="CA-2014-109918"/>
    <d v="2014-09-07T00:00:00"/>
    <d v="2014-09-12T00:00:00"/>
    <s v="Second Class"/>
    <s v="LR-17035"/>
    <s v="Lisa Ryan"/>
    <x v="1"/>
    <x v="0"/>
    <x v="68"/>
    <x v="1"/>
    <n v="95051"/>
    <x v="1"/>
    <s v="OFF-SU-10004290"/>
    <x v="1"/>
    <x v="14"/>
    <s v="Acme Design Line 8&quot; Stainless Steel Bent Scissors w/Champagne Handles, 3-1/8&quot; Cut"/>
    <x v="3251"/>
    <x v="4"/>
    <n v="0"/>
    <n v="7.3872"/>
    <x v="8"/>
    <n v="109.44"/>
    <n v="27"/>
  </r>
  <r>
    <n v="8368"/>
    <s v="CA-2014-109918"/>
    <d v="2014-09-07T00:00:00"/>
    <d v="2014-09-12T00:00:00"/>
    <s v="Second Class"/>
    <s v="LR-17035"/>
    <s v="Lisa Ryan"/>
    <x v="1"/>
    <x v="0"/>
    <x v="68"/>
    <x v="1"/>
    <n v="95051"/>
    <x v="1"/>
    <s v="OFF-PA-10000174"/>
    <x v="1"/>
    <x v="10"/>
    <s v="Message Book, Wirebound, Four 5 1/2&quot; X 4&quot; Forms/Pg., 200 Dupl. Sets/Book"/>
    <x v="5178"/>
    <x v="0"/>
    <n v="0"/>
    <n v="9.6631999999999998"/>
    <x v="8"/>
    <n v="41.12"/>
    <n v="47"/>
  </r>
  <r>
    <n v="8369"/>
    <s v="CA-2014-109918"/>
    <d v="2014-09-07T00:00:00"/>
    <d v="2014-09-12T00:00:00"/>
    <s v="Second Class"/>
    <s v="LR-17035"/>
    <s v="Lisa Ryan"/>
    <x v="1"/>
    <x v="0"/>
    <x v="68"/>
    <x v="1"/>
    <n v="95051"/>
    <x v="1"/>
    <s v="OFF-BI-10004308"/>
    <x v="1"/>
    <x v="8"/>
    <s v="Avery Legal 4-Ring Binder"/>
    <x v="202"/>
    <x v="2"/>
    <n v="0.2"/>
    <n v="31.47"/>
    <x v="8"/>
    <n v="419.6"/>
    <n v="37.5"/>
  </r>
  <r>
    <n v="8370"/>
    <s v="CA-2016-118745"/>
    <d v="2016-06-11T00:00:00"/>
    <d v="2016-06-16T00:00:00"/>
    <s v="Standard Class"/>
    <s v="SV-20365"/>
    <s v="Seth Vernon"/>
    <x v="0"/>
    <x v="0"/>
    <x v="1"/>
    <x v="1"/>
    <n v="90049"/>
    <x v="1"/>
    <s v="FUR-TA-10003473"/>
    <x v="0"/>
    <x v="3"/>
    <s v="Bretford Rectangular Conference Table Tops"/>
    <x v="3359"/>
    <x v="1"/>
    <n v="0.2"/>
    <n v="33.851700000000001"/>
    <x v="1"/>
    <n v="2708.136"/>
    <n v="3.75"/>
  </r>
  <r>
    <n v="8371"/>
    <s v="CA-2016-163972"/>
    <d v="2016-10-17T00:00:00"/>
    <d v="2016-10-21T00:00:00"/>
    <s v="Standard Class"/>
    <s v="MG-17890"/>
    <s v="Michael Granlund"/>
    <x v="2"/>
    <x v="0"/>
    <x v="201"/>
    <x v="1"/>
    <n v="93727"/>
    <x v="1"/>
    <s v="FUR-BO-10003894"/>
    <x v="0"/>
    <x v="0"/>
    <s v="Safco Value Mate Steel Bookcase, Baked Enamel Finish on Steel, Black"/>
    <x v="2446"/>
    <x v="0"/>
    <n v="0.15"/>
    <n v="21.294"/>
    <x v="2"/>
    <n v="241.33199999999999"/>
    <n v="17.647058823529413"/>
  </r>
  <r>
    <n v="8372"/>
    <s v="CA-2014-165393"/>
    <d v="2014-12-27T00:00:00"/>
    <d v="2014-12-30T00:00:00"/>
    <s v="First Class"/>
    <s v="NC-18415"/>
    <s v="Nathan Cano"/>
    <x v="0"/>
    <x v="0"/>
    <x v="5"/>
    <x v="5"/>
    <n v="76106"/>
    <x v="2"/>
    <s v="OFF-BI-10001658"/>
    <x v="1"/>
    <x v="8"/>
    <s v="GBC Standard Therm-A-Bind Covers"/>
    <x v="5179"/>
    <x v="7"/>
    <n v="0.8"/>
    <n v="-8.4727999999999994"/>
    <x v="4"/>
    <n v="4.984"/>
    <n v="-170"/>
  </r>
  <r>
    <n v="8373"/>
    <s v="CA-2016-113726"/>
    <d v="2016-11-24T00:00:00"/>
    <d v="2016-12-01T00:00:00"/>
    <s v="Standard Class"/>
    <s v="SC-20680"/>
    <s v="Steve Carroll"/>
    <x v="2"/>
    <x v="0"/>
    <x v="4"/>
    <x v="4"/>
    <n v="98105"/>
    <x v="1"/>
    <s v="FUR-FU-10003535"/>
    <x v="0"/>
    <x v="5"/>
    <s v="Howard Miller Distant Time Traveler Alarm Clock"/>
    <x v="4303"/>
    <x v="1"/>
    <n v="0"/>
    <n v="33.726599999999998"/>
    <x v="0"/>
    <n v="246.78000000000003"/>
    <n v="40.999999999999993"/>
  </r>
  <r>
    <n v="8374"/>
    <s v="CA-2016-152940"/>
    <d v="2016-11-10T00:00:00"/>
    <d v="2016-11-13T00:00:00"/>
    <s v="First Class"/>
    <s v="RO-19780"/>
    <s v="Rose O'Brian"/>
    <x v="0"/>
    <x v="0"/>
    <x v="8"/>
    <x v="1"/>
    <n v="94110"/>
    <x v="1"/>
    <s v="OFF-ST-10000352"/>
    <x v="1"/>
    <x v="4"/>
    <s v="Acco Perma 2700 Stacking Storage Drawers"/>
    <x v="5180"/>
    <x v="7"/>
    <n v="0"/>
    <n v="4.4610000000000003"/>
    <x v="0"/>
    <n v="29.74"/>
    <n v="15.000000000000002"/>
  </r>
  <r>
    <n v="8375"/>
    <s v="CA-2015-158701"/>
    <d v="2015-01-05T00:00:00"/>
    <d v="2015-01-10T00:00:00"/>
    <s v="Standard Class"/>
    <s v="JL-15175"/>
    <s v="James Lanier"/>
    <x v="2"/>
    <x v="0"/>
    <x v="8"/>
    <x v="1"/>
    <n v="94110"/>
    <x v="1"/>
    <s v="OFF-AP-10004859"/>
    <x v="1"/>
    <x v="9"/>
    <s v="Acco 6 Outlet Guardian Premium Surge Suppressor"/>
    <x v="5181"/>
    <x v="5"/>
    <n v="0"/>
    <n v="23.587199999999999"/>
    <x v="9"/>
    <n v="524.16"/>
    <n v="27"/>
  </r>
  <r>
    <n v="8376"/>
    <s v="CA-2015-158701"/>
    <d v="2015-01-05T00:00:00"/>
    <d v="2015-01-10T00:00:00"/>
    <s v="Standard Class"/>
    <s v="JL-15175"/>
    <s v="James Lanier"/>
    <x v="2"/>
    <x v="0"/>
    <x v="8"/>
    <x v="1"/>
    <n v="94110"/>
    <x v="1"/>
    <s v="OFF-BI-10001294"/>
    <x v="1"/>
    <x v="8"/>
    <s v="Fellowes Binding Cases"/>
    <x v="5182"/>
    <x v="5"/>
    <n v="0.2"/>
    <n v="17.55"/>
    <x v="9"/>
    <n v="336.96"/>
    <n v="31.250000000000007"/>
  </r>
  <r>
    <n v="8377"/>
    <s v="CA-2017-156272"/>
    <d v="2017-03-21T00:00:00"/>
    <d v="2017-03-27T00:00:00"/>
    <s v="Standard Class"/>
    <s v="PW-19030"/>
    <s v="Pauline Webber"/>
    <x v="1"/>
    <x v="0"/>
    <x v="330"/>
    <x v="2"/>
    <n v="33068"/>
    <x v="0"/>
    <s v="OFF-AP-10001242"/>
    <x v="1"/>
    <x v="9"/>
    <s v="APC 7 Outlet Network SurgeArrest Surge Protector"/>
    <x v="5183"/>
    <x v="7"/>
    <n v="0.2"/>
    <n v="8.048"/>
    <x v="10"/>
    <n v="64.384"/>
    <n v="12.5"/>
  </r>
  <r>
    <n v="8378"/>
    <s v="CA-2015-162964"/>
    <d v="2015-11-12T00:00:00"/>
    <d v="2015-11-18T00:00:00"/>
    <s v="Standard Class"/>
    <s v="MF-18250"/>
    <s v="Monica Federle"/>
    <x v="1"/>
    <x v="0"/>
    <x v="12"/>
    <x v="5"/>
    <n v="77095"/>
    <x v="2"/>
    <s v="OFF-ST-10002344"/>
    <x v="1"/>
    <x v="4"/>
    <s v="Carina 42&quot;Hx23 3/4&quot;W Media Storage Unit"/>
    <x v="1445"/>
    <x v="7"/>
    <n v="0.2"/>
    <n v="-14.5764"/>
    <x v="0"/>
    <n v="64.784000000000006"/>
    <n v="-22.499999999999996"/>
  </r>
  <r>
    <n v="8379"/>
    <s v="CA-2015-162964"/>
    <d v="2015-11-12T00:00:00"/>
    <d v="2015-11-18T00:00:00"/>
    <s v="Standard Class"/>
    <s v="MF-18250"/>
    <s v="Monica Federle"/>
    <x v="1"/>
    <x v="0"/>
    <x v="12"/>
    <x v="5"/>
    <n v="77095"/>
    <x v="2"/>
    <s v="OFF-PA-10003349"/>
    <x v="1"/>
    <x v="10"/>
    <s v="Xerox 1957"/>
    <x v="12"/>
    <x v="1"/>
    <n v="0.2"/>
    <n v="5.6375999999999999"/>
    <x v="0"/>
    <n v="46.655999999999999"/>
    <n v="36.25"/>
  </r>
  <r>
    <n v="8380"/>
    <s v="CA-2015-162964"/>
    <d v="2015-11-12T00:00:00"/>
    <d v="2015-11-18T00:00:00"/>
    <s v="Standard Class"/>
    <s v="MF-18250"/>
    <s v="Monica Federle"/>
    <x v="1"/>
    <x v="0"/>
    <x v="12"/>
    <x v="5"/>
    <n v="77095"/>
    <x v="2"/>
    <s v="OFF-EN-10003055"/>
    <x v="1"/>
    <x v="12"/>
    <s v="Blue String-Tie &amp; Button Interoffice Envelopes, 10 x 13"/>
    <x v="5184"/>
    <x v="3"/>
    <n v="0.2"/>
    <n v="69.965000000000003"/>
    <x v="0"/>
    <n v="1567.2160000000001"/>
    <n v="31.25"/>
  </r>
  <r>
    <n v="8381"/>
    <s v="CA-2014-103527"/>
    <d v="2014-09-09T00:00:00"/>
    <d v="2014-09-14T00:00:00"/>
    <s v="Second Class"/>
    <s v="CC-12220"/>
    <s v="Chris Cortes"/>
    <x v="0"/>
    <x v="0"/>
    <x v="22"/>
    <x v="10"/>
    <n v="60653"/>
    <x v="2"/>
    <s v="OFF-PA-10001622"/>
    <x v="1"/>
    <x v="10"/>
    <s v="Ampad Poly Cover Wirebound Steno Book, 6&quot; x 9&quot; Assorted Colors, Gregg Ruled"/>
    <x v="2944"/>
    <x v="1"/>
    <n v="0.2"/>
    <n v="3.4049999999999998"/>
    <x v="8"/>
    <n v="32.688000000000002"/>
    <n v="31.249999999999993"/>
  </r>
  <r>
    <n v="8382"/>
    <s v="CA-2016-134544"/>
    <d v="2016-03-17T00:00:00"/>
    <d v="2016-03-19T00:00:00"/>
    <s v="Second Class"/>
    <s v="AC-10660"/>
    <s v="Anna Chung"/>
    <x v="0"/>
    <x v="0"/>
    <x v="8"/>
    <x v="1"/>
    <n v="94109"/>
    <x v="1"/>
    <s v="TEC-PH-10003800"/>
    <x v="2"/>
    <x v="7"/>
    <s v="i.Sound Portable Power - 8000 mAh"/>
    <x v="556"/>
    <x v="0"/>
    <n v="0.2"/>
    <n v="-20.136199999999999"/>
    <x v="10"/>
    <n v="169.56800000000001"/>
    <n v="-23.749999999999996"/>
  </r>
  <r>
    <n v="8383"/>
    <s v="CA-2016-163048"/>
    <d v="2016-02-08T00:00:00"/>
    <d v="2016-02-15T00:00:00"/>
    <s v="Standard Class"/>
    <s v="MH-17440"/>
    <s v="Mark Haberlin"/>
    <x v="1"/>
    <x v="0"/>
    <x v="12"/>
    <x v="5"/>
    <n v="77036"/>
    <x v="2"/>
    <s v="FUR-CH-10001270"/>
    <x v="0"/>
    <x v="1"/>
    <s v="Harbour Creations Steel Folding Chair"/>
    <x v="5185"/>
    <x v="4"/>
    <n v="0.3"/>
    <n v="0"/>
    <x v="11"/>
    <n v="966"/>
    <n v="0"/>
  </r>
  <r>
    <n v="8384"/>
    <s v="CA-2016-145135"/>
    <d v="2016-11-26T00:00:00"/>
    <d v="2016-11-28T00:00:00"/>
    <s v="First Class"/>
    <s v="CD-12790"/>
    <s v="Cynthia Delaney"/>
    <x v="2"/>
    <x v="0"/>
    <x v="506"/>
    <x v="29"/>
    <n v="6484"/>
    <x v="3"/>
    <s v="TEC-AC-10003447"/>
    <x v="2"/>
    <x v="11"/>
    <s v="Micropad Numeric Keypads"/>
    <x v="127"/>
    <x v="1"/>
    <n v="0"/>
    <n v="14.9925"/>
    <x v="0"/>
    <n v="179.91"/>
    <n v="25"/>
  </r>
  <r>
    <n v="8385"/>
    <s v="CA-2016-145135"/>
    <d v="2016-11-26T00:00:00"/>
    <d v="2016-11-28T00:00:00"/>
    <s v="First Class"/>
    <s v="CD-12790"/>
    <s v="Cynthia Delaney"/>
    <x v="2"/>
    <x v="0"/>
    <x v="506"/>
    <x v="29"/>
    <n v="6484"/>
    <x v="3"/>
    <s v="OFF-PA-10004285"/>
    <x v="1"/>
    <x v="10"/>
    <s v="Xerox 1959"/>
    <x v="518"/>
    <x v="0"/>
    <n v="0"/>
    <n v="6.4127999999999998"/>
    <x v="0"/>
    <n v="26.72"/>
    <n v="48"/>
  </r>
  <r>
    <n v="8386"/>
    <s v="CA-2017-137582"/>
    <d v="2017-09-04T00:00:00"/>
    <d v="2017-09-08T00:00:00"/>
    <s v="Standard Class"/>
    <s v="CV-12805"/>
    <s v="Cynthia Voltz"/>
    <x v="1"/>
    <x v="0"/>
    <x v="182"/>
    <x v="1"/>
    <n v="94601"/>
    <x v="1"/>
    <s v="OFF-BI-10001757"/>
    <x v="1"/>
    <x v="8"/>
    <s v="Pressboard Hanging Data Binders for Unburst Sheets"/>
    <x v="921"/>
    <x v="1"/>
    <n v="0.2"/>
    <n v="4.1327999999999996"/>
    <x v="8"/>
    <n v="35.423999999999999"/>
    <n v="35"/>
  </r>
  <r>
    <n v="8387"/>
    <s v="CA-2015-149601"/>
    <d v="2015-05-28T00:00:00"/>
    <d v="2015-06-03T00:00:00"/>
    <s v="Standard Class"/>
    <s v="TB-21625"/>
    <s v="Trudy Brown"/>
    <x v="0"/>
    <x v="0"/>
    <x v="91"/>
    <x v="29"/>
    <n v="6040"/>
    <x v="3"/>
    <s v="OFF-ST-10001558"/>
    <x v="1"/>
    <x v="4"/>
    <s v="Acco Perma 4000 Stacking Storage Drawers"/>
    <x v="5186"/>
    <x v="7"/>
    <n v="0"/>
    <n v="2.4359999999999999"/>
    <x v="5"/>
    <n v="16.239999999999998"/>
    <n v="15.000000000000002"/>
  </r>
  <r>
    <n v="8388"/>
    <s v="CA-2015-149601"/>
    <d v="2015-05-28T00:00:00"/>
    <d v="2015-06-03T00:00:00"/>
    <s v="Standard Class"/>
    <s v="TB-21625"/>
    <s v="Trudy Brown"/>
    <x v="0"/>
    <x v="0"/>
    <x v="91"/>
    <x v="29"/>
    <n v="6040"/>
    <x v="3"/>
    <s v="OFF-ST-10001328"/>
    <x v="1"/>
    <x v="4"/>
    <s v="Personal Filing Tote with Lid, Black/Gray"/>
    <x v="3378"/>
    <x v="2"/>
    <n v="0"/>
    <n v="21.713999999999999"/>
    <x v="5"/>
    <n v="387.75"/>
    <n v="27.999999999999996"/>
  </r>
  <r>
    <n v="8389"/>
    <s v="CA-2014-139423"/>
    <d v="2014-11-01T00:00:00"/>
    <d v="2014-11-05T00:00:00"/>
    <s v="Standard Class"/>
    <s v="DG-13300"/>
    <s v="Deirdre Greer"/>
    <x v="1"/>
    <x v="0"/>
    <x v="334"/>
    <x v="30"/>
    <n v="7050"/>
    <x v="3"/>
    <s v="OFF-AP-10004708"/>
    <x v="1"/>
    <x v="9"/>
    <s v="Fellowes Superior 10 Outlet Split Surge Protector"/>
    <x v="562"/>
    <x v="0"/>
    <n v="0"/>
    <n v="22.0748"/>
    <x v="0"/>
    <n v="152.24"/>
    <n v="28.999999999999996"/>
  </r>
  <r>
    <n v="8390"/>
    <s v="CA-2016-102596"/>
    <d v="2016-12-27T00:00:00"/>
    <d v="2016-12-30T00:00:00"/>
    <s v="First Class"/>
    <s v="RD-19810"/>
    <s v="Ross DeVincentis"/>
    <x v="2"/>
    <x v="0"/>
    <x v="59"/>
    <x v="24"/>
    <n v="44312"/>
    <x v="3"/>
    <s v="OFF-FA-10000621"/>
    <x v="1"/>
    <x v="13"/>
    <s v="OIC Colored Binder Clips, Assorted Sizes"/>
    <x v="5187"/>
    <x v="5"/>
    <n v="0.2"/>
    <n v="6.2291999999999996"/>
    <x v="4"/>
    <n v="103.10400000000001"/>
    <n v="36.249999999999993"/>
  </r>
  <r>
    <n v="8391"/>
    <s v="CA-2017-153227"/>
    <d v="2017-12-04T00:00:00"/>
    <d v="2017-12-06T00:00:00"/>
    <s v="First Class"/>
    <s v="CS-12250"/>
    <s v="Chris Selesnick"/>
    <x v="1"/>
    <x v="0"/>
    <x v="1"/>
    <x v="1"/>
    <n v="90032"/>
    <x v="1"/>
    <s v="OFF-PA-10001838"/>
    <x v="1"/>
    <x v="10"/>
    <s v="Adams Telephone Message Book W/Dividers/Space For Phone Numbers, 5 1/4&quot;X8 1/2&quot;, 300/Messages"/>
    <x v="2660"/>
    <x v="0"/>
    <n v="0"/>
    <n v="5.7624000000000004"/>
    <x v="4"/>
    <n v="23.52"/>
    <n v="49.000000000000007"/>
  </r>
  <r>
    <n v="8392"/>
    <s v="CA-2017-110625"/>
    <d v="2017-12-23T00:00:00"/>
    <d v="2017-12-30T00:00:00"/>
    <s v="Standard Class"/>
    <s v="JB-16045"/>
    <s v="Julia Barnett"/>
    <x v="2"/>
    <x v="0"/>
    <x v="507"/>
    <x v="29"/>
    <n v="6810"/>
    <x v="3"/>
    <s v="FUR-FU-10001473"/>
    <x v="0"/>
    <x v="5"/>
    <s v="DAX Wood Document Frame"/>
    <x v="1287"/>
    <x v="0"/>
    <n v="0"/>
    <n v="9.8856000000000002"/>
    <x v="4"/>
    <n v="54.92"/>
    <n v="36"/>
  </r>
  <r>
    <n v="8393"/>
    <s v="CA-2016-142594"/>
    <d v="2016-12-01T00:00:00"/>
    <d v="2016-12-06T00:00:00"/>
    <s v="Second Class"/>
    <s v="EJ-14155"/>
    <s v="Eva Jacobs"/>
    <x v="0"/>
    <x v="0"/>
    <x v="47"/>
    <x v="31"/>
    <n v="2038"/>
    <x v="3"/>
    <s v="TEC-PH-10000193"/>
    <x v="2"/>
    <x v="7"/>
    <s v="Jensen SMPS-640 - speaker phone"/>
    <x v="4658"/>
    <x v="1"/>
    <n v="0"/>
    <n v="35.864400000000003"/>
    <x v="4"/>
    <n v="413.82"/>
    <n v="26"/>
  </r>
  <r>
    <n v="8394"/>
    <s v="CA-2016-142594"/>
    <d v="2016-12-01T00:00:00"/>
    <d v="2016-12-06T00:00:00"/>
    <s v="Second Class"/>
    <s v="EJ-14155"/>
    <s v="Eva Jacobs"/>
    <x v="0"/>
    <x v="0"/>
    <x v="47"/>
    <x v="31"/>
    <n v="2038"/>
    <x v="3"/>
    <s v="FUR-FU-10002045"/>
    <x v="0"/>
    <x v="5"/>
    <s v="Executive Impressions 14&quot;"/>
    <x v="4623"/>
    <x v="2"/>
    <n v="0"/>
    <n v="48.905999999999999"/>
    <x v="4"/>
    <n v="555.75"/>
    <n v="43.999999999999993"/>
  </r>
  <r>
    <n v="8395"/>
    <s v="CA-2016-142594"/>
    <d v="2016-12-01T00:00:00"/>
    <d v="2016-12-06T00:00:00"/>
    <s v="Second Class"/>
    <s v="EJ-14155"/>
    <s v="Eva Jacobs"/>
    <x v="0"/>
    <x v="0"/>
    <x v="47"/>
    <x v="31"/>
    <n v="2038"/>
    <x v="3"/>
    <s v="OFF-AP-10002945"/>
    <x v="1"/>
    <x v="9"/>
    <s v="Honeywell Enviracaire Portable HEPA Air Cleaner for 17' x 22' Room"/>
    <x v="3256"/>
    <x v="1"/>
    <n v="0"/>
    <n v="297.64350000000002"/>
    <x v="4"/>
    <n v="2705.8500000000004"/>
    <n v="33"/>
  </r>
  <r>
    <n v="8396"/>
    <s v="CA-2016-142594"/>
    <d v="2016-12-01T00:00:00"/>
    <d v="2016-12-06T00:00:00"/>
    <s v="Second Class"/>
    <s v="EJ-14155"/>
    <s v="Eva Jacobs"/>
    <x v="0"/>
    <x v="0"/>
    <x v="47"/>
    <x v="31"/>
    <n v="2038"/>
    <x v="3"/>
    <s v="FUR-TA-10001095"/>
    <x v="0"/>
    <x v="3"/>
    <s v="Chromcraft Round Conference Tables"/>
    <x v="5188"/>
    <x v="1"/>
    <n v="0.3"/>
    <n v="-47.058300000000003"/>
    <x v="4"/>
    <n v="1098.027"/>
    <n v="-12.857142857142859"/>
  </r>
  <r>
    <n v="8397"/>
    <s v="CA-2014-152254"/>
    <d v="2014-06-30T00:00:00"/>
    <d v="2014-06-30T00:00:00"/>
    <s v="Same Day"/>
    <s v="BD-11620"/>
    <s v="Brian DeCherney"/>
    <x v="0"/>
    <x v="0"/>
    <x v="40"/>
    <x v="3"/>
    <n v="28403"/>
    <x v="0"/>
    <s v="OFF-PA-10001144"/>
    <x v="1"/>
    <x v="10"/>
    <s v="Xerox 1913"/>
    <x v="5189"/>
    <x v="3"/>
    <n v="0.2"/>
    <n v="108.74079999999999"/>
    <x v="1"/>
    <n v="2174.8159999999998"/>
    <n v="35"/>
  </r>
  <r>
    <n v="8398"/>
    <s v="US-2014-120236"/>
    <d v="2014-09-03T00:00:00"/>
    <d v="2014-09-04T00:00:00"/>
    <s v="First Class"/>
    <s v="MR-17545"/>
    <s v="Mathew Reese"/>
    <x v="2"/>
    <x v="0"/>
    <x v="12"/>
    <x v="5"/>
    <n v="77095"/>
    <x v="2"/>
    <s v="OFF-BI-10004099"/>
    <x v="1"/>
    <x v="8"/>
    <s v="GBC VeloBinder Strips"/>
    <x v="5190"/>
    <x v="2"/>
    <n v="0.8"/>
    <n v="-11.52"/>
    <x v="8"/>
    <n v="38.4"/>
    <n v="-150"/>
  </r>
  <r>
    <n v="8399"/>
    <s v="CA-2017-120061"/>
    <d v="2017-11-02T00:00:00"/>
    <d v="2017-11-07T00:00:00"/>
    <s v="Second Class"/>
    <s v="SR-20425"/>
    <s v="Sharelle Roach"/>
    <x v="2"/>
    <x v="0"/>
    <x v="24"/>
    <x v="24"/>
    <n v="45503"/>
    <x v="3"/>
    <s v="FUR-CH-10001973"/>
    <x v="0"/>
    <x v="1"/>
    <s v="Office Star Flex Back Scooter Chair with White Frame"/>
    <x v="1165"/>
    <x v="0"/>
    <n v="0.3"/>
    <n v="-35.513599999999997"/>
    <x v="0"/>
    <n v="310.74400000000003"/>
    <n v="-22.857142857142854"/>
  </r>
  <r>
    <n v="8400"/>
    <s v="CA-2015-133837"/>
    <d v="2015-04-13T00:00:00"/>
    <d v="2015-04-18T00:00:00"/>
    <s v="Standard Class"/>
    <s v="TH-21100"/>
    <s v="Thea Hendricks"/>
    <x v="0"/>
    <x v="0"/>
    <x v="220"/>
    <x v="16"/>
    <n v="85301"/>
    <x v="1"/>
    <s v="OFF-ST-10000344"/>
    <x v="1"/>
    <x v="4"/>
    <s v="Neat Ideas Personal Hanging Folder Files, Black"/>
    <x v="1340"/>
    <x v="7"/>
    <n v="0.2"/>
    <n v="0.80579999999999996"/>
    <x v="3"/>
    <n v="10.744"/>
    <n v="7.5"/>
  </r>
  <r>
    <n v="8401"/>
    <s v="CA-2015-110814"/>
    <d v="2015-12-05T00:00:00"/>
    <d v="2015-12-09T00:00:00"/>
    <s v="Second Class"/>
    <s v="BD-11635"/>
    <s v="Brian Derr"/>
    <x v="0"/>
    <x v="0"/>
    <x v="20"/>
    <x v="15"/>
    <n v="10009"/>
    <x v="3"/>
    <s v="OFF-BI-10002026"/>
    <x v="1"/>
    <x v="8"/>
    <s v="Avery Arch Ring Binders"/>
    <x v="2595"/>
    <x v="2"/>
    <n v="0.2"/>
    <n v="78.435000000000002"/>
    <x v="4"/>
    <n v="1162"/>
    <n v="33.75"/>
  </r>
  <r>
    <n v="8402"/>
    <s v="CA-2015-110814"/>
    <d v="2015-12-05T00:00:00"/>
    <d v="2015-12-09T00:00:00"/>
    <s v="Second Class"/>
    <s v="BD-11635"/>
    <s v="Brian Derr"/>
    <x v="0"/>
    <x v="0"/>
    <x v="20"/>
    <x v="15"/>
    <n v="10009"/>
    <x v="3"/>
    <s v="FUR-CH-10003535"/>
    <x v="0"/>
    <x v="1"/>
    <s v="Global Armless Task Chair, Royal Blue"/>
    <x v="5191"/>
    <x v="1"/>
    <n v="0.1"/>
    <n v="12.8058"/>
    <x v="4"/>
    <n v="493.93799999999999"/>
    <n v="7.7777777777777777"/>
  </r>
  <r>
    <n v="8403"/>
    <s v="CA-2015-110814"/>
    <d v="2015-12-05T00:00:00"/>
    <d v="2015-12-09T00:00:00"/>
    <s v="Second Class"/>
    <s v="BD-11635"/>
    <s v="Brian Derr"/>
    <x v="0"/>
    <x v="0"/>
    <x v="20"/>
    <x v="15"/>
    <n v="10009"/>
    <x v="3"/>
    <s v="OFF-PA-10004156"/>
    <x v="1"/>
    <x v="10"/>
    <s v="Xerox 188"/>
    <x v="5192"/>
    <x v="0"/>
    <n v="0"/>
    <n v="11.113200000000001"/>
    <x v="4"/>
    <n v="45.36"/>
    <n v="49.000000000000007"/>
  </r>
  <r>
    <n v="8404"/>
    <s v="CA-2016-154067"/>
    <d v="2016-02-01T00:00:00"/>
    <d v="2016-02-07T00:00:00"/>
    <s v="Standard Class"/>
    <s v="SM-20950"/>
    <s v="Suzanne McNair"/>
    <x v="1"/>
    <x v="0"/>
    <x v="1"/>
    <x v="1"/>
    <n v="90036"/>
    <x v="1"/>
    <s v="OFF-PA-10002254"/>
    <x v="1"/>
    <x v="10"/>
    <s v="Xerox 1883"/>
    <x v="151"/>
    <x v="4"/>
    <n v="0"/>
    <n v="48.539200000000001"/>
    <x v="11"/>
    <n v="422.08"/>
    <n v="46"/>
  </r>
  <r>
    <n v="8405"/>
    <s v="CA-2017-140480"/>
    <d v="2017-07-08T00:00:00"/>
    <d v="2017-07-12T00:00:00"/>
    <s v="Standard Class"/>
    <s v="HE-14800"/>
    <s v="Harold Engle"/>
    <x v="1"/>
    <x v="0"/>
    <x v="46"/>
    <x v="13"/>
    <n v="19711"/>
    <x v="3"/>
    <s v="FUR-FU-10003247"/>
    <x v="0"/>
    <x v="5"/>
    <s v="36X48 HARDFLOOR CHAIRMAT"/>
    <x v="202"/>
    <x v="4"/>
    <n v="0"/>
    <n v="5.8743999999999996"/>
    <x v="7"/>
    <n v="335.68"/>
    <n v="6.9999999999999991"/>
  </r>
  <r>
    <n v="8406"/>
    <s v="CA-2017-140480"/>
    <d v="2017-07-08T00:00:00"/>
    <d v="2017-07-12T00:00:00"/>
    <s v="Standard Class"/>
    <s v="HE-14800"/>
    <s v="Harold Engle"/>
    <x v="1"/>
    <x v="0"/>
    <x v="46"/>
    <x v="13"/>
    <n v="19711"/>
    <x v="3"/>
    <s v="TEC-AC-10002473"/>
    <x v="2"/>
    <x v="11"/>
    <s v="Maxell 4.7GB DVD-R"/>
    <x v="5193"/>
    <x v="2"/>
    <n v="0"/>
    <n v="58.179000000000002"/>
    <x v="7"/>
    <n v="709.5"/>
    <n v="41"/>
  </r>
  <r>
    <n v="8407"/>
    <s v="CA-2017-140480"/>
    <d v="2017-07-08T00:00:00"/>
    <d v="2017-07-12T00:00:00"/>
    <s v="Standard Class"/>
    <s v="HE-14800"/>
    <s v="Harold Engle"/>
    <x v="1"/>
    <x v="0"/>
    <x v="46"/>
    <x v="13"/>
    <n v="19711"/>
    <x v="3"/>
    <s v="FUR-FU-10001057"/>
    <x v="0"/>
    <x v="5"/>
    <s v="Tensor Track Tree Floor Lamp"/>
    <x v="369"/>
    <x v="0"/>
    <n v="0"/>
    <n v="9.1953999999999994"/>
    <x v="7"/>
    <n v="79.959999999999994"/>
    <n v="23"/>
  </r>
  <r>
    <n v="8408"/>
    <s v="CA-2017-140480"/>
    <d v="2017-07-08T00:00:00"/>
    <d v="2017-07-12T00:00:00"/>
    <s v="Standard Class"/>
    <s v="HE-14800"/>
    <s v="Harold Engle"/>
    <x v="1"/>
    <x v="0"/>
    <x v="46"/>
    <x v="13"/>
    <n v="19711"/>
    <x v="3"/>
    <s v="OFF-AR-10001419"/>
    <x v="1"/>
    <x v="6"/>
    <s v="Newell 325"/>
    <x v="1301"/>
    <x v="3"/>
    <n v="0"/>
    <n v="8.673"/>
    <x v="7"/>
    <n v="202.37"/>
    <n v="30"/>
  </r>
  <r>
    <n v="8409"/>
    <s v="CA-2017-140480"/>
    <d v="2017-07-08T00:00:00"/>
    <d v="2017-07-12T00:00:00"/>
    <s v="Standard Class"/>
    <s v="HE-14800"/>
    <s v="Harold Engle"/>
    <x v="1"/>
    <x v="0"/>
    <x v="46"/>
    <x v="13"/>
    <n v="19711"/>
    <x v="3"/>
    <s v="OFF-AR-10004010"/>
    <x v="1"/>
    <x v="6"/>
    <s v="Hunt Boston Vacuum Mount KS Pencil Sharpener"/>
    <x v="5130"/>
    <x v="2"/>
    <n v="0"/>
    <n v="45.487000000000002"/>
    <x v="7"/>
    <n v="874.75"/>
    <n v="26"/>
  </r>
  <r>
    <n v="8410"/>
    <s v="CA-2015-134082"/>
    <d v="2015-12-11T00:00:00"/>
    <d v="2015-12-17T00:00:00"/>
    <s v="Standard Class"/>
    <s v="JK-15640"/>
    <s v="Jim Kriz"/>
    <x v="2"/>
    <x v="0"/>
    <x v="272"/>
    <x v="1"/>
    <n v="92404"/>
    <x v="1"/>
    <s v="OFF-BI-10004230"/>
    <x v="1"/>
    <x v="8"/>
    <s v="GBC Recycled Grain Textured Covers"/>
    <x v="5194"/>
    <x v="4"/>
    <n v="0.2"/>
    <n v="38.684800000000003"/>
    <x v="4"/>
    <n v="442.11200000000002"/>
    <n v="35"/>
  </r>
  <r>
    <n v="8411"/>
    <s v="CA-2016-130820"/>
    <d v="2016-11-15T00:00:00"/>
    <d v="2016-11-15T00:00:00"/>
    <s v="Same Day"/>
    <s v="ON-18715"/>
    <s v="Odella Nelson"/>
    <x v="1"/>
    <x v="0"/>
    <x v="140"/>
    <x v="3"/>
    <n v="27217"/>
    <x v="0"/>
    <s v="FUR-TA-10001768"/>
    <x v="0"/>
    <x v="3"/>
    <s v="Hon Racetrack Conference Tables"/>
    <x v="5195"/>
    <x v="4"/>
    <n v="0.4"/>
    <n v="-199.5076"/>
    <x v="0"/>
    <n v="2520.096"/>
    <n v="-31.666666666666664"/>
  </r>
  <r>
    <n v="8412"/>
    <s v="CA-2016-159765"/>
    <d v="2016-05-09T00:00:00"/>
    <d v="2016-05-12T00:00:00"/>
    <s v="Second Class"/>
    <s v="TH-21100"/>
    <s v="Thea Hendricks"/>
    <x v="0"/>
    <x v="0"/>
    <x v="127"/>
    <x v="17"/>
    <n v="24153"/>
    <x v="0"/>
    <s v="OFF-AR-10003514"/>
    <x v="1"/>
    <x v="6"/>
    <s v="4009 Highlighters by Sanford"/>
    <x v="5196"/>
    <x v="3"/>
    <n v="0"/>
    <n v="9.1937999999999995"/>
    <x v="5"/>
    <n v="195.01999999999998"/>
    <n v="33"/>
  </r>
  <r>
    <n v="8413"/>
    <s v="CA-2017-132290"/>
    <d v="2017-03-10T00:00:00"/>
    <d v="2017-03-14T00:00:00"/>
    <s v="Standard Class"/>
    <s v="MD-17350"/>
    <s v="Maribeth Dona"/>
    <x v="0"/>
    <x v="0"/>
    <x v="61"/>
    <x v="5"/>
    <n v="75217"/>
    <x v="2"/>
    <s v="FUR-TA-10002228"/>
    <x v="0"/>
    <x v="3"/>
    <s v="Bevis Traditional Conference Table Top, Plinth Base"/>
    <x v="5197"/>
    <x v="4"/>
    <n v="0.3"/>
    <n v="-173.34719999999999"/>
    <x v="10"/>
    <n v="3733.6320000000001"/>
    <n v="-18.571428571428569"/>
  </r>
  <r>
    <n v="8414"/>
    <s v="CA-2016-147109"/>
    <d v="2016-12-17T00:00:00"/>
    <d v="2016-12-21T00:00:00"/>
    <s v="Standard Class"/>
    <s v="AH-10075"/>
    <s v="Adam Hart"/>
    <x v="1"/>
    <x v="0"/>
    <x v="81"/>
    <x v="5"/>
    <n v="76017"/>
    <x v="2"/>
    <s v="OFF-PA-10001972"/>
    <x v="1"/>
    <x v="10"/>
    <s v="Xerox 214"/>
    <x v="187"/>
    <x v="12"/>
    <n v="0.2"/>
    <n v="18.143999999999998"/>
    <x v="4"/>
    <n v="518.40000000000009"/>
    <n v="34.999999999999993"/>
  </r>
  <r>
    <n v="8415"/>
    <s v="CA-2016-147109"/>
    <d v="2016-12-17T00:00:00"/>
    <d v="2016-12-21T00:00:00"/>
    <s v="Standard Class"/>
    <s v="AH-10075"/>
    <s v="Adam Hart"/>
    <x v="1"/>
    <x v="0"/>
    <x v="81"/>
    <x v="5"/>
    <n v="76017"/>
    <x v="2"/>
    <s v="TEC-AC-10002942"/>
    <x v="2"/>
    <x v="11"/>
    <s v="WD My Passport Ultra 1TB Portable External Hard Drive"/>
    <x v="5198"/>
    <x v="1"/>
    <n v="0.2"/>
    <n v="-6.21"/>
    <x v="4"/>
    <n v="496.79999999999995"/>
    <n v="-3.75"/>
  </r>
  <r>
    <n v="8416"/>
    <s v="CA-2017-107265"/>
    <d v="2017-04-06T00:00:00"/>
    <d v="2017-04-12T00:00:00"/>
    <s v="Standard Class"/>
    <s v="ML-17755"/>
    <s v="Max Ludwig"/>
    <x v="2"/>
    <x v="0"/>
    <x v="292"/>
    <x v="23"/>
    <n v="52302"/>
    <x v="2"/>
    <s v="OFF-PA-10000474"/>
    <x v="1"/>
    <x v="10"/>
    <s v="Easy-staple paper"/>
    <x v="1907"/>
    <x v="1"/>
    <n v="0"/>
    <n v="49.970399999999998"/>
    <x v="3"/>
    <n v="318.95999999999998"/>
    <n v="47"/>
  </r>
  <r>
    <n v="8417"/>
    <s v="CA-2017-118199"/>
    <d v="2017-05-09T00:00:00"/>
    <d v="2017-05-11T00:00:00"/>
    <s v="First Class"/>
    <s v="LB-16795"/>
    <s v="Laurel Beltran"/>
    <x v="2"/>
    <x v="0"/>
    <x v="4"/>
    <x v="4"/>
    <n v="98105"/>
    <x v="1"/>
    <s v="OFF-BI-10004330"/>
    <x v="1"/>
    <x v="8"/>
    <s v="GBC Velobind Prepunched Cover Sets, Regency Series"/>
    <x v="5199"/>
    <x v="2"/>
    <n v="0.2"/>
    <n v="46.225000000000001"/>
    <x v="5"/>
    <n v="739.59999999999991"/>
    <n v="31.250000000000007"/>
  </r>
  <r>
    <n v="8418"/>
    <s v="CA-2017-118199"/>
    <d v="2017-05-09T00:00:00"/>
    <d v="2017-05-11T00:00:00"/>
    <s v="First Class"/>
    <s v="LB-16795"/>
    <s v="Laurel Beltran"/>
    <x v="2"/>
    <x v="0"/>
    <x v="4"/>
    <x v="4"/>
    <n v="98105"/>
    <x v="1"/>
    <s v="OFF-ST-10000604"/>
    <x v="1"/>
    <x v="4"/>
    <s v="Home/Office Personal File Carts"/>
    <x v="1443"/>
    <x v="1"/>
    <n v="0"/>
    <n v="26.07"/>
    <x v="5"/>
    <n v="312.84000000000003"/>
    <n v="25"/>
  </r>
  <r>
    <n v="8419"/>
    <s v="CA-2017-118199"/>
    <d v="2017-05-09T00:00:00"/>
    <d v="2017-05-11T00:00:00"/>
    <s v="First Class"/>
    <s v="LB-16795"/>
    <s v="Laurel Beltran"/>
    <x v="2"/>
    <x v="0"/>
    <x v="4"/>
    <x v="4"/>
    <n v="98105"/>
    <x v="1"/>
    <s v="FUR-TA-10004154"/>
    <x v="0"/>
    <x v="3"/>
    <s v="Riverside Furniture Oval Coffee Table, Oval End Table, End Table with Drawer"/>
    <x v="5200"/>
    <x v="7"/>
    <n v="0"/>
    <n v="63.106999999999999"/>
    <x v="5"/>
    <n v="286.85000000000002"/>
    <n v="21.999999999999996"/>
  </r>
  <r>
    <n v="8420"/>
    <s v="CA-2017-118199"/>
    <d v="2017-05-09T00:00:00"/>
    <d v="2017-05-11T00:00:00"/>
    <s v="First Class"/>
    <s v="LB-16795"/>
    <s v="Laurel Beltran"/>
    <x v="2"/>
    <x v="0"/>
    <x v="4"/>
    <x v="4"/>
    <n v="98105"/>
    <x v="1"/>
    <s v="OFF-ST-10000636"/>
    <x v="1"/>
    <x v="4"/>
    <s v="Rogers Profile Extra Capacity Storage Tub"/>
    <x v="5003"/>
    <x v="4"/>
    <n v="0"/>
    <n v="2.6783999999999999"/>
    <x v="5"/>
    <n v="267.83999999999997"/>
    <n v="4"/>
  </r>
  <r>
    <n v="8421"/>
    <s v="CA-2017-118199"/>
    <d v="2017-05-09T00:00:00"/>
    <d v="2017-05-11T00:00:00"/>
    <s v="First Class"/>
    <s v="LB-16795"/>
    <s v="Laurel Beltran"/>
    <x v="2"/>
    <x v="0"/>
    <x v="4"/>
    <x v="4"/>
    <n v="98105"/>
    <x v="1"/>
    <s v="TEC-AC-10004171"/>
    <x v="2"/>
    <x v="11"/>
    <s v="Razer Kraken 7.1 Surround Sound Over Ear USB Gaming Headset"/>
    <x v="1636"/>
    <x v="0"/>
    <n v="0"/>
    <n v="87.991200000000006"/>
    <x v="5"/>
    <n v="399.96"/>
    <n v="44.000000000000007"/>
  </r>
  <r>
    <n v="8422"/>
    <s v="CA-2017-150091"/>
    <d v="2017-10-12T00:00:00"/>
    <d v="2017-10-16T00:00:00"/>
    <s v="Standard Class"/>
    <s v="NP-18670"/>
    <s v="Nora Paige"/>
    <x v="0"/>
    <x v="0"/>
    <x v="80"/>
    <x v="30"/>
    <n v="8701"/>
    <x v="3"/>
    <s v="TEC-AC-10002167"/>
    <x v="2"/>
    <x v="11"/>
    <s v="Imation 8gb Micro Traveldrive Usb 2.0 Flash Drive"/>
    <x v="47"/>
    <x v="1"/>
    <n v="0"/>
    <n v="4.95"/>
    <x v="2"/>
    <n v="135"/>
    <n v="11"/>
  </r>
  <r>
    <n v="8423"/>
    <s v="CA-2017-150091"/>
    <d v="2017-10-12T00:00:00"/>
    <d v="2017-10-16T00:00:00"/>
    <s v="Standard Class"/>
    <s v="NP-18670"/>
    <s v="Nora Paige"/>
    <x v="0"/>
    <x v="0"/>
    <x v="80"/>
    <x v="30"/>
    <n v="8701"/>
    <x v="3"/>
    <s v="OFF-FA-10000621"/>
    <x v="1"/>
    <x v="13"/>
    <s v="OIC Colored Binder Clips, Assorted Sizes"/>
    <x v="1488"/>
    <x v="2"/>
    <n v="0"/>
    <n v="8.7710000000000008"/>
    <x v="2"/>
    <n v="89.5"/>
    <n v="49.000000000000007"/>
  </r>
  <r>
    <n v="8424"/>
    <s v="CA-2017-150091"/>
    <d v="2017-10-12T00:00:00"/>
    <d v="2017-10-16T00:00:00"/>
    <s v="Standard Class"/>
    <s v="NP-18670"/>
    <s v="Nora Paige"/>
    <x v="0"/>
    <x v="0"/>
    <x v="80"/>
    <x v="30"/>
    <n v="8701"/>
    <x v="3"/>
    <s v="FUR-FU-10004053"/>
    <x v="0"/>
    <x v="5"/>
    <s v="DAX Two-Tone Silver Metal Document Frame"/>
    <x v="582"/>
    <x v="0"/>
    <n v="0"/>
    <n v="17.406400000000001"/>
    <x v="2"/>
    <n v="80.959999999999994"/>
    <n v="43.000000000000007"/>
  </r>
  <r>
    <n v="8425"/>
    <s v="CA-2017-150091"/>
    <d v="2017-10-12T00:00:00"/>
    <d v="2017-10-16T00:00:00"/>
    <s v="Standard Class"/>
    <s v="NP-18670"/>
    <s v="Nora Paige"/>
    <x v="0"/>
    <x v="0"/>
    <x v="80"/>
    <x v="30"/>
    <n v="8701"/>
    <x v="3"/>
    <s v="FUR-BO-10003404"/>
    <x v="0"/>
    <x v="0"/>
    <s v="Global Adaptabilites Bookcase, Cherry/Storm Gray Finish"/>
    <x v="5201"/>
    <x v="2"/>
    <n v="0"/>
    <n v="129.29400000000001"/>
    <x v="2"/>
    <n v="10774.5"/>
    <n v="6.0000000000000009"/>
  </r>
  <r>
    <n v="8426"/>
    <s v="CA-2016-137652"/>
    <d v="2016-08-28T00:00:00"/>
    <d v="2016-08-30T00:00:00"/>
    <s v="First Class"/>
    <s v="EB-13750"/>
    <s v="Edward Becker"/>
    <x v="1"/>
    <x v="0"/>
    <x v="74"/>
    <x v="24"/>
    <n v="45231"/>
    <x v="3"/>
    <s v="OFF-BI-10004099"/>
    <x v="1"/>
    <x v="8"/>
    <s v="GBC VeloBinder Strips"/>
    <x v="3584"/>
    <x v="8"/>
    <n v="0.7"/>
    <n v="-12.288"/>
    <x v="6"/>
    <n v="147.45599999999999"/>
    <n v="-66.666666666666671"/>
  </r>
  <r>
    <n v="8427"/>
    <s v="CA-2015-128356"/>
    <d v="2015-10-02T00:00:00"/>
    <d v="2015-10-07T00:00:00"/>
    <s v="Standard Class"/>
    <s v="RP-19390"/>
    <s v="Resi Pölking"/>
    <x v="0"/>
    <x v="0"/>
    <x v="377"/>
    <x v="22"/>
    <n v="80229"/>
    <x v="1"/>
    <s v="OFF-SU-10004290"/>
    <x v="1"/>
    <x v="14"/>
    <s v="Acme Design Line 8&quot; Stainless Steel Bent Scissors w/Champagne Handles, 3-1/8&quot; Cut"/>
    <x v="5202"/>
    <x v="0"/>
    <n v="0.2"/>
    <n v="0.95760000000000001"/>
    <x v="2"/>
    <n v="21.888000000000002"/>
    <n v="8.75"/>
  </r>
  <r>
    <n v="8428"/>
    <s v="CA-2017-167017"/>
    <d v="2017-11-23T00:00:00"/>
    <d v="2017-11-25T00:00:00"/>
    <s v="First Class"/>
    <s v="DC-12850"/>
    <s v="Dan Campbell"/>
    <x v="0"/>
    <x v="0"/>
    <x v="43"/>
    <x v="12"/>
    <n v="48066"/>
    <x v="2"/>
    <s v="OFF-SU-10001935"/>
    <x v="1"/>
    <x v="14"/>
    <s v="Staple remover"/>
    <x v="1001"/>
    <x v="0"/>
    <n v="0"/>
    <n v="0.1744"/>
    <x v="0"/>
    <n v="8.7200000000000006"/>
    <n v="3.9999999999999996"/>
  </r>
  <r>
    <n v="8429"/>
    <s v="US-2017-132220"/>
    <d v="2017-11-12T00:00:00"/>
    <d v="2017-11-16T00:00:00"/>
    <s v="Standard Class"/>
    <s v="DJ-13510"/>
    <s v="Don Jones"/>
    <x v="1"/>
    <x v="0"/>
    <x v="228"/>
    <x v="16"/>
    <n v="85281"/>
    <x v="1"/>
    <s v="TEC-AC-10004227"/>
    <x v="2"/>
    <x v="11"/>
    <s v="SanDisk Ultra 16 GB MicroSDHC Class 10 Memory Card"/>
    <x v="5203"/>
    <x v="5"/>
    <n v="0.2"/>
    <n v="-10.9116"/>
    <x v="0"/>
    <n v="374.11199999999997"/>
    <n v="-17.5"/>
  </r>
  <r>
    <n v="8430"/>
    <s v="CA-2016-118129"/>
    <d v="2016-12-19T00:00:00"/>
    <d v="2016-12-21T00:00:00"/>
    <s v="Second Class"/>
    <s v="CL-12565"/>
    <s v="Clay Ludtke"/>
    <x v="0"/>
    <x v="0"/>
    <x v="265"/>
    <x v="9"/>
    <n v="19601"/>
    <x v="3"/>
    <s v="FUR-FU-10004904"/>
    <x v="0"/>
    <x v="5"/>
    <s v="Eldon &quot;L&quot; Workstation Diamond Chairmat"/>
    <x v="5204"/>
    <x v="2"/>
    <n v="0.2"/>
    <n v="-30.391999999999999"/>
    <x v="4"/>
    <n v="1519.6000000000001"/>
    <n v="-10"/>
  </r>
  <r>
    <n v="8431"/>
    <s v="US-2014-113124"/>
    <d v="2014-03-30T00:00:00"/>
    <d v="2014-04-05T00:00:00"/>
    <s v="Standard Class"/>
    <s v="NC-18340"/>
    <s v="Nat Carroll"/>
    <x v="0"/>
    <x v="0"/>
    <x v="339"/>
    <x v="11"/>
    <n v="55124"/>
    <x v="2"/>
    <s v="OFF-ST-10001511"/>
    <x v="1"/>
    <x v="4"/>
    <s v="Space Solutions Commercial Steel Shelving"/>
    <x v="2349"/>
    <x v="0"/>
    <n v="0"/>
    <n v="6.4649999999999999"/>
    <x v="10"/>
    <n v="258.60000000000002"/>
    <n v="5"/>
  </r>
  <r>
    <n v="8432"/>
    <s v="CA-2017-155621"/>
    <d v="2017-11-08T00:00:00"/>
    <d v="2017-11-13T00:00:00"/>
    <s v="Standard Class"/>
    <s v="KN-16450"/>
    <s v="Kean Nguyen"/>
    <x v="1"/>
    <x v="0"/>
    <x v="248"/>
    <x v="39"/>
    <n v="21215"/>
    <x v="3"/>
    <s v="FUR-FU-10003535"/>
    <x v="0"/>
    <x v="5"/>
    <s v="Howard Miller Distant Time Traveler Alarm Clock"/>
    <x v="5205"/>
    <x v="12"/>
    <n v="0"/>
    <n v="112.422"/>
    <x v="0"/>
    <n v="2742"/>
    <n v="41"/>
  </r>
  <r>
    <n v="8433"/>
    <s v="US-2014-127635"/>
    <d v="2014-09-14T00:00:00"/>
    <d v="2014-09-18T00:00:00"/>
    <s v="Second Class"/>
    <s v="SC-20260"/>
    <s v="Scott Cohen"/>
    <x v="1"/>
    <x v="0"/>
    <x v="331"/>
    <x v="5"/>
    <n v="78415"/>
    <x v="2"/>
    <s v="OFF-FA-10000053"/>
    <x v="1"/>
    <x v="13"/>
    <s v="Revere Boxed Rubber Bands by Revere"/>
    <x v="192"/>
    <x v="4"/>
    <n v="0.2"/>
    <n v="-1.3608"/>
    <x v="8"/>
    <n v="24.192"/>
    <n v="-22.5"/>
  </r>
  <r>
    <n v="8434"/>
    <s v="US-2014-127635"/>
    <d v="2014-09-14T00:00:00"/>
    <d v="2014-09-18T00:00:00"/>
    <s v="Second Class"/>
    <s v="SC-20260"/>
    <s v="Scott Cohen"/>
    <x v="1"/>
    <x v="0"/>
    <x v="331"/>
    <x v="5"/>
    <n v="78415"/>
    <x v="2"/>
    <s v="OFF-PA-10004610"/>
    <x v="1"/>
    <x v="10"/>
    <s v="Xerox 1900"/>
    <x v="1297"/>
    <x v="0"/>
    <n v="0.2"/>
    <n v="2.14"/>
    <x v="8"/>
    <n v="13.696"/>
    <n v="31.25"/>
  </r>
  <r>
    <n v="8435"/>
    <s v="US-2014-127635"/>
    <d v="2014-09-14T00:00:00"/>
    <d v="2014-09-18T00:00:00"/>
    <s v="Second Class"/>
    <s v="SC-20260"/>
    <s v="Scott Cohen"/>
    <x v="1"/>
    <x v="0"/>
    <x v="331"/>
    <x v="5"/>
    <n v="78415"/>
    <x v="2"/>
    <s v="FUR-FU-10000550"/>
    <x v="0"/>
    <x v="5"/>
    <s v="Stacking Trays by OIC"/>
    <x v="739"/>
    <x v="2"/>
    <n v="0.6"/>
    <n v="-6.7229999999999999"/>
    <x v="8"/>
    <n v="49.800000000000004"/>
    <n v="-67.5"/>
  </r>
  <r>
    <n v="8436"/>
    <s v="US-2014-127635"/>
    <d v="2014-09-14T00:00:00"/>
    <d v="2014-09-18T00:00:00"/>
    <s v="Second Class"/>
    <s v="SC-20260"/>
    <s v="Scott Cohen"/>
    <x v="1"/>
    <x v="0"/>
    <x v="331"/>
    <x v="5"/>
    <n v="78415"/>
    <x v="2"/>
    <s v="OFF-BI-10001721"/>
    <x v="1"/>
    <x v="8"/>
    <s v="Trimflex Flexible Post Binders"/>
    <x v="5206"/>
    <x v="0"/>
    <n v="0.8"/>
    <n v="-13.683199999999999"/>
    <x v="8"/>
    <n v="17.103999999999999"/>
    <n v="-160"/>
  </r>
  <r>
    <n v="8437"/>
    <s v="CA-2015-151470"/>
    <d v="2015-09-20T00:00:00"/>
    <d v="2015-09-26T00:00:00"/>
    <s v="Standard Class"/>
    <s v="AM-10705"/>
    <s v="Anne McFarland"/>
    <x v="0"/>
    <x v="0"/>
    <x v="98"/>
    <x v="33"/>
    <n v="89115"/>
    <x v="1"/>
    <s v="OFF-BI-10004040"/>
    <x v="1"/>
    <x v="8"/>
    <s v="Wilson Jones Impact Binders"/>
    <x v="678"/>
    <x v="10"/>
    <n v="0.2"/>
    <n v="16.5242"/>
    <x v="8"/>
    <n v="501.42400000000004"/>
    <n v="36.25"/>
  </r>
  <r>
    <n v="8438"/>
    <s v="CA-2015-112823"/>
    <d v="2015-12-10T00:00:00"/>
    <d v="2015-12-16T00:00:00"/>
    <s v="Standard Class"/>
    <s v="RA-19945"/>
    <s v="Ryan Akin"/>
    <x v="0"/>
    <x v="0"/>
    <x v="138"/>
    <x v="24"/>
    <n v="44105"/>
    <x v="3"/>
    <s v="TEC-AC-10002550"/>
    <x v="2"/>
    <x v="11"/>
    <s v="Maxell 4.7GB DVD-RW 3/Pack"/>
    <x v="2079"/>
    <x v="0"/>
    <n v="0.2"/>
    <n v="4.4603999999999999"/>
    <x v="4"/>
    <n v="50.975999999999999"/>
    <n v="17.5"/>
  </r>
  <r>
    <n v="8439"/>
    <s v="CA-2014-108861"/>
    <d v="2014-05-28T00:00:00"/>
    <d v="2014-06-01T00:00:00"/>
    <s v="Standard Class"/>
    <s v="MM-17260"/>
    <s v="Magdelene Morse"/>
    <x v="0"/>
    <x v="0"/>
    <x v="4"/>
    <x v="4"/>
    <n v="98105"/>
    <x v="1"/>
    <s v="OFF-BI-10003876"/>
    <x v="1"/>
    <x v="8"/>
    <s v="Green Canvas Binder for 8-1/2&quot; x 14&quot; Sheets"/>
    <x v="5207"/>
    <x v="4"/>
    <n v="0.2"/>
    <n v="51.36"/>
    <x v="5"/>
    <n v="547.84"/>
    <n v="37.5"/>
  </r>
  <r>
    <n v="8440"/>
    <s v="CA-2017-114370"/>
    <d v="2017-03-14T00:00:00"/>
    <d v="2017-03-17T00:00:00"/>
    <s v="Second Class"/>
    <s v="BN-11470"/>
    <s v="Brad Norvell"/>
    <x v="1"/>
    <x v="0"/>
    <x v="22"/>
    <x v="10"/>
    <n v="60623"/>
    <x v="2"/>
    <s v="TEC-PH-10000213"/>
    <x v="2"/>
    <x v="7"/>
    <s v="Seidio BD2-HK3IPH5-BK DILEX Case and Holster Combo for Apple iPhone 5/5s - Black"/>
    <x v="4812"/>
    <x v="0"/>
    <n v="0.2"/>
    <n v="4.9615999999999998"/>
    <x v="10"/>
    <n v="99.231999999999999"/>
    <n v="10"/>
  </r>
  <r>
    <n v="8441"/>
    <s v="CA-2016-158302"/>
    <d v="2016-12-08T00:00:00"/>
    <d v="2016-12-12T00:00:00"/>
    <s v="Second Class"/>
    <s v="JB-16045"/>
    <s v="Julia Barnett"/>
    <x v="2"/>
    <x v="0"/>
    <x v="38"/>
    <x v="24"/>
    <n v="43229"/>
    <x v="3"/>
    <s v="OFF-PA-10002615"/>
    <x v="1"/>
    <x v="10"/>
    <s v="Ampad Gold Fibre Wirebound Steno Books, 6&quot; x 9&quot;, Gregg Ruled"/>
    <x v="1785"/>
    <x v="1"/>
    <n v="0.2"/>
    <n v="3.4398"/>
    <x v="4"/>
    <n v="31.751999999999999"/>
    <n v="32.5"/>
  </r>
  <r>
    <n v="8442"/>
    <s v="CA-2017-145779"/>
    <d v="2017-05-06T00:00:00"/>
    <d v="2017-05-10T00:00:00"/>
    <s v="Standard Class"/>
    <s v="DB-13615"/>
    <s v="Doug Bickford"/>
    <x v="0"/>
    <x v="0"/>
    <x v="93"/>
    <x v="16"/>
    <n v="85705"/>
    <x v="1"/>
    <s v="OFF-PA-10002254"/>
    <x v="1"/>
    <x v="10"/>
    <s v="Xerox 1883"/>
    <x v="5208"/>
    <x v="4"/>
    <n v="0.2"/>
    <n v="27.435199999999998"/>
    <x v="5"/>
    <n v="337.66399999999999"/>
    <n v="32.5"/>
  </r>
  <r>
    <n v="8443"/>
    <s v="US-2016-155173"/>
    <d v="2016-03-06T00:00:00"/>
    <d v="2016-03-10T00:00:00"/>
    <s v="Standard Class"/>
    <s v="JB-16045"/>
    <s v="Julia Barnett"/>
    <x v="2"/>
    <x v="0"/>
    <x v="10"/>
    <x v="9"/>
    <n v="19120"/>
    <x v="3"/>
    <s v="TEC-PH-10004586"/>
    <x v="2"/>
    <x v="7"/>
    <s v="Wilson SignalBoost 841262 DB PRO Amplifier Kit"/>
    <x v="5209"/>
    <x v="0"/>
    <n v="0.4"/>
    <n v="-71.989999999999995"/>
    <x v="10"/>
    <n v="863.88"/>
    <n v="-16.666666666666664"/>
  </r>
  <r>
    <n v="8444"/>
    <s v="US-2016-155173"/>
    <d v="2016-03-06T00:00:00"/>
    <d v="2016-03-10T00:00:00"/>
    <s v="Standard Class"/>
    <s v="JB-16045"/>
    <s v="Julia Barnett"/>
    <x v="2"/>
    <x v="0"/>
    <x v="10"/>
    <x v="9"/>
    <n v="19120"/>
    <x v="3"/>
    <s v="OFF-BI-10002982"/>
    <x v="1"/>
    <x v="8"/>
    <s v="Avery Self-Adhesive Photo Pockets for Polaroid Photos"/>
    <x v="5210"/>
    <x v="7"/>
    <n v="0.7"/>
    <n v="-1.4982"/>
    <x v="10"/>
    <n v="2.0430000000000001"/>
    <n v="-73.333333333333329"/>
  </r>
  <r>
    <n v="8445"/>
    <s v="US-2016-155173"/>
    <d v="2016-03-06T00:00:00"/>
    <d v="2016-03-10T00:00:00"/>
    <s v="Standard Class"/>
    <s v="JB-16045"/>
    <s v="Julia Barnett"/>
    <x v="2"/>
    <x v="0"/>
    <x v="10"/>
    <x v="9"/>
    <n v="19120"/>
    <x v="3"/>
    <s v="TEC-PH-10002538"/>
    <x v="2"/>
    <x v="7"/>
    <s v="Grandstream GXP1160 VoIP phone"/>
    <x v="5211"/>
    <x v="1"/>
    <n v="0.4"/>
    <n v="-12.510300000000001"/>
    <x v="10"/>
    <n v="204.714"/>
    <n v="-18.333333333333336"/>
  </r>
  <r>
    <n v="8446"/>
    <s v="CA-2017-125451"/>
    <d v="2017-10-23T00:00:00"/>
    <d v="2017-10-24T00:00:00"/>
    <s v="First Class"/>
    <s v="AH-10075"/>
    <s v="Adam Hart"/>
    <x v="1"/>
    <x v="0"/>
    <x v="395"/>
    <x v="34"/>
    <n v="2920"/>
    <x v="3"/>
    <s v="FUR-TA-10001039"/>
    <x v="0"/>
    <x v="3"/>
    <s v="KI Adjustable-Height Table"/>
    <x v="5212"/>
    <x v="4"/>
    <n v="0.3"/>
    <n v="-13.7568"/>
    <x v="2"/>
    <n v="962.976"/>
    <n v="-5.7142857142857144"/>
  </r>
  <r>
    <n v="8447"/>
    <s v="CA-2017-125451"/>
    <d v="2017-10-23T00:00:00"/>
    <d v="2017-10-24T00:00:00"/>
    <s v="First Class"/>
    <s v="AH-10075"/>
    <s v="Adam Hart"/>
    <x v="1"/>
    <x v="0"/>
    <x v="395"/>
    <x v="34"/>
    <n v="2920"/>
    <x v="3"/>
    <s v="FUR-FU-10004963"/>
    <x v="0"/>
    <x v="5"/>
    <s v="Eldon 400 Class Desk Accessories, Black Carbon"/>
    <x v="762"/>
    <x v="4"/>
    <n v="0"/>
    <n v="14.7"/>
    <x v="2"/>
    <n v="140"/>
    <n v="42"/>
  </r>
  <r>
    <n v="8448"/>
    <s v="CA-2017-125451"/>
    <d v="2017-10-23T00:00:00"/>
    <d v="2017-10-24T00:00:00"/>
    <s v="First Class"/>
    <s v="AH-10075"/>
    <s v="Adam Hart"/>
    <x v="1"/>
    <x v="0"/>
    <x v="395"/>
    <x v="34"/>
    <n v="2920"/>
    <x v="3"/>
    <s v="FUR-FU-10000277"/>
    <x v="0"/>
    <x v="5"/>
    <s v="Deflect-o DuraMat Antistatic Studded Beveled Mat for Medium Pile Carpeting"/>
    <x v="5031"/>
    <x v="0"/>
    <n v="0"/>
    <n v="50.563200000000002"/>
    <x v="2"/>
    <n v="421.36"/>
    <n v="24"/>
  </r>
  <r>
    <n v="8449"/>
    <s v="CA-2017-125451"/>
    <d v="2017-10-23T00:00:00"/>
    <d v="2017-10-24T00:00:00"/>
    <s v="First Class"/>
    <s v="AH-10075"/>
    <s v="Adam Hart"/>
    <x v="1"/>
    <x v="0"/>
    <x v="395"/>
    <x v="34"/>
    <n v="2920"/>
    <x v="3"/>
    <s v="FUR-TA-10004915"/>
    <x v="0"/>
    <x v="3"/>
    <s v="Office Impressions End Table, 20-1/2&quot;H x 24&quot;W x 20&quot;D"/>
    <x v="3029"/>
    <x v="1"/>
    <n v="0.3"/>
    <n v="-127.5792"/>
    <x v="2"/>
    <n v="1913.6879999999999"/>
    <n v="-20"/>
  </r>
  <r>
    <n v="8450"/>
    <s v="CA-2017-125451"/>
    <d v="2017-10-23T00:00:00"/>
    <d v="2017-10-24T00:00:00"/>
    <s v="First Class"/>
    <s v="AH-10075"/>
    <s v="Adam Hart"/>
    <x v="1"/>
    <x v="0"/>
    <x v="395"/>
    <x v="34"/>
    <n v="2920"/>
    <x v="3"/>
    <s v="OFF-PA-10003724"/>
    <x v="1"/>
    <x v="10"/>
    <s v="Wirebound Message Book, 4 per Page"/>
    <x v="5213"/>
    <x v="8"/>
    <n v="0"/>
    <n v="21.285599999999999"/>
    <x v="2"/>
    <n v="347.52"/>
    <n v="49"/>
  </r>
  <r>
    <n v="8451"/>
    <s v="CA-2017-125451"/>
    <d v="2017-10-23T00:00:00"/>
    <d v="2017-10-24T00:00:00"/>
    <s v="First Class"/>
    <s v="AH-10075"/>
    <s v="Adam Hart"/>
    <x v="1"/>
    <x v="0"/>
    <x v="395"/>
    <x v="34"/>
    <n v="2920"/>
    <x v="3"/>
    <s v="OFF-AP-10002906"/>
    <x v="1"/>
    <x v="9"/>
    <s v="Hoover Replacement Belt for Commercial Guardsman Heavy-Duty Upright Vacuum"/>
    <x v="5214"/>
    <x v="7"/>
    <n v="0"/>
    <n v="0.66600000000000004"/>
    <x v="2"/>
    <n v="2.2200000000000002"/>
    <n v="30"/>
  </r>
  <r>
    <n v="8452"/>
    <s v="CA-2014-131387"/>
    <d v="2014-04-28T00:00:00"/>
    <d v="2014-04-30T00:00:00"/>
    <s v="First Class"/>
    <s v="AI-10855"/>
    <s v="Arianne Irving"/>
    <x v="0"/>
    <x v="0"/>
    <x v="8"/>
    <x v="1"/>
    <n v="94122"/>
    <x v="1"/>
    <s v="TEC-PH-10001459"/>
    <x v="2"/>
    <x v="7"/>
    <s v="Samsung Galaxy Mega 6.3"/>
    <x v="5215"/>
    <x v="2"/>
    <n v="0.2"/>
    <n v="125.997"/>
    <x v="3"/>
    <n v="8399.7999999999993"/>
    <n v="7.5"/>
  </r>
  <r>
    <n v="8453"/>
    <s v="CA-2016-125087"/>
    <d v="2016-04-18T00:00:00"/>
    <d v="2016-04-23T00:00:00"/>
    <s v="Standard Class"/>
    <s v="TH-21115"/>
    <s v="Thea Hudgings"/>
    <x v="1"/>
    <x v="0"/>
    <x v="12"/>
    <x v="5"/>
    <n v="77070"/>
    <x v="2"/>
    <s v="FUR-CH-10002880"/>
    <x v="0"/>
    <x v="1"/>
    <s v="Global High-Back Leather Tilter, Burgundy"/>
    <x v="4988"/>
    <x v="4"/>
    <n v="0.3"/>
    <n v="-93.472399999999993"/>
    <x v="3"/>
    <n v="1377.4880000000001"/>
    <n v="-27.142857142857142"/>
  </r>
  <r>
    <n v="8454"/>
    <s v="CA-2016-125087"/>
    <d v="2016-04-18T00:00:00"/>
    <d v="2016-04-23T00:00:00"/>
    <s v="Standard Class"/>
    <s v="TH-21115"/>
    <s v="Thea Hudgings"/>
    <x v="1"/>
    <x v="0"/>
    <x v="12"/>
    <x v="5"/>
    <n v="77070"/>
    <x v="2"/>
    <s v="OFF-ST-10001780"/>
    <x v="1"/>
    <x v="4"/>
    <s v="Tennsco 16-Compartment Lockers with Coat Rack"/>
    <x v="5216"/>
    <x v="1"/>
    <n v="0.2"/>
    <n v="77.746799999999993"/>
    <x v="3"/>
    <n v="4664.808"/>
    <n v="5"/>
  </r>
  <r>
    <n v="8455"/>
    <s v="CA-2016-125087"/>
    <d v="2016-04-18T00:00:00"/>
    <d v="2016-04-23T00:00:00"/>
    <s v="Standard Class"/>
    <s v="TH-21115"/>
    <s v="Thea Hudgings"/>
    <x v="1"/>
    <x v="0"/>
    <x v="12"/>
    <x v="5"/>
    <n v="77070"/>
    <x v="2"/>
    <s v="FUR-FU-10004748"/>
    <x v="0"/>
    <x v="5"/>
    <s v="Howard Miller 16&quot; Diameter Gallery Wall Clock"/>
    <x v="1952"/>
    <x v="2"/>
    <n v="0.6"/>
    <n v="-67.137"/>
    <x v="3"/>
    <n v="639.4"/>
    <n v="-52.5"/>
  </r>
  <r>
    <n v="8456"/>
    <s v="CA-2016-154081"/>
    <d v="2016-05-22T00:00:00"/>
    <d v="2016-05-29T00:00:00"/>
    <s v="Standard Class"/>
    <s v="JE-15610"/>
    <s v="Jim Epp"/>
    <x v="1"/>
    <x v="0"/>
    <x v="1"/>
    <x v="1"/>
    <n v="90049"/>
    <x v="1"/>
    <s v="TEC-PH-10001918"/>
    <x v="2"/>
    <x v="7"/>
    <s v="Nortel Business Series Terminal T7208 Digital phone"/>
    <x v="2643"/>
    <x v="0"/>
    <n v="0.2"/>
    <n v="22.238399999999999"/>
    <x v="5"/>
    <n v="444.76799999999997"/>
    <n v="10"/>
  </r>
  <r>
    <n v="8457"/>
    <s v="US-2017-118556"/>
    <d v="2017-05-28T00:00:00"/>
    <d v="2017-06-02T00:00:00"/>
    <s v="Second Class"/>
    <s v="TH-21235"/>
    <s v="Tiffany House"/>
    <x v="1"/>
    <x v="0"/>
    <x v="22"/>
    <x v="10"/>
    <n v="60653"/>
    <x v="2"/>
    <s v="FUR-CH-10001146"/>
    <x v="0"/>
    <x v="1"/>
    <s v="Global Task Chair, Black"/>
    <x v="5217"/>
    <x v="1"/>
    <n v="0.3"/>
    <n v="-29.007300000000001"/>
    <x v="5"/>
    <n v="320.60699999999997"/>
    <n v="-27.142857142857146"/>
  </r>
  <r>
    <n v="8458"/>
    <s v="US-2017-118556"/>
    <d v="2017-05-28T00:00:00"/>
    <d v="2017-06-02T00:00:00"/>
    <s v="Second Class"/>
    <s v="TH-21235"/>
    <s v="Tiffany House"/>
    <x v="1"/>
    <x v="0"/>
    <x v="22"/>
    <x v="10"/>
    <n v="60653"/>
    <x v="2"/>
    <s v="OFF-BI-10004364"/>
    <x v="1"/>
    <x v="8"/>
    <s v="Storex Dura Pro Binders"/>
    <x v="2940"/>
    <x v="1"/>
    <n v="0.8"/>
    <n v="-6.2370000000000001"/>
    <x v="5"/>
    <n v="10.692"/>
    <n v="-175"/>
  </r>
  <r>
    <n v="8459"/>
    <s v="CA-2014-126200"/>
    <d v="2014-08-25T00:00:00"/>
    <d v="2014-08-29T00:00:00"/>
    <s v="Standard Class"/>
    <s v="JE-15715"/>
    <s v="Joe Elijah"/>
    <x v="0"/>
    <x v="0"/>
    <x v="12"/>
    <x v="5"/>
    <n v="77070"/>
    <x v="2"/>
    <s v="OFF-BI-10002133"/>
    <x v="1"/>
    <x v="8"/>
    <s v="Wilson Jones Elliptical Ring 3 1/2&quot; Capacity Binders, 800 sheets"/>
    <x v="2274"/>
    <x v="1"/>
    <n v="0.8"/>
    <n v="-39.804000000000002"/>
    <x v="6"/>
    <n v="77.039999999999992"/>
    <n v="-155"/>
  </r>
  <r>
    <n v="8460"/>
    <s v="CA-2014-126200"/>
    <d v="2014-08-25T00:00:00"/>
    <d v="2014-08-29T00:00:00"/>
    <s v="Standard Class"/>
    <s v="JE-15715"/>
    <s v="Joe Elijah"/>
    <x v="0"/>
    <x v="0"/>
    <x v="12"/>
    <x v="5"/>
    <n v="77070"/>
    <x v="2"/>
    <s v="OFF-BI-10002225"/>
    <x v="1"/>
    <x v="8"/>
    <s v="Square Ring Data Binders, Rigid 75 Pt. Covers, 11&quot; x 14-7/8&quot;"/>
    <x v="5218"/>
    <x v="1"/>
    <n v="0.8"/>
    <n v="-19.814399999999999"/>
    <x v="6"/>
    <n v="37.152000000000001"/>
    <n v="-160"/>
  </r>
  <r>
    <n v="8461"/>
    <s v="CA-2014-146500"/>
    <d v="2014-08-30T00:00:00"/>
    <d v="2014-09-04T00:00:00"/>
    <s v="Standard Class"/>
    <s v="AT-10735"/>
    <s v="Annie Thurman"/>
    <x v="0"/>
    <x v="0"/>
    <x v="39"/>
    <x v="29"/>
    <n v="6010"/>
    <x v="3"/>
    <s v="OFF-BI-10002432"/>
    <x v="1"/>
    <x v="8"/>
    <s v="Wilson Jones Standard D-Ring Binders"/>
    <x v="3186"/>
    <x v="2"/>
    <n v="0"/>
    <n v="11.891"/>
    <x v="6"/>
    <n v="126.5"/>
    <n v="47"/>
  </r>
  <r>
    <n v="8462"/>
    <s v="CA-2014-146500"/>
    <d v="2014-08-30T00:00:00"/>
    <d v="2014-09-04T00:00:00"/>
    <s v="Standard Class"/>
    <s v="AT-10735"/>
    <s v="Annie Thurman"/>
    <x v="0"/>
    <x v="0"/>
    <x v="39"/>
    <x v="29"/>
    <n v="6010"/>
    <x v="3"/>
    <s v="OFF-ST-10000563"/>
    <x v="1"/>
    <x v="4"/>
    <s v="Fellowes Bankers Box Stor/Drawer Steel Plus"/>
    <x v="1429"/>
    <x v="1"/>
    <n v="0"/>
    <n v="9.5939999999999994"/>
    <x v="6"/>
    <n v="287.82"/>
    <n v="10"/>
  </r>
  <r>
    <n v="8463"/>
    <s v="CA-2015-169537"/>
    <d v="2015-09-03T00:00:00"/>
    <d v="2015-09-07T00:00:00"/>
    <s v="Second Class"/>
    <s v="JH-15820"/>
    <s v="John Huston"/>
    <x v="0"/>
    <x v="0"/>
    <x v="450"/>
    <x v="12"/>
    <n v="49423"/>
    <x v="2"/>
    <s v="OFF-LA-10001982"/>
    <x v="1"/>
    <x v="2"/>
    <s v="Smead Alpha-Z Color-Coded Name Labels First Letter Starter Set"/>
    <x v="5219"/>
    <x v="0"/>
    <n v="0"/>
    <n v="3.6"/>
    <x v="8"/>
    <n v="15"/>
    <n v="48.000000000000007"/>
  </r>
  <r>
    <n v="8464"/>
    <s v="CA-2014-100881"/>
    <d v="2014-03-28T00:00:00"/>
    <d v="2014-04-01T00:00:00"/>
    <s v="Standard Class"/>
    <s v="DR-12940"/>
    <s v="Daniel Raglin"/>
    <x v="2"/>
    <x v="0"/>
    <x v="305"/>
    <x v="27"/>
    <n v="87105"/>
    <x v="1"/>
    <s v="TEC-PH-10003273"/>
    <x v="2"/>
    <x v="7"/>
    <s v="AT&amp;T TR1909W"/>
    <x v="214"/>
    <x v="1"/>
    <n v="0.2"/>
    <n v="22.6782"/>
    <x v="10"/>
    <n v="907.12799999999993"/>
    <n v="7.5000000000000009"/>
  </r>
  <r>
    <n v="8465"/>
    <s v="CA-2015-144043"/>
    <d v="2015-05-10T00:00:00"/>
    <d v="2015-05-15T00:00:00"/>
    <s v="Standard Class"/>
    <s v="AB-10165"/>
    <s v="Alan Barnes"/>
    <x v="0"/>
    <x v="0"/>
    <x v="103"/>
    <x v="22"/>
    <n v="80027"/>
    <x v="1"/>
    <s v="TEC-AC-10002718"/>
    <x v="2"/>
    <x v="11"/>
    <s v="Belkin Standard 104 key USB Keyboard"/>
    <x v="3728"/>
    <x v="4"/>
    <n v="0.2"/>
    <n v="-2.9180000000000001"/>
    <x v="5"/>
    <n v="186.75200000000001"/>
    <n v="-6.25"/>
  </r>
  <r>
    <n v="8466"/>
    <s v="CA-2015-116512"/>
    <d v="2015-04-09T00:00:00"/>
    <d v="2015-04-14T00:00:00"/>
    <s v="Standard Class"/>
    <s v="MC-18100"/>
    <s v="Mick Crebagga"/>
    <x v="0"/>
    <x v="0"/>
    <x v="20"/>
    <x v="15"/>
    <n v="10024"/>
    <x v="3"/>
    <s v="OFF-ST-10001505"/>
    <x v="1"/>
    <x v="4"/>
    <s v="Perma STOR-ALL Hanging File Box, 13 1/8&quot;W x 12 1/4&quot;D x 10 1/2&quot;H"/>
    <x v="1444"/>
    <x v="1"/>
    <n v="0"/>
    <n v="3.0497999999999998"/>
    <x v="3"/>
    <n v="53.820000000000007"/>
    <n v="17"/>
  </r>
  <r>
    <n v="8467"/>
    <s v="CA-2015-101000"/>
    <d v="2015-04-09T00:00:00"/>
    <d v="2015-04-14T00:00:00"/>
    <s v="Standard Class"/>
    <s v="IG-15085"/>
    <s v="Ivan Gibson"/>
    <x v="0"/>
    <x v="0"/>
    <x v="165"/>
    <x v="29"/>
    <n v="6360"/>
    <x v="3"/>
    <s v="OFF-AP-10000179"/>
    <x v="1"/>
    <x v="9"/>
    <s v="Honeywell Enviracaire Portable HEPA Air Cleaner for up to 10 x 16 Room"/>
    <x v="5220"/>
    <x v="1"/>
    <n v="0"/>
    <n v="144.3546"/>
    <x v="3"/>
    <n v="1110.42"/>
    <n v="39"/>
  </r>
  <r>
    <n v="8468"/>
    <s v="CA-2016-168557"/>
    <d v="2016-09-19T00:00:00"/>
    <d v="2016-09-23T00:00:00"/>
    <s v="Standard Class"/>
    <s v="FH-14275"/>
    <s v="Frank Hawley"/>
    <x v="1"/>
    <x v="0"/>
    <x v="8"/>
    <x v="1"/>
    <n v="94122"/>
    <x v="1"/>
    <s v="OFF-BI-10002309"/>
    <x v="1"/>
    <x v="8"/>
    <s v="Avery Heavy-Duty EZD  Binder With Locking Rings"/>
    <x v="433"/>
    <x v="0"/>
    <n v="0.2"/>
    <n v="3.1248"/>
    <x v="8"/>
    <n v="17.856000000000002"/>
    <n v="35"/>
  </r>
  <r>
    <n v="8469"/>
    <s v="US-2016-164196"/>
    <d v="2016-11-11T00:00:00"/>
    <d v="2016-11-17T00:00:00"/>
    <s v="Standard Class"/>
    <s v="AS-10285"/>
    <s v="Alejandro Savely"/>
    <x v="1"/>
    <x v="0"/>
    <x v="338"/>
    <x v="14"/>
    <n v="46060"/>
    <x v="2"/>
    <s v="FUR-TA-10001950"/>
    <x v="0"/>
    <x v="3"/>
    <s v="Balt Solid Wood Round Tables"/>
    <x v="5221"/>
    <x v="5"/>
    <n v="0"/>
    <n v="241.1046"/>
    <x v="0"/>
    <n v="16073.64"/>
    <n v="9"/>
  </r>
  <r>
    <n v="8470"/>
    <s v="US-2017-132031"/>
    <d v="2017-04-23T00:00:00"/>
    <d v="2017-04-27T00:00:00"/>
    <s v="Standard Class"/>
    <s v="PN-18775"/>
    <s v="Parhena Norris"/>
    <x v="2"/>
    <x v="0"/>
    <x v="300"/>
    <x v="18"/>
    <n v="37042"/>
    <x v="0"/>
    <s v="FUR-BO-10001972"/>
    <x v="0"/>
    <x v="0"/>
    <s v="O'Sullivan 4-Shelf Bookcase in Odessa Pine"/>
    <x v="2342"/>
    <x v="4"/>
    <n v="0.2"/>
    <n v="-14.5176"/>
    <x v="3"/>
    <n v="1548.5440000000001"/>
    <n v="-3.75"/>
  </r>
  <r>
    <n v="8471"/>
    <s v="US-2017-132031"/>
    <d v="2017-04-23T00:00:00"/>
    <d v="2017-04-27T00:00:00"/>
    <s v="Standard Class"/>
    <s v="PN-18775"/>
    <s v="Parhena Norris"/>
    <x v="2"/>
    <x v="0"/>
    <x v="300"/>
    <x v="18"/>
    <n v="37042"/>
    <x v="0"/>
    <s v="TEC-AC-10002473"/>
    <x v="2"/>
    <x v="11"/>
    <s v="Maxell 4.7GB DVD-R"/>
    <x v="5222"/>
    <x v="0"/>
    <n v="0.2"/>
    <n v="11.919600000000001"/>
    <x v="3"/>
    <n v="90.816000000000003"/>
    <n v="26.25"/>
  </r>
  <r>
    <n v="8472"/>
    <s v="US-2017-132031"/>
    <d v="2017-04-23T00:00:00"/>
    <d v="2017-04-27T00:00:00"/>
    <s v="Standard Class"/>
    <s v="PN-18775"/>
    <s v="Parhena Norris"/>
    <x v="2"/>
    <x v="0"/>
    <x v="300"/>
    <x v="18"/>
    <n v="37042"/>
    <x v="0"/>
    <s v="FUR-FU-10000193"/>
    <x v="0"/>
    <x v="5"/>
    <s v="Tenex Chairmats For Use with Hard Floors"/>
    <x v="2486"/>
    <x v="1"/>
    <n v="0.2"/>
    <n v="-11.6928"/>
    <x v="3"/>
    <n v="233.85599999999999"/>
    <n v="-15"/>
  </r>
  <r>
    <n v="8473"/>
    <s v="US-2017-132031"/>
    <d v="2017-04-23T00:00:00"/>
    <d v="2017-04-27T00:00:00"/>
    <s v="Standard Class"/>
    <s v="PN-18775"/>
    <s v="Parhena Norris"/>
    <x v="2"/>
    <x v="0"/>
    <x v="300"/>
    <x v="18"/>
    <n v="37042"/>
    <x v="0"/>
    <s v="OFF-LA-10000081"/>
    <x v="1"/>
    <x v="2"/>
    <s v="Avery 496"/>
    <x v="3399"/>
    <x v="7"/>
    <n v="0.2"/>
    <n v="1.05"/>
    <x v="3"/>
    <n v="3"/>
    <n v="35"/>
  </r>
  <r>
    <n v="8474"/>
    <s v="CA-2015-169733"/>
    <d v="2015-10-22T00:00:00"/>
    <d v="2015-10-26T00:00:00"/>
    <s v="Second Class"/>
    <s v="GM-14500"/>
    <s v="Gene McClure"/>
    <x v="0"/>
    <x v="0"/>
    <x v="389"/>
    <x v="2"/>
    <n v="33021"/>
    <x v="0"/>
    <s v="OFF-ST-10000876"/>
    <x v="1"/>
    <x v="4"/>
    <s v="Eldon Simplefile Box Office"/>
    <x v="5223"/>
    <x v="7"/>
    <n v="0.2"/>
    <n v="0.99519999999999997"/>
    <x v="2"/>
    <n v="9.952"/>
    <n v="10"/>
  </r>
  <r>
    <n v="8475"/>
    <s v="CA-2017-169404"/>
    <d v="2017-04-09T00:00:00"/>
    <d v="2017-04-14T00:00:00"/>
    <s v="Standard Class"/>
    <s v="NC-18625"/>
    <s v="Noah Childs"/>
    <x v="1"/>
    <x v="0"/>
    <x v="283"/>
    <x v="9"/>
    <n v="17403"/>
    <x v="3"/>
    <s v="OFF-BI-10004492"/>
    <x v="1"/>
    <x v="8"/>
    <s v="Tuf-Vin Binders"/>
    <x v="5224"/>
    <x v="4"/>
    <n v="0.7"/>
    <n v="-29.053599999999999"/>
    <x v="3"/>
    <n v="151.584"/>
    <n v="-76.666666666666657"/>
  </r>
  <r>
    <n v="8476"/>
    <s v="CA-2017-169404"/>
    <d v="2017-04-09T00:00:00"/>
    <d v="2017-04-14T00:00:00"/>
    <s v="Standard Class"/>
    <s v="NC-18625"/>
    <s v="Noah Childs"/>
    <x v="1"/>
    <x v="0"/>
    <x v="283"/>
    <x v="9"/>
    <n v="17403"/>
    <x v="3"/>
    <s v="OFF-PA-10001033"/>
    <x v="1"/>
    <x v="10"/>
    <s v="Xerox 1893"/>
    <x v="4771"/>
    <x v="0"/>
    <n v="0.2"/>
    <n v="23.7742"/>
    <x v="3"/>
    <n v="131.16800000000001"/>
    <n v="36.25"/>
  </r>
  <r>
    <n v="8477"/>
    <s v="CA-2017-134880"/>
    <d v="2017-10-27T00:00:00"/>
    <d v="2017-11-01T00:00:00"/>
    <s v="Standard Class"/>
    <s v="TW-21025"/>
    <s v="Tamara Willingham"/>
    <x v="2"/>
    <x v="0"/>
    <x v="123"/>
    <x v="16"/>
    <n v="85204"/>
    <x v="1"/>
    <s v="OFF-PA-10004039"/>
    <x v="1"/>
    <x v="10"/>
    <s v="Xerox 1882"/>
    <x v="2488"/>
    <x v="7"/>
    <n v="0.2"/>
    <n v="16.234200000000001"/>
    <x v="2"/>
    <n v="44.783999999999999"/>
    <n v="36.250000000000007"/>
  </r>
  <r>
    <n v="8478"/>
    <s v="CA-2015-145758"/>
    <d v="2015-10-30T00:00:00"/>
    <d v="2015-10-30T00:00:00"/>
    <s v="Same Day"/>
    <s v="BF-11020"/>
    <s v="Barry Französisch"/>
    <x v="1"/>
    <x v="0"/>
    <x v="20"/>
    <x v="15"/>
    <n v="10024"/>
    <x v="3"/>
    <s v="TEC-MA-10004552"/>
    <x v="2"/>
    <x v="15"/>
    <s v="Star Micronics TSP100 TSP143LAN Receipt Printer"/>
    <x v="5225"/>
    <x v="4"/>
    <n v="0"/>
    <n v="269.30799999999999"/>
    <x v="2"/>
    <n v="4143.2"/>
    <n v="26"/>
  </r>
  <r>
    <n v="8479"/>
    <s v="CA-2017-158736"/>
    <d v="2017-12-18T00:00:00"/>
    <d v="2017-12-24T00:00:00"/>
    <s v="Standard Class"/>
    <s v="TT-21460"/>
    <s v="Tonja Turnell"/>
    <x v="2"/>
    <x v="0"/>
    <x v="8"/>
    <x v="1"/>
    <n v="94110"/>
    <x v="1"/>
    <s v="OFF-AR-10002578"/>
    <x v="1"/>
    <x v="6"/>
    <s v="Newell 335"/>
    <x v="1755"/>
    <x v="0"/>
    <n v="0"/>
    <n v="1.6704000000000001"/>
    <x v="4"/>
    <n v="11.52"/>
    <n v="29.000000000000004"/>
  </r>
  <r>
    <n v="8480"/>
    <s v="US-2016-119270"/>
    <d v="2016-03-12T00:00:00"/>
    <d v="2016-03-16T00:00:00"/>
    <s v="Standard Class"/>
    <s v="SW-20245"/>
    <s v="Scot Wooten"/>
    <x v="0"/>
    <x v="0"/>
    <x v="1"/>
    <x v="1"/>
    <n v="90036"/>
    <x v="1"/>
    <s v="OFF-PA-10004022"/>
    <x v="1"/>
    <x v="10"/>
    <s v="Hammermill Color Copier Paper (28Lb. and 96 Bright)"/>
    <x v="1016"/>
    <x v="0"/>
    <n v="0"/>
    <n v="8.9909999999999997"/>
    <x v="10"/>
    <n v="39.96"/>
    <n v="44.999999999999993"/>
  </r>
  <r>
    <n v="8481"/>
    <s v="CA-2014-109890"/>
    <d v="2014-07-21T00:00:00"/>
    <d v="2014-07-27T00:00:00"/>
    <s v="Standard Class"/>
    <s v="PG-18820"/>
    <s v="Patrick Gardner"/>
    <x v="0"/>
    <x v="0"/>
    <x v="155"/>
    <x v="8"/>
    <n v="68104"/>
    <x v="2"/>
    <s v="TEC-PH-10004100"/>
    <x v="2"/>
    <x v="7"/>
    <s v="Griffin GC17055 Auxiliary Audio Cable"/>
    <x v="5226"/>
    <x v="0"/>
    <n v="0"/>
    <n v="10.074400000000001"/>
    <x v="7"/>
    <n v="71.959999999999994"/>
    <n v="28.000000000000004"/>
  </r>
  <r>
    <n v="8482"/>
    <s v="CA-2016-138583"/>
    <d v="2016-05-24T00:00:00"/>
    <d v="2016-05-28T00:00:00"/>
    <s v="Standard Class"/>
    <s v="DP-13390"/>
    <s v="Dennis Pardue"/>
    <x v="2"/>
    <x v="0"/>
    <x v="10"/>
    <x v="9"/>
    <n v="19120"/>
    <x v="3"/>
    <s v="OFF-AR-10001860"/>
    <x v="1"/>
    <x v="6"/>
    <s v="BIC Liqua Brite Liner"/>
    <x v="3866"/>
    <x v="1"/>
    <n v="0.2"/>
    <n v="3.3311999999999999"/>
    <x v="5"/>
    <n v="49.967999999999996"/>
    <n v="20"/>
  </r>
  <r>
    <n v="8483"/>
    <s v="US-2017-118535"/>
    <d v="2017-02-11T00:00:00"/>
    <d v="2017-02-15T00:00:00"/>
    <s v="Standard Class"/>
    <s v="DJ-13510"/>
    <s v="Don Jones"/>
    <x v="1"/>
    <x v="0"/>
    <x v="20"/>
    <x v="15"/>
    <n v="10024"/>
    <x v="3"/>
    <s v="OFF-LA-10001297"/>
    <x v="1"/>
    <x v="2"/>
    <s v="Avery 473"/>
    <x v="343"/>
    <x v="0"/>
    <n v="0"/>
    <n v="9.9359999999999999"/>
    <x v="11"/>
    <n v="41.4"/>
    <n v="48.000000000000007"/>
  </r>
  <r>
    <n v="8484"/>
    <s v="CA-2016-126284"/>
    <d v="2016-09-20T00:00:00"/>
    <d v="2016-09-24T00:00:00"/>
    <s v="Standard Class"/>
    <s v="EN-13780"/>
    <s v="Edward Nazzal"/>
    <x v="0"/>
    <x v="0"/>
    <x v="354"/>
    <x v="12"/>
    <n v="49505"/>
    <x v="2"/>
    <s v="OFF-BI-10004828"/>
    <x v="1"/>
    <x v="8"/>
    <s v="GBC Poly Designer Binding Covers"/>
    <x v="4013"/>
    <x v="2"/>
    <n v="0"/>
    <n v="41.012999999999998"/>
    <x v="8"/>
    <n v="418.5"/>
    <n v="48.999999999999993"/>
  </r>
  <r>
    <n v="8485"/>
    <s v="CA-2017-142391"/>
    <d v="2017-09-24T00:00:00"/>
    <d v="2017-09-24T00:00:00"/>
    <s v="Same Day"/>
    <s v="PB-19150"/>
    <s v="Philip Brown"/>
    <x v="0"/>
    <x v="0"/>
    <x v="4"/>
    <x v="4"/>
    <n v="98115"/>
    <x v="1"/>
    <s v="FUR-FU-10002759"/>
    <x v="0"/>
    <x v="5"/>
    <s v="12-1/2 Diameter Round Wall Clock"/>
    <x v="5227"/>
    <x v="12"/>
    <n v="0"/>
    <n v="71.927999999999997"/>
    <x v="8"/>
    <n v="1998"/>
    <n v="36"/>
  </r>
  <r>
    <n v="8486"/>
    <s v="CA-2017-124716"/>
    <d v="2017-03-27T00:00:00"/>
    <d v="2017-03-31T00:00:00"/>
    <s v="Standard Class"/>
    <s v="BD-11560"/>
    <s v="Brendan Dodson"/>
    <x v="2"/>
    <x v="0"/>
    <x v="201"/>
    <x v="1"/>
    <n v="93727"/>
    <x v="1"/>
    <s v="OFF-PA-10000740"/>
    <x v="1"/>
    <x v="10"/>
    <s v="Xerox 1982"/>
    <x v="1816"/>
    <x v="0"/>
    <n v="0"/>
    <n v="21.012799999999999"/>
    <x v="10"/>
    <n v="91.36"/>
    <n v="46"/>
  </r>
  <r>
    <n v="8487"/>
    <s v="CA-2017-124716"/>
    <d v="2017-03-27T00:00:00"/>
    <d v="2017-03-31T00:00:00"/>
    <s v="Standard Class"/>
    <s v="BD-11560"/>
    <s v="Brendan Dodson"/>
    <x v="2"/>
    <x v="0"/>
    <x v="201"/>
    <x v="1"/>
    <n v="93727"/>
    <x v="1"/>
    <s v="OFF-PA-10001144"/>
    <x v="1"/>
    <x v="10"/>
    <s v="Xerox 1913"/>
    <x v="168"/>
    <x v="0"/>
    <n v="0"/>
    <n v="53.260800000000003"/>
    <x v="10"/>
    <n v="221.92"/>
    <n v="48.000000000000007"/>
  </r>
  <r>
    <n v="8488"/>
    <s v="CA-2017-124716"/>
    <d v="2017-03-27T00:00:00"/>
    <d v="2017-03-31T00:00:00"/>
    <s v="Standard Class"/>
    <s v="BD-11560"/>
    <s v="Brendan Dodson"/>
    <x v="2"/>
    <x v="0"/>
    <x v="201"/>
    <x v="1"/>
    <n v="93727"/>
    <x v="1"/>
    <s v="OFF-PA-10000859"/>
    <x v="1"/>
    <x v="10"/>
    <s v="Unpadded Memo Slips"/>
    <x v="5228"/>
    <x v="1"/>
    <n v="0"/>
    <n v="5.97"/>
    <x v="10"/>
    <n v="35.82"/>
    <n v="50"/>
  </r>
  <r>
    <n v="8489"/>
    <s v="CA-2016-158841"/>
    <d v="2016-02-02T00:00:00"/>
    <d v="2016-02-04T00:00:00"/>
    <s v="Second Class"/>
    <s v="SE-20110"/>
    <s v="Sanjit Engle"/>
    <x v="0"/>
    <x v="0"/>
    <x v="81"/>
    <x v="17"/>
    <n v="22204"/>
    <x v="0"/>
    <s v="TEC-MA-10001127"/>
    <x v="2"/>
    <x v="15"/>
    <s v="HP Designjet T520 Inkjet Large Format Printer - 24&quot; Color"/>
    <x v="5229"/>
    <x v="2"/>
    <n v="0"/>
    <n v="2799.9839999999999"/>
    <x v="11"/>
    <n v="43749.75"/>
    <n v="31.999999999999996"/>
  </r>
  <r>
    <n v="8490"/>
    <s v="CA-2016-158841"/>
    <d v="2016-02-02T00:00:00"/>
    <d v="2016-02-04T00:00:00"/>
    <s v="Second Class"/>
    <s v="SE-20110"/>
    <s v="Sanjit Engle"/>
    <x v="0"/>
    <x v="0"/>
    <x v="81"/>
    <x v="17"/>
    <n v="22204"/>
    <x v="0"/>
    <s v="OFF-BI-10002557"/>
    <x v="1"/>
    <x v="8"/>
    <s v="Presstex Flexible Ring Binders"/>
    <x v="3343"/>
    <x v="8"/>
    <n v="0"/>
    <n v="18.2"/>
    <x v="11"/>
    <n v="291.2"/>
    <n v="50"/>
  </r>
  <r>
    <n v="8491"/>
    <s v="CA-2016-158841"/>
    <d v="2016-02-02T00:00:00"/>
    <d v="2016-02-04T00:00:00"/>
    <s v="Second Class"/>
    <s v="SE-20110"/>
    <s v="Sanjit Engle"/>
    <x v="0"/>
    <x v="0"/>
    <x v="81"/>
    <x v="17"/>
    <n v="22204"/>
    <x v="0"/>
    <s v="FUR-FU-10001731"/>
    <x v="0"/>
    <x v="5"/>
    <s v="Acrylic Self-Standing Desk Frames"/>
    <x v="3450"/>
    <x v="3"/>
    <n v="0"/>
    <n v="7.1021999999999998"/>
    <x v="11"/>
    <n v="130.83000000000001"/>
    <n v="37.999999999999993"/>
  </r>
  <r>
    <n v="8492"/>
    <s v="CA-2017-106824"/>
    <d v="2017-07-07T00:00:00"/>
    <d v="2017-07-11T00:00:00"/>
    <s v="Standard Class"/>
    <s v="AT-10735"/>
    <s v="Annie Thurman"/>
    <x v="0"/>
    <x v="0"/>
    <x v="1"/>
    <x v="1"/>
    <n v="90049"/>
    <x v="1"/>
    <s v="OFF-FA-10001135"/>
    <x v="1"/>
    <x v="13"/>
    <s v="Brites Rubber Bands, 1 1/2 oz. Box"/>
    <x v="3949"/>
    <x v="1"/>
    <n v="0"/>
    <n v="0.1188"/>
    <x v="7"/>
    <n v="17.82"/>
    <n v="2"/>
  </r>
  <r>
    <n v="8493"/>
    <s v="CA-2015-109190"/>
    <d v="2015-10-23T00:00:00"/>
    <d v="2015-10-28T00:00:00"/>
    <s v="Standard Class"/>
    <s v="CC-12685"/>
    <s v="Craig Carroll"/>
    <x v="0"/>
    <x v="0"/>
    <x v="270"/>
    <x v="5"/>
    <n v="79424"/>
    <x v="2"/>
    <s v="OFF-PA-10000069"/>
    <x v="1"/>
    <x v="10"/>
    <s v="TOPS 4 x 6 Fluorescent Color Memo Sheets, 500 Sheets per Pack"/>
    <x v="5230"/>
    <x v="8"/>
    <n v="0.2"/>
    <n v="20.4984"/>
    <x v="2"/>
    <n v="485.88799999999998"/>
    <n v="33.75"/>
  </r>
  <r>
    <n v="8494"/>
    <s v="CA-2015-109190"/>
    <d v="2015-10-23T00:00:00"/>
    <d v="2015-10-28T00:00:00"/>
    <s v="Standard Class"/>
    <s v="CC-12685"/>
    <s v="Craig Carroll"/>
    <x v="0"/>
    <x v="0"/>
    <x v="270"/>
    <x v="5"/>
    <n v="79424"/>
    <x v="2"/>
    <s v="TEC-CO-10001943"/>
    <x v="2"/>
    <x v="16"/>
    <s v="Canon PC-428 Personal Copier"/>
    <x v="5231"/>
    <x v="1"/>
    <n v="0.2"/>
    <n v="161.99189999999999"/>
    <x v="2"/>
    <n v="1439.9279999999999"/>
    <n v="33.75"/>
  </r>
  <r>
    <n v="8495"/>
    <s v="CA-2015-109190"/>
    <d v="2015-10-23T00:00:00"/>
    <d v="2015-10-28T00:00:00"/>
    <s v="Standard Class"/>
    <s v="CC-12685"/>
    <s v="Craig Carroll"/>
    <x v="0"/>
    <x v="0"/>
    <x v="270"/>
    <x v="5"/>
    <n v="79424"/>
    <x v="2"/>
    <s v="OFF-BI-10000977"/>
    <x v="1"/>
    <x v="8"/>
    <s v="Ibico Plastic Spiral Binding Combs"/>
    <x v="2351"/>
    <x v="7"/>
    <n v="0.8"/>
    <n v="-10.336"/>
    <x v="2"/>
    <n v="6.08"/>
    <n v="-170"/>
  </r>
  <r>
    <n v="8496"/>
    <s v="CA-2016-143154"/>
    <d v="2016-12-02T00:00:00"/>
    <d v="2016-12-08T00:00:00"/>
    <s v="Standard Class"/>
    <s v="AS-10225"/>
    <s v="Alan Schoenberger"/>
    <x v="1"/>
    <x v="0"/>
    <x v="497"/>
    <x v="22"/>
    <n v="80501"/>
    <x v="1"/>
    <s v="TEC-AC-10002942"/>
    <x v="2"/>
    <x v="11"/>
    <s v="WD My Passport Ultra 1TB Portable External Hard Drive"/>
    <x v="5198"/>
    <x v="1"/>
    <n v="0.2"/>
    <n v="-6.21"/>
    <x v="4"/>
    <n v="496.79999999999995"/>
    <n v="-3.75"/>
  </r>
  <r>
    <n v="8497"/>
    <s v="CA-2014-169061"/>
    <d v="2014-03-05T00:00:00"/>
    <d v="2014-03-08T00:00:00"/>
    <s v="Second Class"/>
    <s v="AB-10150"/>
    <s v="Aimee Bixby"/>
    <x v="0"/>
    <x v="0"/>
    <x v="181"/>
    <x v="15"/>
    <n v="10701"/>
    <x v="3"/>
    <s v="OFF-AR-10000588"/>
    <x v="1"/>
    <x v="6"/>
    <s v="Newell 345"/>
    <x v="423"/>
    <x v="1"/>
    <n v="0"/>
    <n v="15.475199999999999"/>
    <x v="10"/>
    <n v="178.56"/>
    <n v="25.999999999999996"/>
  </r>
  <r>
    <n v="8498"/>
    <s v="CA-2014-169061"/>
    <d v="2014-03-05T00:00:00"/>
    <d v="2014-03-08T00:00:00"/>
    <s v="Second Class"/>
    <s v="AB-10150"/>
    <s v="Aimee Bixby"/>
    <x v="0"/>
    <x v="0"/>
    <x v="181"/>
    <x v="15"/>
    <n v="10701"/>
    <x v="3"/>
    <s v="TEC-AC-10002001"/>
    <x v="2"/>
    <x v="11"/>
    <s v="Logitech Wireless Gaming Headset G930"/>
    <x v="647"/>
    <x v="1"/>
    <n v="0"/>
    <n v="177.5889"/>
    <x v="10"/>
    <n v="1439.91"/>
    <n v="37"/>
  </r>
  <r>
    <n v="8499"/>
    <s v="CA-2014-169061"/>
    <d v="2014-03-05T00:00:00"/>
    <d v="2014-03-08T00:00:00"/>
    <s v="Second Class"/>
    <s v="AB-10150"/>
    <s v="Aimee Bixby"/>
    <x v="0"/>
    <x v="0"/>
    <x v="181"/>
    <x v="15"/>
    <n v="10701"/>
    <x v="3"/>
    <s v="OFF-SU-10000381"/>
    <x v="1"/>
    <x v="14"/>
    <s v="Acme Forged Steel Scissors with Black Enamel Handles"/>
    <x v="5232"/>
    <x v="0"/>
    <n v="0"/>
    <n v="5.3997999999999999"/>
    <x v="10"/>
    <n v="37.24"/>
    <n v="28.999999999999996"/>
  </r>
  <r>
    <n v="8500"/>
    <s v="CA-2014-169061"/>
    <d v="2014-03-05T00:00:00"/>
    <d v="2014-03-08T00:00:00"/>
    <s v="Second Class"/>
    <s v="AB-10150"/>
    <s v="Aimee Bixby"/>
    <x v="0"/>
    <x v="0"/>
    <x v="181"/>
    <x v="15"/>
    <n v="10701"/>
    <x v="3"/>
    <s v="OFF-BI-10001617"/>
    <x v="1"/>
    <x v="8"/>
    <s v="GBC Wire Binding Combs"/>
    <x v="1587"/>
    <x v="5"/>
    <n v="0.2"/>
    <n v="16.750800000000002"/>
    <x v="10"/>
    <n v="297.79199999999997"/>
    <n v="33.75"/>
  </r>
  <r>
    <n v="8501"/>
    <s v="CA-2014-169061"/>
    <d v="2014-03-05T00:00:00"/>
    <d v="2014-03-08T00:00:00"/>
    <s v="Second Class"/>
    <s v="AB-10150"/>
    <s v="Aimee Bixby"/>
    <x v="0"/>
    <x v="0"/>
    <x v="181"/>
    <x v="15"/>
    <n v="10701"/>
    <x v="3"/>
    <s v="OFF-PA-10001878"/>
    <x v="1"/>
    <x v="10"/>
    <s v="Xerox 1891"/>
    <x v="615"/>
    <x v="0"/>
    <n v="0"/>
    <n v="45.9754"/>
    <x v="10"/>
    <n v="195.64"/>
    <n v="47"/>
  </r>
  <r>
    <n v="8502"/>
    <s v="CA-2015-102316"/>
    <d v="2015-03-01T00:00:00"/>
    <d v="2015-03-03T00:00:00"/>
    <s v="Second Class"/>
    <s v="DH-13075"/>
    <s v="Dave Hallsten"/>
    <x v="1"/>
    <x v="0"/>
    <x v="1"/>
    <x v="1"/>
    <n v="90045"/>
    <x v="1"/>
    <s v="TEC-PH-10000376"/>
    <x v="2"/>
    <x v="7"/>
    <s v="Square Credit Card Reader"/>
    <x v="2913"/>
    <x v="0"/>
    <n v="0.2"/>
    <n v="1.1988000000000001"/>
    <x v="10"/>
    <n v="31.968"/>
    <n v="7.5000000000000009"/>
  </r>
  <r>
    <n v="8503"/>
    <s v="CA-2015-102316"/>
    <d v="2015-03-01T00:00:00"/>
    <d v="2015-03-03T00:00:00"/>
    <s v="Second Class"/>
    <s v="DH-13075"/>
    <s v="Dave Hallsten"/>
    <x v="1"/>
    <x v="0"/>
    <x v="1"/>
    <x v="1"/>
    <n v="90045"/>
    <x v="1"/>
    <s v="FUR-CH-10003396"/>
    <x v="0"/>
    <x v="1"/>
    <s v="Global Deluxe Steno Chair"/>
    <x v="4086"/>
    <x v="1"/>
    <n v="0.2"/>
    <n v="-20.784600000000001"/>
    <x v="10"/>
    <n v="554.25600000000009"/>
    <n v="-11.25"/>
  </r>
  <r>
    <n v="8504"/>
    <s v="CA-2014-164903"/>
    <d v="2014-02-20T00:00:00"/>
    <d v="2014-02-24T00:00:00"/>
    <s v="Standard Class"/>
    <s v="SR-20740"/>
    <s v="Steven Roelle"/>
    <x v="2"/>
    <x v="0"/>
    <x v="1"/>
    <x v="1"/>
    <n v="90049"/>
    <x v="1"/>
    <s v="OFF-PA-10003363"/>
    <x v="1"/>
    <x v="10"/>
    <s v="Xerox 204"/>
    <x v="91"/>
    <x v="0"/>
    <n v="0"/>
    <n v="6.2207999999999997"/>
    <x v="11"/>
    <n v="25.92"/>
    <n v="47.999999999999993"/>
  </r>
  <r>
    <n v="8505"/>
    <s v="CA-2016-109400"/>
    <d v="2016-05-02T00:00:00"/>
    <d v="2016-05-06T00:00:00"/>
    <s v="Standard Class"/>
    <s v="NR-18550"/>
    <s v="Nick Radford"/>
    <x v="0"/>
    <x v="0"/>
    <x v="112"/>
    <x v="5"/>
    <n v="79109"/>
    <x v="2"/>
    <s v="FUR-CH-10003298"/>
    <x v="0"/>
    <x v="1"/>
    <s v="Office Star - Contemporary Task Swivel chair with Loop Arms, Charcoal"/>
    <x v="4565"/>
    <x v="4"/>
    <n v="0.3"/>
    <n v="-110.0232"/>
    <x v="5"/>
    <n v="1466.9760000000001"/>
    <n v="-30"/>
  </r>
  <r>
    <n v="8506"/>
    <s v="CA-2016-130400"/>
    <d v="2016-03-08T00:00:00"/>
    <d v="2016-03-12T00:00:00"/>
    <s v="Standard Class"/>
    <s v="SJ-20125"/>
    <s v="Sanjit Jacobs"/>
    <x v="2"/>
    <x v="0"/>
    <x v="61"/>
    <x v="5"/>
    <n v="75217"/>
    <x v="2"/>
    <s v="OFF-BI-10001757"/>
    <x v="1"/>
    <x v="8"/>
    <s v="Pressboard Hanging Data Binders for Unburst Sheets"/>
    <x v="3096"/>
    <x v="6"/>
    <n v="0.8"/>
    <n v="-14.169600000000001"/>
    <x v="10"/>
    <n v="79.703999999999994"/>
    <n v="-160"/>
  </r>
  <r>
    <n v="8507"/>
    <s v="CA-2016-130400"/>
    <d v="2016-03-08T00:00:00"/>
    <d v="2016-03-12T00:00:00"/>
    <s v="Standard Class"/>
    <s v="SJ-20125"/>
    <s v="Sanjit Jacobs"/>
    <x v="2"/>
    <x v="0"/>
    <x v="61"/>
    <x v="5"/>
    <n v="75217"/>
    <x v="2"/>
    <s v="TEC-AC-10004633"/>
    <x v="2"/>
    <x v="11"/>
    <s v="Verbatim 25 GB 6x Blu-ray Single Layer Recordable Disc, 3/Pack"/>
    <x v="5233"/>
    <x v="2"/>
    <n v="0.2"/>
    <n v="8.3879999999999999"/>
    <x v="10"/>
    <n v="139.80000000000001"/>
    <n v="30"/>
  </r>
  <r>
    <n v="8508"/>
    <s v="CA-2016-130400"/>
    <d v="2016-03-08T00:00:00"/>
    <d v="2016-03-12T00:00:00"/>
    <s v="Standard Class"/>
    <s v="SJ-20125"/>
    <s v="Sanjit Jacobs"/>
    <x v="2"/>
    <x v="0"/>
    <x v="61"/>
    <x v="5"/>
    <n v="75217"/>
    <x v="2"/>
    <s v="OFF-EN-10001453"/>
    <x v="1"/>
    <x v="12"/>
    <s v="Tyvek Interoffice Envelopes, 9 1/2&quot; x 12 1/2&quot;, 100/Box"/>
    <x v="1741"/>
    <x v="1"/>
    <n v="0.2"/>
    <n v="49.393799999999999"/>
    <x v="10"/>
    <n v="439.05600000000004"/>
    <n v="33.75"/>
  </r>
  <r>
    <n v="8509"/>
    <s v="CA-2015-135853"/>
    <d v="2015-12-11T00:00:00"/>
    <d v="2015-12-14T00:00:00"/>
    <s v="First Class"/>
    <s v="CA-12775"/>
    <s v="Cynthia Arntzen"/>
    <x v="0"/>
    <x v="0"/>
    <x v="66"/>
    <x v="12"/>
    <n v="48205"/>
    <x v="2"/>
    <s v="TEC-AC-10004761"/>
    <x v="2"/>
    <x v="11"/>
    <s v="Maxell 4.7GB DVD+RW 3/Pack"/>
    <x v="5234"/>
    <x v="10"/>
    <n v="0"/>
    <n v="61.330500000000001"/>
    <x v="4"/>
    <n v="1927.53"/>
    <n v="35"/>
  </r>
  <r>
    <n v="8510"/>
    <s v="CA-2015-135853"/>
    <d v="2015-12-11T00:00:00"/>
    <d v="2015-12-14T00:00:00"/>
    <s v="First Class"/>
    <s v="CA-12775"/>
    <s v="Cynthia Arntzen"/>
    <x v="0"/>
    <x v="0"/>
    <x v="66"/>
    <x v="12"/>
    <n v="48205"/>
    <x v="2"/>
    <s v="TEC-PH-10003691"/>
    <x v="2"/>
    <x v="7"/>
    <s v="BlackBerry Q10"/>
    <x v="4675"/>
    <x v="7"/>
    <n v="0"/>
    <n v="31.497499999999999"/>
    <x v="4"/>
    <n v="125.99"/>
    <n v="25"/>
  </r>
  <r>
    <n v="8511"/>
    <s v="CA-2015-135853"/>
    <d v="2015-12-11T00:00:00"/>
    <d v="2015-12-14T00:00:00"/>
    <s v="First Class"/>
    <s v="CA-12775"/>
    <s v="Cynthia Arntzen"/>
    <x v="0"/>
    <x v="0"/>
    <x v="66"/>
    <x v="12"/>
    <n v="48205"/>
    <x v="2"/>
    <s v="OFF-BI-10004965"/>
    <x v="1"/>
    <x v="8"/>
    <s v="Ibico Covers for Plastic or Wire Binding Elements"/>
    <x v="5235"/>
    <x v="0"/>
    <n v="0"/>
    <n v="10.35"/>
    <x v="4"/>
    <n v="46"/>
    <n v="45"/>
  </r>
  <r>
    <n v="8512"/>
    <s v="CA-2016-103359"/>
    <d v="2016-12-22T00:00:00"/>
    <d v="2016-12-26T00:00:00"/>
    <s v="Standard Class"/>
    <s v="LC-16885"/>
    <s v="Lena Creighton"/>
    <x v="0"/>
    <x v="0"/>
    <x v="20"/>
    <x v="15"/>
    <n v="10035"/>
    <x v="3"/>
    <s v="OFF-BI-10004233"/>
    <x v="1"/>
    <x v="8"/>
    <s v="GBC Pre-Punched Binding Paper, Plastic, White, 8-1/2&quot; x 11&quot;"/>
    <x v="2171"/>
    <x v="0"/>
    <n v="0.2"/>
    <n v="8.9543999999999997"/>
    <x v="4"/>
    <n v="51.167999999999999"/>
    <n v="35"/>
  </r>
  <r>
    <n v="8513"/>
    <s v="CA-2016-144645"/>
    <d v="2016-02-02T00:00:00"/>
    <d v="2016-02-08T00:00:00"/>
    <s v="Standard Class"/>
    <s v="NS-18640"/>
    <s v="Noel Staavos"/>
    <x v="1"/>
    <x v="0"/>
    <x v="12"/>
    <x v="5"/>
    <n v="77041"/>
    <x v="2"/>
    <s v="FUR-FU-10003601"/>
    <x v="0"/>
    <x v="5"/>
    <s v="Deflect-o RollaMat Studded, Beveled Mat for Medium Pile Carpeting"/>
    <x v="5236"/>
    <x v="0"/>
    <n v="0.6"/>
    <n v="-77.473200000000006"/>
    <x v="11"/>
    <n v="147.56800000000001"/>
    <n v="-105"/>
  </r>
  <r>
    <n v="8514"/>
    <s v="CA-2017-141614"/>
    <d v="2017-06-05T00:00:00"/>
    <d v="2017-06-09T00:00:00"/>
    <s v="Standard Class"/>
    <s v="NS-18640"/>
    <s v="Noel Staavos"/>
    <x v="1"/>
    <x v="0"/>
    <x v="333"/>
    <x v="2"/>
    <n v="32839"/>
    <x v="0"/>
    <s v="OFF-PA-10002787"/>
    <x v="1"/>
    <x v="10"/>
    <s v="Xerox 227"/>
    <x v="557"/>
    <x v="4"/>
    <n v="0.2"/>
    <n v="7.2576000000000001"/>
    <x v="1"/>
    <n v="82.944000000000003"/>
    <n v="35"/>
  </r>
  <r>
    <n v="8515"/>
    <s v="CA-2015-122168"/>
    <d v="2015-08-21T00:00:00"/>
    <d v="2015-08-26T00:00:00"/>
    <s v="Standard Class"/>
    <s v="HG-14965"/>
    <s v="Henry Goldwyn"/>
    <x v="1"/>
    <x v="0"/>
    <x v="159"/>
    <x v="0"/>
    <n v="41042"/>
    <x v="0"/>
    <s v="OFF-AR-10003602"/>
    <x v="1"/>
    <x v="6"/>
    <s v="Quartet Omega Colored Chalk, 12/Pack"/>
    <x v="254"/>
    <x v="1"/>
    <n v="0"/>
    <n v="8.2344000000000008"/>
    <x v="6"/>
    <n v="52.56"/>
    <n v="47.000000000000007"/>
  </r>
  <r>
    <n v="8516"/>
    <s v="CA-2015-122168"/>
    <d v="2015-08-21T00:00:00"/>
    <d v="2015-08-26T00:00:00"/>
    <s v="Standard Class"/>
    <s v="HG-14965"/>
    <s v="Henry Goldwyn"/>
    <x v="1"/>
    <x v="0"/>
    <x v="159"/>
    <x v="0"/>
    <n v="41042"/>
    <x v="0"/>
    <s v="OFF-AR-10002053"/>
    <x v="1"/>
    <x v="6"/>
    <s v="Premium Writing Pencils, Soft, #2 by Central Association for the Blind"/>
    <x v="5237"/>
    <x v="13"/>
    <n v="0"/>
    <n v="10.0128"/>
    <x v="6"/>
    <n v="429.12"/>
    <n v="28.000000000000004"/>
  </r>
  <r>
    <n v="8517"/>
    <s v="CA-2016-132899"/>
    <d v="2016-04-07T00:00:00"/>
    <d v="2016-04-11T00:00:00"/>
    <s v="Standard Class"/>
    <s v="SF-20200"/>
    <s v="Sarah Foster"/>
    <x v="0"/>
    <x v="0"/>
    <x v="20"/>
    <x v="15"/>
    <n v="10009"/>
    <x v="3"/>
    <s v="OFF-AR-10002833"/>
    <x v="1"/>
    <x v="6"/>
    <s v="Newell 322"/>
    <x v="1026"/>
    <x v="0"/>
    <n v="0"/>
    <n v="0.98280000000000001"/>
    <x v="3"/>
    <n v="7.28"/>
    <n v="27"/>
  </r>
  <r>
    <n v="8518"/>
    <s v="CA-2017-149720"/>
    <d v="2017-06-04T00:00:00"/>
    <d v="2017-06-07T00:00:00"/>
    <s v="Second Class"/>
    <s v="EM-14065"/>
    <s v="Erin Mull"/>
    <x v="0"/>
    <x v="0"/>
    <x v="326"/>
    <x v="5"/>
    <n v="75034"/>
    <x v="2"/>
    <s v="FUR-FU-10002501"/>
    <x v="0"/>
    <x v="5"/>
    <s v="Nu-Dell Executive Frame"/>
    <x v="5238"/>
    <x v="5"/>
    <n v="0.6"/>
    <n v="-17.443200000000001"/>
    <x v="1"/>
    <n v="182.01599999999999"/>
    <n v="-57.500000000000007"/>
  </r>
  <r>
    <n v="8519"/>
    <s v="CA-2017-118003"/>
    <d v="2017-12-04T00:00:00"/>
    <d v="2017-12-10T00:00:00"/>
    <s v="Standard Class"/>
    <s v="DO-13645"/>
    <s v="Doug O'Connell"/>
    <x v="0"/>
    <x v="0"/>
    <x v="267"/>
    <x v="30"/>
    <n v="7501"/>
    <x v="3"/>
    <s v="FUR-FU-10002506"/>
    <x v="0"/>
    <x v="5"/>
    <s v="Tensor &quot;Hersey Kiss&quot; Styled Floor Lamp"/>
    <x v="2391"/>
    <x v="7"/>
    <n v="0"/>
    <n v="1.5588"/>
    <x v="4"/>
    <n v="12.99"/>
    <n v="12"/>
  </r>
  <r>
    <n v="8520"/>
    <s v="CA-2017-118003"/>
    <d v="2017-12-04T00:00:00"/>
    <d v="2017-12-10T00:00:00"/>
    <s v="Standard Class"/>
    <s v="DO-13645"/>
    <s v="Doug O'Connell"/>
    <x v="0"/>
    <x v="0"/>
    <x v="267"/>
    <x v="30"/>
    <n v="7501"/>
    <x v="3"/>
    <s v="FUR-CH-10003817"/>
    <x v="0"/>
    <x v="1"/>
    <s v="Global Value Steno Chair, Gray"/>
    <x v="5239"/>
    <x v="1"/>
    <n v="0"/>
    <n v="45.555"/>
    <x v="4"/>
    <n v="546.66"/>
    <n v="25"/>
  </r>
  <r>
    <n v="8521"/>
    <s v="CA-2017-118003"/>
    <d v="2017-12-04T00:00:00"/>
    <d v="2017-12-10T00:00:00"/>
    <s v="Standard Class"/>
    <s v="DO-13645"/>
    <s v="Doug O'Connell"/>
    <x v="0"/>
    <x v="0"/>
    <x v="267"/>
    <x v="30"/>
    <n v="7501"/>
    <x v="3"/>
    <s v="FUR-CH-10004860"/>
    <x v="0"/>
    <x v="1"/>
    <s v="Global Low Back Tilter Chair"/>
    <x v="3271"/>
    <x v="1"/>
    <n v="0"/>
    <n v="18.176400000000001"/>
    <x v="4"/>
    <n v="908.81999999999994"/>
    <n v="6.0000000000000009"/>
  </r>
  <r>
    <n v="8522"/>
    <s v="CA-2016-141887"/>
    <d v="2016-01-11T00:00:00"/>
    <d v="2016-01-15T00:00:00"/>
    <s v="Standard Class"/>
    <s v="MP-17470"/>
    <s v="Mark Packer"/>
    <x v="2"/>
    <x v="0"/>
    <x v="38"/>
    <x v="24"/>
    <n v="43229"/>
    <x v="3"/>
    <s v="FUR-FU-10002268"/>
    <x v="0"/>
    <x v="5"/>
    <s v="Ultra Door Push Plate"/>
    <x v="5240"/>
    <x v="9"/>
    <n v="0.2"/>
    <n v="8.9361999999999995"/>
    <x v="9"/>
    <n v="769.88799999999992"/>
    <n v="16.25"/>
  </r>
  <r>
    <n v="8523"/>
    <s v="US-2016-160206"/>
    <d v="2016-04-01T00:00:00"/>
    <d v="2016-04-07T00:00:00"/>
    <s v="Standard Class"/>
    <s v="MY-18295"/>
    <s v="Muhammed Yedwab"/>
    <x v="1"/>
    <x v="0"/>
    <x v="158"/>
    <x v="6"/>
    <n v="53209"/>
    <x v="2"/>
    <s v="TEC-PH-10000148"/>
    <x v="2"/>
    <x v="7"/>
    <s v="Cyber Acoustics AC-202b Speech Recognition Stereo Headset"/>
    <x v="2391"/>
    <x v="7"/>
    <n v="0"/>
    <n v="0.25979999999999998"/>
    <x v="3"/>
    <n v="12.99"/>
    <n v="1.9999999999999998"/>
  </r>
  <r>
    <n v="8524"/>
    <s v="CA-2017-133074"/>
    <d v="2017-09-21T00:00:00"/>
    <d v="2017-09-25T00:00:00"/>
    <s v="Standard Class"/>
    <s v="DB-13615"/>
    <s v="Doug Bickford"/>
    <x v="0"/>
    <x v="0"/>
    <x v="8"/>
    <x v="1"/>
    <n v="94109"/>
    <x v="1"/>
    <s v="OFF-PA-10004082"/>
    <x v="1"/>
    <x v="10"/>
    <s v="Adams Telephone Message Book w/Frequently-Called Numbers Space, 400 Messages per Book"/>
    <x v="5241"/>
    <x v="3"/>
    <n v="0"/>
    <n v="27.93"/>
    <x v="8"/>
    <n v="391.02"/>
    <n v="50"/>
  </r>
  <r>
    <n v="8525"/>
    <s v="CA-2017-161172"/>
    <d v="2017-03-16T00:00:00"/>
    <d v="2017-03-16T00:00:00"/>
    <s v="Same Day"/>
    <s v="SP-20920"/>
    <s v="Susan Pistek"/>
    <x v="0"/>
    <x v="0"/>
    <x v="38"/>
    <x v="24"/>
    <n v="43229"/>
    <x v="3"/>
    <s v="TEC-PH-10004348"/>
    <x v="2"/>
    <x v="7"/>
    <s v="OtterBox Defender Series Case - iPhone 5c"/>
    <x v="5242"/>
    <x v="0"/>
    <n v="0.4"/>
    <n v="-7.3959999999999999"/>
    <x v="10"/>
    <n v="88.751999999999995"/>
    <n v="-16.666666666666668"/>
  </r>
  <r>
    <n v="8526"/>
    <s v="CA-2017-161172"/>
    <d v="2017-03-16T00:00:00"/>
    <d v="2017-03-16T00:00:00"/>
    <s v="Same Day"/>
    <s v="SP-20920"/>
    <s v="Susan Pistek"/>
    <x v="0"/>
    <x v="0"/>
    <x v="38"/>
    <x v="24"/>
    <n v="43229"/>
    <x v="3"/>
    <s v="FUR-FU-10003424"/>
    <x v="0"/>
    <x v="5"/>
    <s v="Nu-Dell Oak Frame"/>
    <x v="5243"/>
    <x v="5"/>
    <n v="0.2"/>
    <n v="7.6896000000000004"/>
    <x v="10"/>
    <n v="307.584"/>
    <n v="15"/>
  </r>
  <r>
    <n v="8527"/>
    <s v="CA-2017-161172"/>
    <d v="2017-03-16T00:00:00"/>
    <d v="2017-03-16T00:00:00"/>
    <s v="Same Day"/>
    <s v="SP-20920"/>
    <s v="Susan Pistek"/>
    <x v="0"/>
    <x v="0"/>
    <x v="38"/>
    <x v="24"/>
    <n v="43229"/>
    <x v="3"/>
    <s v="OFF-BI-10004654"/>
    <x v="1"/>
    <x v="8"/>
    <s v="Avery Binding System Hidden Tab Executive Style Index Sets"/>
    <x v="5244"/>
    <x v="1"/>
    <n v="0.7"/>
    <n v="-3.4620000000000002"/>
    <x v="10"/>
    <n v="15.578999999999999"/>
    <n v="-66.666666666666671"/>
  </r>
  <r>
    <n v="8528"/>
    <s v="CA-2017-161172"/>
    <d v="2017-03-16T00:00:00"/>
    <d v="2017-03-16T00:00:00"/>
    <s v="Same Day"/>
    <s v="SP-20920"/>
    <s v="Susan Pistek"/>
    <x v="0"/>
    <x v="0"/>
    <x v="38"/>
    <x v="24"/>
    <n v="43229"/>
    <x v="3"/>
    <s v="TEC-AC-10004571"/>
    <x v="2"/>
    <x v="11"/>
    <s v="Logitech G700s Rechargeable Gaming Mouse"/>
    <x v="1290"/>
    <x v="0"/>
    <n v="0.2"/>
    <n v="43.995600000000003"/>
    <x v="10"/>
    <n v="319.96800000000002"/>
    <n v="27.500000000000004"/>
  </r>
  <r>
    <n v="8529"/>
    <s v="CA-2017-161172"/>
    <d v="2017-03-16T00:00:00"/>
    <d v="2017-03-16T00:00:00"/>
    <s v="Same Day"/>
    <s v="SP-20920"/>
    <s v="Susan Pistek"/>
    <x v="0"/>
    <x v="0"/>
    <x v="38"/>
    <x v="24"/>
    <n v="43229"/>
    <x v="3"/>
    <s v="OFF-ST-10000675"/>
    <x v="1"/>
    <x v="4"/>
    <s v="File Shuttle II and Handi-File, Black"/>
    <x v="314"/>
    <x v="0"/>
    <n v="0.2"/>
    <n v="3.3889999999999998"/>
    <x v="10"/>
    <n v="108.44799999999999"/>
    <n v="6.25"/>
  </r>
  <r>
    <n v="8530"/>
    <s v="CA-2017-137624"/>
    <d v="2017-11-10T00:00:00"/>
    <d v="2017-11-17T00:00:00"/>
    <s v="Standard Class"/>
    <s v="ME-17320"/>
    <s v="Maria Etezadi"/>
    <x v="2"/>
    <x v="0"/>
    <x v="1"/>
    <x v="1"/>
    <n v="90008"/>
    <x v="1"/>
    <s v="FUR-CH-10001714"/>
    <x v="0"/>
    <x v="1"/>
    <s v="Global Leather &amp; Oak Executive Chair, Burgundy"/>
    <x v="5245"/>
    <x v="0"/>
    <n v="0.2"/>
    <n v="-36.2136"/>
    <x v="0"/>
    <n v="482.84800000000001"/>
    <n v="-15"/>
  </r>
  <r>
    <n v="8531"/>
    <s v="CA-2016-156748"/>
    <d v="2016-11-30T00:00:00"/>
    <d v="2016-12-06T00:00:00"/>
    <s v="Standard Class"/>
    <s v="BS-11755"/>
    <s v="Bruce Stewart"/>
    <x v="0"/>
    <x v="0"/>
    <x v="66"/>
    <x v="12"/>
    <n v="48227"/>
    <x v="2"/>
    <s v="OFF-PA-10000380"/>
    <x v="1"/>
    <x v="10"/>
    <s v="REDIFORM Incoming/Outgoing Call Register, 11&quot; X 8 1/2&quot;, 100 Messages"/>
    <x v="1707"/>
    <x v="4"/>
    <n v="0"/>
    <n v="16.68"/>
    <x v="0"/>
    <n v="133.44"/>
    <n v="50"/>
  </r>
  <r>
    <n v="8532"/>
    <s v="CA-2016-156748"/>
    <d v="2016-11-30T00:00:00"/>
    <d v="2016-12-06T00:00:00"/>
    <s v="Standard Class"/>
    <s v="BS-11755"/>
    <s v="Bruce Stewart"/>
    <x v="0"/>
    <x v="0"/>
    <x v="66"/>
    <x v="12"/>
    <n v="48227"/>
    <x v="2"/>
    <s v="OFF-PA-10002713"/>
    <x v="1"/>
    <x v="10"/>
    <s v="Adams Phone Message Book, 200 Message Capacity, 8 1/16” x 11”"/>
    <x v="1273"/>
    <x v="0"/>
    <n v="0"/>
    <n v="6.3296000000000001"/>
    <x v="0"/>
    <n v="27.52"/>
    <n v="46"/>
  </r>
  <r>
    <n v="8533"/>
    <s v="CA-2016-156748"/>
    <d v="2016-11-30T00:00:00"/>
    <d v="2016-12-06T00:00:00"/>
    <s v="Standard Class"/>
    <s v="BS-11755"/>
    <s v="Bruce Stewart"/>
    <x v="0"/>
    <x v="0"/>
    <x v="66"/>
    <x v="12"/>
    <n v="48227"/>
    <x v="2"/>
    <s v="OFF-ST-10001370"/>
    <x v="1"/>
    <x v="4"/>
    <s v="Sensible Storage WireTech Storage Systems"/>
    <x v="5246"/>
    <x v="3"/>
    <n v="0"/>
    <n v="24.843"/>
    <x v="0"/>
    <n v="3478.02"/>
    <n v="5"/>
  </r>
  <r>
    <n v="8534"/>
    <s v="CA-2016-156748"/>
    <d v="2016-11-30T00:00:00"/>
    <d v="2016-12-06T00:00:00"/>
    <s v="Standard Class"/>
    <s v="BS-11755"/>
    <s v="Bruce Stewart"/>
    <x v="0"/>
    <x v="0"/>
    <x v="66"/>
    <x v="12"/>
    <n v="48227"/>
    <x v="2"/>
    <s v="FUR-CH-10000513"/>
    <x v="0"/>
    <x v="1"/>
    <s v="High-Back Leather Manager's Chair"/>
    <x v="1917"/>
    <x v="1"/>
    <n v="0"/>
    <n v="35.097299999999997"/>
    <x v="0"/>
    <n v="1169.9100000000001"/>
    <n v="8.9999999999999982"/>
  </r>
  <r>
    <n v="8535"/>
    <s v="CA-2015-169677"/>
    <d v="2015-01-13T00:00:00"/>
    <d v="2015-01-15T00:00:00"/>
    <s v="Second Class"/>
    <s v="KS-16300"/>
    <s v="Karen Seio"/>
    <x v="1"/>
    <x v="0"/>
    <x v="38"/>
    <x v="32"/>
    <n v="31907"/>
    <x v="0"/>
    <s v="OFF-LA-10003223"/>
    <x v="1"/>
    <x v="2"/>
    <s v="Avery 508"/>
    <x v="759"/>
    <x v="0"/>
    <n v="0"/>
    <n v="4.8117999999999999"/>
    <x v="9"/>
    <n v="19.64"/>
    <n v="49"/>
  </r>
  <r>
    <n v="8536"/>
    <s v="US-2014-163146"/>
    <d v="2014-05-16T00:00:00"/>
    <d v="2014-05-20T00:00:00"/>
    <s v="Standard Class"/>
    <s v="CC-12475"/>
    <s v="Cindy Chapman"/>
    <x v="0"/>
    <x v="0"/>
    <x v="8"/>
    <x v="1"/>
    <n v="94122"/>
    <x v="1"/>
    <s v="TEC-AC-10002217"/>
    <x v="2"/>
    <x v="11"/>
    <s v="Imation Clip USB flash drive - 8 GB"/>
    <x v="5247"/>
    <x v="1"/>
    <n v="0"/>
    <n v="3.3839999999999999"/>
    <x v="5"/>
    <n v="169.2"/>
    <n v="6"/>
  </r>
  <r>
    <n v="8537"/>
    <s v="CA-2015-157343"/>
    <d v="2015-06-07T00:00:00"/>
    <d v="2015-06-11T00:00:00"/>
    <s v="Standard Class"/>
    <s v="HD-14785"/>
    <s v="Harold Dahlen"/>
    <x v="2"/>
    <x v="0"/>
    <x v="10"/>
    <x v="9"/>
    <n v="19143"/>
    <x v="3"/>
    <s v="OFF-BI-10003707"/>
    <x v="1"/>
    <x v="8"/>
    <s v="Aluminum Screw Posts"/>
    <x v="4475"/>
    <x v="4"/>
    <n v="0.7"/>
    <n v="-12.208"/>
    <x v="1"/>
    <n v="73.248000000000005"/>
    <n v="-66.666666666666657"/>
  </r>
  <r>
    <n v="8538"/>
    <s v="CA-2015-157343"/>
    <d v="2015-06-07T00:00:00"/>
    <d v="2015-06-11T00:00:00"/>
    <s v="Standard Class"/>
    <s v="HD-14785"/>
    <s v="Harold Dahlen"/>
    <x v="2"/>
    <x v="0"/>
    <x v="10"/>
    <x v="9"/>
    <n v="19143"/>
    <x v="3"/>
    <s v="OFF-PA-10000552"/>
    <x v="1"/>
    <x v="10"/>
    <s v="Xerox 200"/>
    <x v="233"/>
    <x v="2"/>
    <n v="0.2"/>
    <n v="9.0719999999999992"/>
    <x v="1"/>
    <n v="129.60000000000002"/>
    <n v="34.999999999999993"/>
  </r>
  <r>
    <n v="8539"/>
    <s v="CA-2015-157343"/>
    <d v="2015-06-07T00:00:00"/>
    <d v="2015-06-11T00:00:00"/>
    <s v="Standard Class"/>
    <s v="HD-14785"/>
    <s v="Harold Dahlen"/>
    <x v="2"/>
    <x v="0"/>
    <x v="10"/>
    <x v="9"/>
    <n v="19143"/>
    <x v="3"/>
    <s v="OFF-AR-10003183"/>
    <x v="1"/>
    <x v="6"/>
    <s v="Avery Fluorescent Highlighter Four-Color Set"/>
    <x v="2204"/>
    <x v="1"/>
    <n v="0.2"/>
    <n v="1.002"/>
    <x v="1"/>
    <n v="24.048000000000002"/>
    <n v="12.5"/>
  </r>
  <r>
    <n v="8540"/>
    <s v="CA-2017-147354"/>
    <d v="2017-03-09T00:00:00"/>
    <d v="2017-03-13T00:00:00"/>
    <s v="Standard Class"/>
    <s v="KB-16315"/>
    <s v="Karl Braun"/>
    <x v="0"/>
    <x v="0"/>
    <x v="1"/>
    <x v="1"/>
    <n v="90008"/>
    <x v="1"/>
    <s v="TEC-CO-10000971"/>
    <x v="2"/>
    <x v="16"/>
    <s v="Hewlett Packard 310 Color Digital Copier"/>
    <x v="1973"/>
    <x v="0"/>
    <n v="0.2"/>
    <n v="59.997999999999998"/>
    <x v="10"/>
    <n v="959.96799999999996"/>
    <n v="12.5"/>
  </r>
  <r>
    <n v="8541"/>
    <s v="CA-2017-147354"/>
    <d v="2017-03-09T00:00:00"/>
    <d v="2017-03-13T00:00:00"/>
    <s v="Standard Class"/>
    <s v="KB-16315"/>
    <s v="Karl Braun"/>
    <x v="0"/>
    <x v="0"/>
    <x v="1"/>
    <x v="1"/>
    <n v="90008"/>
    <x v="1"/>
    <s v="OFF-BI-10003910"/>
    <x v="1"/>
    <x v="8"/>
    <s v="DXL Angle-View Binders with Locking Rings by Samsill"/>
    <x v="117"/>
    <x v="2"/>
    <n v="0.2"/>
    <n v="9.6374999999999993"/>
    <x v="10"/>
    <n v="154.19999999999999"/>
    <n v="31.25"/>
  </r>
  <r>
    <n v="8542"/>
    <s v="CA-2015-157287"/>
    <d v="2015-12-22T00:00:00"/>
    <d v="2015-12-23T00:00:00"/>
    <s v="First Class"/>
    <s v="HR-14830"/>
    <s v="Harold Ryan"/>
    <x v="1"/>
    <x v="0"/>
    <x v="10"/>
    <x v="9"/>
    <n v="19140"/>
    <x v="3"/>
    <s v="OFF-ST-10001172"/>
    <x v="1"/>
    <x v="4"/>
    <s v="Tennsco Lockers, Sand"/>
    <x v="2939"/>
    <x v="0"/>
    <n v="0.2"/>
    <n v="1.6783999999999999"/>
    <x v="4"/>
    <n v="67.135999999999996"/>
    <n v="5"/>
  </r>
  <r>
    <n v="8543"/>
    <s v="CA-2015-157287"/>
    <d v="2015-12-22T00:00:00"/>
    <d v="2015-12-23T00:00:00"/>
    <s v="First Class"/>
    <s v="HR-14830"/>
    <s v="Harold Ryan"/>
    <x v="1"/>
    <x v="0"/>
    <x v="10"/>
    <x v="9"/>
    <n v="19140"/>
    <x v="3"/>
    <s v="FUR-CH-10001270"/>
    <x v="0"/>
    <x v="1"/>
    <s v="Harbour Creations Steel Folding Chair"/>
    <x v="5248"/>
    <x v="3"/>
    <n v="0.3"/>
    <n v="0"/>
    <x v="4"/>
    <n v="2958.375"/>
    <n v="0"/>
  </r>
  <r>
    <n v="8544"/>
    <s v="CA-2014-137575"/>
    <d v="2014-08-06T00:00:00"/>
    <d v="2014-08-11T00:00:00"/>
    <s v="Standard Class"/>
    <s v="TB-21625"/>
    <s v="Trudy Brown"/>
    <x v="0"/>
    <x v="0"/>
    <x v="20"/>
    <x v="15"/>
    <n v="10035"/>
    <x v="3"/>
    <s v="TEC-AC-10004571"/>
    <x v="2"/>
    <x v="11"/>
    <s v="Logitech G700s Rechargeable Gaming Mouse"/>
    <x v="1636"/>
    <x v="0"/>
    <n v="0"/>
    <n v="83.991600000000005"/>
    <x v="6"/>
    <n v="399.96"/>
    <n v="42.000000000000007"/>
  </r>
  <r>
    <n v="8545"/>
    <s v="CA-2016-119074"/>
    <d v="2016-03-27T00:00:00"/>
    <d v="2016-03-31T00:00:00"/>
    <s v="Standard Class"/>
    <s v="DS-13180"/>
    <s v="David Smith"/>
    <x v="1"/>
    <x v="0"/>
    <x v="38"/>
    <x v="32"/>
    <n v="31907"/>
    <x v="0"/>
    <s v="FUR-FU-10004053"/>
    <x v="0"/>
    <x v="5"/>
    <s v="DAX Two-Tone Silver Metal Document Frame"/>
    <x v="4693"/>
    <x v="7"/>
    <n v="0"/>
    <n v="8.7032000000000007"/>
    <x v="10"/>
    <n v="20.239999999999998"/>
    <n v="43.000000000000007"/>
  </r>
  <r>
    <n v="8546"/>
    <s v="CA-2016-119074"/>
    <d v="2016-03-27T00:00:00"/>
    <d v="2016-03-31T00:00:00"/>
    <s v="Standard Class"/>
    <s v="DS-13180"/>
    <s v="David Smith"/>
    <x v="1"/>
    <x v="0"/>
    <x v="38"/>
    <x v="32"/>
    <n v="31907"/>
    <x v="0"/>
    <s v="FUR-FU-10003731"/>
    <x v="0"/>
    <x v="5"/>
    <s v="Eldon Expressions Wood and Plastic Desk Accessories, Oak"/>
    <x v="3009"/>
    <x v="4"/>
    <n v="0"/>
    <n v="11.1776"/>
    <x v="10"/>
    <n v="159.68"/>
    <n v="27.999999999999996"/>
  </r>
  <r>
    <n v="8547"/>
    <s v="CA-2016-119074"/>
    <d v="2016-03-27T00:00:00"/>
    <d v="2016-03-31T00:00:00"/>
    <s v="Standard Class"/>
    <s v="DS-13180"/>
    <s v="David Smith"/>
    <x v="1"/>
    <x v="0"/>
    <x v="38"/>
    <x v="32"/>
    <n v="31907"/>
    <x v="0"/>
    <s v="OFF-BI-10000962"/>
    <x v="1"/>
    <x v="8"/>
    <s v="Acco Flexible ACCOHIDE Square Ring Data Binder, Dark Blue, 11 1/2&quot; X 14&quot; 7/8&quot;"/>
    <x v="2867"/>
    <x v="0"/>
    <n v="0"/>
    <n v="15.944599999999999"/>
    <x v="10"/>
    <n v="65.08"/>
    <n v="49"/>
  </r>
  <r>
    <n v="8548"/>
    <s v="CA-2015-149566"/>
    <d v="2015-12-05T00:00:00"/>
    <d v="2015-12-10T00:00:00"/>
    <s v="Standard Class"/>
    <s v="GB-14530"/>
    <s v="George Bell"/>
    <x v="1"/>
    <x v="0"/>
    <x v="1"/>
    <x v="1"/>
    <n v="90049"/>
    <x v="1"/>
    <s v="TEC-AC-10001266"/>
    <x v="2"/>
    <x v="11"/>
    <s v="Memorex Micro Travel Drive 8 GB"/>
    <x v="3798"/>
    <x v="1"/>
    <n v="0"/>
    <n v="17.55"/>
    <x v="4"/>
    <n v="117"/>
    <n v="45"/>
  </r>
  <r>
    <n v="8549"/>
    <s v="CA-2015-149566"/>
    <d v="2015-12-05T00:00:00"/>
    <d v="2015-12-10T00:00:00"/>
    <s v="Standard Class"/>
    <s v="GB-14530"/>
    <s v="George Bell"/>
    <x v="1"/>
    <x v="0"/>
    <x v="1"/>
    <x v="1"/>
    <n v="90049"/>
    <x v="1"/>
    <s v="OFF-LA-10000452"/>
    <x v="1"/>
    <x v="2"/>
    <s v="Avery 488"/>
    <x v="2336"/>
    <x v="4"/>
    <n v="0"/>
    <n v="6.048"/>
    <x v="4"/>
    <n v="50.4"/>
    <n v="48.000000000000007"/>
  </r>
  <r>
    <n v="8550"/>
    <s v="CA-2015-126186"/>
    <d v="2015-09-11T00:00:00"/>
    <d v="2015-09-12T00:00:00"/>
    <s v="First Class"/>
    <s v="GB-14530"/>
    <s v="George Bell"/>
    <x v="1"/>
    <x v="0"/>
    <x v="34"/>
    <x v="22"/>
    <n v="80013"/>
    <x v="1"/>
    <s v="FUR-FU-10000073"/>
    <x v="0"/>
    <x v="5"/>
    <s v="Deflect-O Glasstique Clear Desk Accessories"/>
    <x v="4282"/>
    <x v="4"/>
    <n v="0.2"/>
    <n v="4.0039999999999996"/>
    <x v="8"/>
    <n v="98.56"/>
    <n v="16.249999999999996"/>
  </r>
  <r>
    <n v="8551"/>
    <s v="CA-2015-121132"/>
    <d v="2015-07-17T00:00:00"/>
    <d v="2015-07-24T00:00:00"/>
    <s v="Standard Class"/>
    <s v="VB-21745"/>
    <s v="Victoria Brennan"/>
    <x v="1"/>
    <x v="0"/>
    <x v="12"/>
    <x v="5"/>
    <n v="77041"/>
    <x v="2"/>
    <s v="OFF-LA-10002368"/>
    <x v="1"/>
    <x v="2"/>
    <s v="Avery 479"/>
    <x v="301"/>
    <x v="1"/>
    <n v="0.2"/>
    <n v="2.0358000000000001"/>
    <x v="7"/>
    <n v="18.792000000000002"/>
    <n v="32.5"/>
  </r>
  <r>
    <n v="8552"/>
    <s v="CA-2015-121132"/>
    <d v="2015-07-17T00:00:00"/>
    <d v="2015-07-24T00:00:00"/>
    <s v="Standard Class"/>
    <s v="VB-21745"/>
    <s v="Victoria Brennan"/>
    <x v="1"/>
    <x v="0"/>
    <x v="12"/>
    <x v="5"/>
    <n v="77041"/>
    <x v="2"/>
    <s v="OFF-FA-10004248"/>
    <x v="1"/>
    <x v="13"/>
    <s v="Advantus T-Pin Paper Clips"/>
    <x v="5249"/>
    <x v="4"/>
    <n v="0.2"/>
    <n v="3.4276"/>
    <x v="7"/>
    <n v="57.728000000000002"/>
    <n v="23.75"/>
  </r>
  <r>
    <n v="8553"/>
    <s v="CA-2014-140473"/>
    <d v="2014-05-30T00:00:00"/>
    <d v="2014-06-03T00:00:00"/>
    <s v="Standard Class"/>
    <s v="MC-17425"/>
    <s v="Mark Cousins"/>
    <x v="1"/>
    <x v="0"/>
    <x v="22"/>
    <x v="10"/>
    <n v="60623"/>
    <x v="2"/>
    <s v="TEC-CO-10004202"/>
    <x v="2"/>
    <x v="16"/>
    <s v="Brother DCP1000 Digital 3 in 1 Multifunction Machine"/>
    <x v="5250"/>
    <x v="1"/>
    <n v="0.2"/>
    <n v="134.99549999999999"/>
    <x v="5"/>
    <n v="2159.9279999999999"/>
    <n v="18.75"/>
  </r>
  <r>
    <n v="8554"/>
    <s v="US-2017-102904"/>
    <d v="2017-11-13T00:00:00"/>
    <d v="2017-11-20T00:00:00"/>
    <s v="Standard Class"/>
    <s v="CB-12025"/>
    <s v="Cassandra Brandow"/>
    <x v="0"/>
    <x v="0"/>
    <x v="27"/>
    <x v="19"/>
    <n v="35601"/>
    <x v="0"/>
    <s v="TEC-AC-10000927"/>
    <x v="2"/>
    <x v="11"/>
    <s v="Anker Ultrathin Bluetooth Wireless Keyboard Aluminum Cover with Stand "/>
    <x v="5251"/>
    <x v="8"/>
    <n v="0"/>
    <n v="23.992000000000001"/>
    <x v="0"/>
    <n v="1919.36"/>
    <n v="10"/>
  </r>
  <r>
    <n v="8555"/>
    <s v="CA-2016-102092"/>
    <d v="2016-12-09T00:00:00"/>
    <d v="2016-12-11T00:00:00"/>
    <s v="First Class"/>
    <s v="PM-18940"/>
    <s v="Paul MacIntyre"/>
    <x v="0"/>
    <x v="0"/>
    <x v="24"/>
    <x v="17"/>
    <n v="22153"/>
    <x v="0"/>
    <s v="FUR-TA-10002530"/>
    <x v="0"/>
    <x v="3"/>
    <s v="Iceberg OfficeWorks 42&quot; Round Tables"/>
    <x v="2914"/>
    <x v="3"/>
    <n v="0"/>
    <n v="158.529"/>
    <x v="4"/>
    <n v="7398.0199999999995"/>
    <n v="15.000000000000002"/>
  </r>
  <r>
    <n v="8556"/>
    <s v="CA-2015-117884"/>
    <d v="2015-03-22T00:00:00"/>
    <d v="2015-03-22T00:00:00"/>
    <s v="Same Day"/>
    <s v="DC-13285"/>
    <s v="Debra Catini"/>
    <x v="0"/>
    <x v="0"/>
    <x v="369"/>
    <x v="2"/>
    <n v="33317"/>
    <x v="0"/>
    <s v="TEC-AC-10002567"/>
    <x v="2"/>
    <x v="11"/>
    <s v="Logitech G602 Wireless Gaming Mouse"/>
    <x v="2941"/>
    <x v="3"/>
    <n v="0.2"/>
    <n v="89.588800000000006"/>
    <x v="10"/>
    <n v="3135.6080000000002"/>
    <n v="20"/>
  </r>
  <r>
    <n v="8557"/>
    <s v="CA-2015-117884"/>
    <d v="2015-03-22T00:00:00"/>
    <d v="2015-03-22T00:00:00"/>
    <s v="Same Day"/>
    <s v="DC-13285"/>
    <s v="Debra Catini"/>
    <x v="0"/>
    <x v="0"/>
    <x v="369"/>
    <x v="2"/>
    <n v="33317"/>
    <x v="0"/>
    <s v="OFF-ST-10002182"/>
    <x v="1"/>
    <x v="4"/>
    <s v="Iris 3-Drawer Stacking Bin, Black"/>
    <x v="5252"/>
    <x v="6"/>
    <n v="0.2"/>
    <n v="-33.841799999999999"/>
    <x v="10"/>
    <n v="1353.6719999999998"/>
    <n v="-22.5"/>
  </r>
  <r>
    <n v="8558"/>
    <s v="CA-2016-132829"/>
    <d v="2016-12-23T00:00:00"/>
    <d v="2016-12-26T00:00:00"/>
    <s v="Second Class"/>
    <s v="LA-16780"/>
    <s v="Laura Armstrong"/>
    <x v="1"/>
    <x v="0"/>
    <x v="12"/>
    <x v="5"/>
    <n v="77041"/>
    <x v="2"/>
    <s v="TEC-PH-10004539"/>
    <x v="2"/>
    <x v="7"/>
    <s v="Wireless Extenders zBoost YX545 SOHO Signal Booster"/>
    <x v="1368"/>
    <x v="1"/>
    <n v="0.2"/>
    <n v="39.687899999999999"/>
    <x v="4"/>
    <n v="1360.7280000000001"/>
    <n v="8.75"/>
  </r>
  <r>
    <n v="8559"/>
    <s v="CA-2016-132829"/>
    <d v="2016-12-23T00:00:00"/>
    <d v="2016-12-26T00:00:00"/>
    <s v="Second Class"/>
    <s v="LA-16780"/>
    <s v="Laura Armstrong"/>
    <x v="1"/>
    <x v="0"/>
    <x v="12"/>
    <x v="5"/>
    <n v="77041"/>
    <x v="2"/>
    <s v="OFF-LA-10002945"/>
    <x v="1"/>
    <x v="2"/>
    <s v="Permanent Self-Adhesive File Folder Labels for Typewriters, 1 1/8 x 3 1/2, White"/>
    <x v="1544"/>
    <x v="6"/>
    <n v="0.2"/>
    <n v="14.742000000000001"/>
    <x v="4"/>
    <n v="408.24"/>
    <n v="32.5"/>
  </r>
  <r>
    <n v="8560"/>
    <s v="CA-2016-132829"/>
    <d v="2016-12-23T00:00:00"/>
    <d v="2016-12-26T00:00:00"/>
    <s v="Second Class"/>
    <s v="LA-16780"/>
    <s v="Laura Armstrong"/>
    <x v="1"/>
    <x v="0"/>
    <x v="12"/>
    <x v="5"/>
    <n v="77041"/>
    <x v="2"/>
    <s v="TEC-PH-10004345"/>
    <x v="2"/>
    <x v="7"/>
    <s v="Cisco SPA 502G IP Phone"/>
    <x v="4095"/>
    <x v="1"/>
    <n v="0.2"/>
    <n v="35.984999999999999"/>
    <x v="4"/>
    <n v="863.64"/>
    <n v="12.5"/>
  </r>
  <r>
    <n v="8561"/>
    <s v="CA-2016-132829"/>
    <d v="2016-12-23T00:00:00"/>
    <d v="2016-12-26T00:00:00"/>
    <s v="Second Class"/>
    <s v="LA-16780"/>
    <s v="Laura Armstrong"/>
    <x v="1"/>
    <x v="0"/>
    <x v="12"/>
    <x v="5"/>
    <n v="77041"/>
    <x v="2"/>
    <s v="TEC-PH-10004912"/>
    <x v="2"/>
    <x v="7"/>
    <s v="Cisco SPA112 2 Port Phone Adapter"/>
    <x v="5253"/>
    <x v="1"/>
    <n v="0.2"/>
    <n v="14.836499999999999"/>
    <x v="4"/>
    <n v="395.64"/>
    <n v="11.25"/>
  </r>
  <r>
    <n v="8562"/>
    <s v="CA-2016-132829"/>
    <d v="2016-12-23T00:00:00"/>
    <d v="2016-12-26T00:00:00"/>
    <s v="Second Class"/>
    <s v="LA-16780"/>
    <s v="Laura Armstrong"/>
    <x v="1"/>
    <x v="0"/>
    <x v="12"/>
    <x v="5"/>
    <n v="77041"/>
    <x v="2"/>
    <s v="FUR-FU-10000206"/>
    <x v="0"/>
    <x v="5"/>
    <s v="GE General Purpose, Extra Long Life, Showcase &amp; Floodlight Incandescent Bulbs"/>
    <x v="990"/>
    <x v="0"/>
    <n v="0.6"/>
    <n v="-0.75660000000000005"/>
    <x v="4"/>
    <n v="4.6559999999999997"/>
    <n v="-32.500000000000007"/>
  </r>
  <r>
    <n v="8563"/>
    <s v="CA-2016-123540"/>
    <d v="2016-04-02T00:00:00"/>
    <d v="2016-04-06T00:00:00"/>
    <s v="Second Class"/>
    <s v="DJ-13420"/>
    <s v="Denny Joy"/>
    <x v="1"/>
    <x v="0"/>
    <x v="158"/>
    <x v="6"/>
    <n v="53209"/>
    <x v="2"/>
    <s v="FUR-CH-10000847"/>
    <x v="0"/>
    <x v="1"/>
    <s v="Global Executive Mid-Back Manager's Chair"/>
    <x v="5254"/>
    <x v="2"/>
    <n v="0"/>
    <n v="378.274"/>
    <x v="3"/>
    <n v="7274.5"/>
    <n v="26"/>
  </r>
  <r>
    <n v="8564"/>
    <s v="US-2017-108315"/>
    <d v="2017-04-30T00:00:00"/>
    <d v="2017-05-04T00:00:00"/>
    <s v="Standard Class"/>
    <s v="MH-18115"/>
    <s v="Mick Hernandez"/>
    <x v="2"/>
    <x v="0"/>
    <x v="508"/>
    <x v="2"/>
    <n v="32771"/>
    <x v="0"/>
    <s v="OFF-BI-10000822"/>
    <x v="1"/>
    <x v="8"/>
    <s v="Acco PRESSTEX Data Binder with Storage Hooks, Light Blue, 9 1/2&quot; X 11&quot;"/>
    <x v="4937"/>
    <x v="1"/>
    <n v="0.7"/>
    <n v="-3.5508000000000002"/>
    <x v="3"/>
    <n v="14.526"/>
    <n v="-73.333333333333343"/>
  </r>
  <r>
    <n v="8565"/>
    <s v="US-2017-108315"/>
    <d v="2017-04-30T00:00:00"/>
    <d v="2017-05-04T00:00:00"/>
    <s v="Standard Class"/>
    <s v="MH-18115"/>
    <s v="Mick Hernandez"/>
    <x v="2"/>
    <x v="0"/>
    <x v="508"/>
    <x v="2"/>
    <n v="32771"/>
    <x v="0"/>
    <s v="FUR-FU-10000747"/>
    <x v="0"/>
    <x v="5"/>
    <s v="Tenex B1-RE Series Chair Mats for Low Pile Carpets"/>
    <x v="5255"/>
    <x v="5"/>
    <n v="0.2"/>
    <n v="-8.2764000000000006"/>
    <x v="3"/>
    <n v="1324.2240000000002"/>
    <n v="-3.75"/>
  </r>
  <r>
    <n v="8566"/>
    <s v="CA-2016-134110"/>
    <d v="2016-11-17T00:00:00"/>
    <d v="2016-11-18T00:00:00"/>
    <s v="First Class"/>
    <s v="BG-11035"/>
    <s v="Barry Gonzalez"/>
    <x v="0"/>
    <x v="0"/>
    <x v="398"/>
    <x v="5"/>
    <n v="75056"/>
    <x v="2"/>
    <s v="TEC-PH-10002350"/>
    <x v="2"/>
    <x v="7"/>
    <s v="Apple EarPods with Remote and Mic"/>
    <x v="3061"/>
    <x v="1"/>
    <n v="0.2"/>
    <n v="6.7176"/>
    <x v="0"/>
    <n v="201.52800000000002"/>
    <n v="10"/>
  </r>
  <r>
    <n v="8567"/>
    <s v="CA-2016-134110"/>
    <d v="2016-11-17T00:00:00"/>
    <d v="2016-11-18T00:00:00"/>
    <s v="First Class"/>
    <s v="BG-11035"/>
    <s v="Barry Gonzalez"/>
    <x v="0"/>
    <x v="0"/>
    <x v="398"/>
    <x v="5"/>
    <n v="75056"/>
    <x v="2"/>
    <s v="OFF-PA-10000697"/>
    <x v="1"/>
    <x v="10"/>
    <s v="TOPS Voice Message Log Book, Flash Format"/>
    <x v="300"/>
    <x v="4"/>
    <n v="0.2"/>
    <n v="5.5216000000000003"/>
    <x v="0"/>
    <n v="60.927999999999997"/>
    <n v="36.250000000000007"/>
  </r>
  <r>
    <n v="8568"/>
    <s v="US-2016-136581"/>
    <d v="2016-11-10T00:00:00"/>
    <d v="2016-11-12T00:00:00"/>
    <s v="First Class"/>
    <s v="SV-20365"/>
    <s v="Seth Vernon"/>
    <x v="0"/>
    <x v="0"/>
    <x v="21"/>
    <x v="24"/>
    <n v="45373"/>
    <x v="3"/>
    <s v="OFF-PA-10002787"/>
    <x v="1"/>
    <x v="10"/>
    <s v="Xerox 227"/>
    <x v="276"/>
    <x v="5"/>
    <n v="0.2"/>
    <n v="10.8864"/>
    <x v="0"/>
    <n v="186.624"/>
    <n v="35"/>
  </r>
  <r>
    <n v="8569"/>
    <s v="CA-2016-162390"/>
    <d v="2016-12-06T00:00:00"/>
    <d v="2016-12-12T00:00:00"/>
    <s v="Standard Class"/>
    <s v="DP-13105"/>
    <s v="Dave Poirier"/>
    <x v="1"/>
    <x v="0"/>
    <x v="337"/>
    <x v="15"/>
    <n v="11550"/>
    <x v="3"/>
    <s v="OFF-BI-10004318"/>
    <x v="1"/>
    <x v="8"/>
    <s v="Ibico EB-19 Dual Function Manual Binding System"/>
    <x v="5256"/>
    <x v="3"/>
    <n v="0.2"/>
    <n v="314.84179999999998"/>
    <x v="4"/>
    <n v="6781.2080000000005"/>
    <n v="32.499999999999993"/>
  </r>
  <r>
    <n v="8570"/>
    <s v="CA-2016-162390"/>
    <d v="2016-12-06T00:00:00"/>
    <d v="2016-12-12T00:00:00"/>
    <s v="Standard Class"/>
    <s v="DP-13105"/>
    <s v="Dave Poirier"/>
    <x v="1"/>
    <x v="0"/>
    <x v="337"/>
    <x v="15"/>
    <n v="11550"/>
    <x v="3"/>
    <s v="OFF-BI-10001721"/>
    <x v="1"/>
    <x v="8"/>
    <s v="Trimflex Flexible Post Binders"/>
    <x v="5257"/>
    <x v="11"/>
    <n v="0.2"/>
    <n v="77.8232"/>
    <x v="4"/>
    <n v="2890.576"/>
    <n v="35"/>
  </r>
  <r>
    <n v="8571"/>
    <s v="CA-2016-162390"/>
    <d v="2016-12-06T00:00:00"/>
    <d v="2016-12-12T00:00:00"/>
    <s v="Standard Class"/>
    <s v="DP-13105"/>
    <s v="Dave Poirier"/>
    <x v="1"/>
    <x v="0"/>
    <x v="337"/>
    <x v="15"/>
    <n v="11550"/>
    <x v="3"/>
    <s v="TEC-CO-10004202"/>
    <x v="2"/>
    <x v="16"/>
    <s v="Brother DCP1000 Digital 3 in 1 Multifunction Machine"/>
    <x v="1973"/>
    <x v="0"/>
    <n v="0.2"/>
    <n v="89.997"/>
    <x v="4"/>
    <n v="959.96799999999996"/>
    <n v="18.75"/>
  </r>
  <r>
    <n v="8572"/>
    <s v="CA-2016-162222"/>
    <d v="2016-04-03T00:00:00"/>
    <d v="2016-04-03T00:00:00"/>
    <s v="Same Day"/>
    <s v="SR-20740"/>
    <s v="Steven Roelle"/>
    <x v="2"/>
    <x v="0"/>
    <x v="61"/>
    <x v="5"/>
    <n v="75081"/>
    <x v="2"/>
    <s v="OFF-PA-10003893"/>
    <x v="1"/>
    <x v="10"/>
    <s v="Xerox 1962"/>
    <x v="1495"/>
    <x v="1"/>
    <n v="0.2"/>
    <n v="3.21"/>
    <x v="3"/>
    <n v="30.816000000000003"/>
    <n v="31.25"/>
  </r>
  <r>
    <n v="8573"/>
    <s v="CA-2014-121629"/>
    <d v="2014-11-28T00:00:00"/>
    <d v="2014-12-02T00:00:00"/>
    <s v="Standard Class"/>
    <s v="BT-11680"/>
    <s v="Brian Thompson"/>
    <x v="0"/>
    <x v="0"/>
    <x v="12"/>
    <x v="5"/>
    <n v="77041"/>
    <x v="2"/>
    <s v="TEC-MA-10004679"/>
    <x v="2"/>
    <x v="15"/>
    <s v="StarTech.com 10/100 VDSL2 Ethernet Extender Kit"/>
    <x v="5258"/>
    <x v="2"/>
    <n v="0.4"/>
    <n v="-199.77"/>
    <x v="0"/>
    <n v="4994.25"/>
    <n v="-20"/>
  </r>
  <r>
    <n v="8574"/>
    <s v="CA-2015-164623"/>
    <d v="2015-10-20T00:00:00"/>
    <d v="2015-10-22T00:00:00"/>
    <s v="First Class"/>
    <s v="MS-17770"/>
    <s v="Maxwell Schwartz"/>
    <x v="0"/>
    <x v="0"/>
    <x v="20"/>
    <x v="15"/>
    <n v="10035"/>
    <x v="3"/>
    <s v="OFF-PA-10000249"/>
    <x v="1"/>
    <x v="10"/>
    <s v="Easy-staple paper"/>
    <x v="332"/>
    <x v="0"/>
    <n v="0"/>
    <n v="11.543200000000001"/>
    <x v="2"/>
    <n v="49.12"/>
    <n v="47"/>
  </r>
  <r>
    <n v="8575"/>
    <s v="CA-2014-159849"/>
    <d v="2014-09-19T00:00:00"/>
    <d v="2014-09-19T00:00:00"/>
    <s v="Same Day"/>
    <s v="JK-15640"/>
    <s v="Jim Kriz"/>
    <x v="2"/>
    <x v="0"/>
    <x v="8"/>
    <x v="1"/>
    <n v="94110"/>
    <x v="1"/>
    <s v="OFF-FA-10000053"/>
    <x v="1"/>
    <x v="13"/>
    <s v="Revere Boxed Rubber Bands by Revere"/>
    <x v="1962"/>
    <x v="1"/>
    <n v="0"/>
    <n v="0.1134"/>
    <x v="8"/>
    <n v="17.009999999999998"/>
    <n v="2"/>
  </r>
  <r>
    <n v="8576"/>
    <s v="CA-2017-101273"/>
    <d v="2017-08-27T00:00:00"/>
    <d v="2017-08-30T00:00:00"/>
    <s v="Second Class"/>
    <s v="ST-20530"/>
    <s v="Shui Tom"/>
    <x v="0"/>
    <x v="0"/>
    <x v="370"/>
    <x v="2"/>
    <n v="34952"/>
    <x v="0"/>
    <s v="OFF-AP-10000804"/>
    <x v="1"/>
    <x v="9"/>
    <s v="Hoover Portapower Portable Vacuum"/>
    <x v="5259"/>
    <x v="4"/>
    <n v="0.2"/>
    <n v="0.89600000000000002"/>
    <x v="6"/>
    <n v="57.344000000000001"/>
    <n v="6.25"/>
  </r>
  <r>
    <n v="8577"/>
    <s v="CA-2017-106747"/>
    <d v="2017-07-03T00:00:00"/>
    <d v="2017-07-04T00:00:00"/>
    <s v="First Class"/>
    <s v="TS-21505"/>
    <s v="Tony Sayre"/>
    <x v="0"/>
    <x v="0"/>
    <x v="3"/>
    <x v="38"/>
    <n v="3301"/>
    <x v="3"/>
    <s v="FUR-FU-10004188"/>
    <x v="0"/>
    <x v="5"/>
    <s v="Luxo Professional Combination Clamp-On Lamps"/>
    <x v="787"/>
    <x v="7"/>
    <n v="0"/>
    <n v="26.597999999999999"/>
    <x v="7"/>
    <n v="102.3"/>
    <n v="26"/>
  </r>
  <r>
    <n v="8578"/>
    <s v="CA-2017-146164"/>
    <d v="2017-12-22T00:00:00"/>
    <d v="2017-12-26T00:00:00"/>
    <s v="Standard Class"/>
    <s v="CM-12190"/>
    <s v="Charlotte Melton"/>
    <x v="0"/>
    <x v="0"/>
    <x v="30"/>
    <x v="11"/>
    <n v="55901"/>
    <x v="2"/>
    <s v="FUR-TA-10004915"/>
    <x v="0"/>
    <x v="3"/>
    <s v="Office Impressions End Table, 20-1/2&quot;H x 24&quot;W x 20&quot;D"/>
    <x v="5260"/>
    <x v="0"/>
    <n v="0"/>
    <n v="97.203199999999995"/>
    <x v="4"/>
    <n v="1215.04"/>
    <n v="16"/>
  </r>
  <r>
    <n v="8579"/>
    <s v="CA-2017-146164"/>
    <d v="2017-12-22T00:00:00"/>
    <d v="2017-12-26T00:00:00"/>
    <s v="Standard Class"/>
    <s v="CM-12190"/>
    <s v="Charlotte Melton"/>
    <x v="0"/>
    <x v="0"/>
    <x v="30"/>
    <x v="11"/>
    <n v="55901"/>
    <x v="2"/>
    <s v="OFF-ST-10001228"/>
    <x v="1"/>
    <x v="4"/>
    <s v="Personal File Boxes with Fold-Down Carry Handle"/>
    <x v="5261"/>
    <x v="0"/>
    <n v="0"/>
    <n v="7.79"/>
    <x v="4"/>
    <n v="62.32"/>
    <n v="25"/>
  </r>
  <r>
    <n v="8580"/>
    <s v="CA-2016-111605"/>
    <d v="2016-12-27T00:00:00"/>
    <d v="2017-01-02T00:00:00"/>
    <s v="Standard Class"/>
    <s v="JW-15955"/>
    <s v="Joni Wasserman"/>
    <x v="0"/>
    <x v="0"/>
    <x v="103"/>
    <x v="0"/>
    <n v="40214"/>
    <x v="0"/>
    <s v="OFF-LA-10002368"/>
    <x v="1"/>
    <x v="2"/>
    <s v="Avery 479"/>
    <x v="533"/>
    <x v="7"/>
    <n v="0"/>
    <n v="1.2005999999999999"/>
    <x v="4"/>
    <n v="2.61"/>
    <n v="46"/>
  </r>
  <r>
    <n v="8581"/>
    <s v="CA-2014-130673"/>
    <d v="2014-05-20T00:00:00"/>
    <d v="2014-05-22T00:00:00"/>
    <s v="Second Class"/>
    <s v="MC-17590"/>
    <s v="Matt Collister"/>
    <x v="1"/>
    <x v="0"/>
    <x v="509"/>
    <x v="5"/>
    <n v="78666"/>
    <x v="2"/>
    <s v="FUR-FU-10003489"/>
    <x v="0"/>
    <x v="5"/>
    <s v="Contemporary Borderless Frame"/>
    <x v="2250"/>
    <x v="1"/>
    <n v="0.6"/>
    <n v="-5.9409000000000001"/>
    <x v="5"/>
    <n v="30.996000000000002"/>
    <n v="-57.499999999999993"/>
  </r>
  <r>
    <n v="8582"/>
    <s v="CA-2014-130673"/>
    <d v="2014-05-20T00:00:00"/>
    <d v="2014-05-22T00:00:00"/>
    <s v="Second Class"/>
    <s v="MC-17590"/>
    <s v="Matt Collister"/>
    <x v="1"/>
    <x v="0"/>
    <x v="509"/>
    <x v="5"/>
    <n v="78666"/>
    <x v="2"/>
    <s v="OFF-PA-10000289"/>
    <x v="1"/>
    <x v="10"/>
    <s v="Xerox 213"/>
    <x v="559"/>
    <x v="0"/>
    <n v="0.2"/>
    <n v="3.6288"/>
    <x v="5"/>
    <n v="20.736000000000001"/>
    <n v="35"/>
  </r>
  <r>
    <n v="8583"/>
    <s v="CA-2014-130673"/>
    <d v="2014-05-20T00:00:00"/>
    <d v="2014-05-22T00:00:00"/>
    <s v="Second Class"/>
    <s v="MC-17590"/>
    <s v="Matt Collister"/>
    <x v="1"/>
    <x v="0"/>
    <x v="509"/>
    <x v="5"/>
    <n v="78666"/>
    <x v="2"/>
    <s v="TEC-AC-10004227"/>
    <x v="2"/>
    <x v="11"/>
    <s v="SanDisk Ultra 16 GB MicroSDHC Class 10 Memory Card"/>
    <x v="4225"/>
    <x v="0"/>
    <n v="0.2"/>
    <n v="-3.6372"/>
    <x v="5"/>
    <n v="41.567999999999998"/>
    <n v="-17.5"/>
  </r>
  <r>
    <n v="8584"/>
    <s v="CA-2014-130673"/>
    <d v="2014-05-20T00:00:00"/>
    <d v="2014-05-22T00:00:00"/>
    <s v="Second Class"/>
    <s v="MC-17590"/>
    <s v="Matt Collister"/>
    <x v="1"/>
    <x v="0"/>
    <x v="509"/>
    <x v="5"/>
    <n v="78666"/>
    <x v="2"/>
    <s v="OFF-ST-10000636"/>
    <x v="1"/>
    <x v="4"/>
    <s v="Rogers Profile Extra Capacity Storage Tub"/>
    <x v="5003"/>
    <x v="2"/>
    <n v="0.2"/>
    <n v="-13.391999999999999"/>
    <x v="5"/>
    <n v="334.79999999999995"/>
    <n v="-20"/>
  </r>
  <r>
    <n v="8585"/>
    <s v="CA-2014-104808"/>
    <d v="2014-02-04T00:00:00"/>
    <d v="2014-02-08T00:00:00"/>
    <s v="Second Class"/>
    <s v="MH-17440"/>
    <s v="Mark Haberlin"/>
    <x v="1"/>
    <x v="0"/>
    <x v="194"/>
    <x v="1"/>
    <n v="92025"/>
    <x v="1"/>
    <s v="OFF-BI-10003676"/>
    <x v="1"/>
    <x v="8"/>
    <s v="GBC Standard Recycled Report Covers, Clear Plastic Sheets"/>
    <x v="2995"/>
    <x v="0"/>
    <n v="0.2"/>
    <n v="6.0368000000000004"/>
    <x v="11"/>
    <n v="34.496000000000002"/>
    <n v="35"/>
  </r>
  <r>
    <n v="8586"/>
    <s v="US-2017-132927"/>
    <d v="2017-12-09T00:00:00"/>
    <d v="2017-12-15T00:00:00"/>
    <s v="Standard Class"/>
    <s v="RD-19720"/>
    <s v="Roger Demir"/>
    <x v="0"/>
    <x v="0"/>
    <x v="10"/>
    <x v="9"/>
    <n v="19134"/>
    <x v="3"/>
    <s v="OFF-BI-10001116"/>
    <x v="1"/>
    <x v="8"/>
    <s v="Wilson Jones 1&quot; Hanging DublLock Ring Binders"/>
    <x v="2186"/>
    <x v="3"/>
    <n v="0.7"/>
    <n v="-8.1311999999999998"/>
    <x v="4"/>
    <n v="77.616"/>
    <n v="-73.333333333333343"/>
  </r>
  <r>
    <n v="8587"/>
    <s v="CA-2017-162015"/>
    <d v="2017-07-11T00:00:00"/>
    <d v="2017-07-18T00:00:00"/>
    <s v="Standard Class"/>
    <s v="KB-16240"/>
    <s v="Karen Bern"/>
    <x v="1"/>
    <x v="0"/>
    <x v="1"/>
    <x v="1"/>
    <n v="90049"/>
    <x v="1"/>
    <s v="TEC-AC-10003832"/>
    <x v="2"/>
    <x v="11"/>
    <s v="Logitech P710e Mobile Speakerphone"/>
    <x v="2632"/>
    <x v="2"/>
    <n v="0"/>
    <n v="244.6155"/>
    <x v="7"/>
    <n v="6437.25"/>
    <n v="19"/>
  </r>
  <r>
    <n v="8588"/>
    <s v="CA-2017-162015"/>
    <d v="2017-07-11T00:00:00"/>
    <d v="2017-07-18T00:00:00"/>
    <s v="Standard Class"/>
    <s v="KB-16240"/>
    <s v="Karen Bern"/>
    <x v="1"/>
    <x v="0"/>
    <x v="1"/>
    <x v="1"/>
    <n v="90049"/>
    <x v="1"/>
    <s v="OFF-AP-10003040"/>
    <x v="1"/>
    <x v="9"/>
    <s v="Fellowes 8 Outlet Superior Workstation Surge Protector w/o Phone/Fax/Modem Protection"/>
    <x v="4479"/>
    <x v="2"/>
    <n v="0"/>
    <n v="43.706000000000003"/>
    <x v="7"/>
    <n v="840.5"/>
    <n v="26"/>
  </r>
  <r>
    <n v="8589"/>
    <s v="CA-2015-138492"/>
    <d v="2015-05-15T00:00:00"/>
    <d v="2015-05-22T00:00:00"/>
    <s v="Standard Class"/>
    <s v="FC-14335"/>
    <s v="Fred Chung"/>
    <x v="1"/>
    <x v="0"/>
    <x v="10"/>
    <x v="9"/>
    <n v="19140"/>
    <x v="3"/>
    <s v="OFF-ST-10002583"/>
    <x v="1"/>
    <x v="4"/>
    <s v="Fellowes Neat Ideas Storage Cubes"/>
    <x v="3417"/>
    <x v="0"/>
    <n v="0.2"/>
    <n v="-10.393599999999999"/>
    <x v="5"/>
    <n v="103.93600000000001"/>
    <n v="-20"/>
  </r>
  <r>
    <n v="8590"/>
    <s v="CA-2017-145338"/>
    <d v="2017-01-29T00:00:00"/>
    <d v="2017-02-01T00:00:00"/>
    <s v="First Class"/>
    <s v="BD-11770"/>
    <s v="Bryan Davis"/>
    <x v="0"/>
    <x v="0"/>
    <x v="10"/>
    <x v="9"/>
    <n v="19120"/>
    <x v="3"/>
    <s v="OFF-AR-10002053"/>
    <x v="1"/>
    <x v="6"/>
    <s v="Premium Writing Pencils, Soft, #2 by Central Association for the Blind"/>
    <x v="408"/>
    <x v="0"/>
    <n v="0.2"/>
    <n v="0.4768"/>
    <x v="9"/>
    <n v="9.5359999999999996"/>
    <n v="10"/>
  </r>
  <r>
    <n v="8591"/>
    <s v="CA-2017-126676"/>
    <d v="2017-09-29T00:00:00"/>
    <d v="2017-10-01T00:00:00"/>
    <s v="First Class"/>
    <s v="FH-14365"/>
    <s v="Fred Hopkins"/>
    <x v="1"/>
    <x v="0"/>
    <x v="337"/>
    <x v="15"/>
    <n v="11550"/>
    <x v="3"/>
    <s v="OFF-EN-10004846"/>
    <x v="1"/>
    <x v="12"/>
    <s v="Letter or Legal Size Expandable Poly String Tie Envelopes"/>
    <x v="3277"/>
    <x v="1"/>
    <n v="0"/>
    <n v="3.9102000000000001"/>
    <x v="8"/>
    <n v="23.94"/>
    <n v="49"/>
  </r>
  <r>
    <n v="8592"/>
    <s v="CA-2017-101700"/>
    <d v="2017-04-23T00:00:00"/>
    <d v="2017-04-26T00:00:00"/>
    <s v="First Class"/>
    <s v="SO-20335"/>
    <s v="Sean O'Donnell"/>
    <x v="0"/>
    <x v="0"/>
    <x v="510"/>
    <x v="22"/>
    <n v="80634"/>
    <x v="1"/>
    <s v="OFF-EN-10003134"/>
    <x v="1"/>
    <x v="12"/>
    <s v="Staple envelope"/>
    <x v="3917"/>
    <x v="0"/>
    <n v="0.2"/>
    <n v="7.008"/>
    <x v="3"/>
    <n v="37.375999999999998"/>
    <n v="37.5"/>
  </r>
  <r>
    <n v="8593"/>
    <s v="CA-2017-101700"/>
    <d v="2017-04-23T00:00:00"/>
    <d v="2017-04-26T00:00:00"/>
    <s v="First Class"/>
    <s v="SO-20335"/>
    <s v="Sean O'Donnell"/>
    <x v="0"/>
    <x v="0"/>
    <x v="510"/>
    <x v="22"/>
    <n v="80634"/>
    <x v="1"/>
    <s v="FUR-FU-10001025"/>
    <x v="0"/>
    <x v="5"/>
    <s v="Eldon Imàge Series Desk Accessories, Clear"/>
    <x v="5262"/>
    <x v="1"/>
    <n v="0.2"/>
    <n v="3.3534000000000002"/>
    <x v="3"/>
    <n v="34.991999999999997"/>
    <n v="28.750000000000004"/>
  </r>
  <r>
    <n v="8594"/>
    <s v="CA-2017-159667"/>
    <d v="2017-11-09T00:00:00"/>
    <d v="2017-11-13T00:00:00"/>
    <s v="Standard Class"/>
    <s v="PM-19135"/>
    <s v="Peter McVee"/>
    <x v="2"/>
    <x v="0"/>
    <x v="108"/>
    <x v="2"/>
    <n v="32216"/>
    <x v="0"/>
    <s v="TEC-AC-10002567"/>
    <x v="2"/>
    <x v="11"/>
    <s v="Logitech G602 Wireless Gaming Mouse"/>
    <x v="1807"/>
    <x v="1"/>
    <n v="0.2"/>
    <n v="38.395200000000003"/>
    <x v="0"/>
    <n v="575.928"/>
    <n v="20"/>
  </r>
  <r>
    <n v="8595"/>
    <s v="CA-2017-159667"/>
    <d v="2017-11-09T00:00:00"/>
    <d v="2017-11-13T00:00:00"/>
    <s v="Standard Class"/>
    <s v="PM-19135"/>
    <s v="Peter McVee"/>
    <x v="2"/>
    <x v="0"/>
    <x v="108"/>
    <x v="2"/>
    <n v="32216"/>
    <x v="0"/>
    <s v="TEC-PH-10004094"/>
    <x v="2"/>
    <x v="7"/>
    <s v="Motorola L703CM"/>
    <x v="5263"/>
    <x v="4"/>
    <n v="0.2"/>
    <n v="31.198"/>
    <x v="0"/>
    <n v="1996.672"/>
    <n v="6.25"/>
  </r>
  <r>
    <n v="8596"/>
    <s v="CA-2014-111934"/>
    <d v="2014-05-05T00:00:00"/>
    <d v="2014-05-07T00:00:00"/>
    <s v="First Class"/>
    <s v="GD-14590"/>
    <s v="Giulietta Dortch"/>
    <x v="1"/>
    <x v="0"/>
    <x v="81"/>
    <x v="17"/>
    <n v="22204"/>
    <x v="0"/>
    <s v="OFF-BI-10004364"/>
    <x v="1"/>
    <x v="8"/>
    <s v="Storex Dura Pro Binders"/>
    <x v="5264"/>
    <x v="0"/>
    <n v="0"/>
    <n v="5.3460000000000001"/>
    <x v="5"/>
    <n v="23.76"/>
    <n v="44.999999999999993"/>
  </r>
  <r>
    <n v="8597"/>
    <s v="CA-2014-111934"/>
    <d v="2014-05-05T00:00:00"/>
    <d v="2014-05-07T00:00:00"/>
    <s v="First Class"/>
    <s v="GD-14590"/>
    <s v="Giulietta Dortch"/>
    <x v="1"/>
    <x v="0"/>
    <x v="81"/>
    <x v="17"/>
    <n v="22204"/>
    <x v="0"/>
    <s v="OFF-PA-10000474"/>
    <x v="1"/>
    <x v="10"/>
    <s v="Easy-staple paper"/>
    <x v="131"/>
    <x v="7"/>
    <n v="0"/>
    <n v="16.6568"/>
    <x v="5"/>
    <n v="35.44"/>
    <n v="47"/>
  </r>
  <r>
    <n v="8598"/>
    <s v="US-2016-117387"/>
    <d v="2016-10-27T00:00:00"/>
    <d v="2016-10-31T00:00:00"/>
    <s v="Standard Class"/>
    <s v="PA-19060"/>
    <s v="Pete Armstrong"/>
    <x v="2"/>
    <x v="0"/>
    <x v="8"/>
    <x v="1"/>
    <n v="94122"/>
    <x v="1"/>
    <s v="OFF-BI-10004308"/>
    <x v="1"/>
    <x v="8"/>
    <s v="Avery Legal 4-Ring Binder"/>
    <x v="1715"/>
    <x v="4"/>
    <n v="0.2"/>
    <n v="25.175999999999998"/>
    <x v="2"/>
    <n v="268.54399999999998"/>
    <n v="37.5"/>
  </r>
  <r>
    <n v="8599"/>
    <s v="CA-2014-141110"/>
    <d v="2014-11-26T00:00:00"/>
    <d v="2014-12-01T00:00:00"/>
    <s v="Standard Class"/>
    <s v="LS-17200"/>
    <s v="Luke Schmidt"/>
    <x v="1"/>
    <x v="0"/>
    <x v="201"/>
    <x v="1"/>
    <n v="93727"/>
    <x v="1"/>
    <s v="OFF-BI-10002012"/>
    <x v="1"/>
    <x v="8"/>
    <s v="Wilson Jones Easy Flow II Sheet Lifters"/>
    <x v="5265"/>
    <x v="1"/>
    <n v="0.2"/>
    <n v="1.512"/>
    <x v="0"/>
    <n v="12.96"/>
    <n v="35"/>
  </r>
  <r>
    <n v="8600"/>
    <s v="CA-2014-141110"/>
    <d v="2014-11-26T00:00:00"/>
    <d v="2014-12-01T00:00:00"/>
    <s v="Standard Class"/>
    <s v="LS-17200"/>
    <s v="Luke Schmidt"/>
    <x v="1"/>
    <x v="0"/>
    <x v="201"/>
    <x v="1"/>
    <n v="93727"/>
    <x v="1"/>
    <s v="OFF-PA-10002586"/>
    <x v="1"/>
    <x v="10"/>
    <s v="Xerox 1970"/>
    <x v="1801"/>
    <x v="1"/>
    <n v="0"/>
    <n v="7.0217999999999998"/>
    <x v="0"/>
    <n v="44.82"/>
    <n v="47"/>
  </r>
  <r>
    <n v="8601"/>
    <s v="CA-2014-141110"/>
    <d v="2014-11-26T00:00:00"/>
    <d v="2014-12-01T00:00:00"/>
    <s v="Standard Class"/>
    <s v="LS-17200"/>
    <s v="Luke Schmidt"/>
    <x v="1"/>
    <x v="0"/>
    <x v="201"/>
    <x v="1"/>
    <n v="93727"/>
    <x v="1"/>
    <s v="OFF-AP-10000692"/>
    <x v="1"/>
    <x v="9"/>
    <s v="Fellowes Mighty 8 Compact Surge Protector"/>
    <x v="5266"/>
    <x v="0"/>
    <n v="0"/>
    <n v="11.3512"/>
    <x v="0"/>
    <n v="81.08"/>
    <n v="28.000000000000004"/>
  </r>
  <r>
    <n v="8602"/>
    <s v="CA-2014-141110"/>
    <d v="2014-11-26T00:00:00"/>
    <d v="2014-12-01T00:00:00"/>
    <s v="Standard Class"/>
    <s v="LS-17200"/>
    <s v="Luke Schmidt"/>
    <x v="1"/>
    <x v="0"/>
    <x v="201"/>
    <x v="1"/>
    <n v="93727"/>
    <x v="1"/>
    <s v="OFF-BI-10001553"/>
    <x v="1"/>
    <x v="8"/>
    <s v="SpineVue Locking Slant-D Ring Binders by Cardinal"/>
    <x v="1746"/>
    <x v="7"/>
    <n v="0.2"/>
    <n v="2.5592000000000001"/>
    <x v="0"/>
    <n v="7.3120000000000003"/>
    <n v="35"/>
  </r>
  <r>
    <n v="8603"/>
    <s v="US-2014-133949"/>
    <d v="2014-12-31T00:00:00"/>
    <d v="2014-12-31T00:00:00"/>
    <s v="Same Day"/>
    <s v="JL-15175"/>
    <s v="James Lanier"/>
    <x v="2"/>
    <x v="0"/>
    <x v="192"/>
    <x v="33"/>
    <n v="89502"/>
    <x v="1"/>
    <s v="TEC-PH-10004908"/>
    <x v="2"/>
    <x v="7"/>
    <s v="Panasonic KX TS3282W Corded phone"/>
    <x v="5267"/>
    <x v="3"/>
    <n v="0.2"/>
    <n v="59.493000000000002"/>
    <x v="4"/>
    <n v="3331.6080000000002"/>
    <n v="12.5"/>
  </r>
  <r>
    <n v="8604"/>
    <s v="US-2016-116365"/>
    <d v="2016-01-03T00:00:00"/>
    <d v="2016-01-08T00:00:00"/>
    <s v="Standard Class"/>
    <s v="CA-12310"/>
    <s v="Christine Abelman"/>
    <x v="1"/>
    <x v="0"/>
    <x v="52"/>
    <x v="5"/>
    <n v="78207"/>
    <x v="2"/>
    <s v="TEC-AC-10002217"/>
    <x v="2"/>
    <x v="11"/>
    <s v="Imation Clip USB flash drive - 8 GB"/>
    <x v="5268"/>
    <x v="0"/>
    <n v="0.2"/>
    <n v="-5.2640000000000002"/>
    <x v="9"/>
    <n v="60.16"/>
    <n v="-17.5"/>
  </r>
  <r>
    <n v="8605"/>
    <s v="US-2016-116365"/>
    <d v="2016-01-03T00:00:00"/>
    <d v="2016-01-08T00:00:00"/>
    <s v="Standard Class"/>
    <s v="CA-12310"/>
    <s v="Christine Abelman"/>
    <x v="1"/>
    <x v="0"/>
    <x v="52"/>
    <x v="5"/>
    <n v="78207"/>
    <x v="2"/>
    <s v="TEC-AC-10002942"/>
    <x v="2"/>
    <x v="11"/>
    <s v="WD My Passport Ultra 1TB Portable External Hard Drive"/>
    <x v="5198"/>
    <x v="1"/>
    <n v="0.2"/>
    <n v="-6.21"/>
    <x v="9"/>
    <n v="496.79999999999995"/>
    <n v="-3.75"/>
  </r>
  <r>
    <n v="8606"/>
    <s v="US-2016-116365"/>
    <d v="2016-01-03T00:00:00"/>
    <d v="2016-01-08T00:00:00"/>
    <s v="Standard Class"/>
    <s v="CA-12310"/>
    <s v="Christine Abelman"/>
    <x v="1"/>
    <x v="0"/>
    <x v="52"/>
    <x v="5"/>
    <n v="78207"/>
    <x v="2"/>
    <s v="TEC-PH-10002890"/>
    <x v="2"/>
    <x v="7"/>
    <s v="AT&amp;T 17929 Lendline Telephone"/>
    <x v="2131"/>
    <x v="2"/>
    <n v="0.2"/>
    <n v="13.571999999999999"/>
    <x v="9"/>
    <n v="904.80000000000007"/>
    <n v="7.5"/>
  </r>
  <r>
    <n v="8607"/>
    <s v="CA-2017-162936"/>
    <d v="2017-08-18T00:00:00"/>
    <d v="2017-08-22T00:00:00"/>
    <s v="Standard Class"/>
    <s v="CM-12160"/>
    <s v="Charles McCrossin"/>
    <x v="0"/>
    <x v="0"/>
    <x v="217"/>
    <x v="31"/>
    <n v="2740"/>
    <x v="3"/>
    <s v="TEC-AC-10003614"/>
    <x v="2"/>
    <x v="11"/>
    <s v="Verbatim 25 GB 6x Blu-ray Single Layer Recordable Disc, 10/Pack"/>
    <x v="5269"/>
    <x v="0"/>
    <n v="0"/>
    <n v="7.6494"/>
    <x v="6"/>
    <n v="46.36"/>
    <n v="33"/>
  </r>
  <r>
    <n v="8608"/>
    <s v="CA-2014-151946"/>
    <d v="2014-06-04T00:00:00"/>
    <d v="2014-06-09T00:00:00"/>
    <s v="Standard Class"/>
    <s v="BT-11440"/>
    <s v="Bobby Trafton"/>
    <x v="0"/>
    <x v="0"/>
    <x v="20"/>
    <x v="15"/>
    <n v="10035"/>
    <x v="3"/>
    <s v="FUR-FU-10002878"/>
    <x v="0"/>
    <x v="5"/>
    <s v="Seth Thomas 14&quot; Day/Date Wall Clock"/>
    <x v="5270"/>
    <x v="0"/>
    <n v="0"/>
    <n v="21.075199999999999"/>
    <x v="1"/>
    <n v="113.92"/>
    <n v="37"/>
  </r>
  <r>
    <n v="8609"/>
    <s v="CA-2014-151946"/>
    <d v="2014-06-04T00:00:00"/>
    <d v="2014-06-09T00:00:00"/>
    <s v="Standard Class"/>
    <s v="BT-11440"/>
    <s v="Bobby Trafton"/>
    <x v="0"/>
    <x v="0"/>
    <x v="20"/>
    <x v="15"/>
    <n v="10035"/>
    <x v="3"/>
    <s v="OFF-AP-10001626"/>
    <x v="1"/>
    <x v="9"/>
    <s v="Commercial WindTunnel Clean Air Upright Vacuum, Replacement Belts, Filtration Bags"/>
    <x v="2505"/>
    <x v="4"/>
    <n v="0"/>
    <n v="4.0456000000000003"/>
    <x v="1"/>
    <n v="62.24"/>
    <n v="26"/>
  </r>
  <r>
    <n v="8610"/>
    <s v="CA-2014-151946"/>
    <d v="2014-06-04T00:00:00"/>
    <d v="2014-06-09T00:00:00"/>
    <s v="Standard Class"/>
    <s v="BT-11440"/>
    <s v="Bobby Trafton"/>
    <x v="0"/>
    <x v="0"/>
    <x v="20"/>
    <x v="15"/>
    <n v="10035"/>
    <x v="3"/>
    <s v="FUR-BO-10003272"/>
    <x v="0"/>
    <x v="0"/>
    <s v="O'Sullivan Living Dimensions 5-Shelf Bookcases"/>
    <x v="3710"/>
    <x v="0"/>
    <n v="0.2"/>
    <n v="-44.195999999999998"/>
    <x v="1"/>
    <n v="707.13599999999997"/>
    <n v="-12.5"/>
  </r>
  <r>
    <n v="8611"/>
    <s v="CA-2014-151946"/>
    <d v="2014-06-04T00:00:00"/>
    <d v="2014-06-09T00:00:00"/>
    <s v="Standard Class"/>
    <s v="BT-11440"/>
    <s v="Bobby Trafton"/>
    <x v="0"/>
    <x v="0"/>
    <x v="20"/>
    <x v="15"/>
    <n v="10035"/>
    <x v="3"/>
    <s v="FUR-FU-10002191"/>
    <x v="0"/>
    <x v="5"/>
    <s v="G.E. Halogen Desk Lamp Bulbs"/>
    <x v="540"/>
    <x v="0"/>
    <n v="0"/>
    <n v="6.7008000000000001"/>
    <x v="1"/>
    <n v="27.92"/>
    <n v="48"/>
  </r>
  <r>
    <n v="8612"/>
    <s v="CA-2017-123624"/>
    <d v="2017-11-13T00:00:00"/>
    <d v="2017-11-17T00:00:00"/>
    <s v="Second Class"/>
    <s v="SE-20110"/>
    <s v="Sanjit Engle"/>
    <x v="0"/>
    <x v="0"/>
    <x v="475"/>
    <x v="1"/>
    <n v="93030"/>
    <x v="1"/>
    <s v="TEC-AC-10000682"/>
    <x v="2"/>
    <x v="11"/>
    <s v="Kensington K72356US Mouse-in-a-Box USB Desktop Mouse"/>
    <x v="2040"/>
    <x v="2"/>
    <n v="0"/>
    <n v="29.032499999999999"/>
    <x v="0"/>
    <n v="414.75"/>
    <n v="35"/>
  </r>
  <r>
    <n v="8613"/>
    <s v="CA-2016-146437"/>
    <d v="2016-01-28T00:00:00"/>
    <d v="2016-02-01T00:00:00"/>
    <s v="Second Class"/>
    <s v="HG-14965"/>
    <s v="Henry Goldwyn"/>
    <x v="1"/>
    <x v="0"/>
    <x v="1"/>
    <x v="1"/>
    <n v="90036"/>
    <x v="1"/>
    <s v="OFF-AR-10000588"/>
    <x v="1"/>
    <x v="6"/>
    <s v="Newell 345"/>
    <x v="1977"/>
    <x v="0"/>
    <n v="0"/>
    <n v="10.316800000000001"/>
    <x v="9"/>
    <n v="79.36"/>
    <n v="26"/>
  </r>
  <r>
    <n v="8614"/>
    <s v="CA-2016-138233"/>
    <d v="2016-11-09T00:00:00"/>
    <d v="2016-11-14T00:00:00"/>
    <s v="Standard Class"/>
    <s v="PF-19165"/>
    <s v="Philip Fox"/>
    <x v="0"/>
    <x v="0"/>
    <x v="182"/>
    <x v="1"/>
    <n v="94601"/>
    <x v="1"/>
    <s v="TEC-AC-10002001"/>
    <x v="2"/>
    <x v="11"/>
    <s v="Logitech Wireless Gaming Headset G930"/>
    <x v="647"/>
    <x v="1"/>
    <n v="0"/>
    <n v="177.5889"/>
    <x v="0"/>
    <n v="1439.91"/>
    <n v="37"/>
  </r>
  <r>
    <n v="8615"/>
    <s v="CA-2016-165918"/>
    <d v="2016-09-10T00:00:00"/>
    <d v="2016-09-14T00:00:00"/>
    <s v="Standard Class"/>
    <s v="BD-11770"/>
    <s v="Bryan Davis"/>
    <x v="0"/>
    <x v="0"/>
    <x v="156"/>
    <x v="4"/>
    <n v="98026"/>
    <x v="1"/>
    <s v="OFF-LA-10003720"/>
    <x v="1"/>
    <x v="2"/>
    <s v="Avery 487"/>
    <x v="1552"/>
    <x v="0"/>
    <n v="0"/>
    <n v="3.4685999999999999"/>
    <x v="8"/>
    <n v="14.76"/>
    <n v="47"/>
  </r>
  <r>
    <n v="8616"/>
    <s v="CA-2016-165918"/>
    <d v="2016-09-10T00:00:00"/>
    <d v="2016-09-14T00:00:00"/>
    <s v="Standard Class"/>
    <s v="BD-11770"/>
    <s v="Bryan Davis"/>
    <x v="0"/>
    <x v="0"/>
    <x v="156"/>
    <x v="4"/>
    <n v="98026"/>
    <x v="1"/>
    <s v="OFF-BI-10004364"/>
    <x v="1"/>
    <x v="8"/>
    <s v="Storex Dura Pro Binders"/>
    <x v="5271"/>
    <x v="1"/>
    <n v="0.2"/>
    <n v="4.4550000000000001"/>
    <x v="8"/>
    <n v="42.768000000000001"/>
    <n v="31.25"/>
  </r>
  <r>
    <n v="8617"/>
    <s v="CA-2016-165918"/>
    <d v="2016-09-10T00:00:00"/>
    <d v="2016-09-14T00:00:00"/>
    <s v="Standard Class"/>
    <s v="BD-11770"/>
    <s v="Bryan Davis"/>
    <x v="0"/>
    <x v="0"/>
    <x v="156"/>
    <x v="4"/>
    <n v="98026"/>
    <x v="1"/>
    <s v="OFF-PA-10000100"/>
    <x v="1"/>
    <x v="10"/>
    <s v="Xerox 1945"/>
    <x v="2597"/>
    <x v="0"/>
    <n v="0"/>
    <n v="40.170200000000001"/>
    <x v="8"/>
    <n v="163.96"/>
    <n v="49"/>
  </r>
  <r>
    <n v="8618"/>
    <s v="CA-2016-165918"/>
    <d v="2016-09-10T00:00:00"/>
    <d v="2016-09-14T00:00:00"/>
    <s v="Standard Class"/>
    <s v="BD-11770"/>
    <s v="Bryan Davis"/>
    <x v="0"/>
    <x v="0"/>
    <x v="156"/>
    <x v="4"/>
    <n v="98026"/>
    <x v="1"/>
    <s v="OFF-BI-10004826"/>
    <x v="1"/>
    <x v="8"/>
    <s v="JM Magazine Binder"/>
    <x v="5272"/>
    <x v="1"/>
    <n v="0.2"/>
    <n v="13.868399999999999"/>
    <x v="8"/>
    <n v="118.87200000000001"/>
    <n v="35"/>
  </r>
  <r>
    <n v="8619"/>
    <s v="CA-2017-117513"/>
    <d v="2017-03-03T00:00:00"/>
    <d v="2017-03-08T00:00:00"/>
    <s v="Standard Class"/>
    <s v="BT-11395"/>
    <s v="Bill Tyler"/>
    <x v="1"/>
    <x v="0"/>
    <x v="1"/>
    <x v="1"/>
    <n v="90004"/>
    <x v="1"/>
    <s v="FUR-TA-10001520"/>
    <x v="0"/>
    <x v="3"/>
    <s v="Lesro Sheffield Collection Coffee Table, End Table, Center Table, Corner Table"/>
    <x v="3734"/>
    <x v="3"/>
    <n v="0.2"/>
    <n v="-14.9877"/>
    <x v="10"/>
    <n v="2797.7040000000002"/>
    <n v="-3.75"/>
  </r>
  <r>
    <n v="8620"/>
    <s v="CA-2017-132437"/>
    <d v="2017-09-08T00:00:00"/>
    <d v="2017-09-13T00:00:00"/>
    <s v="Second Class"/>
    <s v="EM-14095"/>
    <s v="Eudokia Martin"/>
    <x v="1"/>
    <x v="0"/>
    <x v="20"/>
    <x v="15"/>
    <n v="10024"/>
    <x v="3"/>
    <s v="OFF-ST-10001031"/>
    <x v="1"/>
    <x v="4"/>
    <s v="Adjustable Personal File Tote"/>
    <x v="5273"/>
    <x v="4"/>
    <n v="0"/>
    <n v="16.9312"/>
    <x v="8"/>
    <n v="260.48"/>
    <n v="26"/>
  </r>
  <r>
    <n v="8621"/>
    <s v="US-2017-119319"/>
    <d v="2017-11-06T00:00:00"/>
    <d v="2017-11-09T00:00:00"/>
    <s v="Second Class"/>
    <s v="LC-17050"/>
    <s v="Liz Carlisle"/>
    <x v="0"/>
    <x v="0"/>
    <x v="61"/>
    <x v="5"/>
    <n v="75217"/>
    <x v="2"/>
    <s v="FUR-FU-10003878"/>
    <x v="0"/>
    <x v="5"/>
    <s v="Linden 10&quot; Round Wall Clock, Black"/>
    <x v="2433"/>
    <x v="2"/>
    <n v="0.6"/>
    <n v="-19.864000000000001"/>
    <x v="0"/>
    <n v="152.79999999999998"/>
    <n v="-65"/>
  </r>
  <r>
    <n v="8622"/>
    <s v="CA-2017-104318"/>
    <d v="2017-05-13T00:00:00"/>
    <d v="2017-05-18T00:00:00"/>
    <s v="Standard Class"/>
    <s v="FH-14275"/>
    <s v="Frank Hawley"/>
    <x v="1"/>
    <x v="0"/>
    <x v="47"/>
    <x v="18"/>
    <n v="37064"/>
    <x v="0"/>
    <s v="OFF-AP-10000358"/>
    <x v="1"/>
    <x v="9"/>
    <s v="Fellowes Basic Home/Office Series Surge Protectors"/>
    <x v="3721"/>
    <x v="0"/>
    <n v="0.2"/>
    <n v="2.3363999999999998"/>
    <x v="5"/>
    <n v="41.536000000000001"/>
    <n v="11.249999999999998"/>
  </r>
  <r>
    <n v="8623"/>
    <s v="US-2016-114230"/>
    <d v="2016-11-27T00:00:00"/>
    <d v="2016-12-01T00:00:00"/>
    <s v="Standard Class"/>
    <s v="CM-12235"/>
    <s v="Chris McAfee"/>
    <x v="0"/>
    <x v="0"/>
    <x v="42"/>
    <x v="16"/>
    <n v="85023"/>
    <x v="1"/>
    <s v="OFF-ST-10000876"/>
    <x v="1"/>
    <x v="4"/>
    <s v="Eldon Simplefile Box Office"/>
    <x v="5274"/>
    <x v="4"/>
    <n v="0.2"/>
    <n v="3.9807999999999999"/>
    <x v="0"/>
    <n v="159.232"/>
    <n v="10"/>
  </r>
  <r>
    <n v="8624"/>
    <s v="CA-2015-136147"/>
    <d v="2015-11-13T00:00:00"/>
    <d v="2015-11-18T00:00:00"/>
    <s v="Standard Class"/>
    <s v="FM-14380"/>
    <s v="Fred McMath"/>
    <x v="0"/>
    <x v="0"/>
    <x v="100"/>
    <x v="2"/>
    <n v="33178"/>
    <x v="0"/>
    <s v="OFF-BI-10004224"/>
    <x v="1"/>
    <x v="8"/>
    <s v="Catalog Binders with Expanding Posts"/>
    <x v="1425"/>
    <x v="5"/>
    <n v="0.7"/>
    <n v="-100.92"/>
    <x v="0"/>
    <n v="726.62400000000002"/>
    <n v="-83.333333333333343"/>
  </r>
  <r>
    <n v="8625"/>
    <s v="CA-2015-136147"/>
    <d v="2015-11-13T00:00:00"/>
    <d v="2015-11-18T00:00:00"/>
    <s v="Standard Class"/>
    <s v="FM-14380"/>
    <s v="Fred McMath"/>
    <x v="0"/>
    <x v="0"/>
    <x v="100"/>
    <x v="2"/>
    <n v="33178"/>
    <x v="0"/>
    <s v="TEC-AC-10004568"/>
    <x v="2"/>
    <x v="11"/>
    <s v="Maxell LTO Ultrium - 800 GB"/>
    <x v="1359"/>
    <x v="2"/>
    <n v="0.2"/>
    <n v="-1.3995"/>
    <x v="0"/>
    <n v="559.79999999999995"/>
    <n v="-1.25"/>
  </r>
  <r>
    <n v="8626"/>
    <s v="CA-2015-156118"/>
    <d v="2015-12-08T00:00:00"/>
    <d v="2015-12-12T00:00:00"/>
    <s v="Standard Class"/>
    <s v="HG-14965"/>
    <s v="Henry Goldwyn"/>
    <x v="1"/>
    <x v="0"/>
    <x v="77"/>
    <x v="22"/>
    <n v="80906"/>
    <x v="1"/>
    <s v="OFF-PA-10000533"/>
    <x v="1"/>
    <x v="10"/>
    <s v="Southworth Parchment Paper &amp; Envelopes"/>
    <x v="929"/>
    <x v="1"/>
    <n v="0.2"/>
    <n v="5.1012000000000004"/>
    <x v="4"/>
    <n v="47.088000000000001"/>
    <n v="32.5"/>
  </r>
  <r>
    <n v="8627"/>
    <s v="CA-2015-164084"/>
    <d v="2015-09-07T00:00:00"/>
    <d v="2015-09-12T00:00:00"/>
    <s v="Standard Class"/>
    <s v="AG-10525"/>
    <s v="Andy Gerbode"/>
    <x v="1"/>
    <x v="0"/>
    <x v="20"/>
    <x v="15"/>
    <n v="10011"/>
    <x v="3"/>
    <s v="OFF-ST-10003638"/>
    <x v="1"/>
    <x v="4"/>
    <s v="Mobile Personal File Cube"/>
    <x v="3702"/>
    <x v="1"/>
    <n v="0"/>
    <n v="18.970199999999998"/>
    <x v="8"/>
    <n v="210.78000000000003"/>
    <n v="26.999999999999996"/>
  </r>
  <r>
    <n v="8628"/>
    <s v="CA-2015-164084"/>
    <d v="2015-09-07T00:00:00"/>
    <d v="2015-09-12T00:00:00"/>
    <s v="Standard Class"/>
    <s v="AG-10525"/>
    <s v="Andy Gerbode"/>
    <x v="1"/>
    <x v="0"/>
    <x v="20"/>
    <x v="15"/>
    <n v="10011"/>
    <x v="3"/>
    <s v="TEC-AC-10002305"/>
    <x v="2"/>
    <x v="11"/>
    <s v="KeyTronic E03601U1 - Keyboard - Beige"/>
    <x v="2540"/>
    <x v="2"/>
    <n v="0"/>
    <n v="16.2"/>
    <x v="8"/>
    <n v="450"/>
    <n v="18"/>
  </r>
  <r>
    <n v="8629"/>
    <s v="CA-2015-164084"/>
    <d v="2015-09-07T00:00:00"/>
    <d v="2015-09-12T00:00:00"/>
    <s v="Standard Class"/>
    <s v="AG-10525"/>
    <s v="Andy Gerbode"/>
    <x v="1"/>
    <x v="0"/>
    <x v="20"/>
    <x v="15"/>
    <n v="10011"/>
    <x v="3"/>
    <s v="OFF-BI-10000605"/>
    <x v="1"/>
    <x v="8"/>
    <s v="Acco Pressboard Covers with Storage Hooks, 9 1/2&quot; x 11&quot;, Executive Red"/>
    <x v="855"/>
    <x v="0"/>
    <n v="0.2"/>
    <n v="2.0573999999999999"/>
    <x v="8"/>
    <n v="12.192"/>
    <n v="33.75"/>
  </r>
  <r>
    <n v="8630"/>
    <s v="CA-2015-164084"/>
    <d v="2015-09-07T00:00:00"/>
    <d v="2015-09-12T00:00:00"/>
    <s v="Standard Class"/>
    <s v="AG-10525"/>
    <s v="Andy Gerbode"/>
    <x v="1"/>
    <x v="0"/>
    <x v="20"/>
    <x v="15"/>
    <n v="10011"/>
    <x v="3"/>
    <s v="FUR-TA-10003569"/>
    <x v="0"/>
    <x v="3"/>
    <s v="Bretford CR8500 Series Meeting Room Furniture"/>
    <x v="5275"/>
    <x v="0"/>
    <n v="0.4"/>
    <n v="-120.294"/>
    <x v="8"/>
    <n v="962.35199999999998"/>
    <n v="-25"/>
  </r>
  <r>
    <n v="8631"/>
    <s v="CA-2015-164084"/>
    <d v="2015-09-07T00:00:00"/>
    <d v="2015-09-12T00:00:00"/>
    <s v="Standard Class"/>
    <s v="AG-10525"/>
    <s v="Andy Gerbode"/>
    <x v="1"/>
    <x v="0"/>
    <x v="20"/>
    <x v="15"/>
    <n v="10011"/>
    <x v="3"/>
    <s v="OFF-FA-10003059"/>
    <x v="1"/>
    <x v="13"/>
    <s v="Assorted Color Push Pins"/>
    <x v="3578"/>
    <x v="4"/>
    <n v="0"/>
    <n v="2.3892000000000002"/>
    <x v="8"/>
    <n v="28.96"/>
    <n v="33"/>
  </r>
  <r>
    <n v="8632"/>
    <s v="CA-2016-107783"/>
    <d v="2016-07-28T00:00:00"/>
    <d v="2016-07-29T00:00:00"/>
    <s v="First Class"/>
    <s v="OT-18730"/>
    <s v="Olvera Toch"/>
    <x v="0"/>
    <x v="0"/>
    <x v="437"/>
    <x v="9"/>
    <n v="18018"/>
    <x v="3"/>
    <s v="FUR-BO-10004409"/>
    <x v="0"/>
    <x v="0"/>
    <s v="Safco Value Mate Series Steel Bookcases, Baked Enamel Finish on Steel, Gray"/>
    <x v="5276"/>
    <x v="2"/>
    <n v="0.5"/>
    <n v="-78.078000000000003"/>
    <x v="7"/>
    <n v="887.25"/>
    <n v="-44.000000000000007"/>
  </r>
  <r>
    <n v="8633"/>
    <s v="CA-2016-107783"/>
    <d v="2016-07-28T00:00:00"/>
    <d v="2016-07-29T00:00:00"/>
    <s v="First Class"/>
    <s v="OT-18730"/>
    <s v="Olvera Toch"/>
    <x v="0"/>
    <x v="0"/>
    <x v="437"/>
    <x v="9"/>
    <n v="18018"/>
    <x v="3"/>
    <s v="OFF-BI-10000545"/>
    <x v="1"/>
    <x v="8"/>
    <s v="GBC Ibimaster 500 Manual ProClick Binding System"/>
    <x v="5108"/>
    <x v="5"/>
    <n v="0.7"/>
    <n v="-913.17600000000004"/>
    <x v="7"/>
    <n v="8218.5839999999989"/>
    <n v="-66.666666666666671"/>
  </r>
  <r>
    <n v="8634"/>
    <s v="CA-2016-107783"/>
    <d v="2016-07-28T00:00:00"/>
    <d v="2016-07-29T00:00:00"/>
    <s v="First Class"/>
    <s v="OT-18730"/>
    <s v="Olvera Toch"/>
    <x v="0"/>
    <x v="0"/>
    <x v="437"/>
    <x v="9"/>
    <n v="18018"/>
    <x v="3"/>
    <s v="OFF-AP-10004052"/>
    <x v="1"/>
    <x v="9"/>
    <s v="Hoover Replacement Belts For Soft Guard &amp; Commercial Ltweight Upright Vacs, 2/Pk"/>
    <x v="5166"/>
    <x v="1"/>
    <n v="0.2"/>
    <n v="0.71099999999999997"/>
    <x v="7"/>
    <n v="28.44"/>
    <n v="7.5"/>
  </r>
  <r>
    <n v="8635"/>
    <s v="CA-2017-159793"/>
    <d v="2017-08-25T00:00:00"/>
    <d v="2017-08-29T00:00:00"/>
    <s v="Standard Class"/>
    <s v="SV-20365"/>
    <s v="Seth Vernon"/>
    <x v="0"/>
    <x v="0"/>
    <x v="10"/>
    <x v="9"/>
    <n v="19140"/>
    <x v="3"/>
    <s v="FUR-BO-10001798"/>
    <x v="0"/>
    <x v="0"/>
    <s v="Bush Somerset Collection Bookcase"/>
    <x v="5277"/>
    <x v="0"/>
    <n v="0.5"/>
    <n v="-89.066400000000002"/>
    <x v="6"/>
    <n v="261.95999999999998"/>
    <n v="-68"/>
  </r>
  <r>
    <n v="8636"/>
    <s v="CA-2014-160094"/>
    <d v="2014-04-30T00:00:00"/>
    <d v="2014-05-02T00:00:00"/>
    <s v="First Class"/>
    <s v="JM-16195"/>
    <s v="Justin MacKendrick"/>
    <x v="0"/>
    <x v="0"/>
    <x v="103"/>
    <x v="0"/>
    <n v="40214"/>
    <x v="0"/>
    <s v="OFF-AR-10004010"/>
    <x v="1"/>
    <x v="6"/>
    <s v="Hunt Boston Vacuum Mount KS Pencil Sharpener"/>
    <x v="5130"/>
    <x v="2"/>
    <n v="0"/>
    <n v="45.487000000000002"/>
    <x v="3"/>
    <n v="874.75"/>
    <n v="26"/>
  </r>
  <r>
    <n v="8637"/>
    <s v="CA-2014-160094"/>
    <d v="2014-04-30T00:00:00"/>
    <d v="2014-05-02T00:00:00"/>
    <s v="First Class"/>
    <s v="JM-16195"/>
    <s v="Justin MacKendrick"/>
    <x v="0"/>
    <x v="0"/>
    <x v="103"/>
    <x v="0"/>
    <n v="40214"/>
    <x v="0"/>
    <s v="OFF-ST-10000585"/>
    <x v="1"/>
    <x v="4"/>
    <s v="Economy Rollaway Files"/>
    <x v="5278"/>
    <x v="2"/>
    <n v="0"/>
    <n v="214.76"/>
    <x v="3"/>
    <n v="4130"/>
    <n v="26"/>
  </r>
  <r>
    <n v="8638"/>
    <s v="CA-2017-151281"/>
    <d v="2017-04-27T00:00:00"/>
    <d v="2017-05-02T00:00:00"/>
    <s v="Standard Class"/>
    <s v="HM-14980"/>
    <s v="Henry MacAllister"/>
    <x v="0"/>
    <x v="0"/>
    <x v="4"/>
    <x v="4"/>
    <n v="98105"/>
    <x v="1"/>
    <s v="FUR-FU-10000397"/>
    <x v="0"/>
    <x v="5"/>
    <s v="Luxo Economy Swing Arm Lamp"/>
    <x v="5279"/>
    <x v="3"/>
    <n v="0"/>
    <n v="39.0824"/>
    <x v="3"/>
    <n v="977.06000000000006"/>
    <n v="27.999999999999996"/>
  </r>
  <r>
    <n v="8639"/>
    <s v="CA-2017-118346"/>
    <d v="2017-07-23T00:00:00"/>
    <d v="2017-07-24T00:00:00"/>
    <s v="First Class"/>
    <s v="PO-19180"/>
    <s v="Philisse Overcash"/>
    <x v="2"/>
    <x v="0"/>
    <x v="249"/>
    <x v="6"/>
    <n v="53142"/>
    <x v="2"/>
    <s v="TEC-AC-10000736"/>
    <x v="2"/>
    <x v="11"/>
    <s v="Logitech G600 MMO Gaming Mouse"/>
    <x v="4349"/>
    <x v="2"/>
    <n v="0"/>
    <n v="143.982"/>
    <x v="7"/>
    <n v="1999.75"/>
    <n v="36"/>
  </r>
  <r>
    <n v="8640"/>
    <s v="CA-2014-129819"/>
    <d v="2014-12-13T00:00:00"/>
    <d v="2014-12-15T00:00:00"/>
    <s v="Second Class"/>
    <s v="KC-16675"/>
    <s v="Kimberly Carter"/>
    <x v="1"/>
    <x v="0"/>
    <x v="0"/>
    <x v="0"/>
    <n v="42420"/>
    <x v="0"/>
    <s v="OFF-BI-10004970"/>
    <x v="1"/>
    <x v="8"/>
    <s v="ACCOHIDE 3-Ring Binder, Blue, 1&quot;"/>
    <x v="708"/>
    <x v="1"/>
    <n v="0"/>
    <n v="5.8232999999999997"/>
    <x v="4"/>
    <n v="37.17"/>
    <n v="47"/>
  </r>
  <r>
    <n v="8641"/>
    <s v="US-2017-148551"/>
    <d v="2017-01-12T00:00:00"/>
    <d v="2017-01-16T00:00:00"/>
    <s v="Standard Class"/>
    <s v="DB-13120"/>
    <s v="David Bremer"/>
    <x v="1"/>
    <x v="0"/>
    <x v="61"/>
    <x v="5"/>
    <n v="75217"/>
    <x v="2"/>
    <s v="OFF-BI-10000545"/>
    <x v="1"/>
    <x v="8"/>
    <s v="GBC Ibimaster 500 Manual ProClick Binding System"/>
    <x v="5280"/>
    <x v="2"/>
    <n v="0.8"/>
    <n v="-1141.47"/>
    <x v="9"/>
    <n v="3804.9"/>
    <n v="-150"/>
  </r>
  <r>
    <n v="8642"/>
    <s v="CA-2017-147767"/>
    <d v="2017-12-02T00:00:00"/>
    <d v="2017-12-02T00:00:00"/>
    <s v="Same Day"/>
    <s v="SV-20935"/>
    <s v="Susan Vittorini"/>
    <x v="0"/>
    <x v="0"/>
    <x v="97"/>
    <x v="16"/>
    <n v="85345"/>
    <x v="1"/>
    <s v="OFF-BI-10001670"/>
    <x v="1"/>
    <x v="8"/>
    <s v="Vinyl Sectional Post Binders"/>
    <x v="5281"/>
    <x v="5"/>
    <n v="0.7"/>
    <n v="-45.24"/>
    <x v="4"/>
    <n v="407.15999999999997"/>
    <n v="-66.666666666666671"/>
  </r>
  <r>
    <n v="8643"/>
    <s v="CA-2015-108259"/>
    <d v="2015-11-08T00:00:00"/>
    <d v="2015-11-15T00:00:00"/>
    <s v="Standard Class"/>
    <s v="NS-18640"/>
    <s v="Noel Staavos"/>
    <x v="1"/>
    <x v="0"/>
    <x v="108"/>
    <x v="3"/>
    <n v="28540"/>
    <x v="0"/>
    <s v="OFF-FA-10000624"/>
    <x v="1"/>
    <x v="13"/>
    <s v="OIC Binder Clips"/>
    <x v="5077"/>
    <x v="10"/>
    <n v="0.2"/>
    <n v="11.814"/>
    <x v="0"/>
    <n v="346.54400000000004"/>
    <n v="37.5"/>
  </r>
  <r>
    <n v="8644"/>
    <s v="CA-2015-108259"/>
    <d v="2015-11-08T00:00:00"/>
    <d v="2015-11-15T00:00:00"/>
    <s v="Standard Class"/>
    <s v="NS-18640"/>
    <s v="Noel Staavos"/>
    <x v="1"/>
    <x v="0"/>
    <x v="108"/>
    <x v="3"/>
    <n v="28540"/>
    <x v="0"/>
    <s v="OFF-LA-10002945"/>
    <x v="1"/>
    <x v="2"/>
    <s v="Permanent Self-Adhesive File Folder Labels for Typewriters, 1 1/8 x 3 1/2, White"/>
    <x v="1310"/>
    <x v="7"/>
    <n v="0.2"/>
    <n v="1.6379999999999999"/>
    <x v="0"/>
    <n v="5.04"/>
    <n v="32.499999999999993"/>
  </r>
  <r>
    <n v="8645"/>
    <s v="CA-2015-108259"/>
    <d v="2015-11-08T00:00:00"/>
    <d v="2015-11-15T00:00:00"/>
    <s v="Standard Class"/>
    <s v="NS-18640"/>
    <s v="Noel Staavos"/>
    <x v="1"/>
    <x v="0"/>
    <x v="108"/>
    <x v="3"/>
    <n v="28540"/>
    <x v="0"/>
    <s v="OFF-BI-10000315"/>
    <x v="1"/>
    <x v="8"/>
    <s v="Poly Designer Cover &amp; Back"/>
    <x v="5282"/>
    <x v="3"/>
    <n v="0.7"/>
    <n v="-29.244599999999998"/>
    <x v="0"/>
    <n v="279.15299999999996"/>
    <n v="-73.333333333333329"/>
  </r>
  <r>
    <n v="8646"/>
    <s v="CA-2015-108259"/>
    <d v="2015-11-08T00:00:00"/>
    <d v="2015-11-15T00:00:00"/>
    <s v="Standard Class"/>
    <s v="NS-18640"/>
    <s v="Noel Staavos"/>
    <x v="1"/>
    <x v="0"/>
    <x v="108"/>
    <x v="3"/>
    <n v="28540"/>
    <x v="0"/>
    <s v="FUR-FU-10000023"/>
    <x v="0"/>
    <x v="5"/>
    <s v="Eldon Wave Desk Accessories"/>
    <x v="5127"/>
    <x v="7"/>
    <n v="0.2"/>
    <n v="1.4136"/>
    <x v="0"/>
    <n v="4.7119999999999997"/>
    <n v="30"/>
  </r>
  <r>
    <n v="8647"/>
    <s v="CA-2016-113341"/>
    <d v="2016-11-25T00:00:00"/>
    <d v="2016-11-29T00:00:00"/>
    <s v="Standard Class"/>
    <s v="MH-17455"/>
    <s v="Mark Hamilton"/>
    <x v="0"/>
    <x v="0"/>
    <x v="1"/>
    <x v="1"/>
    <n v="90032"/>
    <x v="1"/>
    <s v="FUR-CH-10004698"/>
    <x v="0"/>
    <x v="1"/>
    <s v="Padded Folding Chairs, Black, 4/Carton"/>
    <x v="4732"/>
    <x v="1"/>
    <n v="0.2"/>
    <n v="19.435199999999998"/>
    <x v="0"/>
    <n v="583.05600000000004"/>
    <n v="10"/>
  </r>
  <r>
    <n v="8648"/>
    <s v="US-2015-131842"/>
    <d v="2015-12-05T00:00:00"/>
    <d v="2015-12-08T00:00:00"/>
    <s v="First Class"/>
    <s v="RR-19525"/>
    <s v="Rick Reed"/>
    <x v="1"/>
    <x v="0"/>
    <x v="316"/>
    <x v="18"/>
    <n v="37211"/>
    <x v="0"/>
    <s v="FUR-CH-10004477"/>
    <x v="0"/>
    <x v="1"/>
    <s v="Global Push Button Manager's Chair, Indigo"/>
    <x v="5283"/>
    <x v="0"/>
    <n v="0.2"/>
    <n v="10.9602"/>
    <x v="4"/>
    <n v="194.84800000000001"/>
    <n v="11.25"/>
  </r>
  <r>
    <n v="8649"/>
    <s v="CA-2016-164574"/>
    <d v="2016-07-29T00:00:00"/>
    <d v="2016-08-03T00:00:00"/>
    <s v="Standard Class"/>
    <s v="RH-19555"/>
    <s v="Ritsa Hightower"/>
    <x v="0"/>
    <x v="0"/>
    <x v="35"/>
    <x v="3"/>
    <n v="28205"/>
    <x v="0"/>
    <s v="OFF-ST-10003816"/>
    <x v="1"/>
    <x v="4"/>
    <s v="Fellowes High-Stak Drawer Files"/>
    <x v="3232"/>
    <x v="2"/>
    <n v="0.2"/>
    <n v="26.4285"/>
    <x v="7"/>
    <n v="3523.8"/>
    <n v="3.75"/>
  </r>
  <r>
    <n v="8650"/>
    <s v="CA-2016-164574"/>
    <d v="2016-07-29T00:00:00"/>
    <d v="2016-08-03T00:00:00"/>
    <s v="Standard Class"/>
    <s v="RH-19555"/>
    <s v="Ritsa Hightower"/>
    <x v="0"/>
    <x v="0"/>
    <x v="35"/>
    <x v="3"/>
    <n v="28205"/>
    <x v="0"/>
    <s v="OFF-BI-10002429"/>
    <x v="1"/>
    <x v="8"/>
    <s v="Premier Elliptical Ring Binder, Black"/>
    <x v="3940"/>
    <x v="1"/>
    <n v="0.7"/>
    <n v="-20.090399999999999"/>
    <x v="7"/>
    <n v="82.188000000000002"/>
    <n v="-73.333333333333329"/>
  </r>
  <r>
    <n v="8651"/>
    <s v="CA-2014-142769"/>
    <d v="2014-09-13T00:00:00"/>
    <d v="2014-09-13T00:00:00"/>
    <s v="Same Day"/>
    <s v="RP-19390"/>
    <s v="Resi Pölking"/>
    <x v="0"/>
    <x v="0"/>
    <x v="4"/>
    <x v="4"/>
    <n v="98103"/>
    <x v="1"/>
    <s v="OFF-FA-10000840"/>
    <x v="1"/>
    <x v="13"/>
    <s v="OIC Thumb-Tacks"/>
    <x v="5284"/>
    <x v="2"/>
    <n v="0"/>
    <n v="2.6789999999999998"/>
    <x v="8"/>
    <n v="28.5"/>
    <n v="47"/>
  </r>
  <r>
    <n v="8652"/>
    <s v="CA-2014-142769"/>
    <d v="2014-09-13T00:00:00"/>
    <d v="2014-09-13T00:00:00"/>
    <s v="Same Day"/>
    <s v="RP-19390"/>
    <s v="Resi Pölking"/>
    <x v="0"/>
    <x v="0"/>
    <x v="4"/>
    <x v="4"/>
    <n v="98103"/>
    <x v="1"/>
    <s v="FUR-FU-10001918"/>
    <x v="0"/>
    <x v="5"/>
    <s v="C-Line Cubicle Keepers Polyproplyene Holder With Velcro Backings"/>
    <x v="5285"/>
    <x v="1"/>
    <n v="0"/>
    <n v="5.5340999999999996"/>
    <x v="8"/>
    <n v="42.57"/>
    <n v="38.999999999999993"/>
  </r>
  <r>
    <n v="8653"/>
    <s v="CA-2014-142769"/>
    <d v="2014-09-13T00:00:00"/>
    <d v="2014-09-13T00:00:00"/>
    <s v="Same Day"/>
    <s v="RP-19390"/>
    <s v="Resi Pölking"/>
    <x v="0"/>
    <x v="0"/>
    <x v="4"/>
    <x v="4"/>
    <n v="98103"/>
    <x v="1"/>
    <s v="OFF-SU-10001574"/>
    <x v="1"/>
    <x v="14"/>
    <s v="Acme Value Line Scissors"/>
    <x v="545"/>
    <x v="0"/>
    <n v="0"/>
    <n v="2.19"/>
    <x v="8"/>
    <n v="14.6"/>
    <n v="30"/>
  </r>
  <r>
    <n v="8654"/>
    <s v="CA-2014-142769"/>
    <d v="2014-09-13T00:00:00"/>
    <d v="2014-09-13T00:00:00"/>
    <s v="Same Day"/>
    <s v="RP-19390"/>
    <s v="Resi Pölking"/>
    <x v="0"/>
    <x v="0"/>
    <x v="4"/>
    <x v="4"/>
    <n v="98103"/>
    <x v="1"/>
    <s v="TEC-AC-10001606"/>
    <x v="2"/>
    <x v="11"/>
    <s v="Logitech Wireless Performance Mouse MX for PC and Mac"/>
    <x v="1636"/>
    <x v="0"/>
    <n v="0"/>
    <n v="75.992400000000004"/>
    <x v="8"/>
    <n v="399.96"/>
    <n v="38.000000000000007"/>
  </r>
  <r>
    <n v="8655"/>
    <s v="CA-2014-142769"/>
    <d v="2014-09-13T00:00:00"/>
    <d v="2014-09-13T00:00:00"/>
    <s v="Same Day"/>
    <s v="RP-19390"/>
    <s v="Resi Pölking"/>
    <x v="0"/>
    <x v="0"/>
    <x v="4"/>
    <x v="4"/>
    <n v="98103"/>
    <x v="1"/>
    <s v="TEC-AC-10003399"/>
    <x v="2"/>
    <x v="11"/>
    <s v="Memorex Mini Travel Drive 64 GB USB 2.0 Flash Drive"/>
    <x v="5286"/>
    <x v="4"/>
    <n v="0"/>
    <n v="60.883200000000002"/>
    <x v="8"/>
    <n v="579.84"/>
    <n v="42"/>
  </r>
  <r>
    <n v="8656"/>
    <s v="CA-2014-142769"/>
    <d v="2014-09-13T00:00:00"/>
    <d v="2014-09-13T00:00:00"/>
    <s v="Same Day"/>
    <s v="RP-19390"/>
    <s v="Resi Pölking"/>
    <x v="0"/>
    <x v="0"/>
    <x v="4"/>
    <x v="4"/>
    <n v="98103"/>
    <x v="1"/>
    <s v="TEC-AC-10000865"/>
    <x v="2"/>
    <x v="11"/>
    <s v="WD My Passport Ultra 500GB Portable External Hard Drive"/>
    <x v="5287"/>
    <x v="0"/>
    <n v="0"/>
    <n v="20.059999999999999"/>
    <x v="8"/>
    <n v="236"/>
    <n v="17"/>
  </r>
  <r>
    <n v="8657"/>
    <s v="CA-2014-142769"/>
    <d v="2014-09-13T00:00:00"/>
    <d v="2014-09-13T00:00:00"/>
    <s v="Same Day"/>
    <s v="RP-19390"/>
    <s v="Resi Pölking"/>
    <x v="0"/>
    <x v="0"/>
    <x v="4"/>
    <x v="4"/>
    <n v="98103"/>
    <x v="1"/>
    <s v="OFF-PA-10002923"/>
    <x v="1"/>
    <x v="10"/>
    <s v="Xerox 1942"/>
    <x v="1529"/>
    <x v="7"/>
    <n v="0"/>
    <n v="24.47"/>
    <x v="8"/>
    <n v="48.94"/>
    <n v="50"/>
  </r>
  <r>
    <n v="8658"/>
    <s v="CA-2014-142769"/>
    <d v="2014-09-13T00:00:00"/>
    <d v="2014-09-13T00:00:00"/>
    <s v="Same Day"/>
    <s v="RP-19390"/>
    <s v="Resi Pölking"/>
    <x v="0"/>
    <x v="0"/>
    <x v="4"/>
    <x v="4"/>
    <n v="98103"/>
    <x v="1"/>
    <s v="OFF-AP-10004785"/>
    <x v="1"/>
    <x v="9"/>
    <s v="Holmes Replacement Filter for HEPA Air Cleaner, Medium Room"/>
    <x v="5288"/>
    <x v="0"/>
    <n v="0"/>
    <n v="9.7438000000000002"/>
    <x v="8"/>
    <n v="45.32"/>
    <n v="43"/>
  </r>
  <r>
    <n v="8659"/>
    <s v="CA-2016-168361"/>
    <d v="2016-06-21T00:00:00"/>
    <d v="2016-06-25T00:00:00"/>
    <s v="Standard Class"/>
    <s v="KB-16600"/>
    <s v="Ken Brennan"/>
    <x v="1"/>
    <x v="0"/>
    <x v="22"/>
    <x v="10"/>
    <n v="60623"/>
    <x v="2"/>
    <s v="OFF-BI-10003727"/>
    <x v="1"/>
    <x v="8"/>
    <s v="Avery Durable Slant Ring Binders With Label Holder"/>
    <x v="5289"/>
    <x v="7"/>
    <n v="0.8"/>
    <n v="-1.3375999999999999"/>
    <x v="1"/>
    <n v="0.83599999999999997"/>
    <n v="-160"/>
  </r>
  <r>
    <n v="8660"/>
    <s v="CA-2016-153185"/>
    <d v="2016-09-03T00:00:00"/>
    <d v="2016-09-08T00:00:00"/>
    <s v="Standard Class"/>
    <s v="MH-17620"/>
    <s v="Matt Hagelstein"/>
    <x v="1"/>
    <x v="0"/>
    <x v="74"/>
    <x v="24"/>
    <n v="45231"/>
    <x v="3"/>
    <s v="OFF-PA-10002246"/>
    <x v="1"/>
    <x v="10"/>
    <s v="Wirebound Four 2-3/4 x 5 Forms per Page, 400 Sets per Book"/>
    <x v="2585"/>
    <x v="5"/>
    <n v="0.2"/>
    <n v="11.223000000000001"/>
    <x v="8"/>
    <n v="185.76"/>
    <n v="36.25"/>
  </r>
  <r>
    <n v="8661"/>
    <s v="CA-2017-124765"/>
    <d v="2017-11-25T00:00:00"/>
    <d v="2017-11-30T00:00:00"/>
    <s v="Standard Class"/>
    <s v="HZ-14950"/>
    <s v="Henia Zydlo"/>
    <x v="0"/>
    <x v="0"/>
    <x v="2"/>
    <x v="2"/>
    <n v="33311"/>
    <x v="0"/>
    <s v="FUR-BO-10003965"/>
    <x v="0"/>
    <x v="0"/>
    <s v="O'Sullivan Manor Hill 2-Door Library in Brianna Oak"/>
    <x v="1906"/>
    <x v="2"/>
    <n v="0.2"/>
    <n v="-81.441000000000003"/>
    <x v="0"/>
    <n v="3619.6"/>
    <n v="-11.250000000000002"/>
  </r>
  <r>
    <n v="8662"/>
    <s v="CA-2015-131856"/>
    <d v="2015-05-12T00:00:00"/>
    <d v="2015-05-17T00:00:00"/>
    <s v="Standard Class"/>
    <s v="JG-15160"/>
    <s v="James Galang"/>
    <x v="0"/>
    <x v="0"/>
    <x v="12"/>
    <x v="5"/>
    <n v="77041"/>
    <x v="2"/>
    <s v="FUR-FU-10000175"/>
    <x v="0"/>
    <x v="5"/>
    <s v="DAX Wood Document Frame."/>
    <x v="5290"/>
    <x v="4"/>
    <n v="0.6"/>
    <n v="-15.9268"/>
    <x v="5"/>
    <n v="87.872"/>
    <n v="-72.5"/>
  </r>
  <r>
    <n v="8663"/>
    <s v="CA-2015-131856"/>
    <d v="2015-05-12T00:00:00"/>
    <d v="2015-05-17T00:00:00"/>
    <s v="Standard Class"/>
    <s v="JG-15160"/>
    <s v="James Galang"/>
    <x v="0"/>
    <x v="0"/>
    <x v="12"/>
    <x v="5"/>
    <n v="77041"/>
    <x v="2"/>
    <s v="TEC-PH-10001336"/>
    <x v="2"/>
    <x v="7"/>
    <s v="Digium D40 VoIP phone"/>
    <x v="5291"/>
    <x v="5"/>
    <n v="0.2"/>
    <n v="69.654600000000002"/>
    <x v="5"/>
    <n v="3714.9120000000003"/>
    <n v="11.249999999999998"/>
  </r>
  <r>
    <n v="8664"/>
    <s v="CA-2015-131856"/>
    <d v="2015-05-12T00:00:00"/>
    <d v="2015-05-17T00:00:00"/>
    <s v="Standard Class"/>
    <s v="JG-15160"/>
    <s v="James Galang"/>
    <x v="0"/>
    <x v="0"/>
    <x v="12"/>
    <x v="5"/>
    <n v="77041"/>
    <x v="2"/>
    <s v="OFF-PA-10001954"/>
    <x v="1"/>
    <x v="10"/>
    <s v="Xerox 1964"/>
    <x v="5292"/>
    <x v="3"/>
    <n v="0.2"/>
    <n v="41.568800000000003"/>
    <x v="5"/>
    <n v="895.32799999999997"/>
    <n v="32.5"/>
  </r>
  <r>
    <n v="8665"/>
    <s v="CA-2017-126634"/>
    <d v="2017-03-30T00:00:00"/>
    <d v="2017-04-01T00:00:00"/>
    <s v="Second Class"/>
    <s v="AB-10165"/>
    <s v="Alan Barnes"/>
    <x v="0"/>
    <x v="0"/>
    <x v="80"/>
    <x v="1"/>
    <n v="90712"/>
    <x v="1"/>
    <s v="FUR-FU-10004973"/>
    <x v="0"/>
    <x v="5"/>
    <s v="Flat Face Poster Frame"/>
    <x v="1983"/>
    <x v="2"/>
    <n v="0"/>
    <n v="39.564"/>
    <x v="10"/>
    <n v="471"/>
    <n v="42"/>
  </r>
  <r>
    <n v="8666"/>
    <s v="CA-2016-118500"/>
    <d v="2016-11-17T00:00:00"/>
    <d v="2016-11-18T00:00:00"/>
    <s v="First Class"/>
    <s v="HJ-14875"/>
    <s v="Heather Jas"/>
    <x v="2"/>
    <x v="0"/>
    <x v="8"/>
    <x v="1"/>
    <n v="94122"/>
    <x v="1"/>
    <s v="OFF-SU-10004231"/>
    <x v="1"/>
    <x v="14"/>
    <s v="Acme Tagit Stainless Steel Antibacterial Scissors"/>
    <x v="5293"/>
    <x v="2"/>
    <n v="0"/>
    <n v="13.365"/>
    <x v="0"/>
    <n v="247.5"/>
    <n v="27"/>
  </r>
  <r>
    <n v="8667"/>
    <s v="CA-2016-163951"/>
    <d v="2016-12-30T00:00:00"/>
    <d v="2017-01-02T00:00:00"/>
    <s v="First Class"/>
    <s v="CJ-11875"/>
    <s v="Carl Jackson"/>
    <x v="1"/>
    <x v="0"/>
    <x v="10"/>
    <x v="9"/>
    <n v="19140"/>
    <x v="3"/>
    <s v="OFF-AR-10004269"/>
    <x v="1"/>
    <x v="6"/>
    <s v="Newell 31"/>
    <x v="1045"/>
    <x v="2"/>
    <n v="0.2"/>
    <n v="1.6519999999999999"/>
    <x v="4"/>
    <n v="82.6"/>
    <n v="10"/>
  </r>
  <r>
    <n v="8668"/>
    <s v="CA-2016-149916"/>
    <d v="2016-12-22T00:00:00"/>
    <d v="2016-12-24T00:00:00"/>
    <s v="Second Class"/>
    <s v="ED-13885"/>
    <s v="Emily Ducich"/>
    <x v="2"/>
    <x v="0"/>
    <x v="4"/>
    <x v="4"/>
    <n v="98115"/>
    <x v="1"/>
    <s v="OFF-BI-10004002"/>
    <x v="1"/>
    <x v="8"/>
    <s v="Wilson Jones International Size A4 Ring Binders"/>
    <x v="2394"/>
    <x v="4"/>
    <n v="0.2"/>
    <n v="19.376000000000001"/>
    <x v="4"/>
    <n v="221.44"/>
    <n v="35"/>
  </r>
  <r>
    <n v="8669"/>
    <s v="CA-2016-149916"/>
    <d v="2016-12-22T00:00:00"/>
    <d v="2016-12-24T00:00:00"/>
    <s v="Second Class"/>
    <s v="ED-13885"/>
    <s v="Emily Ducich"/>
    <x v="2"/>
    <x v="0"/>
    <x v="4"/>
    <x v="4"/>
    <n v="98115"/>
    <x v="1"/>
    <s v="TEC-MA-10000752"/>
    <x v="2"/>
    <x v="15"/>
    <s v="Texas Instrument TI-15 Fraction Calculator"/>
    <x v="1049"/>
    <x v="7"/>
    <n v="0.2"/>
    <n v="3.7570000000000001"/>
    <x v="4"/>
    <n v="11.56"/>
    <n v="32.5"/>
  </r>
  <r>
    <n v="8670"/>
    <s v="CA-2015-158918"/>
    <d v="2015-12-20T00:00:00"/>
    <d v="2015-12-25T00:00:00"/>
    <s v="Second Class"/>
    <s v="AI-10855"/>
    <s v="Arianne Irving"/>
    <x v="0"/>
    <x v="0"/>
    <x v="1"/>
    <x v="1"/>
    <n v="90036"/>
    <x v="1"/>
    <s v="OFF-PA-10004947"/>
    <x v="1"/>
    <x v="10"/>
    <s v="Easy-staple paper"/>
    <x v="854"/>
    <x v="4"/>
    <n v="0"/>
    <n v="7.7039999999999997"/>
    <x v="4"/>
    <n v="68.48"/>
    <n v="44.999999999999993"/>
  </r>
  <r>
    <n v="8671"/>
    <s v="US-2014-159611"/>
    <d v="2014-12-27T00:00:00"/>
    <d v="2015-01-01T00:00:00"/>
    <s v="Second Class"/>
    <s v="KB-16315"/>
    <s v="Karl Braun"/>
    <x v="0"/>
    <x v="0"/>
    <x v="138"/>
    <x v="24"/>
    <n v="44105"/>
    <x v="3"/>
    <s v="FUR-FU-10004904"/>
    <x v="0"/>
    <x v="5"/>
    <s v="Eldon &quot;L&quot; Workstation Diamond Chairmat"/>
    <x v="5294"/>
    <x v="1"/>
    <n v="0.2"/>
    <n v="-18.235199999999999"/>
    <x v="4"/>
    <n v="547.05600000000004"/>
    <n v="-10"/>
  </r>
  <r>
    <n v="8672"/>
    <s v="US-2014-159611"/>
    <d v="2014-12-27T00:00:00"/>
    <d v="2015-01-01T00:00:00"/>
    <s v="Second Class"/>
    <s v="KB-16315"/>
    <s v="Karl Braun"/>
    <x v="0"/>
    <x v="0"/>
    <x v="138"/>
    <x v="24"/>
    <n v="44105"/>
    <x v="3"/>
    <s v="OFF-ST-10002790"/>
    <x v="1"/>
    <x v="4"/>
    <s v="Safco Industrial Shelving"/>
    <x v="4879"/>
    <x v="0"/>
    <n v="0.2"/>
    <n v="-25.109000000000002"/>
    <x v="4"/>
    <n v="236.32"/>
    <n v="-21.250000000000004"/>
  </r>
  <r>
    <n v="8673"/>
    <s v="CA-2017-163265"/>
    <d v="2017-02-16T00:00:00"/>
    <d v="2017-02-21T00:00:00"/>
    <s v="Standard Class"/>
    <s v="JS-16030"/>
    <s v="Joy Smith"/>
    <x v="0"/>
    <x v="0"/>
    <x v="27"/>
    <x v="10"/>
    <n v="62521"/>
    <x v="2"/>
    <s v="OFF-FA-10004854"/>
    <x v="1"/>
    <x v="13"/>
    <s v="Vinyl Coated Wire Paper Clips in Organizer Box, 800/Box"/>
    <x v="5145"/>
    <x v="0"/>
    <n v="0.2"/>
    <n v="6.1992000000000003"/>
    <x v="11"/>
    <n v="36.735999999999997"/>
    <n v="33.75"/>
  </r>
  <r>
    <n v="8674"/>
    <s v="CA-2017-163265"/>
    <d v="2017-02-16T00:00:00"/>
    <d v="2017-02-21T00:00:00"/>
    <s v="Standard Class"/>
    <s v="JS-16030"/>
    <s v="Joy Smith"/>
    <x v="0"/>
    <x v="0"/>
    <x v="27"/>
    <x v="10"/>
    <n v="62521"/>
    <x v="2"/>
    <s v="FUR-CH-10004063"/>
    <x v="0"/>
    <x v="1"/>
    <s v="Global Deluxe High-Back Manager's Chair"/>
    <x v="121"/>
    <x v="1"/>
    <n v="0.3"/>
    <n v="-8.5793999999999997"/>
    <x v="11"/>
    <n v="1801.674"/>
    <n v="-1.4285714285714286"/>
  </r>
  <r>
    <n v="8675"/>
    <s v="CA-2017-163265"/>
    <d v="2017-02-16T00:00:00"/>
    <d v="2017-02-21T00:00:00"/>
    <s v="Standard Class"/>
    <s v="JS-16030"/>
    <s v="Joy Smith"/>
    <x v="0"/>
    <x v="0"/>
    <x v="27"/>
    <x v="10"/>
    <n v="62521"/>
    <x v="2"/>
    <s v="OFF-ST-10000642"/>
    <x v="1"/>
    <x v="4"/>
    <s v="Tennsco Lockers, Gray"/>
    <x v="4338"/>
    <x v="1"/>
    <n v="0.2"/>
    <n v="-8.1821999999999999"/>
    <x v="11"/>
    <n v="151.05599999999998"/>
    <n v="-16.25"/>
  </r>
  <r>
    <n v="8676"/>
    <s v="CA-2017-163265"/>
    <d v="2017-02-16T00:00:00"/>
    <d v="2017-02-21T00:00:00"/>
    <s v="Standard Class"/>
    <s v="JS-16030"/>
    <s v="Joy Smith"/>
    <x v="0"/>
    <x v="0"/>
    <x v="27"/>
    <x v="10"/>
    <n v="62521"/>
    <x v="2"/>
    <s v="OFF-AR-10004078"/>
    <x v="1"/>
    <x v="6"/>
    <s v="Newell 312"/>
    <x v="5295"/>
    <x v="5"/>
    <n v="0.2"/>
    <n v="3.504"/>
    <x v="11"/>
    <n v="168.19200000000001"/>
    <n v="12.5"/>
  </r>
  <r>
    <n v="8677"/>
    <s v="CA-2017-163265"/>
    <d v="2017-02-16T00:00:00"/>
    <d v="2017-02-21T00:00:00"/>
    <s v="Standard Class"/>
    <s v="JS-16030"/>
    <s v="Joy Smith"/>
    <x v="0"/>
    <x v="0"/>
    <x v="27"/>
    <x v="10"/>
    <n v="62521"/>
    <x v="2"/>
    <s v="FUR-FU-10004270"/>
    <x v="0"/>
    <x v="5"/>
    <s v="Executive Impressions 13&quot; Clairmont Wall Clock"/>
    <x v="5296"/>
    <x v="7"/>
    <n v="0.6"/>
    <n v="-3.6537000000000002"/>
    <x v="11"/>
    <n v="7.6920000000000002"/>
    <n v="-47.5"/>
  </r>
  <r>
    <n v="8678"/>
    <s v="CA-2017-141705"/>
    <d v="2017-10-24T00:00:00"/>
    <d v="2017-10-26T00:00:00"/>
    <s v="First Class"/>
    <s v="PO-18850"/>
    <s v="Patrick O'Brill"/>
    <x v="0"/>
    <x v="0"/>
    <x v="511"/>
    <x v="5"/>
    <n v="76063"/>
    <x v="2"/>
    <s v="FUR-TA-10004607"/>
    <x v="0"/>
    <x v="3"/>
    <s v="Hon 2111 Invitation Series Straight Table"/>
    <x v="5297"/>
    <x v="2"/>
    <n v="0.3"/>
    <n v="-81.3065"/>
    <x v="2"/>
    <n v="2587.0249999999996"/>
    <n v="-15.714285714285714"/>
  </r>
  <r>
    <n v="8679"/>
    <s v="CA-2016-112739"/>
    <d v="2016-09-02T00:00:00"/>
    <d v="2016-09-07T00:00:00"/>
    <s v="Second Class"/>
    <s v="RD-19810"/>
    <s v="Ross DeVincentis"/>
    <x v="2"/>
    <x v="0"/>
    <x v="12"/>
    <x v="5"/>
    <n v="77070"/>
    <x v="2"/>
    <s v="OFF-BI-10001132"/>
    <x v="1"/>
    <x v="8"/>
    <s v="Acco PRESSTEX Data Binder with Storage Hooks, Dark Blue, 9 1/2&quot; X 11&quot;"/>
    <x v="5298"/>
    <x v="8"/>
    <n v="0.8"/>
    <n v="-13.3424"/>
    <x v="8"/>
    <n v="68.864000000000004"/>
    <n v="-154.99999999999997"/>
  </r>
  <r>
    <n v="8680"/>
    <s v="CA-2016-112739"/>
    <d v="2016-09-02T00:00:00"/>
    <d v="2016-09-07T00:00:00"/>
    <s v="Second Class"/>
    <s v="RD-19810"/>
    <s v="Ross DeVincentis"/>
    <x v="2"/>
    <x v="0"/>
    <x v="12"/>
    <x v="5"/>
    <n v="77070"/>
    <x v="2"/>
    <s v="TEC-AC-10001714"/>
    <x v="2"/>
    <x v="11"/>
    <s v="Logitech MX Performance Wireless Mouse"/>
    <x v="4520"/>
    <x v="2"/>
    <n v="0.2"/>
    <n v="33.906500000000001"/>
    <x v="8"/>
    <n v="797.8"/>
    <n v="21.25"/>
  </r>
  <r>
    <n v="8681"/>
    <s v="CA-2016-143805"/>
    <d v="2016-12-01T00:00:00"/>
    <d v="2016-12-03T00:00:00"/>
    <s v="Second Class"/>
    <s v="JD-15895"/>
    <s v="Jonathan Doherty"/>
    <x v="1"/>
    <x v="0"/>
    <x v="102"/>
    <x v="17"/>
    <n v="23223"/>
    <x v="0"/>
    <s v="OFF-AP-10002945"/>
    <x v="1"/>
    <x v="9"/>
    <s v="Honeywell Enviracaire Portable HEPA Air Cleaner for 17' x 22' Room"/>
    <x v="5299"/>
    <x v="3"/>
    <n v="0"/>
    <n v="694.50149999999996"/>
    <x v="4"/>
    <n v="14731.850000000002"/>
    <n v="32.999999999999993"/>
  </r>
  <r>
    <n v="8682"/>
    <s v="CA-2016-143805"/>
    <d v="2016-12-01T00:00:00"/>
    <d v="2016-12-03T00:00:00"/>
    <s v="Second Class"/>
    <s v="JD-15895"/>
    <s v="Jonathan Doherty"/>
    <x v="1"/>
    <x v="0"/>
    <x v="102"/>
    <x v="17"/>
    <n v="23223"/>
    <x v="0"/>
    <s v="OFF-SU-10004664"/>
    <x v="1"/>
    <x v="14"/>
    <s v="Acme Softgrip Scissors"/>
    <x v="5300"/>
    <x v="2"/>
    <n v="0"/>
    <n v="11.803000000000001"/>
    <x v="4"/>
    <n v="203.5"/>
    <n v="28.999999999999996"/>
  </r>
  <r>
    <n v="8683"/>
    <s v="CA-2014-133634"/>
    <d v="2014-11-05T00:00:00"/>
    <d v="2014-11-10T00:00:00"/>
    <s v="Standard Class"/>
    <s v="SR-20740"/>
    <s v="Steven Roelle"/>
    <x v="2"/>
    <x v="0"/>
    <x v="81"/>
    <x v="17"/>
    <n v="22204"/>
    <x v="0"/>
    <s v="TEC-AC-10002550"/>
    <x v="2"/>
    <x v="11"/>
    <s v="Maxell 4.7GB DVD-RW 3/Pack"/>
    <x v="3591"/>
    <x v="1"/>
    <n v="0"/>
    <n v="16.2486"/>
    <x v="0"/>
    <n v="143.37"/>
    <n v="34"/>
  </r>
  <r>
    <n v="8684"/>
    <s v="CA-2017-101665"/>
    <d v="2017-11-25T00:00:00"/>
    <d v="2017-12-01T00:00:00"/>
    <s v="Standard Class"/>
    <s v="TZ-21580"/>
    <s v="Tracy Zic"/>
    <x v="0"/>
    <x v="0"/>
    <x v="8"/>
    <x v="1"/>
    <n v="94122"/>
    <x v="1"/>
    <s v="OFF-AR-10002335"/>
    <x v="1"/>
    <x v="6"/>
    <s v="DIXON Oriole Pencils"/>
    <x v="782"/>
    <x v="0"/>
    <n v="0"/>
    <n v="1.3415999999999999"/>
    <x v="0"/>
    <n v="10.32"/>
    <n v="25.999999999999996"/>
  </r>
  <r>
    <n v="8685"/>
    <s v="CA-2016-155446"/>
    <d v="2016-12-16T00:00:00"/>
    <d v="2016-12-23T00:00:00"/>
    <s v="Standard Class"/>
    <s v="TN-21040"/>
    <s v="Tanja Norvell"/>
    <x v="2"/>
    <x v="0"/>
    <x v="70"/>
    <x v="1"/>
    <n v="92024"/>
    <x v="1"/>
    <s v="TEC-AC-10001445"/>
    <x v="2"/>
    <x v="11"/>
    <s v="Imation USB 2.0 Swivel Flash Drive USB flash drive - 4 GB - Pink"/>
    <x v="5301"/>
    <x v="3"/>
    <n v="0"/>
    <n v="4.4541000000000004"/>
    <x v="4"/>
    <n v="148.47"/>
    <n v="21.000000000000004"/>
  </r>
  <r>
    <n v="8686"/>
    <s v="CA-2017-137323"/>
    <d v="2017-11-14T00:00:00"/>
    <d v="2017-11-18T00:00:00"/>
    <s v="Second Class"/>
    <s v="PW-19030"/>
    <s v="Pauline Webber"/>
    <x v="1"/>
    <x v="0"/>
    <x v="232"/>
    <x v="15"/>
    <n v="13601"/>
    <x v="3"/>
    <s v="OFF-ST-10003996"/>
    <x v="1"/>
    <x v="4"/>
    <s v="Letter/Legal File Tote with Clear Snap-On Lid, Black Granite"/>
    <x v="5302"/>
    <x v="5"/>
    <n v="0"/>
    <n v="25.053599999999999"/>
    <x v="0"/>
    <n v="578.16"/>
    <n v="26"/>
  </r>
  <r>
    <n v="8687"/>
    <s v="CA-2016-144015"/>
    <d v="2016-06-26T00:00:00"/>
    <d v="2016-06-26T00:00:00"/>
    <s v="Same Day"/>
    <s v="AH-10075"/>
    <s v="Adam Hart"/>
    <x v="1"/>
    <x v="0"/>
    <x v="1"/>
    <x v="1"/>
    <n v="90036"/>
    <x v="1"/>
    <s v="OFF-SU-10003505"/>
    <x v="1"/>
    <x v="14"/>
    <s v="Premier Electric Letter Opener"/>
    <x v="4372"/>
    <x v="0"/>
    <n v="0"/>
    <n v="11.586"/>
    <x v="1"/>
    <n v="463.44"/>
    <n v="5"/>
  </r>
  <r>
    <n v="8688"/>
    <s v="CA-2016-144015"/>
    <d v="2016-06-26T00:00:00"/>
    <d v="2016-06-26T00:00:00"/>
    <s v="Same Day"/>
    <s v="AH-10075"/>
    <s v="Adam Hart"/>
    <x v="1"/>
    <x v="0"/>
    <x v="1"/>
    <x v="1"/>
    <n v="90036"/>
    <x v="1"/>
    <s v="OFF-FA-10000624"/>
    <x v="1"/>
    <x v="13"/>
    <s v="OIC Binder Clips"/>
    <x v="1488"/>
    <x v="2"/>
    <n v="0"/>
    <n v="8.9499999999999993"/>
    <x v="1"/>
    <n v="89.5"/>
    <n v="50"/>
  </r>
  <r>
    <n v="8689"/>
    <s v="CA-2016-144015"/>
    <d v="2016-06-26T00:00:00"/>
    <d v="2016-06-26T00:00:00"/>
    <s v="Same Day"/>
    <s v="AH-10075"/>
    <s v="Adam Hart"/>
    <x v="1"/>
    <x v="0"/>
    <x v="1"/>
    <x v="1"/>
    <n v="90036"/>
    <x v="1"/>
    <s v="OFF-PA-10002870"/>
    <x v="1"/>
    <x v="10"/>
    <s v="Ampad Phone Message Book, Recycled, 400 Message Capacity, 5 ¾” x 11”"/>
    <x v="1128"/>
    <x v="0"/>
    <n v="0"/>
    <n v="5.6159999999999997"/>
    <x v="1"/>
    <n v="24.96"/>
    <n v="44.999999999999993"/>
  </r>
  <r>
    <n v="8690"/>
    <s v="CA-2014-101427"/>
    <d v="2014-12-26T00:00:00"/>
    <d v="2014-12-30T00:00:00"/>
    <s v="Standard Class"/>
    <s v="AY-10555"/>
    <s v="Andy Yotov"/>
    <x v="1"/>
    <x v="0"/>
    <x v="10"/>
    <x v="9"/>
    <n v="19140"/>
    <x v="3"/>
    <s v="OFF-AR-10002257"/>
    <x v="1"/>
    <x v="6"/>
    <s v="Eldon Spacemaker Box, Quick-Snap Lid, Clear"/>
    <x v="2204"/>
    <x v="1"/>
    <n v="0.2"/>
    <n v="1.1022000000000001"/>
    <x v="4"/>
    <n v="24.048000000000002"/>
    <n v="13.750000000000002"/>
  </r>
  <r>
    <n v="8691"/>
    <s v="CA-2016-136770"/>
    <d v="2016-08-14T00:00:00"/>
    <d v="2016-08-18T00:00:00"/>
    <s v="Standard Class"/>
    <s v="SP-20650"/>
    <s v="Stephanie Phelps"/>
    <x v="1"/>
    <x v="0"/>
    <x v="59"/>
    <x v="24"/>
    <n v="44312"/>
    <x v="3"/>
    <s v="TEC-PH-10003580"/>
    <x v="2"/>
    <x v="7"/>
    <s v="Cisco IP Phone 7961G-GE VoIP phone"/>
    <x v="4506"/>
    <x v="0"/>
    <n v="0.4"/>
    <n v="-56.3108"/>
    <x v="6"/>
    <n v="519.79200000000003"/>
    <n v="-21.666666666666664"/>
  </r>
  <r>
    <n v="8692"/>
    <s v="CA-2016-136770"/>
    <d v="2016-08-14T00:00:00"/>
    <d v="2016-08-18T00:00:00"/>
    <s v="Standard Class"/>
    <s v="SP-20650"/>
    <s v="Stephanie Phelps"/>
    <x v="1"/>
    <x v="0"/>
    <x v="59"/>
    <x v="24"/>
    <n v="44312"/>
    <x v="3"/>
    <s v="TEC-PH-10001530"/>
    <x v="2"/>
    <x v="7"/>
    <s v="Plantronics Voyager Pro Legend"/>
    <x v="5303"/>
    <x v="0"/>
    <n v="0.4"/>
    <n v="-49.437600000000003"/>
    <x v="6"/>
    <n v="494.37599999999998"/>
    <n v="-20"/>
  </r>
  <r>
    <n v="8693"/>
    <s v="CA-2016-136770"/>
    <d v="2016-08-14T00:00:00"/>
    <d v="2016-08-18T00:00:00"/>
    <s v="Standard Class"/>
    <s v="SP-20650"/>
    <s v="Stephanie Phelps"/>
    <x v="1"/>
    <x v="0"/>
    <x v="59"/>
    <x v="24"/>
    <n v="44312"/>
    <x v="3"/>
    <s v="TEC-AC-10000420"/>
    <x v="2"/>
    <x v="11"/>
    <s v="Logitech G500s Laser Gaming Mouse with Adjustable Weight Tuning"/>
    <x v="460"/>
    <x v="2"/>
    <n v="0.2"/>
    <n v="48.993000000000002"/>
    <x v="6"/>
    <n v="1399.8"/>
    <n v="17.5"/>
  </r>
  <r>
    <n v="8694"/>
    <s v="CA-2016-118311"/>
    <d v="2016-10-24T00:00:00"/>
    <d v="2016-10-28T00:00:00"/>
    <s v="Standard Class"/>
    <s v="ED-13885"/>
    <s v="Emily Ducich"/>
    <x v="2"/>
    <x v="0"/>
    <x v="8"/>
    <x v="1"/>
    <n v="94110"/>
    <x v="1"/>
    <s v="TEC-AC-10000892"/>
    <x v="2"/>
    <x v="11"/>
    <s v="NETGEAR N750 Dual Band Wi-Fi Gigabit Router"/>
    <x v="5304"/>
    <x v="2"/>
    <n v="0"/>
    <n v="162"/>
    <x v="2"/>
    <n v="2250"/>
    <n v="36"/>
  </r>
  <r>
    <n v="8695"/>
    <s v="US-2014-112795"/>
    <d v="2014-08-23T00:00:00"/>
    <d v="2014-08-28T00:00:00"/>
    <s v="Second Class"/>
    <s v="CR-12625"/>
    <s v="Corey Roper"/>
    <x v="2"/>
    <x v="0"/>
    <x v="354"/>
    <x v="12"/>
    <n v="49505"/>
    <x v="2"/>
    <s v="OFF-PA-10001934"/>
    <x v="1"/>
    <x v="10"/>
    <s v="Xerox 1993"/>
    <x v="537"/>
    <x v="1"/>
    <n v="0"/>
    <n v="9.5256000000000007"/>
    <x v="6"/>
    <n v="58.320000000000007"/>
    <n v="49"/>
  </r>
  <r>
    <n v="8696"/>
    <s v="CA-2017-127096"/>
    <d v="2017-09-15T00:00:00"/>
    <d v="2017-09-17T00:00:00"/>
    <s v="Second Class"/>
    <s v="CS-12400"/>
    <s v="Christopher Schild"/>
    <x v="2"/>
    <x v="0"/>
    <x v="8"/>
    <x v="1"/>
    <n v="94109"/>
    <x v="1"/>
    <s v="FUR-TA-10003473"/>
    <x v="0"/>
    <x v="3"/>
    <s v="Bretford Rectangular Conference Table Tops"/>
    <x v="1201"/>
    <x v="7"/>
    <n v="0.2"/>
    <n v="11.283899999999999"/>
    <x v="8"/>
    <n v="300.904"/>
    <n v="3.75"/>
  </r>
  <r>
    <n v="8697"/>
    <s v="CA-2017-119284"/>
    <d v="2017-06-15T00:00:00"/>
    <d v="2017-06-20T00:00:00"/>
    <s v="Standard Class"/>
    <s v="TS-21205"/>
    <s v="Thomas Seio"/>
    <x v="1"/>
    <x v="0"/>
    <x v="316"/>
    <x v="18"/>
    <n v="37211"/>
    <x v="0"/>
    <s v="TEC-PH-10001051"/>
    <x v="2"/>
    <x v="7"/>
    <s v="HTC One"/>
    <x v="1946"/>
    <x v="1"/>
    <n v="0.2"/>
    <n v="26.997299999999999"/>
    <x v="1"/>
    <n v="719.928"/>
    <n v="11.25"/>
  </r>
  <r>
    <n v="8698"/>
    <s v="CA-2017-119284"/>
    <d v="2017-06-15T00:00:00"/>
    <d v="2017-06-20T00:00:00"/>
    <s v="Standard Class"/>
    <s v="TS-21205"/>
    <s v="Thomas Seio"/>
    <x v="1"/>
    <x v="0"/>
    <x v="316"/>
    <x v="18"/>
    <n v="37211"/>
    <x v="0"/>
    <s v="FUR-FU-10004351"/>
    <x v="0"/>
    <x v="5"/>
    <s v="Staple-based wall hangings"/>
    <x v="5305"/>
    <x v="4"/>
    <n v="0.2"/>
    <n v="9.3504000000000005"/>
    <x v="1"/>
    <n v="124.672"/>
    <n v="30.000000000000004"/>
  </r>
  <r>
    <n v="8699"/>
    <s v="CA-2017-119284"/>
    <d v="2017-06-15T00:00:00"/>
    <d v="2017-06-20T00:00:00"/>
    <s v="Standard Class"/>
    <s v="TS-21205"/>
    <s v="Thomas Seio"/>
    <x v="1"/>
    <x v="0"/>
    <x v="316"/>
    <x v="18"/>
    <n v="37211"/>
    <x v="0"/>
    <s v="FUR-TA-10004152"/>
    <x v="0"/>
    <x v="3"/>
    <s v="Barricks 18&quot; x 48&quot; Non-Folding Utility Table with Bottom Storage Shelf"/>
    <x v="5306"/>
    <x v="0"/>
    <n v="0.4"/>
    <n v="-28.224"/>
    <x v="1"/>
    <n v="241.92"/>
    <n v="-23.333333333333332"/>
  </r>
  <r>
    <n v="8700"/>
    <s v="CA-2017-119284"/>
    <d v="2017-06-15T00:00:00"/>
    <d v="2017-06-20T00:00:00"/>
    <s v="Standard Class"/>
    <s v="TS-21205"/>
    <s v="Thomas Seio"/>
    <x v="1"/>
    <x v="0"/>
    <x v="316"/>
    <x v="18"/>
    <n v="37211"/>
    <x v="0"/>
    <s v="TEC-PH-10000560"/>
    <x v="2"/>
    <x v="7"/>
    <s v="Samsung Galaxy S III - 16GB - pebble blue (T-Mobile)"/>
    <x v="5307"/>
    <x v="8"/>
    <n v="0.2"/>
    <n v="223.99359999999999"/>
    <x v="1"/>
    <n v="17919.488000000001"/>
    <n v="10"/>
  </r>
  <r>
    <n v="8701"/>
    <s v="CA-2017-119284"/>
    <d v="2017-06-15T00:00:00"/>
    <d v="2017-06-20T00:00:00"/>
    <s v="Standard Class"/>
    <s v="TS-21205"/>
    <s v="Thomas Seio"/>
    <x v="1"/>
    <x v="0"/>
    <x v="316"/>
    <x v="18"/>
    <n v="37211"/>
    <x v="0"/>
    <s v="OFF-AP-10004249"/>
    <x v="1"/>
    <x v="9"/>
    <s v="Staple holder"/>
    <x v="5308"/>
    <x v="8"/>
    <n v="0.2"/>
    <n v="6.7031999999999998"/>
    <x v="1"/>
    <n v="612.86400000000003"/>
    <n v="8.75"/>
  </r>
  <r>
    <n v="8702"/>
    <s v="CA-2017-119284"/>
    <d v="2017-06-15T00:00:00"/>
    <d v="2017-06-20T00:00:00"/>
    <s v="Standard Class"/>
    <s v="TS-21205"/>
    <s v="Thomas Seio"/>
    <x v="1"/>
    <x v="0"/>
    <x v="316"/>
    <x v="18"/>
    <n v="37211"/>
    <x v="0"/>
    <s v="OFF-ST-10001490"/>
    <x v="1"/>
    <x v="4"/>
    <s v="Hot File 7-Pocket, Floor Stand"/>
    <x v="569"/>
    <x v="7"/>
    <n v="0.2"/>
    <n v="17.847000000000001"/>
    <x v="1"/>
    <n v="142.77600000000001"/>
    <n v="12.5"/>
  </r>
  <r>
    <n v="8703"/>
    <s v="CA-2017-119284"/>
    <d v="2017-06-15T00:00:00"/>
    <d v="2017-06-20T00:00:00"/>
    <s v="Standard Class"/>
    <s v="TS-21205"/>
    <s v="Thomas Seio"/>
    <x v="1"/>
    <x v="0"/>
    <x v="316"/>
    <x v="18"/>
    <n v="37211"/>
    <x v="0"/>
    <s v="OFF-PA-10000312"/>
    <x v="1"/>
    <x v="10"/>
    <s v="Xerox 1955"/>
    <x v="419"/>
    <x v="2"/>
    <n v="0.2"/>
    <n v="29.692"/>
    <x v="1"/>
    <n v="456.8"/>
    <n v="32.5"/>
  </r>
  <r>
    <n v="8704"/>
    <s v="CA-2015-133494"/>
    <d v="2015-03-01T00:00:00"/>
    <d v="2015-03-05T00:00:00"/>
    <s v="Standard Class"/>
    <s v="RP-19390"/>
    <s v="Resi Pölking"/>
    <x v="0"/>
    <x v="0"/>
    <x v="10"/>
    <x v="9"/>
    <n v="19120"/>
    <x v="3"/>
    <s v="OFF-AP-10002906"/>
    <x v="1"/>
    <x v="9"/>
    <s v="Hoover Replacement Belt for Commercial Guardsman Heavy-Duty Upright Vacuum"/>
    <x v="1480"/>
    <x v="0"/>
    <n v="0.2"/>
    <n v="0.44400000000000001"/>
    <x v="10"/>
    <n v="7.1040000000000001"/>
    <n v="12.5"/>
  </r>
  <r>
    <n v="8705"/>
    <s v="CA-2016-111318"/>
    <d v="2016-07-23T00:00:00"/>
    <d v="2016-07-26T00:00:00"/>
    <s v="First Class"/>
    <s v="IL-15100"/>
    <s v="Ivan Liston"/>
    <x v="0"/>
    <x v="0"/>
    <x v="12"/>
    <x v="5"/>
    <n v="77041"/>
    <x v="2"/>
    <s v="TEC-PH-10004100"/>
    <x v="2"/>
    <x v="7"/>
    <s v="Griffin GC17055 Auxiliary Audio Cable"/>
    <x v="5309"/>
    <x v="8"/>
    <n v="0.2"/>
    <n v="11.5136"/>
    <x v="7"/>
    <n v="921.08799999999997"/>
    <n v="10"/>
  </r>
  <r>
    <n v="8706"/>
    <s v="US-2014-132745"/>
    <d v="2014-10-01T00:00:00"/>
    <d v="2014-10-05T00:00:00"/>
    <s v="Standard Class"/>
    <s v="NF-18475"/>
    <s v="Neil Französisch"/>
    <x v="2"/>
    <x v="0"/>
    <x v="192"/>
    <x v="33"/>
    <n v="89502"/>
    <x v="1"/>
    <s v="OFF-FA-10000254"/>
    <x v="1"/>
    <x v="13"/>
    <s v="Sterling Rubber Bands by Alliance"/>
    <x v="5310"/>
    <x v="7"/>
    <n v="0"/>
    <n v="0"/>
    <x v="2"/>
    <n v="4.71"/>
    <n v="0"/>
  </r>
  <r>
    <n v="8707"/>
    <s v="CA-2014-146815"/>
    <d v="2014-09-08T00:00:00"/>
    <d v="2014-09-13T00:00:00"/>
    <s v="Standard Class"/>
    <s v="PP-18955"/>
    <s v="Paul Prost"/>
    <x v="2"/>
    <x v="0"/>
    <x v="20"/>
    <x v="15"/>
    <n v="10009"/>
    <x v="3"/>
    <s v="FUR-CH-10004289"/>
    <x v="0"/>
    <x v="1"/>
    <s v="Global Super Steno Chair"/>
    <x v="3058"/>
    <x v="0"/>
    <n v="0.1"/>
    <n v="13.437200000000001"/>
    <x v="8"/>
    <n v="345.52800000000002"/>
    <n v="7.7777777777777777"/>
  </r>
  <r>
    <n v="8708"/>
    <s v="CA-2014-146815"/>
    <d v="2014-09-08T00:00:00"/>
    <d v="2014-09-13T00:00:00"/>
    <s v="Standard Class"/>
    <s v="PP-18955"/>
    <s v="Paul Prost"/>
    <x v="2"/>
    <x v="0"/>
    <x v="20"/>
    <x v="15"/>
    <n v="10009"/>
    <x v="3"/>
    <s v="OFF-AR-10003469"/>
    <x v="1"/>
    <x v="6"/>
    <s v="Nontoxic Chalk"/>
    <x v="2799"/>
    <x v="0"/>
    <n v="0"/>
    <n v="1.6896"/>
    <x v="8"/>
    <n v="7.04"/>
    <n v="48"/>
  </r>
  <r>
    <n v="8709"/>
    <s v="CA-2014-119144"/>
    <d v="2014-11-16T00:00:00"/>
    <d v="2014-11-18T00:00:00"/>
    <s v="First Class"/>
    <s v="JD-16150"/>
    <s v="Justin Deggeller"/>
    <x v="1"/>
    <x v="0"/>
    <x v="1"/>
    <x v="1"/>
    <n v="90008"/>
    <x v="1"/>
    <s v="TEC-PH-10004188"/>
    <x v="2"/>
    <x v="7"/>
    <s v="OtterBox Commuter Series Case - Samsung Galaxy S4"/>
    <x v="5311"/>
    <x v="4"/>
    <n v="0.2"/>
    <n v="-17.992799999999999"/>
    <x v="0"/>
    <n v="319.87200000000001"/>
    <n v="-22.499999999999996"/>
  </r>
  <r>
    <n v="8710"/>
    <s v="CA-2014-119144"/>
    <d v="2014-11-16T00:00:00"/>
    <d v="2014-11-18T00:00:00"/>
    <s v="First Class"/>
    <s v="JD-16150"/>
    <s v="Justin Deggeller"/>
    <x v="1"/>
    <x v="0"/>
    <x v="1"/>
    <x v="1"/>
    <n v="90008"/>
    <x v="1"/>
    <s v="FUR-BO-10004015"/>
    <x v="0"/>
    <x v="0"/>
    <s v="Bush Andora Bookcase, Maple/Graphite Gray Finish"/>
    <x v="5312"/>
    <x v="1"/>
    <n v="0.15"/>
    <n v="25.197900000000001"/>
    <x v="0"/>
    <n v="917.92349999999988"/>
    <n v="8.2352941176470598"/>
  </r>
  <r>
    <n v="8711"/>
    <s v="CA-2014-119144"/>
    <d v="2014-11-16T00:00:00"/>
    <d v="2014-11-18T00:00:00"/>
    <s v="First Class"/>
    <s v="JD-16150"/>
    <s v="Justin Deggeller"/>
    <x v="1"/>
    <x v="0"/>
    <x v="1"/>
    <x v="1"/>
    <n v="90008"/>
    <x v="1"/>
    <s v="OFF-ST-10000991"/>
    <x v="1"/>
    <x v="4"/>
    <s v="Space Solutions HD Industrial Steel Shelving."/>
    <x v="3129"/>
    <x v="1"/>
    <n v="0"/>
    <n v="10.347300000000001"/>
    <x v="0"/>
    <n v="1034.73"/>
    <n v="3"/>
  </r>
  <r>
    <n v="8712"/>
    <s v="CA-2014-105648"/>
    <d v="2014-03-03T00:00:00"/>
    <d v="2014-03-07T00:00:00"/>
    <s v="Standard Class"/>
    <s v="EJ-14155"/>
    <s v="Eva Jacobs"/>
    <x v="0"/>
    <x v="0"/>
    <x v="70"/>
    <x v="1"/>
    <n v="92037"/>
    <x v="1"/>
    <s v="FUR-TA-10002958"/>
    <x v="0"/>
    <x v="3"/>
    <s v="Bevis Oval Conference Table, Walnut"/>
    <x v="188"/>
    <x v="1"/>
    <n v="0.2"/>
    <n v="-23.488199999999999"/>
    <x v="10"/>
    <n v="1879.056"/>
    <n v="-3.75"/>
  </r>
  <r>
    <n v="8713"/>
    <s v="US-2015-145422"/>
    <d v="2015-12-03T00:00:00"/>
    <d v="2015-12-07T00:00:00"/>
    <s v="Standard Class"/>
    <s v="PW-19240"/>
    <s v="Pierre Wener"/>
    <x v="0"/>
    <x v="0"/>
    <x v="8"/>
    <x v="1"/>
    <n v="94110"/>
    <x v="1"/>
    <s v="FUR-BO-10002213"/>
    <x v="0"/>
    <x v="0"/>
    <s v="Sauder Forest Hills Library, Woodland Oak Finish"/>
    <x v="3638"/>
    <x v="1"/>
    <n v="0.15"/>
    <n v="-29.605799999999999"/>
    <x v="4"/>
    <n v="1078.4970000000001"/>
    <n v="-8.235294117647058"/>
  </r>
  <r>
    <n v="8714"/>
    <s v="CA-2017-136623"/>
    <d v="2017-07-11T00:00:00"/>
    <d v="2017-07-16T00:00:00"/>
    <s v="Standard Class"/>
    <s v="TS-21430"/>
    <s v="Tom Stivers"/>
    <x v="1"/>
    <x v="0"/>
    <x v="70"/>
    <x v="1"/>
    <n v="92105"/>
    <x v="1"/>
    <s v="TEC-PH-10000004"/>
    <x v="2"/>
    <x v="7"/>
    <s v="Belkin iPhone and iPad Lightning Cable"/>
    <x v="5313"/>
    <x v="5"/>
    <n v="0.2"/>
    <n v="5.3963999999999999"/>
    <x v="7"/>
    <n v="431.71199999999999"/>
    <n v="7.5"/>
  </r>
  <r>
    <n v="8715"/>
    <s v="CA-2017-136623"/>
    <d v="2017-07-11T00:00:00"/>
    <d v="2017-07-16T00:00:00"/>
    <s v="Standard Class"/>
    <s v="TS-21430"/>
    <s v="Tom Stivers"/>
    <x v="1"/>
    <x v="0"/>
    <x v="70"/>
    <x v="1"/>
    <n v="92105"/>
    <x v="1"/>
    <s v="OFF-BI-10003708"/>
    <x v="1"/>
    <x v="8"/>
    <s v="Acco Four Pocket Poly Ring Binder with Label Holder, Smoke, 1&quot;"/>
    <x v="1263"/>
    <x v="2"/>
    <n v="0.2"/>
    <n v="9.3125"/>
    <x v="7"/>
    <n v="149"/>
    <n v="31.25"/>
  </r>
  <r>
    <n v="8716"/>
    <s v="CA-2017-121678"/>
    <d v="2017-11-16T00:00:00"/>
    <d v="2017-11-20T00:00:00"/>
    <s v="Second Class"/>
    <s v="BM-11650"/>
    <s v="Brian Moss"/>
    <x v="1"/>
    <x v="0"/>
    <x v="512"/>
    <x v="24"/>
    <n v="44035"/>
    <x v="3"/>
    <s v="OFF-BI-10002949"/>
    <x v="1"/>
    <x v="8"/>
    <s v="Prestige Round Ring Binders"/>
    <x v="3515"/>
    <x v="7"/>
    <n v="0.7"/>
    <n v="-1.3984000000000001"/>
    <x v="0"/>
    <n v="1.8240000000000001"/>
    <n v="-76.666666666666671"/>
  </r>
  <r>
    <n v="8717"/>
    <s v="CA-2016-120824"/>
    <d v="2016-06-12T00:00:00"/>
    <d v="2016-06-16T00:00:00"/>
    <s v="Second Class"/>
    <s v="AW-10930"/>
    <s v="Arthur Wiediger"/>
    <x v="2"/>
    <x v="0"/>
    <x v="12"/>
    <x v="5"/>
    <n v="77070"/>
    <x v="2"/>
    <s v="OFF-AP-10001242"/>
    <x v="1"/>
    <x v="9"/>
    <s v="APC 7 Outlet Network SurgeArrest Surge Protector"/>
    <x v="5183"/>
    <x v="4"/>
    <n v="0.8"/>
    <n v="-160.96"/>
    <x v="1"/>
    <n v="257.536"/>
    <n v="-250"/>
  </r>
  <r>
    <n v="8718"/>
    <s v="CA-2016-120824"/>
    <d v="2016-06-12T00:00:00"/>
    <d v="2016-06-16T00:00:00"/>
    <s v="Second Class"/>
    <s v="AW-10930"/>
    <s v="Arthur Wiediger"/>
    <x v="2"/>
    <x v="0"/>
    <x v="12"/>
    <x v="5"/>
    <n v="77070"/>
    <x v="2"/>
    <s v="FUR-FU-10001424"/>
    <x v="0"/>
    <x v="5"/>
    <s v="Dax Clear Box Frame"/>
    <x v="1882"/>
    <x v="0"/>
    <n v="0.6"/>
    <n v="-4.5396000000000001"/>
    <x v="1"/>
    <n v="13.968"/>
    <n v="-65"/>
  </r>
  <r>
    <n v="8719"/>
    <s v="CA-2016-120824"/>
    <d v="2016-06-12T00:00:00"/>
    <d v="2016-06-16T00:00:00"/>
    <s v="Second Class"/>
    <s v="AW-10930"/>
    <s v="Arthur Wiediger"/>
    <x v="2"/>
    <x v="0"/>
    <x v="12"/>
    <x v="5"/>
    <n v="77070"/>
    <x v="2"/>
    <s v="OFF-AR-10003469"/>
    <x v="1"/>
    <x v="6"/>
    <s v="Nontoxic Chalk"/>
    <x v="2387"/>
    <x v="8"/>
    <n v="0.2"/>
    <n v="3.9424000000000001"/>
    <x v="1"/>
    <n v="90.111999999999995"/>
    <n v="35"/>
  </r>
  <r>
    <n v="8720"/>
    <s v="CA-2016-120824"/>
    <d v="2016-06-12T00:00:00"/>
    <d v="2016-06-16T00:00:00"/>
    <s v="Second Class"/>
    <s v="AW-10930"/>
    <s v="Arthur Wiediger"/>
    <x v="2"/>
    <x v="0"/>
    <x v="12"/>
    <x v="5"/>
    <n v="77070"/>
    <x v="2"/>
    <s v="OFF-PA-10000232"/>
    <x v="1"/>
    <x v="10"/>
    <s v="Xerox 1975"/>
    <x v="12"/>
    <x v="1"/>
    <n v="0.2"/>
    <n v="5.6375999999999999"/>
    <x v="1"/>
    <n v="46.655999999999999"/>
    <n v="36.25"/>
  </r>
  <r>
    <n v="8721"/>
    <s v="CA-2016-120824"/>
    <d v="2016-06-12T00:00:00"/>
    <d v="2016-06-16T00:00:00"/>
    <s v="Second Class"/>
    <s v="AW-10930"/>
    <s v="Arthur Wiediger"/>
    <x v="2"/>
    <x v="0"/>
    <x v="12"/>
    <x v="5"/>
    <n v="77070"/>
    <x v="2"/>
    <s v="FUR-CH-10000229"/>
    <x v="0"/>
    <x v="1"/>
    <s v="Global Enterprise Series Seating High-Back Swivel/Tilt Chairs"/>
    <x v="5314"/>
    <x v="0"/>
    <n v="0.3"/>
    <n v="-119.2312"/>
    <x v="1"/>
    <n v="758.74400000000003"/>
    <n v="-31.428571428571427"/>
  </r>
  <r>
    <n v="8722"/>
    <s v="CA-2016-120824"/>
    <d v="2016-06-12T00:00:00"/>
    <d v="2016-06-16T00:00:00"/>
    <s v="Second Class"/>
    <s v="AW-10930"/>
    <s v="Arthur Wiediger"/>
    <x v="2"/>
    <x v="0"/>
    <x v="12"/>
    <x v="5"/>
    <n v="77070"/>
    <x v="2"/>
    <s v="OFF-ST-10002562"/>
    <x v="1"/>
    <x v="4"/>
    <s v="Staple magnet"/>
    <x v="5315"/>
    <x v="6"/>
    <n v="0.2"/>
    <n v="6.7535999999999996"/>
    <x v="1"/>
    <n v="607.82400000000007"/>
    <n v="10"/>
  </r>
  <r>
    <n v="8723"/>
    <s v="CA-2016-120824"/>
    <d v="2016-06-12T00:00:00"/>
    <d v="2016-06-16T00:00:00"/>
    <s v="Second Class"/>
    <s v="AW-10930"/>
    <s v="Arthur Wiediger"/>
    <x v="2"/>
    <x v="0"/>
    <x v="12"/>
    <x v="5"/>
    <n v="77070"/>
    <x v="2"/>
    <s v="OFF-BI-10001525"/>
    <x v="1"/>
    <x v="8"/>
    <s v="Acco Pressboard Covers with Storage Hooks, 14 7/8&quot; x 11&quot;, Executive Red"/>
    <x v="5316"/>
    <x v="0"/>
    <n v="0.8"/>
    <n v="-2.6669999999999998"/>
    <x v="1"/>
    <n v="3.048"/>
    <n v="-174.99999999999997"/>
  </r>
  <r>
    <n v="8724"/>
    <s v="US-2016-135209"/>
    <d v="2016-12-29T00:00:00"/>
    <d v="2016-12-31T00:00:00"/>
    <s v="Second Class"/>
    <s v="MH-17290"/>
    <s v="Marc Harrigan"/>
    <x v="2"/>
    <x v="0"/>
    <x v="100"/>
    <x v="2"/>
    <n v="33178"/>
    <x v="0"/>
    <s v="OFF-PA-10002986"/>
    <x v="1"/>
    <x v="10"/>
    <s v="Xerox 1898"/>
    <x v="5317"/>
    <x v="3"/>
    <n v="0.2"/>
    <n v="13.0928"/>
    <x v="4"/>
    <n v="261.85599999999999"/>
    <n v="35"/>
  </r>
  <r>
    <n v="8725"/>
    <s v="US-2016-135209"/>
    <d v="2016-12-29T00:00:00"/>
    <d v="2016-12-31T00:00:00"/>
    <s v="Second Class"/>
    <s v="MH-17290"/>
    <s v="Marc Harrigan"/>
    <x v="2"/>
    <x v="0"/>
    <x v="100"/>
    <x v="2"/>
    <n v="33178"/>
    <x v="0"/>
    <s v="OFF-PA-10000143"/>
    <x v="1"/>
    <x v="10"/>
    <s v="Astroparche Fine Business Paper"/>
    <x v="863"/>
    <x v="5"/>
    <n v="0.2"/>
    <n v="8.8704000000000001"/>
    <x v="4"/>
    <n v="152.06400000000002"/>
    <n v="35"/>
  </r>
  <r>
    <n v="8726"/>
    <s v="CA-2017-148145"/>
    <d v="2017-03-18T00:00:00"/>
    <d v="2017-03-23T00:00:00"/>
    <s v="Standard Class"/>
    <s v="SW-20275"/>
    <s v="Scott Williamson"/>
    <x v="0"/>
    <x v="0"/>
    <x v="4"/>
    <x v="4"/>
    <n v="98115"/>
    <x v="1"/>
    <s v="OFF-AR-10003752"/>
    <x v="1"/>
    <x v="6"/>
    <s v="Deluxe Chalkboard Eraser Cleaner"/>
    <x v="843"/>
    <x v="4"/>
    <n v="0"/>
    <n v="21.251999999999999"/>
    <x v="10"/>
    <n v="184.8"/>
    <n v="46"/>
  </r>
  <r>
    <n v="8727"/>
    <s v="CA-2015-103870"/>
    <d v="2015-12-27T00:00:00"/>
    <d v="2015-12-31T00:00:00"/>
    <s v="Standard Class"/>
    <s v="SP-20860"/>
    <s v="Sung Pak"/>
    <x v="1"/>
    <x v="0"/>
    <x v="87"/>
    <x v="18"/>
    <n v="37130"/>
    <x v="0"/>
    <s v="TEC-AC-10002370"/>
    <x v="2"/>
    <x v="11"/>
    <s v="Maxell CD-R Discs"/>
    <x v="5318"/>
    <x v="1"/>
    <n v="0.2"/>
    <n v="0.70920000000000005"/>
    <x v="4"/>
    <n v="14.183999999999999"/>
    <n v="15.000000000000002"/>
  </r>
  <r>
    <n v="8728"/>
    <s v="CA-2015-103870"/>
    <d v="2015-12-27T00:00:00"/>
    <d v="2015-12-31T00:00:00"/>
    <s v="Standard Class"/>
    <s v="SP-20860"/>
    <s v="Sung Pak"/>
    <x v="1"/>
    <x v="0"/>
    <x v="87"/>
    <x v="18"/>
    <n v="37130"/>
    <x v="0"/>
    <s v="FUR-FU-10002030"/>
    <x v="0"/>
    <x v="5"/>
    <s v="Executive Impressions 14&quot; Contract Wall Clock with Quartz Movement"/>
    <x v="5319"/>
    <x v="1"/>
    <n v="0.2"/>
    <n v="16.005600000000001"/>
    <x v="4"/>
    <n v="160.05599999999998"/>
    <n v="30.000000000000004"/>
  </r>
  <r>
    <n v="8729"/>
    <s v="CA-2015-103870"/>
    <d v="2015-12-27T00:00:00"/>
    <d v="2015-12-31T00:00:00"/>
    <s v="Standard Class"/>
    <s v="SP-20860"/>
    <s v="Sung Pak"/>
    <x v="1"/>
    <x v="0"/>
    <x v="87"/>
    <x v="18"/>
    <n v="37130"/>
    <x v="0"/>
    <s v="FUR-BO-10002853"/>
    <x v="0"/>
    <x v="0"/>
    <s v="O'Sullivan 5-Shelf Heavy-Duty Bookcases"/>
    <x v="5320"/>
    <x v="0"/>
    <n v="0.2"/>
    <n v="8.1940000000000008"/>
    <x v="4"/>
    <n v="262.20800000000003"/>
    <n v="6.25"/>
  </r>
  <r>
    <n v="8730"/>
    <s v="CA-2015-103870"/>
    <d v="2015-12-27T00:00:00"/>
    <d v="2015-12-31T00:00:00"/>
    <s v="Standard Class"/>
    <s v="SP-20860"/>
    <s v="Sung Pak"/>
    <x v="1"/>
    <x v="0"/>
    <x v="87"/>
    <x v="18"/>
    <n v="37130"/>
    <x v="0"/>
    <s v="OFF-ST-10002562"/>
    <x v="1"/>
    <x v="4"/>
    <s v="Staple magnet"/>
    <x v="2688"/>
    <x v="1"/>
    <n v="0.2"/>
    <n v="2.2511999999999999"/>
    <x v="4"/>
    <n v="67.536000000000001"/>
    <n v="10"/>
  </r>
  <r>
    <n v="8731"/>
    <s v="CA-2015-103870"/>
    <d v="2015-12-27T00:00:00"/>
    <d v="2015-12-31T00:00:00"/>
    <s v="Standard Class"/>
    <s v="SP-20860"/>
    <s v="Sung Pak"/>
    <x v="1"/>
    <x v="0"/>
    <x v="87"/>
    <x v="18"/>
    <n v="37130"/>
    <x v="0"/>
    <s v="TEC-AC-10004227"/>
    <x v="2"/>
    <x v="11"/>
    <s v="SanDisk Ultra 16 GB MicroSDHC Class 10 Memory Card"/>
    <x v="3063"/>
    <x v="3"/>
    <n v="0.2"/>
    <n v="-12.7302"/>
    <x v="4"/>
    <n v="509.20799999999997"/>
    <n v="-17.5"/>
  </r>
  <r>
    <n v="8732"/>
    <s v="CA-2015-111017"/>
    <d v="2015-07-31T00:00:00"/>
    <d v="2015-08-06T00:00:00"/>
    <s v="Standard Class"/>
    <s v="SC-20695"/>
    <s v="Steve Chapman"/>
    <x v="1"/>
    <x v="0"/>
    <x v="285"/>
    <x v="25"/>
    <n v="63116"/>
    <x v="2"/>
    <s v="OFF-SU-10002573"/>
    <x v="1"/>
    <x v="14"/>
    <s v="Acme 10&quot; Easy Grip Assistive Scissors"/>
    <x v="5321"/>
    <x v="1"/>
    <n v="0"/>
    <n v="15.776999999999999"/>
    <x v="7"/>
    <n v="157.77000000000001"/>
    <n v="30"/>
  </r>
  <r>
    <n v="8733"/>
    <s v="CA-2017-116988"/>
    <d v="2017-06-27T00:00:00"/>
    <d v="2017-06-29T00:00:00"/>
    <s v="Second Class"/>
    <s v="PW-19030"/>
    <s v="Pauline Webber"/>
    <x v="1"/>
    <x v="0"/>
    <x v="4"/>
    <x v="4"/>
    <n v="98105"/>
    <x v="1"/>
    <s v="OFF-PA-10003848"/>
    <x v="1"/>
    <x v="10"/>
    <s v="Xerox 1997"/>
    <x v="537"/>
    <x v="1"/>
    <n v="0"/>
    <n v="9.3312000000000008"/>
    <x v="1"/>
    <n v="58.320000000000007"/>
    <n v="48.000000000000007"/>
  </r>
  <r>
    <n v="8734"/>
    <s v="CA-2017-116988"/>
    <d v="2017-06-27T00:00:00"/>
    <d v="2017-06-29T00:00:00"/>
    <s v="Second Class"/>
    <s v="PW-19030"/>
    <s v="Pauline Webber"/>
    <x v="1"/>
    <x v="0"/>
    <x v="4"/>
    <x v="4"/>
    <n v="98105"/>
    <x v="1"/>
    <s v="FUR-FU-10001290"/>
    <x v="0"/>
    <x v="5"/>
    <s v="Executive Impressions Supervisor Wall Clock"/>
    <x v="483"/>
    <x v="1"/>
    <n v="0"/>
    <n v="40.415999999999997"/>
    <x v="1"/>
    <n v="378.9"/>
    <n v="32"/>
  </r>
  <r>
    <n v="8735"/>
    <s v="CA-2017-116988"/>
    <d v="2017-06-27T00:00:00"/>
    <d v="2017-06-29T00:00:00"/>
    <s v="Second Class"/>
    <s v="PW-19030"/>
    <s v="Pauline Webber"/>
    <x v="1"/>
    <x v="0"/>
    <x v="4"/>
    <x v="4"/>
    <n v="98105"/>
    <x v="1"/>
    <s v="TEC-AC-10003832"/>
    <x v="2"/>
    <x v="11"/>
    <s v="Logitech P710e Mobile Speakerphone"/>
    <x v="2632"/>
    <x v="2"/>
    <n v="0"/>
    <n v="244.6155"/>
    <x v="1"/>
    <n v="6437.25"/>
    <n v="19"/>
  </r>
  <r>
    <n v="8736"/>
    <s v="US-2014-169390"/>
    <d v="2014-02-07T00:00:00"/>
    <d v="2014-02-10T00:00:00"/>
    <s v="Second Class"/>
    <s v="CS-12250"/>
    <s v="Chris Selesnick"/>
    <x v="1"/>
    <x v="0"/>
    <x v="20"/>
    <x v="15"/>
    <n v="10024"/>
    <x v="3"/>
    <s v="OFF-ST-10001558"/>
    <x v="1"/>
    <x v="4"/>
    <s v="Acco Perma 4000 Stacking Storage Drawers"/>
    <x v="643"/>
    <x v="4"/>
    <n v="0"/>
    <n v="9.7439999999999998"/>
    <x v="11"/>
    <n v="259.83999999999997"/>
    <n v="15.000000000000002"/>
  </r>
  <r>
    <n v="8737"/>
    <s v="CA-2016-168774"/>
    <d v="2016-09-04T00:00:00"/>
    <d v="2016-09-09T00:00:00"/>
    <s v="Standard Class"/>
    <s v="RP-19855"/>
    <s v="Roy Phan"/>
    <x v="1"/>
    <x v="0"/>
    <x v="439"/>
    <x v="11"/>
    <n v="55125"/>
    <x v="2"/>
    <s v="OFF-ST-10001490"/>
    <x v="1"/>
    <x v="4"/>
    <s v="Hot File 7-Pocket, Floor Stand"/>
    <x v="3370"/>
    <x v="1"/>
    <n v="0"/>
    <n v="160.62299999999999"/>
    <x v="8"/>
    <n v="1606.23"/>
    <n v="30"/>
  </r>
  <r>
    <n v="8738"/>
    <s v="CA-2017-161592"/>
    <d v="2017-04-06T00:00:00"/>
    <d v="2017-04-10T00:00:00"/>
    <s v="Standard Class"/>
    <s v="CS-12175"/>
    <s v="Charles Sheldon"/>
    <x v="1"/>
    <x v="0"/>
    <x v="346"/>
    <x v="18"/>
    <n v="37421"/>
    <x v="0"/>
    <s v="OFF-BI-10003669"/>
    <x v="1"/>
    <x v="8"/>
    <s v="3M Organizer Strips"/>
    <x v="5322"/>
    <x v="2"/>
    <n v="0.7"/>
    <n v="-5.94"/>
    <x v="3"/>
    <n v="40.5"/>
    <n v="-73.333333333333343"/>
  </r>
  <r>
    <n v="8739"/>
    <s v="US-2017-131961"/>
    <d v="2017-12-08T00:00:00"/>
    <d v="2017-12-11T00:00:00"/>
    <s v="First Class"/>
    <s v="MJ-17740"/>
    <s v="Max Jones"/>
    <x v="0"/>
    <x v="0"/>
    <x v="10"/>
    <x v="9"/>
    <n v="19140"/>
    <x v="3"/>
    <s v="OFF-AR-10004441"/>
    <x v="1"/>
    <x v="6"/>
    <s v="BIC Brite Liner Highlighters"/>
    <x v="2113"/>
    <x v="4"/>
    <n v="0.2"/>
    <n v="3.6432000000000002"/>
    <x v="4"/>
    <n v="52.991999999999997"/>
    <n v="27.500000000000004"/>
  </r>
  <r>
    <n v="8740"/>
    <s v="US-2017-131961"/>
    <d v="2017-12-08T00:00:00"/>
    <d v="2017-12-11T00:00:00"/>
    <s v="First Class"/>
    <s v="MJ-17740"/>
    <s v="Max Jones"/>
    <x v="0"/>
    <x v="0"/>
    <x v="10"/>
    <x v="9"/>
    <n v="19140"/>
    <x v="3"/>
    <s v="TEC-PH-10001924"/>
    <x v="2"/>
    <x v="7"/>
    <s v="iHome FM Clock Radio with Lightning Dock"/>
    <x v="5323"/>
    <x v="0"/>
    <n v="0.4"/>
    <n v="-20.997"/>
    <x v="4"/>
    <n v="167.976"/>
    <n v="-25"/>
  </r>
  <r>
    <n v="8741"/>
    <s v="CA-2016-102498"/>
    <d v="2016-07-24T00:00:00"/>
    <d v="2016-07-25T00:00:00"/>
    <s v="First Class"/>
    <s v="JG-15160"/>
    <s v="James Galang"/>
    <x v="0"/>
    <x v="0"/>
    <x v="240"/>
    <x v="28"/>
    <n v="70506"/>
    <x v="0"/>
    <s v="OFF-AR-10004456"/>
    <x v="1"/>
    <x v="6"/>
    <s v="Panasonic KP-4ABK Battery-Operated Pencil Sharpener"/>
    <x v="1393"/>
    <x v="2"/>
    <n v="0"/>
    <n v="21.228000000000002"/>
    <x v="7"/>
    <n v="366"/>
    <n v="29.000000000000004"/>
  </r>
  <r>
    <n v="8742"/>
    <s v="CA-2015-113222"/>
    <d v="2015-11-09T00:00:00"/>
    <d v="2015-11-09T00:00:00"/>
    <s v="Same Day"/>
    <s v="AG-10765"/>
    <s v="Anthony Garverick"/>
    <x v="2"/>
    <x v="0"/>
    <x v="104"/>
    <x v="14"/>
    <n v="46226"/>
    <x v="2"/>
    <s v="OFF-BI-10001890"/>
    <x v="1"/>
    <x v="8"/>
    <s v="Avery Poly Binder Pockets"/>
    <x v="627"/>
    <x v="1"/>
    <n v="0"/>
    <n v="5.1551999999999998"/>
    <x v="0"/>
    <n v="32.22"/>
    <n v="48"/>
  </r>
  <r>
    <n v="8743"/>
    <s v="US-2015-144771"/>
    <d v="2015-10-02T00:00:00"/>
    <d v="2015-10-04T00:00:00"/>
    <s v="First Class"/>
    <s v="CK-12205"/>
    <s v="Chloris Kastensmidt"/>
    <x v="0"/>
    <x v="0"/>
    <x v="492"/>
    <x v="21"/>
    <n v="97123"/>
    <x v="1"/>
    <s v="FUR-FU-10000629"/>
    <x v="0"/>
    <x v="5"/>
    <s v="9-3/4 Diameter Round Wall Clock"/>
    <x v="5324"/>
    <x v="7"/>
    <n v="0.2"/>
    <n v="3.0337999999999998"/>
    <x v="2"/>
    <n v="11.032"/>
    <n v="27.499999999999996"/>
  </r>
  <r>
    <n v="8744"/>
    <s v="US-2015-144771"/>
    <d v="2015-10-02T00:00:00"/>
    <d v="2015-10-04T00:00:00"/>
    <s v="First Class"/>
    <s v="CK-12205"/>
    <s v="Chloris Kastensmidt"/>
    <x v="0"/>
    <x v="0"/>
    <x v="492"/>
    <x v="21"/>
    <n v="97123"/>
    <x v="1"/>
    <s v="TEC-AC-10002323"/>
    <x v="2"/>
    <x v="11"/>
    <s v="SanDisk Ultra 32 GB MicroSDHC Class 10 Memory Card"/>
    <x v="3891"/>
    <x v="1"/>
    <n v="0.2"/>
    <n v="-4.641"/>
    <x v="2"/>
    <n v="159.12"/>
    <n v="-8.75"/>
  </r>
  <r>
    <n v="8745"/>
    <s v="CA-2015-162376"/>
    <d v="2015-11-22T00:00:00"/>
    <d v="2015-11-25T00:00:00"/>
    <s v="Second Class"/>
    <s v="HD-14785"/>
    <s v="Harold Dahlen"/>
    <x v="2"/>
    <x v="0"/>
    <x v="471"/>
    <x v="31"/>
    <n v="2138"/>
    <x v="3"/>
    <s v="OFF-AR-10003056"/>
    <x v="1"/>
    <x v="6"/>
    <s v="Newell 341"/>
    <x v="854"/>
    <x v="4"/>
    <n v="0"/>
    <n v="4.9648000000000003"/>
    <x v="0"/>
    <n v="68.48"/>
    <n v="28.999999999999996"/>
  </r>
  <r>
    <n v="8746"/>
    <s v="CA-2015-162376"/>
    <d v="2015-11-22T00:00:00"/>
    <d v="2015-11-25T00:00:00"/>
    <s v="Second Class"/>
    <s v="HD-14785"/>
    <s v="Harold Dahlen"/>
    <x v="2"/>
    <x v="0"/>
    <x v="471"/>
    <x v="31"/>
    <n v="2138"/>
    <x v="3"/>
    <s v="OFF-PA-10000300"/>
    <x v="1"/>
    <x v="10"/>
    <s v="Xerox 1936"/>
    <x v="725"/>
    <x v="1"/>
    <n v="0"/>
    <n v="28.171800000000001"/>
    <x v="0"/>
    <n v="179.82"/>
    <n v="47"/>
  </r>
  <r>
    <n v="8747"/>
    <s v="CA-2017-128076"/>
    <d v="2017-02-02T00:00:00"/>
    <d v="2017-02-07T00:00:00"/>
    <s v="Standard Class"/>
    <s v="BO-11350"/>
    <s v="Bill Overfelt"/>
    <x v="1"/>
    <x v="0"/>
    <x v="70"/>
    <x v="1"/>
    <n v="92105"/>
    <x v="1"/>
    <s v="FUR-FU-10000293"/>
    <x v="0"/>
    <x v="5"/>
    <s v="Eldon Antistatic Chair Mats for Low to Medium Pile Carpets"/>
    <x v="5325"/>
    <x v="0"/>
    <n v="0"/>
    <n v="12.6348"/>
    <x v="11"/>
    <n v="421.16"/>
    <n v="6"/>
  </r>
  <r>
    <n v="8748"/>
    <s v="CA-2017-128076"/>
    <d v="2017-02-02T00:00:00"/>
    <d v="2017-02-07T00:00:00"/>
    <s v="Standard Class"/>
    <s v="BO-11350"/>
    <s v="Bill Overfelt"/>
    <x v="1"/>
    <x v="0"/>
    <x v="70"/>
    <x v="1"/>
    <n v="92105"/>
    <x v="1"/>
    <s v="OFF-BI-10003638"/>
    <x v="1"/>
    <x v="8"/>
    <s v="GBC Durable Plastic Covers"/>
    <x v="2585"/>
    <x v="0"/>
    <n v="0.2"/>
    <n v="10.061999999999999"/>
    <x v="11"/>
    <n v="61.92"/>
    <n v="32.499999999999993"/>
  </r>
  <r>
    <n v="8749"/>
    <s v="CA-2017-128076"/>
    <d v="2017-02-02T00:00:00"/>
    <d v="2017-02-07T00:00:00"/>
    <s v="Standard Class"/>
    <s v="BO-11350"/>
    <s v="Bill Overfelt"/>
    <x v="1"/>
    <x v="0"/>
    <x v="70"/>
    <x v="1"/>
    <n v="92105"/>
    <x v="1"/>
    <s v="TEC-MA-10002109"/>
    <x v="2"/>
    <x v="15"/>
    <s v="HP Officejet Pro 8600 e-All-In-One Printer, Copier, Scanner, Fax"/>
    <x v="2507"/>
    <x v="0"/>
    <n v="0.2"/>
    <n v="38.997399999999999"/>
    <x v="11"/>
    <n v="479.96800000000002"/>
    <n v="16.249999999999996"/>
  </r>
  <r>
    <n v="8750"/>
    <s v="US-2015-163825"/>
    <d v="2015-06-16T00:00:00"/>
    <d v="2015-06-19T00:00:00"/>
    <s v="First Class"/>
    <s v="LC-16885"/>
    <s v="Lena Creighton"/>
    <x v="0"/>
    <x v="0"/>
    <x v="20"/>
    <x v="15"/>
    <n v="10009"/>
    <x v="3"/>
    <s v="OFF-BI-10003527"/>
    <x v="1"/>
    <x v="8"/>
    <s v="Fellowes PB500 Electric Punch Plastic Comb Binding Machine with Manual Bind"/>
    <x v="5326"/>
    <x v="1"/>
    <n v="0.2"/>
    <n v="1143.8910000000001"/>
    <x v="1"/>
    <n v="9151.1280000000006"/>
    <n v="37.5"/>
  </r>
  <r>
    <n v="8751"/>
    <s v="US-2015-163825"/>
    <d v="2015-06-16T00:00:00"/>
    <d v="2015-06-19T00:00:00"/>
    <s v="First Class"/>
    <s v="LC-16885"/>
    <s v="Lena Creighton"/>
    <x v="0"/>
    <x v="0"/>
    <x v="20"/>
    <x v="15"/>
    <n v="10009"/>
    <x v="3"/>
    <s v="TEC-PH-10004922"/>
    <x v="2"/>
    <x v="7"/>
    <s v="RCA Visys Integrated PBX 8-Line Router"/>
    <x v="5327"/>
    <x v="0"/>
    <n v="0"/>
    <n v="33.494999999999997"/>
    <x v="1"/>
    <n v="267.95999999999998"/>
    <n v="25"/>
  </r>
  <r>
    <n v="8752"/>
    <s v="CA-2016-105662"/>
    <d v="2016-05-05T00:00:00"/>
    <d v="2016-05-09T00:00:00"/>
    <s v="Standard Class"/>
    <s v="RB-19465"/>
    <s v="Rick Bensley"/>
    <x v="2"/>
    <x v="0"/>
    <x v="315"/>
    <x v="2"/>
    <n v="32303"/>
    <x v="0"/>
    <s v="OFF-PA-10001001"/>
    <x v="1"/>
    <x v="10"/>
    <s v="Snap-A-Way Black Print Carbonless Speed Message, No Reply Area, Duplicate"/>
    <x v="5328"/>
    <x v="4"/>
    <n v="0.2"/>
    <n v="31.4712"/>
    <x v="5"/>
    <n v="372.99200000000002"/>
    <n v="33.75"/>
  </r>
  <r>
    <n v="8753"/>
    <s v="CA-2016-105662"/>
    <d v="2016-05-05T00:00:00"/>
    <d v="2016-05-09T00:00:00"/>
    <s v="Standard Class"/>
    <s v="RB-19465"/>
    <s v="Rick Bensley"/>
    <x v="2"/>
    <x v="0"/>
    <x v="315"/>
    <x v="2"/>
    <n v="32303"/>
    <x v="0"/>
    <s v="TEC-PH-10001198"/>
    <x v="2"/>
    <x v="7"/>
    <s v="Avaya 4621SW VoIP phone"/>
    <x v="1637"/>
    <x v="1"/>
    <n v="0.2"/>
    <n v="19.9665"/>
    <x v="5"/>
    <n v="532.43999999999994"/>
    <n v="11.25"/>
  </r>
  <r>
    <n v="8754"/>
    <s v="CA-2017-152198"/>
    <d v="2017-09-09T00:00:00"/>
    <d v="2017-09-10T00:00:00"/>
    <s v="First Class"/>
    <s v="JD-16015"/>
    <s v="Joy Daniels"/>
    <x v="0"/>
    <x v="0"/>
    <x v="167"/>
    <x v="24"/>
    <n v="43615"/>
    <x v="3"/>
    <s v="OFF-LA-10000443"/>
    <x v="1"/>
    <x v="2"/>
    <s v="Avery 501"/>
    <x v="1161"/>
    <x v="5"/>
    <n v="0.2"/>
    <n v="5.9778000000000002"/>
    <x v="8"/>
    <n v="106.27199999999999"/>
    <n v="33.75"/>
  </r>
  <r>
    <n v="8755"/>
    <s v="CA-2017-152198"/>
    <d v="2017-09-09T00:00:00"/>
    <d v="2017-09-10T00:00:00"/>
    <s v="First Class"/>
    <s v="JD-16015"/>
    <s v="Joy Daniels"/>
    <x v="0"/>
    <x v="0"/>
    <x v="167"/>
    <x v="24"/>
    <n v="43615"/>
    <x v="3"/>
    <s v="OFF-BI-10003669"/>
    <x v="1"/>
    <x v="8"/>
    <s v="3M Organizer Strips"/>
    <x v="5329"/>
    <x v="1"/>
    <n v="0.7"/>
    <n v="-3.5640000000000001"/>
    <x v="8"/>
    <n v="14.580000000000002"/>
    <n v="-73.333333333333329"/>
  </r>
  <r>
    <n v="8756"/>
    <s v="CA-2017-152198"/>
    <d v="2017-09-09T00:00:00"/>
    <d v="2017-09-10T00:00:00"/>
    <s v="First Class"/>
    <s v="JD-16015"/>
    <s v="Joy Daniels"/>
    <x v="0"/>
    <x v="0"/>
    <x v="167"/>
    <x v="24"/>
    <n v="43615"/>
    <x v="3"/>
    <s v="OFF-BI-10001628"/>
    <x v="1"/>
    <x v="8"/>
    <s v="Acco Data Flex Cable Posts For Top &amp; Bottom Load Binders, 6&quot; Capacity"/>
    <x v="5330"/>
    <x v="0"/>
    <n v="0.7"/>
    <n v="-5.2149999999999999"/>
    <x v="8"/>
    <n v="12.516"/>
    <n v="-83.333333333333329"/>
  </r>
  <r>
    <n v="8757"/>
    <s v="CA-2016-114307"/>
    <d v="2016-07-22T00:00:00"/>
    <d v="2016-07-26T00:00:00"/>
    <s v="Standard Class"/>
    <s v="MF-17665"/>
    <s v="Maureen Fritzler"/>
    <x v="1"/>
    <x v="0"/>
    <x v="29"/>
    <x v="39"/>
    <n v="21044"/>
    <x v="3"/>
    <s v="OFF-AP-10002350"/>
    <x v="1"/>
    <x v="9"/>
    <s v="Belkin F9H710-06 7 Outlet SurgeMaster Surge Protector"/>
    <x v="1015"/>
    <x v="0"/>
    <n v="0"/>
    <n v="10.5504"/>
    <x v="7"/>
    <n v="75.36"/>
    <n v="27.999999999999996"/>
  </r>
  <r>
    <n v="8758"/>
    <s v="CA-2016-114307"/>
    <d v="2016-07-22T00:00:00"/>
    <d v="2016-07-26T00:00:00"/>
    <s v="Standard Class"/>
    <s v="MF-17665"/>
    <s v="Maureen Fritzler"/>
    <x v="1"/>
    <x v="0"/>
    <x v="29"/>
    <x v="39"/>
    <n v="21044"/>
    <x v="3"/>
    <s v="OFF-PA-10004100"/>
    <x v="1"/>
    <x v="10"/>
    <s v="Xerox 216"/>
    <x v="187"/>
    <x v="8"/>
    <n v="0"/>
    <n v="24.883199999999999"/>
    <x v="7"/>
    <n v="414.72"/>
    <n v="47.999999999999993"/>
  </r>
  <r>
    <n v="8759"/>
    <s v="CA-2016-114307"/>
    <d v="2016-07-22T00:00:00"/>
    <d v="2016-07-26T00:00:00"/>
    <s v="Standard Class"/>
    <s v="MF-17665"/>
    <s v="Maureen Fritzler"/>
    <x v="1"/>
    <x v="0"/>
    <x v="29"/>
    <x v="39"/>
    <n v="21044"/>
    <x v="3"/>
    <s v="FUR-FU-10000794"/>
    <x v="0"/>
    <x v="5"/>
    <s v="Eldon Stackable Tray, Side-Load, Legal, Smoke"/>
    <x v="1846"/>
    <x v="1"/>
    <n v="0"/>
    <n v="9.3228000000000009"/>
    <x v="7"/>
    <n v="82.26"/>
    <n v="34"/>
  </r>
  <r>
    <n v="8760"/>
    <s v="CA-2016-114307"/>
    <d v="2016-07-22T00:00:00"/>
    <d v="2016-07-26T00:00:00"/>
    <s v="Standard Class"/>
    <s v="MF-17665"/>
    <s v="Maureen Fritzler"/>
    <x v="1"/>
    <x v="0"/>
    <x v="29"/>
    <x v="39"/>
    <n v="21044"/>
    <x v="3"/>
    <s v="OFF-BI-10002012"/>
    <x v="1"/>
    <x v="8"/>
    <s v="Wilson Jones Easy Flow II Sheet Lifters"/>
    <x v="5331"/>
    <x v="1"/>
    <n v="0"/>
    <n v="2.5920000000000001"/>
    <x v="7"/>
    <n v="16.200000000000003"/>
    <n v="48"/>
  </r>
  <r>
    <n v="8761"/>
    <s v="CA-2016-159891"/>
    <d v="2016-01-31T00:00:00"/>
    <d v="2016-02-06T00:00:00"/>
    <s v="Standard Class"/>
    <s v="BF-11170"/>
    <s v="Ben Ferrer"/>
    <x v="2"/>
    <x v="0"/>
    <x v="118"/>
    <x v="32"/>
    <n v="30318"/>
    <x v="0"/>
    <s v="OFF-BI-10003527"/>
    <x v="1"/>
    <x v="8"/>
    <s v="Fellowes PB500 Electric Punch Plastic Comb Binding Machine with Manual Bind"/>
    <x v="5332"/>
    <x v="7"/>
    <n v="0"/>
    <n v="635.495"/>
    <x v="9"/>
    <n v="1270.99"/>
    <n v="50"/>
  </r>
  <r>
    <n v="8762"/>
    <s v="CA-2016-159891"/>
    <d v="2016-01-31T00:00:00"/>
    <d v="2016-02-06T00:00:00"/>
    <s v="Standard Class"/>
    <s v="BF-11170"/>
    <s v="Ben Ferrer"/>
    <x v="2"/>
    <x v="0"/>
    <x v="118"/>
    <x v="32"/>
    <n v="30318"/>
    <x v="0"/>
    <s v="OFF-EN-10004483"/>
    <x v="1"/>
    <x v="12"/>
    <s v="#10 White Business Envelopes,4 1/8 x 9 1/2"/>
    <x v="5333"/>
    <x v="8"/>
    <n v="0"/>
    <n v="58.919199999999996"/>
    <x v="9"/>
    <n v="1002.88"/>
    <n v="47"/>
  </r>
  <r>
    <n v="8763"/>
    <s v="CA-2016-112578"/>
    <d v="2016-12-29T00:00:00"/>
    <d v="2017-01-02T00:00:00"/>
    <s v="Standard Class"/>
    <s v="FO-14305"/>
    <s v="Frank Olsen"/>
    <x v="0"/>
    <x v="0"/>
    <x v="301"/>
    <x v="1"/>
    <n v="95823"/>
    <x v="1"/>
    <s v="OFF-ST-10003722"/>
    <x v="1"/>
    <x v="4"/>
    <s v="Project Tote Personal File"/>
    <x v="912"/>
    <x v="7"/>
    <n v="0"/>
    <n v="4.0686999999999998"/>
    <x v="4"/>
    <n v="14.03"/>
    <n v="28.999999999999996"/>
  </r>
  <r>
    <n v="8764"/>
    <s v="CA-2016-112578"/>
    <d v="2016-12-29T00:00:00"/>
    <d v="2017-01-02T00:00:00"/>
    <s v="Standard Class"/>
    <s v="FO-14305"/>
    <s v="Frank Olsen"/>
    <x v="0"/>
    <x v="0"/>
    <x v="301"/>
    <x v="1"/>
    <n v="95823"/>
    <x v="1"/>
    <s v="OFF-SU-10002557"/>
    <x v="1"/>
    <x v="14"/>
    <s v="Fiskars Spring-Action Scissors"/>
    <x v="5233"/>
    <x v="0"/>
    <n v="0"/>
    <n v="7.2695999999999996"/>
    <x v="4"/>
    <n v="55.92"/>
    <n v="25.999999999999996"/>
  </r>
  <r>
    <n v="8765"/>
    <s v="CA-2015-107083"/>
    <d v="2015-11-21T00:00:00"/>
    <d v="2015-11-27T00:00:00"/>
    <s v="Standard Class"/>
    <s v="BB-11545"/>
    <s v="Brenda Bowman"/>
    <x v="1"/>
    <x v="0"/>
    <x v="5"/>
    <x v="5"/>
    <n v="76106"/>
    <x v="2"/>
    <s v="OFF-AR-10002257"/>
    <x v="1"/>
    <x v="6"/>
    <s v="Eldon Spacemaker Box, Quick-Snap Lid, Clear"/>
    <x v="752"/>
    <x v="0"/>
    <n v="0.2"/>
    <n v="0.73480000000000001"/>
    <x v="0"/>
    <n v="10.688000000000001"/>
    <n v="13.749999999999998"/>
  </r>
  <r>
    <n v="8766"/>
    <s v="CA-2015-107083"/>
    <d v="2015-11-21T00:00:00"/>
    <d v="2015-11-27T00:00:00"/>
    <s v="Standard Class"/>
    <s v="BB-11545"/>
    <s v="Brenda Bowman"/>
    <x v="1"/>
    <x v="0"/>
    <x v="5"/>
    <x v="5"/>
    <n v="76106"/>
    <x v="2"/>
    <s v="OFF-BI-10000756"/>
    <x v="1"/>
    <x v="8"/>
    <s v="Storex DuraTech Recycled Plastic Frosted Binders"/>
    <x v="5334"/>
    <x v="0"/>
    <n v="0.8"/>
    <n v="-2.544"/>
    <x v="0"/>
    <n v="3.3919999999999999"/>
    <n v="-150"/>
  </r>
  <r>
    <n v="8767"/>
    <s v="CA-2015-107083"/>
    <d v="2015-11-21T00:00:00"/>
    <d v="2015-11-27T00:00:00"/>
    <s v="Standard Class"/>
    <s v="BB-11545"/>
    <s v="Brenda Bowman"/>
    <x v="1"/>
    <x v="0"/>
    <x v="5"/>
    <x v="5"/>
    <n v="76106"/>
    <x v="2"/>
    <s v="OFF-AP-10004136"/>
    <x v="1"/>
    <x v="9"/>
    <s v="Kensington 6 Outlet SmartSocket Surge Protector"/>
    <x v="4238"/>
    <x v="1"/>
    <n v="0.8"/>
    <n v="-67.617000000000004"/>
    <x v="0"/>
    <n v="73.76400000000001"/>
    <n v="-275"/>
  </r>
  <r>
    <n v="8768"/>
    <s v="CA-2015-107083"/>
    <d v="2015-11-21T00:00:00"/>
    <d v="2015-11-27T00:00:00"/>
    <s v="Standard Class"/>
    <s v="BB-11545"/>
    <s v="Brenda Bowman"/>
    <x v="1"/>
    <x v="0"/>
    <x v="5"/>
    <x v="5"/>
    <n v="76106"/>
    <x v="2"/>
    <s v="OFF-BI-10002194"/>
    <x v="1"/>
    <x v="8"/>
    <s v="Cardinal Hold-It CD Pocket"/>
    <x v="3277"/>
    <x v="2"/>
    <n v="0.8"/>
    <n v="-13.167"/>
    <x v="0"/>
    <n v="39.900000000000006"/>
    <n v="-165"/>
  </r>
  <r>
    <n v="8769"/>
    <s v="CA-2015-151722"/>
    <d v="2015-10-05T00:00:00"/>
    <d v="2015-10-09T00:00:00"/>
    <s v="Standard Class"/>
    <s v="IL-15100"/>
    <s v="Ivan Liston"/>
    <x v="0"/>
    <x v="0"/>
    <x v="38"/>
    <x v="24"/>
    <n v="43229"/>
    <x v="3"/>
    <s v="TEC-AC-10000892"/>
    <x v="2"/>
    <x v="11"/>
    <s v="NETGEAR N750 Dual Band Wi-Fi Gigabit Router"/>
    <x v="5335"/>
    <x v="4"/>
    <n v="0.2"/>
    <n v="57.6"/>
    <x v="2"/>
    <n v="1152"/>
    <n v="20"/>
  </r>
  <r>
    <n v="8770"/>
    <s v="CA-2016-151148"/>
    <d v="2016-09-12T00:00:00"/>
    <d v="2016-09-13T00:00:00"/>
    <s v="Same Day"/>
    <s v="PO-19180"/>
    <s v="Philisse Overcash"/>
    <x v="2"/>
    <x v="0"/>
    <x v="103"/>
    <x v="22"/>
    <n v="80027"/>
    <x v="1"/>
    <s v="TEC-PH-10001870"/>
    <x v="2"/>
    <x v="7"/>
    <s v="Lunatik TT5L-002 Taktik Strike Impact Protection System for iPhone 5"/>
    <x v="5336"/>
    <x v="1"/>
    <n v="0.2"/>
    <n v="9.1844999999999999"/>
    <x v="8"/>
    <n v="440.85599999999999"/>
    <n v="6.25"/>
  </r>
  <r>
    <n v="8771"/>
    <s v="CA-2016-151148"/>
    <d v="2016-09-12T00:00:00"/>
    <d v="2016-09-13T00:00:00"/>
    <s v="Same Day"/>
    <s v="PO-19180"/>
    <s v="Philisse Overcash"/>
    <x v="2"/>
    <x v="0"/>
    <x v="103"/>
    <x v="22"/>
    <n v="80027"/>
    <x v="1"/>
    <s v="FUR-CH-10002304"/>
    <x v="0"/>
    <x v="1"/>
    <s v="Global Stack Chair without Arms, Black"/>
    <x v="5337"/>
    <x v="4"/>
    <n v="0.2"/>
    <n v="5.1959999999999997"/>
    <x v="8"/>
    <n v="332.54399999999998"/>
    <n v="6.25"/>
  </r>
  <r>
    <n v="8772"/>
    <s v="CA-2017-115882"/>
    <d v="2017-09-14T00:00:00"/>
    <d v="2017-09-17T00:00:00"/>
    <s v="First Class"/>
    <s v="DB-13555"/>
    <s v="Dorothy Badders"/>
    <x v="1"/>
    <x v="0"/>
    <x v="253"/>
    <x v="3"/>
    <n v="27604"/>
    <x v="0"/>
    <s v="OFF-AP-10002534"/>
    <x v="1"/>
    <x v="9"/>
    <s v="3.6 Cubic Foot Counter Height Office Refrigerator"/>
    <x v="5338"/>
    <x v="4"/>
    <n v="0.2"/>
    <n v="94.278400000000005"/>
    <x v="8"/>
    <n v="3771.136"/>
    <n v="10"/>
  </r>
  <r>
    <n v="8773"/>
    <s v="CA-2017-115882"/>
    <d v="2017-09-14T00:00:00"/>
    <d v="2017-09-17T00:00:00"/>
    <s v="First Class"/>
    <s v="DB-13555"/>
    <s v="Dorothy Badders"/>
    <x v="1"/>
    <x v="0"/>
    <x v="253"/>
    <x v="3"/>
    <n v="27604"/>
    <x v="0"/>
    <s v="OFF-PA-10001125"/>
    <x v="1"/>
    <x v="10"/>
    <s v="Xerox 1988"/>
    <x v="1339"/>
    <x v="1"/>
    <n v="0.2"/>
    <n v="23.234999999999999"/>
    <x v="8"/>
    <n v="223.05600000000001"/>
    <n v="31.25"/>
  </r>
  <r>
    <n v="8774"/>
    <s v="CA-2015-132276"/>
    <d v="2015-02-23T00:00:00"/>
    <d v="2015-02-28T00:00:00"/>
    <s v="Standard Class"/>
    <s v="LC-16960"/>
    <s v="Lindsay Castell"/>
    <x v="2"/>
    <x v="0"/>
    <x v="20"/>
    <x v="15"/>
    <n v="10024"/>
    <x v="3"/>
    <s v="OFF-AP-10000804"/>
    <x v="1"/>
    <x v="9"/>
    <s v="Hoover Portapower Portable Vacuum"/>
    <x v="2017"/>
    <x v="5"/>
    <n v="0"/>
    <n v="6.72"/>
    <x v="11"/>
    <n v="161.28"/>
    <n v="25"/>
  </r>
  <r>
    <n v="8775"/>
    <s v="CA-2015-132276"/>
    <d v="2015-02-23T00:00:00"/>
    <d v="2015-02-28T00:00:00"/>
    <s v="Standard Class"/>
    <s v="LC-16960"/>
    <s v="Lindsay Castell"/>
    <x v="2"/>
    <x v="0"/>
    <x v="20"/>
    <x v="15"/>
    <n v="10024"/>
    <x v="3"/>
    <s v="OFF-BI-10002982"/>
    <x v="1"/>
    <x v="8"/>
    <s v="Avery Self-Adhesive Photo Pockets for Polaroid Photos"/>
    <x v="2944"/>
    <x v="0"/>
    <n v="0.2"/>
    <n v="3.8136000000000001"/>
    <x v="11"/>
    <n v="21.792000000000002"/>
    <n v="35"/>
  </r>
  <r>
    <n v="8776"/>
    <s v="CA-2016-163636"/>
    <d v="2016-12-05T00:00:00"/>
    <d v="2016-12-09T00:00:00"/>
    <s v="Second Class"/>
    <s v="MP-18175"/>
    <s v="Mike Pelletier"/>
    <x v="2"/>
    <x v="0"/>
    <x v="22"/>
    <x v="10"/>
    <n v="60623"/>
    <x v="2"/>
    <s v="OFF-AR-10001547"/>
    <x v="1"/>
    <x v="6"/>
    <s v="Newell 311"/>
    <x v="5339"/>
    <x v="0"/>
    <n v="0.2"/>
    <n v="0.30940000000000001"/>
    <x v="4"/>
    <n v="7.0720000000000001"/>
    <n v="8.75"/>
  </r>
  <r>
    <n v="8777"/>
    <s v="CA-2016-102813"/>
    <d v="2016-07-02T00:00:00"/>
    <d v="2016-07-03T00:00:00"/>
    <s v="First Class"/>
    <s v="EA-14035"/>
    <s v="Erin Ashbrook"/>
    <x v="1"/>
    <x v="0"/>
    <x v="114"/>
    <x v="5"/>
    <n v="77340"/>
    <x v="2"/>
    <s v="FUR-CH-10000665"/>
    <x v="0"/>
    <x v="1"/>
    <s v="Global Airflow Leather Mesh Back Chair, Black"/>
    <x v="2512"/>
    <x v="2"/>
    <n v="0.3"/>
    <n v="0"/>
    <x v="7"/>
    <n v="2642.1499999999996"/>
    <n v="0"/>
  </r>
  <r>
    <n v="8778"/>
    <s v="CA-2016-102813"/>
    <d v="2016-07-02T00:00:00"/>
    <d v="2016-07-03T00:00:00"/>
    <s v="First Class"/>
    <s v="EA-14035"/>
    <s v="Erin Ashbrook"/>
    <x v="1"/>
    <x v="0"/>
    <x v="114"/>
    <x v="5"/>
    <n v="77340"/>
    <x v="2"/>
    <s v="OFF-PA-10000520"/>
    <x v="1"/>
    <x v="10"/>
    <s v="Xerox 201"/>
    <x v="753"/>
    <x v="8"/>
    <n v="0.2"/>
    <n v="14.5152"/>
    <x v="7"/>
    <n v="331.77600000000001"/>
    <n v="35"/>
  </r>
  <r>
    <n v="8779"/>
    <s v="CA-2017-135377"/>
    <d v="2017-12-13T00:00:00"/>
    <d v="2017-12-18T00:00:00"/>
    <s v="Standard Class"/>
    <s v="BP-11095"/>
    <s v="Bart Pistole"/>
    <x v="1"/>
    <x v="0"/>
    <x v="20"/>
    <x v="15"/>
    <n v="10024"/>
    <x v="3"/>
    <s v="FUR-BO-10004015"/>
    <x v="0"/>
    <x v="0"/>
    <s v="Bush Andora Bookcase, Maple/Graphite Gray Finish"/>
    <x v="5340"/>
    <x v="1"/>
    <n v="0.2"/>
    <n v="7.1993999999999998"/>
    <x v="4"/>
    <n v="863.928"/>
    <n v="2.5"/>
  </r>
  <r>
    <n v="8780"/>
    <s v="CA-2015-165813"/>
    <d v="2015-03-20T00:00:00"/>
    <d v="2015-03-22T00:00:00"/>
    <s v="Second Class"/>
    <s v="BM-11785"/>
    <s v="Bryan Mills"/>
    <x v="0"/>
    <x v="0"/>
    <x v="127"/>
    <x v="21"/>
    <n v="97301"/>
    <x v="1"/>
    <s v="OFF-ST-10004258"/>
    <x v="1"/>
    <x v="4"/>
    <s v="Portable Personal File Box"/>
    <x v="5341"/>
    <x v="1"/>
    <n v="0.2"/>
    <n v="2.5640999999999998"/>
    <x v="10"/>
    <n v="87.911999999999992"/>
    <n v="8.75"/>
  </r>
  <r>
    <n v="8781"/>
    <s v="CA-2015-133585"/>
    <d v="2015-03-01T00:00:00"/>
    <d v="2015-03-04T00:00:00"/>
    <s v="First Class"/>
    <s v="CM-12715"/>
    <s v="Craig Molinari"/>
    <x v="1"/>
    <x v="0"/>
    <x v="12"/>
    <x v="5"/>
    <n v="77070"/>
    <x v="2"/>
    <s v="OFF-AR-10003696"/>
    <x v="1"/>
    <x v="6"/>
    <s v="Panasonic KP-350BK Electric Pencil Sharpener with Auto Stop"/>
    <x v="5342"/>
    <x v="0"/>
    <n v="0.2"/>
    <n v="6.2244000000000002"/>
    <x v="10"/>
    <n v="110.65600000000001"/>
    <n v="11.25"/>
  </r>
  <r>
    <n v="8782"/>
    <s v="CA-2015-133585"/>
    <d v="2015-03-01T00:00:00"/>
    <d v="2015-03-04T00:00:00"/>
    <s v="First Class"/>
    <s v="CM-12715"/>
    <s v="Craig Molinari"/>
    <x v="1"/>
    <x v="0"/>
    <x v="12"/>
    <x v="5"/>
    <n v="77070"/>
    <x v="2"/>
    <s v="FUR-BO-10001811"/>
    <x v="0"/>
    <x v="0"/>
    <s v="Atlantic Metals Mobile 5-Shelf Bookcases, Custom Colors"/>
    <x v="5343"/>
    <x v="5"/>
    <n v="0.32"/>
    <n v="-36.117600000000003"/>
    <x v="10"/>
    <n v="7367.9903999999997"/>
    <n v="-2.9411764705882355"/>
  </r>
  <r>
    <n v="8783"/>
    <s v="CA-2016-116911"/>
    <d v="2016-09-15T00:00:00"/>
    <d v="2016-09-20T00:00:00"/>
    <s v="Standard Class"/>
    <s v="JD-16150"/>
    <s v="Justin Deggeller"/>
    <x v="1"/>
    <x v="0"/>
    <x v="513"/>
    <x v="45"/>
    <n v="83301"/>
    <x v="1"/>
    <s v="OFF-BI-10001249"/>
    <x v="1"/>
    <x v="8"/>
    <s v="Avery Heavy-Duty EZD View Binder with Locking Rings"/>
    <x v="5344"/>
    <x v="4"/>
    <n v="0.2"/>
    <n v="6.6352000000000002"/>
    <x v="8"/>
    <n v="81.664000000000001"/>
    <n v="32.5"/>
  </r>
  <r>
    <n v="8784"/>
    <s v="CA-2016-116911"/>
    <d v="2016-09-15T00:00:00"/>
    <d v="2016-09-20T00:00:00"/>
    <s v="Standard Class"/>
    <s v="JD-16150"/>
    <s v="Justin Deggeller"/>
    <x v="1"/>
    <x v="0"/>
    <x v="513"/>
    <x v="45"/>
    <n v="83301"/>
    <x v="1"/>
    <s v="FUR-TA-10003473"/>
    <x v="0"/>
    <x v="3"/>
    <s v="Bretford Rectangular Conference Table Tops"/>
    <x v="5345"/>
    <x v="1"/>
    <n v="0"/>
    <n v="259.52969999999999"/>
    <x v="8"/>
    <n v="3385.17"/>
    <n v="23"/>
  </r>
  <r>
    <n v="8785"/>
    <s v="US-2017-129224"/>
    <d v="2017-03-17T00:00:00"/>
    <d v="2017-03-23T00:00:00"/>
    <s v="Standard Class"/>
    <s v="AS-10630"/>
    <s v="Ann Steele"/>
    <x v="2"/>
    <x v="0"/>
    <x v="289"/>
    <x v="18"/>
    <n v="37918"/>
    <x v="0"/>
    <s v="OFF-LA-10003190"/>
    <x v="1"/>
    <x v="2"/>
    <s v="Avery 474"/>
    <x v="871"/>
    <x v="0"/>
    <n v="0.2"/>
    <n v="1.6704000000000001"/>
    <x v="10"/>
    <n v="9.2159999999999993"/>
    <n v="36.250000000000007"/>
  </r>
  <r>
    <n v="8786"/>
    <s v="CA-2017-145765"/>
    <d v="2017-05-28T00:00:00"/>
    <d v="2017-06-02T00:00:00"/>
    <s v="Standard Class"/>
    <s v="CM-11815"/>
    <s v="Candace McMahon"/>
    <x v="1"/>
    <x v="0"/>
    <x v="42"/>
    <x v="16"/>
    <n v="85023"/>
    <x v="1"/>
    <s v="TEC-PH-10001305"/>
    <x v="2"/>
    <x v="7"/>
    <s v="Panasonic KX TS208W Corded phone"/>
    <x v="4240"/>
    <x v="2"/>
    <n v="0.2"/>
    <n v="19.596"/>
    <x v="5"/>
    <n v="979.80000000000007"/>
    <n v="10"/>
  </r>
  <r>
    <n v="8787"/>
    <s v="CA-2017-145765"/>
    <d v="2017-05-28T00:00:00"/>
    <d v="2017-06-02T00:00:00"/>
    <s v="Standard Class"/>
    <s v="CM-11815"/>
    <s v="Candace McMahon"/>
    <x v="1"/>
    <x v="0"/>
    <x v="42"/>
    <x v="16"/>
    <n v="85023"/>
    <x v="1"/>
    <s v="OFF-PA-10001534"/>
    <x v="1"/>
    <x v="10"/>
    <s v="Xerox 230"/>
    <x v="12"/>
    <x v="1"/>
    <n v="0.2"/>
    <n v="5.4432"/>
    <x v="5"/>
    <n v="46.655999999999999"/>
    <n v="35"/>
  </r>
  <r>
    <n v="8788"/>
    <s v="CA-2017-145765"/>
    <d v="2017-05-28T00:00:00"/>
    <d v="2017-06-02T00:00:00"/>
    <s v="Standard Class"/>
    <s v="CM-11815"/>
    <s v="Candace McMahon"/>
    <x v="1"/>
    <x v="0"/>
    <x v="42"/>
    <x v="16"/>
    <n v="85023"/>
    <x v="1"/>
    <s v="TEC-AC-10000844"/>
    <x v="2"/>
    <x v="11"/>
    <s v="Logitech Gaming G510s - Keyboard"/>
    <x v="5346"/>
    <x v="4"/>
    <n v="0.2"/>
    <n v="54.393599999999999"/>
    <x v="5"/>
    <n v="1087.8720000000001"/>
    <n v="20"/>
  </r>
  <r>
    <n v="8789"/>
    <s v="CA-2017-126914"/>
    <d v="2017-06-15T00:00:00"/>
    <d v="2017-06-19T00:00:00"/>
    <s v="Standard Class"/>
    <s v="JE-15715"/>
    <s v="Joe Elijah"/>
    <x v="0"/>
    <x v="0"/>
    <x v="53"/>
    <x v="3"/>
    <n v="28110"/>
    <x v="0"/>
    <s v="FUR-CH-10000847"/>
    <x v="0"/>
    <x v="1"/>
    <s v="Global Executive Mid-Back Manager's Chair"/>
    <x v="324"/>
    <x v="1"/>
    <n v="0.2"/>
    <n v="52.376399999999997"/>
    <x v="1"/>
    <n v="2095.056"/>
    <n v="7.5"/>
  </r>
  <r>
    <n v="8790"/>
    <s v="CA-2017-126914"/>
    <d v="2017-06-15T00:00:00"/>
    <d v="2017-06-19T00:00:00"/>
    <s v="Standard Class"/>
    <s v="JE-15715"/>
    <s v="Joe Elijah"/>
    <x v="0"/>
    <x v="0"/>
    <x v="53"/>
    <x v="3"/>
    <n v="28110"/>
    <x v="0"/>
    <s v="FUR-BO-10000468"/>
    <x v="0"/>
    <x v="0"/>
    <s v="O'Sullivan 2-Shelf Heavy-Duty Bookcases"/>
    <x v="5347"/>
    <x v="0"/>
    <n v="0.2"/>
    <n v="-3.8864000000000001"/>
    <x v="1"/>
    <n v="155.45599999999999"/>
    <n v="-5"/>
  </r>
  <r>
    <n v="8791"/>
    <s v="CA-2015-169572"/>
    <d v="2015-09-06T00:00:00"/>
    <d v="2015-09-12T00:00:00"/>
    <s v="Standard Class"/>
    <s v="AG-10525"/>
    <s v="Andy Gerbode"/>
    <x v="1"/>
    <x v="0"/>
    <x v="102"/>
    <x v="17"/>
    <n v="23223"/>
    <x v="0"/>
    <s v="OFF-BI-10002799"/>
    <x v="1"/>
    <x v="8"/>
    <s v="SlimView Poly Binder, 3/8&quot;"/>
    <x v="5348"/>
    <x v="6"/>
    <n v="0"/>
    <n v="21.4452"/>
    <x v="8"/>
    <n v="419.58"/>
    <n v="46"/>
  </r>
  <r>
    <n v="8792"/>
    <s v="CA-2017-162075"/>
    <d v="2017-03-18T00:00:00"/>
    <d v="2017-03-24T00:00:00"/>
    <s v="Standard Class"/>
    <s v="TT-21220"/>
    <s v="Thomas Thornton"/>
    <x v="0"/>
    <x v="0"/>
    <x v="12"/>
    <x v="5"/>
    <n v="77041"/>
    <x v="2"/>
    <s v="TEC-PH-10001557"/>
    <x v="2"/>
    <x v="7"/>
    <s v="Pyle PMP37LED"/>
    <x v="3333"/>
    <x v="3"/>
    <n v="0.2"/>
    <n v="47.0351"/>
    <x v="10"/>
    <n v="3762.808"/>
    <n v="8.75"/>
  </r>
  <r>
    <n v="8793"/>
    <s v="CA-2014-162992"/>
    <d v="2014-12-19T00:00:00"/>
    <d v="2014-12-21T00:00:00"/>
    <s v="First Class"/>
    <s v="BP-11095"/>
    <s v="Bart Pistole"/>
    <x v="1"/>
    <x v="0"/>
    <x v="1"/>
    <x v="1"/>
    <n v="90008"/>
    <x v="1"/>
    <s v="OFF-LA-10001934"/>
    <x v="1"/>
    <x v="2"/>
    <s v="Avery 516"/>
    <x v="2"/>
    <x v="0"/>
    <n v="0"/>
    <n v="6.8714000000000004"/>
    <x v="4"/>
    <n v="29.24"/>
    <n v="47"/>
  </r>
  <r>
    <n v="8794"/>
    <s v="CA-2014-162992"/>
    <d v="2014-12-19T00:00:00"/>
    <d v="2014-12-21T00:00:00"/>
    <s v="First Class"/>
    <s v="BP-11095"/>
    <s v="Bart Pistole"/>
    <x v="1"/>
    <x v="0"/>
    <x v="1"/>
    <x v="1"/>
    <n v="90008"/>
    <x v="1"/>
    <s v="OFF-FA-10004248"/>
    <x v="1"/>
    <x v="13"/>
    <s v="Advantus T-Pin Paper Clips"/>
    <x v="5349"/>
    <x v="2"/>
    <n v="0"/>
    <n v="8.7944999999999993"/>
    <x v="4"/>
    <n v="112.75"/>
    <n v="38.999999999999993"/>
  </r>
  <r>
    <n v="8795"/>
    <s v="CA-2014-162992"/>
    <d v="2014-12-19T00:00:00"/>
    <d v="2014-12-21T00:00:00"/>
    <s v="First Class"/>
    <s v="BP-11095"/>
    <s v="Bart Pistole"/>
    <x v="1"/>
    <x v="0"/>
    <x v="1"/>
    <x v="1"/>
    <n v="90008"/>
    <x v="1"/>
    <s v="TEC-PH-10001944"/>
    <x v="2"/>
    <x v="7"/>
    <s v="Wi-Ex zBoost YX540 Cellular Phone Signal Booster"/>
    <x v="5350"/>
    <x v="2"/>
    <n v="0.2"/>
    <n v="72.974999999999994"/>
    <x v="4"/>
    <n v="2919"/>
    <n v="12.5"/>
  </r>
  <r>
    <n v="8796"/>
    <s v="CA-2014-162992"/>
    <d v="2014-12-19T00:00:00"/>
    <d v="2014-12-21T00:00:00"/>
    <s v="First Class"/>
    <s v="BP-11095"/>
    <s v="Bart Pistole"/>
    <x v="1"/>
    <x v="0"/>
    <x v="1"/>
    <x v="1"/>
    <n v="90008"/>
    <x v="1"/>
    <s v="TEC-PH-10002085"/>
    <x v="2"/>
    <x v="7"/>
    <s v="Clarity 53712"/>
    <x v="1972"/>
    <x v="4"/>
    <n v="0.2"/>
    <n v="15.8376"/>
    <x v="4"/>
    <n v="844.67200000000003"/>
    <n v="7.5"/>
  </r>
  <r>
    <n v="8797"/>
    <s v="CA-2016-106397"/>
    <d v="2016-07-07T00:00:00"/>
    <d v="2016-07-13T00:00:00"/>
    <s v="Standard Class"/>
    <s v="MJ-17740"/>
    <s v="Max Jones"/>
    <x v="0"/>
    <x v="0"/>
    <x v="11"/>
    <x v="7"/>
    <n v="84057"/>
    <x v="1"/>
    <s v="OFF-PA-10003441"/>
    <x v="1"/>
    <x v="10"/>
    <s v="Xerox 226"/>
    <x v="91"/>
    <x v="0"/>
    <n v="0"/>
    <n v="6.2207999999999997"/>
    <x v="7"/>
    <n v="25.92"/>
    <n v="47.999999999999993"/>
  </r>
  <r>
    <n v="8798"/>
    <s v="CA-2016-106397"/>
    <d v="2016-07-07T00:00:00"/>
    <d v="2016-07-13T00:00:00"/>
    <s v="Standard Class"/>
    <s v="MJ-17740"/>
    <s v="Max Jones"/>
    <x v="0"/>
    <x v="0"/>
    <x v="11"/>
    <x v="7"/>
    <n v="84057"/>
    <x v="1"/>
    <s v="OFF-AR-10004602"/>
    <x v="1"/>
    <x v="6"/>
    <s v="Boston KS Multi-Size Manual Pencil Sharpener"/>
    <x v="44"/>
    <x v="0"/>
    <n v="0"/>
    <n v="12.8744"/>
    <x v="7"/>
    <n v="91.96"/>
    <n v="28.000000000000004"/>
  </r>
  <r>
    <n v="8799"/>
    <s v="US-2016-150140"/>
    <d v="2016-04-06T00:00:00"/>
    <d v="2016-04-10T00:00:00"/>
    <s v="Standard Class"/>
    <s v="VM-21685"/>
    <s v="Valerie Mitchum"/>
    <x v="2"/>
    <x v="0"/>
    <x v="140"/>
    <x v="42"/>
    <n v="5408"/>
    <x v="3"/>
    <s v="TEC-PH-10002555"/>
    <x v="2"/>
    <x v="7"/>
    <s v="Nortel Meridian M5316 Digital phone"/>
    <x v="5351"/>
    <x v="2"/>
    <n v="0"/>
    <n v="336.63499999999999"/>
    <x v="3"/>
    <n v="6473.75"/>
    <n v="26"/>
  </r>
  <r>
    <n v="8800"/>
    <s v="CA-2014-116666"/>
    <d v="2014-05-08T00:00:00"/>
    <d v="2014-05-10T00:00:00"/>
    <s v="First Class"/>
    <s v="KT-16480"/>
    <s v="Kean Thornton"/>
    <x v="0"/>
    <x v="0"/>
    <x v="10"/>
    <x v="9"/>
    <n v="19134"/>
    <x v="3"/>
    <s v="TEC-CO-10001449"/>
    <x v="2"/>
    <x v="16"/>
    <s v="Hewlett Packard LaserJet 3310 Copier"/>
    <x v="371"/>
    <x v="2"/>
    <n v="0.4"/>
    <n v="239.99600000000001"/>
    <x v="5"/>
    <n v="8999.85"/>
    <n v="13.333333333333334"/>
  </r>
  <r>
    <n v="8801"/>
    <s v="CA-2017-148992"/>
    <d v="2017-11-23T00:00:00"/>
    <d v="2017-11-27T00:00:00"/>
    <s v="Standard Class"/>
    <s v="CS-12250"/>
    <s v="Chris Selesnick"/>
    <x v="1"/>
    <x v="0"/>
    <x v="22"/>
    <x v="10"/>
    <n v="60623"/>
    <x v="2"/>
    <s v="OFF-PA-10004285"/>
    <x v="1"/>
    <x v="10"/>
    <s v="Xerox 1959"/>
    <x v="1414"/>
    <x v="0"/>
    <n v="0.2"/>
    <n v="3.7408000000000001"/>
    <x v="0"/>
    <n v="21.376000000000001"/>
    <n v="35"/>
  </r>
  <r>
    <n v="8802"/>
    <s v="CA-2016-140935"/>
    <d v="2016-11-10T00:00:00"/>
    <d v="2016-11-12T00:00:00"/>
    <s v="First Class"/>
    <s v="AB-10015"/>
    <s v="Aaron Bergman"/>
    <x v="0"/>
    <x v="0"/>
    <x v="268"/>
    <x v="26"/>
    <n v="73120"/>
    <x v="2"/>
    <s v="TEC-PH-10000562"/>
    <x v="2"/>
    <x v="7"/>
    <s v="Samsung Convoy 3"/>
    <x v="5352"/>
    <x v="0"/>
    <n v="0"/>
    <n v="62.154400000000003"/>
    <x v="0"/>
    <n v="443.96"/>
    <n v="28.000000000000004"/>
  </r>
  <r>
    <n v="8803"/>
    <s v="CA-2016-140935"/>
    <d v="2016-11-10T00:00:00"/>
    <d v="2016-11-12T00:00:00"/>
    <s v="First Class"/>
    <s v="AB-10015"/>
    <s v="Aaron Bergman"/>
    <x v="0"/>
    <x v="0"/>
    <x v="268"/>
    <x v="26"/>
    <n v="73120"/>
    <x v="2"/>
    <s v="FUR-BO-10003966"/>
    <x v="0"/>
    <x v="0"/>
    <s v="Sauder Facets Collection Library, Sky Alder Finish"/>
    <x v="2600"/>
    <x v="0"/>
    <n v="0"/>
    <n v="54.7136"/>
    <x v="0"/>
    <n v="683.92"/>
    <n v="16"/>
  </r>
  <r>
    <n v="8804"/>
    <s v="CA-2014-157644"/>
    <d v="2014-12-31T00:00:00"/>
    <d v="2015-01-01T00:00:00"/>
    <s v="First Class"/>
    <s v="AH-10030"/>
    <s v="Aaron Hawkins"/>
    <x v="1"/>
    <x v="0"/>
    <x v="20"/>
    <x v="15"/>
    <n v="10035"/>
    <x v="3"/>
    <s v="TEC-AC-10003614"/>
    <x v="2"/>
    <x v="11"/>
    <s v="Verbatim 25 GB 6x Blu-ray Single Layer Recordable Disc, 10/Pack"/>
    <x v="5353"/>
    <x v="1"/>
    <n v="0"/>
    <n v="11.4741"/>
    <x v="4"/>
    <n v="104.31"/>
    <n v="32.999999999999993"/>
  </r>
  <r>
    <n v="8805"/>
    <s v="CA-2014-157644"/>
    <d v="2014-12-31T00:00:00"/>
    <d v="2015-01-01T00:00:00"/>
    <s v="First Class"/>
    <s v="AH-10030"/>
    <s v="Aaron Hawkins"/>
    <x v="1"/>
    <x v="0"/>
    <x v="20"/>
    <x v="15"/>
    <n v="10035"/>
    <x v="3"/>
    <s v="OFF-LA-10003148"/>
    <x v="1"/>
    <x v="2"/>
    <s v="Avery 51"/>
    <x v="1365"/>
    <x v="1"/>
    <n v="0"/>
    <n v="8.6940000000000008"/>
    <x v="4"/>
    <n v="56.699999999999996"/>
    <n v="46.000000000000007"/>
  </r>
  <r>
    <n v="8806"/>
    <s v="US-2017-100398"/>
    <d v="2017-08-19T00:00:00"/>
    <d v="2017-08-23T00:00:00"/>
    <s v="Standard Class"/>
    <s v="DO-13435"/>
    <s v="Denny Ordway"/>
    <x v="0"/>
    <x v="0"/>
    <x v="288"/>
    <x v="7"/>
    <n v="84106"/>
    <x v="1"/>
    <s v="OFF-BI-10002133"/>
    <x v="1"/>
    <x v="8"/>
    <s v="Wilson Jones Elliptical Ring 3 1/2&quot; Capacity Binders, 800 sheets"/>
    <x v="5354"/>
    <x v="1"/>
    <n v="0.2"/>
    <n v="37.235999999999997"/>
    <x v="6"/>
    <n v="308.15999999999997"/>
    <n v="36.25"/>
  </r>
  <r>
    <n v="8807"/>
    <s v="CA-2016-113082"/>
    <d v="2016-09-12T00:00:00"/>
    <d v="2016-09-16T00:00:00"/>
    <s v="Standard Class"/>
    <s v="MC-17590"/>
    <s v="Matt Collister"/>
    <x v="1"/>
    <x v="0"/>
    <x v="456"/>
    <x v="15"/>
    <n v="13501"/>
    <x v="3"/>
    <s v="FUR-FU-10002813"/>
    <x v="0"/>
    <x v="5"/>
    <s v="DAX Contemporary Wood Frame with Silver Metal Mat, Desktop, 11 x 14 Size"/>
    <x v="582"/>
    <x v="0"/>
    <n v="0"/>
    <n v="14.572800000000001"/>
    <x v="8"/>
    <n v="80.959999999999994"/>
    <n v="36.000000000000007"/>
  </r>
  <r>
    <n v="8808"/>
    <s v="US-2017-110646"/>
    <d v="2017-10-26T00:00:00"/>
    <d v="2017-10-31T00:00:00"/>
    <s v="Standard Class"/>
    <s v="JF-15190"/>
    <s v="Jamie Frazer"/>
    <x v="0"/>
    <x v="0"/>
    <x v="10"/>
    <x v="9"/>
    <n v="19134"/>
    <x v="3"/>
    <s v="OFF-BI-10004330"/>
    <x v="1"/>
    <x v="8"/>
    <s v="GBC Velobind Prepunched Cover Sets, Regency Series"/>
    <x v="5355"/>
    <x v="1"/>
    <n v="0.7"/>
    <n v="-27.734999999999999"/>
    <x v="2"/>
    <n v="99.845999999999989"/>
    <n v="-83.333333333333343"/>
  </r>
  <r>
    <n v="8809"/>
    <s v="US-2017-110646"/>
    <d v="2017-10-26T00:00:00"/>
    <d v="2017-10-31T00:00:00"/>
    <s v="Standard Class"/>
    <s v="JF-15190"/>
    <s v="Jamie Frazer"/>
    <x v="0"/>
    <x v="0"/>
    <x v="10"/>
    <x v="9"/>
    <n v="19134"/>
    <x v="3"/>
    <s v="TEC-PH-10002807"/>
    <x v="2"/>
    <x v="7"/>
    <s v="Motorla HX550 Universal Bluetooth Headset"/>
    <x v="5356"/>
    <x v="2"/>
    <n v="0.4"/>
    <n v="19.774999999999999"/>
    <x v="2"/>
    <n v="593.25"/>
    <n v="16.666666666666664"/>
  </r>
  <r>
    <n v="8810"/>
    <s v="US-2017-110646"/>
    <d v="2017-10-26T00:00:00"/>
    <d v="2017-10-31T00:00:00"/>
    <s v="Standard Class"/>
    <s v="JF-15190"/>
    <s v="Jamie Frazer"/>
    <x v="0"/>
    <x v="0"/>
    <x v="10"/>
    <x v="9"/>
    <n v="19134"/>
    <x v="3"/>
    <s v="OFF-LA-10001404"/>
    <x v="1"/>
    <x v="2"/>
    <s v="Avery 517"/>
    <x v="1787"/>
    <x v="2"/>
    <n v="0.2"/>
    <n v="4.9814999999999996"/>
    <x v="2"/>
    <n v="73.8"/>
    <n v="33.75"/>
  </r>
  <r>
    <n v="8811"/>
    <s v="CA-2017-120614"/>
    <d v="2017-05-30T00:00:00"/>
    <d v="2017-06-04T00:00:00"/>
    <s v="Standard Class"/>
    <s v="SM-20950"/>
    <s v="Suzanne McNair"/>
    <x v="1"/>
    <x v="0"/>
    <x v="1"/>
    <x v="1"/>
    <n v="90004"/>
    <x v="1"/>
    <s v="OFF-PA-10004911"/>
    <x v="1"/>
    <x v="10"/>
    <s v="Rediform S.O.S. 1-Up Phone Message Bk, 4-1/4x3-1/16 Bk, 1 Form/Pg, 40 Messages/Bk, 3/Pk"/>
    <x v="2778"/>
    <x v="4"/>
    <n v="0"/>
    <n v="18.009599999999999"/>
    <x v="5"/>
    <n v="150.08000000000001"/>
    <n v="47.999999999999993"/>
  </r>
  <r>
    <n v="8812"/>
    <s v="US-2016-140172"/>
    <d v="2016-03-08T00:00:00"/>
    <d v="2016-03-13T00:00:00"/>
    <s v="Standard Class"/>
    <s v="SP-20650"/>
    <s v="Stephanie Phelps"/>
    <x v="1"/>
    <x v="0"/>
    <x v="25"/>
    <x v="12"/>
    <n v="49201"/>
    <x v="2"/>
    <s v="OFF-AP-10004233"/>
    <x v="1"/>
    <x v="9"/>
    <s v="Honeywell Enviracaire Portable Air Cleaner for up to 8 x 10 Room"/>
    <x v="5357"/>
    <x v="1"/>
    <n v="0.1"/>
    <n v="48.333599999999997"/>
    <x v="10"/>
    <n v="621.43200000000002"/>
    <n v="23.333333333333332"/>
  </r>
  <r>
    <n v="8813"/>
    <s v="US-2016-140172"/>
    <d v="2016-03-08T00:00:00"/>
    <d v="2016-03-13T00:00:00"/>
    <s v="Standard Class"/>
    <s v="SP-20650"/>
    <s v="Stephanie Phelps"/>
    <x v="1"/>
    <x v="0"/>
    <x v="25"/>
    <x v="12"/>
    <n v="49201"/>
    <x v="2"/>
    <s v="OFF-AR-10002766"/>
    <x v="1"/>
    <x v="6"/>
    <s v="Prang Drawing Pencil Set"/>
    <x v="2213"/>
    <x v="2"/>
    <n v="0"/>
    <n v="3.7530000000000001"/>
    <x v="10"/>
    <n v="69.5"/>
    <n v="27"/>
  </r>
  <r>
    <n v="8814"/>
    <s v="CA-2015-127754"/>
    <d v="2015-07-26T00:00:00"/>
    <d v="2015-07-31T00:00:00"/>
    <s v="Standard Class"/>
    <s v="CK-12760"/>
    <s v="Cyma Kinney"/>
    <x v="1"/>
    <x v="0"/>
    <x v="220"/>
    <x v="16"/>
    <n v="85301"/>
    <x v="1"/>
    <s v="FUR-CH-10003199"/>
    <x v="0"/>
    <x v="1"/>
    <s v="Office Star - Contemporary Task Swivel Chair"/>
    <x v="4429"/>
    <x v="1"/>
    <n v="0.2"/>
    <n v="13.317600000000001"/>
    <x v="7"/>
    <n v="799.05599999999993"/>
    <n v="5.0000000000000009"/>
  </r>
  <r>
    <n v="8815"/>
    <s v="CA-2015-144274"/>
    <d v="2015-11-23T00:00:00"/>
    <d v="2015-11-25T00:00:00"/>
    <s v="Second Class"/>
    <s v="PW-19240"/>
    <s v="Pierre Wener"/>
    <x v="0"/>
    <x v="0"/>
    <x v="40"/>
    <x v="13"/>
    <n v="19805"/>
    <x v="3"/>
    <s v="TEC-PH-10003012"/>
    <x v="2"/>
    <x v="7"/>
    <s v="Nortel Meridian M3904 Professional Digital phone"/>
    <x v="669"/>
    <x v="0"/>
    <n v="0"/>
    <n v="89.3142"/>
    <x v="0"/>
    <n v="615.96"/>
    <n v="28.999999999999996"/>
  </r>
  <r>
    <n v="8816"/>
    <s v="CA-2015-144274"/>
    <d v="2015-11-23T00:00:00"/>
    <d v="2015-11-25T00:00:00"/>
    <s v="Second Class"/>
    <s v="PW-19240"/>
    <s v="Pierre Wener"/>
    <x v="0"/>
    <x v="0"/>
    <x v="40"/>
    <x v="13"/>
    <n v="19805"/>
    <x v="3"/>
    <s v="OFF-PA-10001583"/>
    <x v="1"/>
    <x v="10"/>
    <s v="1/4 Fold Party Design Invitations &amp; White Envelopes, 24 8-1/2&quot; X 11&quot; Cards, 25 Env./Pack"/>
    <x v="5358"/>
    <x v="5"/>
    <n v="0"/>
    <n v="20.727"/>
    <x v="0"/>
    <n v="264.60000000000002"/>
    <n v="47"/>
  </r>
  <r>
    <n v="8817"/>
    <s v="CA-2015-144274"/>
    <d v="2015-11-23T00:00:00"/>
    <d v="2015-11-25T00:00:00"/>
    <s v="Second Class"/>
    <s v="PW-19240"/>
    <s v="Pierre Wener"/>
    <x v="0"/>
    <x v="0"/>
    <x v="40"/>
    <x v="13"/>
    <n v="19805"/>
    <x v="3"/>
    <s v="OFF-AR-10001940"/>
    <x v="1"/>
    <x v="6"/>
    <s v="Sanford Colorific Eraseable Coloring Pencils, 12 Count"/>
    <x v="1317"/>
    <x v="4"/>
    <n v="0"/>
    <n v="5.6416000000000004"/>
    <x v="0"/>
    <n v="52.48"/>
    <n v="43.000000000000007"/>
  </r>
  <r>
    <n v="8818"/>
    <s v="CA-2015-144274"/>
    <d v="2015-11-23T00:00:00"/>
    <d v="2015-11-25T00:00:00"/>
    <s v="Second Class"/>
    <s v="PW-19240"/>
    <s v="Pierre Wener"/>
    <x v="0"/>
    <x v="0"/>
    <x v="40"/>
    <x v="13"/>
    <n v="19805"/>
    <x v="3"/>
    <s v="OFF-EN-10003286"/>
    <x v="1"/>
    <x v="12"/>
    <s v="Staple envelope"/>
    <x v="3319"/>
    <x v="0"/>
    <n v="0"/>
    <n v="7.7831999999999999"/>
    <x v="0"/>
    <n v="33.119999999999997"/>
    <n v="47"/>
  </r>
  <r>
    <n v="8819"/>
    <s v="CA-2015-144274"/>
    <d v="2015-11-23T00:00:00"/>
    <d v="2015-11-25T00:00:00"/>
    <s v="Second Class"/>
    <s v="PW-19240"/>
    <s v="Pierre Wener"/>
    <x v="0"/>
    <x v="0"/>
    <x v="40"/>
    <x v="13"/>
    <n v="19805"/>
    <x v="3"/>
    <s v="OFF-PA-10003441"/>
    <x v="1"/>
    <x v="10"/>
    <s v="Xerox 226"/>
    <x v="783"/>
    <x v="5"/>
    <n v="0"/>
    <n v="18.662400000000002"/>
    <x v="0"/>
    <n v="233.28000000000003"/>
    <n v="48.000000000000007"/>
  </r>
  <r>
    <n v="8820"/>
    <s v="CA-2015-142930"/>
    <d v="2015-11-28T00:00:00"/>
    <d v="2015-12-02T00:00:00"/>
    <s v="Standard Class"/>
    <s v="EB-14170"/>
    <s v="Evan Bailliet"/>
    <x v="0"/>
    <x v="0"/>
    <x v="89"/>
    <x v="5"/>
    <n v="78745"/>
    <x v="2"/>
    <s v="OFF-PA-10003395"/>
    <x v="1"/>
    <x v="10"/>
    <s v="Xerox 1941"/>
    <x v="757"/>
    <x v="4"/>
    <n v="0.2"/>
    <n v="117.432"/>
    <x v="0"/>
    <n v="1342.08"/>
    <n v="35"/>
  </r>
  <r>
    <n v="8821"/>
    <s v="CA-2017-100622"/>
    <d v="2017-11-03T00:00:00"/>
    <d v="2017-11-07T00:00:00"/>
    <s v="Standard Class"/>
    <s v="DK-13090"/>
    <s v="Dave Kipp"/>
    <x v="0"/>
    <x v="0"/>
    <x v="333"/>
    <x v="2"/>
    <n v="32839"/>
    <x v="0"/>
    <s v="TEC-CO-10003236"/>
    <x v="2"/>
    <x v="16"/>
    <s v="Canon Image Class D660 Copier"/>
    <x v="321"/>
    <x v="0"/>
    <n v="0.2"/>
    <n v="311.9948"/>
    <x v="0"/>
    <n v="1919.9680000000001"/>
    <n v="32.5"/>
  </r>
  <r>
    <n v="8822"/>
    <s v="CA-2017-100622"/>
    <d v="2017-11-03T00:00:00"/>
    <d v="2017-11-07T00:00:00"/>
    <s v="Standard Class"/>
    <s v="DK-13090"/>
    <s v="Dave Kipp"/>
    <x v="0"/>
    <x v="0"/>
    <x v="333"/>
    <x v="2"/>
    <n v="32839"/>
    <x v="0"/>
    <s v="OFF-BI-10002982"/>
    <x v="1"/>
    <x v="8"/>
    <s v="Avery Self-Adhesive Photo Pockets for Polaroid Photos"/>
    <x v="5359"/>
    <x v="0"/>
    <n v="0.7"/>
    <n v="-2.9964"/>
    <x v="0"/>
    <n v="8.1720000000000006"/>
    <n v="-73.333333333333329"/>
  </r>
  <r>
    <n v="8823"/>
    <s v="CA-2017-100622"/>
    <d v="2017-11-03T00:00:00"/>
    <d v="2017-11-07T00:00:00"/>
    <s v="Standard Class"/>
    <s v="DK-13090"/>
    <s v="Dave Kipp"/>
    <x v="0"/>
    <x v="0"/>
    <x v="333"/>
    <x v="2"/>
    <n v="32839"/>
    <x v="0"/>
    <s v="OFF-AR-10004010"/>
    <x v="1"/>
    <x v="6"/>
    <s v="Hunt Boston Vacuum Mount KS Pencil Sharpener"/>
    <x v="3886"/>
    <x v="0"/>
    <n v="0.2"/>
    <n v="4.1988000000000003"/>
    <x v="0"/>
    <n v="111.968"/>
    <n v="7.5"/>
  </r>
  <r>
    <n v="8824"/>
    <s v="CA-2017-100622"/>
    <d v="2017-11-03T00:00:00"/>
    <d v="2017-11-07T00:00:00"/>
    <s v="Standard Class"/>
    <s v="DK-13090"/>
    <s v="Dave Kipp"/>
    <x v="0"/>
    <x v="0"/>
    <x v="333"/>
    <x v="2"/>
    <n v="32839"/>
    <x v="0"/>
    <s v="OFF-PA-10002947"/>
    <x v="1"/>
    <x v="10"/>
    <s v="Xerox 1923"/>
    <x v="1414"/>
    <x v="0"/>
    <n v="0.2"/>
    <n v="3.7408000000000001"/>
    <x v="0"/>
    <n v="21.376000000000001"/>
    <n v="35"/>
  </r>
  <r>
    <n v="8825"/>
    <s v="CA-2017-117156"/>
    <d v="2017-03-21T00:00:00"/>
    <d v="2017-03-23T00:00:00"/>
    <s v="Second Class"/>
    <s v="TB-21055"/>
    <s v="Ted Butterfield"/>
    <x v="0"/>
    <x v="0"/>
    <x v="265"/>
    <x v="9"/>
    <n v="19601"/>
    <x v="3"/>
    <s v="OFF-EN-10003845"/>
    <x v="1"/>
    <x v="12"/>
    <s v="Colored Envelopes"/>
    <x v="3096"/>
    <x v="1"/>
    <n v="0.2"/>
    <n v="2.8782000000000001"/>
    <x v="10"/>
    <n v="26.567999999999998"/>
    <n v="32.5"/>
  </r>
  <r>
    <n v="8826"/>
    <s v="CA-2015-115399"/>
    <d v="2015-12-19T00:00:00"/>
    <d v="2015-12-22T00:00:00"/>
    <s v="First Class"/>
    <s v="AG-10900"/>
    <s v="Arthur Gainer"/>
    <x v="0"/>
    <x v="0"/>
    <x v="10"/>
    <x v="9"/>
    <n v="19134"/>
    <x v="3"/>
    <s v="OFF-LA-10003190"/>
    <x v="1"/>
    <x v="2"/>
    <s v="Avery 474"/>
    <x v="2721"/>
    <x v="1"/>
    <n v="0.2"/>
    <n v="2.5055999999999998"/>
    <x v="4"/>
    <n v="20.736000000000001"/>
    <n v="36.25"/>
  </r>
  <r>
    <n v="8827"/>
    <s v="US-2014-157847"/>
    <d v="2014-04-02T00:00:00"/>
    <d v="2014-04-06T00:00:00"/>
    <s v="Second Class"/>
    <s v="SC-20020"/>
    <s v="Sam Craven"/>
    <x v="0"/>
    <x v="0"/>
    <x v="12"/>
    <x v="5"/>
    <n v="77095"/>
    <x v="2"/>
    <s v="OFF-PA-10002986"/>
    <x v="1"/>
    <x v="10"/>
    <s v="Xerox 1898"/>
    <x v="2979"/>
    <x v="2"/>
    <n v="0.2"/>
    <n v="9.3520000000000003"/>
    <x v="3"/>
    <n v="133.6"/>
    <n v="35"/>
  </r>
  <r>
    <n v="8828"/>
    <s v="US-2014-157847"/>
    <d v="2014-04-02T00:00:00"/>
    <d v="2014-04-06T00:00:00"/>
    <s v="Second Class"/>
    <s v="SC-20020"/>
    <s v="Sam Craven"/>
    <x v="0"/>
    <x v="0"/>
    <x v="12"/>
    <x v="5"/>
    <n v="77095"/>
    <x v="2"/>
    <s v="OFF-PA-10001593"/>
    <x v="1"/>
    <x v="10"/>
    <s v="Xerox 1947"/>
    <x v="1383"/>
    <x v="3"/>
    <n v="0.2"/>
    <n v="10.465"/>
    <x v="3"/>
    <n v="234.416"/>
    <n v="31.25"/>
  </r>
  <r>
    <n v="8829"/>
    <s v="CA-2015-115168"/>
    <d v="2015-06-05T00:00:00"/>
    <d v="2015-06-09T00:00:00"/>
    <s v="Standard Class"/>
    <s v="BB-11545"/>
    <s v="Brenda Bowman"/>
    <x v="1"/>
    <x v="0"/>
    <x v="490"/>
    <x v="25"/>
    <n v="63301"/>
    <x v="2"/>
    <s v="OFF-PA-10000528"/>
    <x v="1"/>
    <x v="10"/>
    <s v="Xerox 1981"/>
    <x v="232"/>
    <x v="0"/>
    <n v="0"/>
    <n v="4.7519999999999998"/>
    <x v="1"/>
    <n v="21.12"/>
    <n v="44.999999999999993"/>
  </r>
  <r>
    <n v="8830"/>
    <s v="CA-2014-109680"/>
    <d v="2014-10-06T00:00:00"/>
    <d v="2014-10-09T00:00:00"/>
    <s v="First Class"/>
    <s v="VP-21760"/>
    <s v="Victoria Pisteka"/>
    <x v="1"/>
    <x v="0"/>
    <x v="245"/>
    <x v="14"/>
    <n v="46203"/>
    <x v="2"/>
    <s v="OFF-ST-10001932"/>
    <x v="1"/>
    <x v="4"/>
    <s v="Fellowes Staxonsteel Drawer Files"/>
    <x v="5360"/>
    <x v="0"/>
    <n v="0"/>
    <n v="54.087600000000002"/>
    <x v="2"/>
    <n v="772.68"/>
    <n v="14.000000000000002"/>
  </r>
  <r>
    <n v="8831"/>
    <s v="CA-2016-167983"/>
    <d v="2016-08-21T00:00:00"/>
    <d v="2016-08-24T00:00:00"/>
    <s v="Second Class"/>
    <s v="RP-19270"/>
    <s v="Rachel Payne"/>
    <x v="1"/>
    <x v="0"/>
    <x v="4"/>
    <x v="4"/>
    <n v="98115"/>
    <x v="1"/>
    <s v="OFF-BI-10003727"/>
    <x v="1"/>
    <x v="8"/>
    <s v="Avery Durable Slant Ring Binders With Label Holder"/>
    <x v="5361"/>
    <x v="12"/>
    <n v="0.2"/>
    <n v="11.704000000000001"/>
    <x v="6"/>
    <n v="334.4"/>
    <n v="35"/>
  </r>
  <r>
    <n v="8832"/>
    <s v="CA-2015-145324"/>
    <d v="2015-11-15T00:00:00"/>
    <d v="2015-11-19T00:00:00"/>
    <s v="Standard Class"/>
    <s v="DH-13675"/>
    <s v="Duane Huffman"/>
    <x v="2"/>
    <x v="0"/>
    <x v="193"/>
    <x v="17"/>
    <n v="22801"/>
    <x v="0"/>
    <s v="FUR-FU-10002759"/>
    <x v="0"/>
    <x v="5"/>
    <s v="12-1/2 Diameter Round Wall Clock"/>
    <x v="786"/>
    <x v="0"/>
    <n v="0"/>
    <n v="14.3856"/>
    <x v="0"/>
    <n v="79.92"/>
    <n v="36"/>
  </r>
  <r>
    <n v="8833"/>
    <s v="CA-2015-153423"/>
    <d v="2015-06-22T00:00:00"/>
    <d v="2015-06-27T00:00:00"/>
    <s v="Standard Class"/>
    <s v="SW-20455"/>
    <s v="Shaun Weien"/>
    <x v="0"/>
    <x v="0"/>
    <x v="30"/>
    <x v="15"/>
    <n v="14609"/>
    <x v="3"/>
    <s v="OFF-BI-10000545"/>
    <x v="1"/>
    <x v="8"/>
    <s v="GBC Ibimaster 500 Manual ProClick Binding System"/>
    <x v="1380"/>
    <x v="0"/>
    <n v="0.2"/>
    <n v="456.58800000000002"/>
    <x v="1"/>
    <n v="2435.136"/>
    <n v="37.5"/>
  </r>
  <r>
    <n v="8834"/>
    <s v="US-2017-132675"/>
    <d v="2017-09-24T00:00:00"/>
    <d v="2017-09-28T00:00:00"/>
    <s v="Standard Class"/>
    <s v="KF-16285"/>
    <s v="Karen Ferguson"/>
    <x v="2"/>
    <x v="0"/>
    <x v="406"/>
    <x v="32"/>
    <n v="30328"/>
    <x v="0"/>
    <s v="OFF-ST-10004950"/>
    <x v="1"/>
    <x v="4"/>
    <s v="Tenex Personal Filing Tote With Secure Closure Lid, Black/Frost"/>
    <x v="4542"/>
    <x v="7"/>
    <n v="0"/>
    <n v="3.8774999999999999"/>
    <x v="8"/>
    <n v="15.51"/>
    <n v="25"/>
  </r>
  <r>
    <n v="8835"/>
    <s v="US-2017-132675"/>
    <d v="2017-09-24T00:00:00"/>
    <d v="2017-09-28T00:00:00"/>
    <s v="Standard Class"/>
    <s v="KF-16285"/>
    <s v="Karen Ferguson"/>
    <x v="2"/>
    <x v="0"/>
    <x v="406"/>
    <x v="32"/>
    <n v="30328"/>
    <x v="0"/>
    <s v="TEC-PH-10003171"/>
    <x v="2"/>
    <x v="7"/>
    <s v="Plantronics Encore H101 Dual Earpieces Headset"/>
    <x v="5362"/>
    <x v="0"/>
    <n v="0"/>
    <n v="25.172000000000001"/>
    <x v="8"/>
    <n v="179.8"/>
    <n v="27.999999999999996"/>
  </r>
  <r>
    <n v="8836"/>
    <s v="US-2017-132675"/>
    <d v="2017-09-24T00:00:00"/>
    <d v="2017-09-28T00:00:00"/>
    <s v="Standard Class"/>
    <s v="KF-16285"/>
    <s v="Karen Ferguson"/>
    <x v="2"/>
    <x v="0"/>
    <x v="406"/>
    <x v="32"/>
    <n v="30328"/>
    <x v="0"/>
    <s v="OFF-AR-10000614"/>
    <x v="1"/>
    <x v="6"/>
    <s v="Barrel Sharpener"/>
    <x v="190"/>
    <x v="4"/>
    <n v="0"/>
    <n v="3.7128000000000001"/>
    <x v="8"/>
    <n v="57.12"/>
    <n v="26"/>
  </r>
  <r>
    <n v="8837"/>
    <s v="US-2017-132675"/>
    <d v="2017-09-24T00:00:00"/>
    <d v="2017-09-28T00:00:00"/>
    <s v="Standard Class"/>
    <s v="KF-16285"/>
    <s v="Karen Ferguson"/>
    <x v="2"/>
    <x v="0"/>
    <x v="406"/>
    <x v="32"/>
    <n v="30328"/>
    <x v="0"/>
    <s v="OFF-AR-10000034"/>
    <x v="1"/>
    <x v="6"/>
    <s v="BIC Brite Liner Grip Highlighters, Assorted, 5/Pack"/>
    <x v="1905"/>
    <x v="1"/>
    <n v="0"/>
    <n v="4.9607999999999999"/>
    <x v="8"/>
    <n v="38.160000000000004"/>
    <n v="38.999999999999993"/>
  </r>
  <r>
    <n v="8838"/>
    <s v="US-2017-132675"/>
    <d v="2017-09-24T00:00:00"/>
    <d v="2017-09-28T00:00:00"/>
    <s v="Standard Class"/>
    <s v="KF-16285"/>
    <s v="Karen Ferguson"/>
    <x v="2"/>
    <x v="0"/>
    <x v="406"/>
    <x v="32"/>
    <n v="30328"/>
    <x v="0"/>
    <s v="OFF-LA-10003766"/>
    <x v="1"/>
    <x v="2"/>
    <s v="Self-Adhesive Removable Labels"/>
    <x v="2104"/>
    <x v="2"/>
    <n v="0"/>
    <n v="7.56"/>
    <x v="8"/>
    <n v="78.75"/>
    <n v="48"/>
  </r>
  <r>
    <n v="8839"/>
    <s v="CA-2014-153808"/>
    <d v="2014-04-06T00:00:00"/>
    <d v="2014-04-10T00:00:00"/>
    <s v="Second Class"/>
    <s v="FH-14275"/>
    <s v="Frank Hawley"/>
    <x v="1"/>
    <x v="0"/>
    <x v="1"/>
    <x v="1"/>
    <n v="90004"/>
    <x v="1"/>
    <s v="OFF-AR-10001725"/>
    <x v="1"/>
    <x v="6"/>
    <s v="Boston Home &amp; Office Model 2000 Electric Pencil Sharpeners"/>
    <x v="418"/>
    <x v="1"/>
    <n v="0"/>
    <n v="18.446999999999999"/>
    <x v="3"/>
    <n v="212.85000000000002"/>
    <n v="25.999999999999996"/>
  </r>
  <r>
    <n v="8840"/>
    <s v="CA-2014-153808"/>
    <d v="2014-04-06T00:00:00"/>
    <d v="2014-04-10T00:00:00"/>
    <s v="Second Class"/>
    <s v="FH-14275"/>
    <s v="Frank Hawley"/>
    <x v="1"/>
    <x v="0"/>
    <x v="1"/>
    <x v="1"/>
    <n v="90004"/>
    <x v="1"/>
    <s v="OFF-BI-10002794"/>
    <x v="1"/>
    <x v="8"/>
    <s v="Avery Trapezoid Ring Binder, 3&quot; Capacity, Black, 1040 sheets"/>
    <x v="951"/>
    <x v="0"/>
    <n v="0.2"/>
    <n v="23.7684"/>
    <x v="3"/>
    <n v="131.136"/>
    <n v="36.25"/>
  </r>
  <r>
    <n v="8841"/>
    <s v="CA-2014-153808"/>
    <d v="2014-04-06T00:00:00"/>
    <d v="2014-04-10T00:00:00"/>
    <s v="Second Class"/>
    <s v="FH-14275"/>
    <s v="Frank Hawley"/>
    <x v="1"/>
    <x v="0"/>
    <x v="1"/>
    <x v="1"/>
    <n v="90004"/>
    <x v="1"/>
    <s v="TEC-AC-10004171"/>
    <x v="2"/>
    <x v="11"/>
    <s v="Razer Kraken 7.1 Surround Sound Over Ear USB Gaming Headset"/>
    <x v="670"/>
    <x v="1"/>
    <n v="0"/>
    <n v="131.98679999999999"/>
    <x v="3"/>
    <n v="899.91000000000008"/>
    <n v="43.999999999999993"/>
  </r>
  <r>
    <n v="8842"/>
    <s v="US-2016-112396"/>
    <d v="2016-02-09T00:00:00"/>
    <d v="2016-02-13T00:00:00"/>
    <s v="Standard Class"/>
    <s v="JR-16210"/>
    <s v="Justin Ritter"/>
    <x v="1"/>
    <x v="0"/>
    <x v="8"/>
    <x v="1"/>
    <n v="94110"/>
    <x v="1"/>
    <s v="TEC-AC-10003628"/>
    <x v="2"/>
    <x v="11"/>
    <s v="Logitech 910-002974 M325 Wireless Mouse for Web Scrolling"/>
    <x v="1309"/>
    <x v="1"/>
    <n v="0"/>
    <n v="39.586799999999997"/>
    <x v="11"/>
    <n v="269.90999999999997"/>
    <n v="43.999999999999993"/>
  </r>
  <r>
    <n v="8843"/>
    <s v="US-2016-112396"/>
    <d v="2016-02-09T00:00:00"/>
    <d v="2016-02-13T00:00:00"/>
    <s v="Standard Class"/>
    <s v="JR-16210"/>
    <s v="Justin Ritter"/>
    <x v="1"/>
    <x v="0"/>
    <x v="8"/>
    <x v="1"/>
    <n v="94110"/>
    <x v="1"/>
    <s v="TEC-AC-10004761"/>
    <x v="2"/>
    <x v="11"/>
    <s v="Maxell 4.7GB DVD+RW 3/Pack"/>
    <x v="937"/>
    <x v="0"/>
    <n v="0"/>
    <n v="11.151"/>
    <x v="11"/>
    <n v="63.72"/>
    <n v="35"/>
  </r>
  <r>
    <n v="8844"/>
    <s v="CA-2014-141173"/>
    <d v="2014-11-18T00:00:00"/>
    <d v="2014-11-20T00:00:00"/>
    <s v="Second Class"/>
    <s v="JC-16105"/>
    <s v="Julie Creighton"/>
    <x v="1"/>
    <x v="0"/>
    <x v="31"/>
    <x v="11"/>
    <n v="55407"/>
    <x v="2"/>
    <s v="OFF-ST-10000885"/>
    <x v="1"/>
    <x v="4"/>
    <s v="Fellowes Desktop Hanging File Manager"/>
    <x v="5102"/>
    <x v="2"/>
    <n v="0"/>
    <n v="16.787500000000001"/>
    <x v="0"/>
    <n v="335.75"/>
    <n v="25"/>
  </r>
  <r>
    <n v="8845"/>
    <s v="CA-2017-156664"/>
    <d v="2017-12-18T00:00:00"/>
    <d v="2017-12-23T00:00:00"/>
    <s v="Standard Class"/>
    <s v="BP-11290"/>
    <s v="Beth Paige"/>
    <x v="0"/>
    <x v="0"/>
    <x v="38"/>
    <x v="24"/>
    <n v="43229"/>
    <x v="3"/>
    <s v="OFF-BI-10004209"/>
    <x v="1"/>
    <x v="8"/>
    <s v="Fellowes Twister Kit, Gray/Clear, 3/pkg"/>
    <x v="5363"/>
    <x v="1"/>
    <n v="0.7"/>
    <n v="-6.03"/>
    <x v="4"/>
    <n v="21.707999999999998"/>
    <n v="-83.333333333333343"/>
  </r>
  <r>
    <n v="8846"/>
    <s v="CA-2017-156664"/>
    <d v="2017-12-18T00:00:00"/>
    <d v="2017-12-23T00:00:00"/>
    <s v="Standard Class"/>
    <s v="BP-11290"/>
    <s v="Beth Paige"/>
    <x v="0"/>
    <x v="0"/>
    <x v="38"/>
    <x v="24"/>
    <n v="43229"/>
    <x v="3"/>
    <s v="OFF-FA-10002988"/>
    <x v="1"/>
    <x v="13"/>
    <s v="Ideal Clamps"/>
    <x v="5364"/>
    <x v="1"/>
    <n v="0.2"/>
    <n v="1.7486999999999999"/>
    <x v="4"/>
    <n v="14.472"/>
    <n v="36.25"/>
  </r>
  <r>
    <n v="8847"/>
    <s v="CA-2017-156664"/>
    <d v="2017-12-18T00:00:00"/>
    <d v="2017-12-23T00:00:00"/>
    <s v="Standard Class"/>
    <s v="BP-11290"/>
    <s v="Beth Paige"/>
    <x v="0"/>
    <x v="0"/>
    <x v="38"/>
    <x v="24"/>
    <n v="43229"/>
    <x v="3"/>
    <s v="OFF-PA-10002222"/>
    <x v="1"/>
    <x v="10"/>
    <s v="Xerox Color Copier Paper, 11&quot; x 17&quot;, Ream"/>
    <x v="419"/>
    <x v="2"/>
    <n v="0.2"/>
    <n v="29.692"/>
    <x v="4"/>
    <n v="456.8"/>
    <n v="32.5"/>
  </r>
  <r>
    <n v="8848"/>
    <s v="CA-2017-156664"/>
    <d v="2017-12-18T00:00:00"/>
    <d v="2017-12-23T00:00:00"/>
    <s v="Standard Class"/>
    <s v="BP-11290"/>
    <s v="Beth Paige"/>
    <x v="0"/>
    <x v="0"/>
    <x v="38"/>
    <x v="24"/>
    <n v="43229"/>
    <x v="3"/>
    <s v="OFF-AP-10004487"/>
    <x v="1"/>
    <x v="9"/>
    <s v="Kensington 4 Outlet MasterPiece Compact Power Control Center"/>
    <x v="5365"/>
    <x v="0"/>
    <n v="0.2"/>
    <n v="13.011200000000001"/>
    <x v="4"/>
    <n v="260.22399999999999"/>
    <n v="10"/>
  </r>
  <r>
    <n v="8849"/>
    <s v="CA-2015-140718"/>
    <d v="2015-07-02T00:00:00"/>
    <d v="2015-07-04T00:00:00"/>
    <s v="First Class"/>
    <s v="FA-14230"/>
    <s v="Frank Atkinson"/>
    <x v="1"/>
    <x v="0"/>
    <x v="253"/>
    <x v="3"/>
    <n v="27604"/>
    <x v="0"/>
    <s v="TEC-PH-10003505"/>
    <x v="2"/>
    <x v="7"/>
    <s v="Geemarc AmpliPOWER60"/>
    <x v="5366"/>
    <x v="7"/>
    <n v="0.2"/>
    <n v="8.3520000000000003"/>
    <x v="7"/>
    <n v="74.239999999999995"/>
    <n v="11.250000000000002"/>
  </r>
  <r>
    <n v="8850"/>
    <s v="CA-2015-140718"/>
    <d v="2015-07-02T00:00:00"/>
    <d v="2015-07-04T00:00:00"/>
    <s v="First Class"/>
    <s v="FA-14230"/>
    <s v="Frank Atkinson"/>
    <x v="1"/>
    <x v="0"/>
    <x v="253"/>
    <x v="3"/>
    <n v="27604"/>
    <x v="0"/>
    <s v="FUR-FU-10000076"/>
    <x v="0"/>
    <x v="5"/>
    <s v="24-Hour Round Wall Clock"/>
    <x v="5367"/>
    <x v="12"/>
    <n v="0.2"/>
    <n v="45.954000000000001"/>
    <x v="7"/>
    <n v="1598.4"/>
    <n v="28.749999999999996"/>
  </r>
  <r>
    <n v="8851"/>
    <s v="CA-2015-140718"/>
    <d v="2015-07-02T00:00:00"/>
    <d v="2015-07-04T00:00:00"/>
    <s v="First Class"/>
    <s v="FA-14230"/>
    <s v="Frank Atkinson"/>
    <x v="1"/>
    <x v="0"/>
    <x v="253"/>
    <x v="3"/>
    <n v="27604"/>
    <x v="0"/>
    <s v="OFF-BI-10004728"/>
    <x v="1"/>
    <x v="8"/>
    <s v="Wilson Jones Turn Tabs Binder Tool for Ring Binders"/>
    <x v="4698"/>
    <x v="0"/>
    <n v="0.7"/>
    <n v="-2.3136000000000001"/>
    <x v="7"/>
    <n v="5.7839999999999998"/>
    <n v="-80"/>
  </r>
  <r>
    <n v="8852"/>
    <s v="CA-2015-140718"/>
    <d v="2015-07-02T00:00:00"/>
    <d v="2015-07-04T00:00:00"/>
    <s v="First Class"/>
    <s v="FA-14230"/>
    <s v="Frank Atkinson"/>
    <x v="1"/>
    <x v="0"/>
    <x v="253"/>
    <x v="3"/>
    <n v="27604"/>
    <x v="0"/>
    <s v="OFF-PA-10002250"/>
    <x v="1"/>
    <x v="10"/>
    <s v="Things To Do Today Pad"/>
    <x v="1718"/>
    <x v="0"/>
    <n v="0.2"/>
    <n v="3.2871999999999999"/>
    <x v="7"/>
    <n v="18.783999999999999"/>
    <n v="35"/>
  </r>
  <r>
    <n v="8853"/>
    <s v="CA-2014-119977"/>
    <d v="2014-10-08T00:00:00"/>
    <d v="2014-10-13T00:00:00"/>
    <s v="Second Class"/>
    <s v="DN-13690"/>
    <s v="Duane Noonan"/>
    <x v="0"/>
    <x v="0"/>
    <x v="20"/>
    <x v="15"/>
    <n v="10011"/>
    <x v="3"/>
    <s v="OFF-PA-10003823"/>
    <x v="1"/>
    <x v="10"/>
    <s v="Xerox 197"/>
    <x v="1832"/>
    <x v="4"/>
    <n v="0"/>
    <n v="55.764000000000003"/>
    <x v="2"/>
    <n v="495.68"/>
    <n v="45"/>
  </r>
  <r>
    <n v="8854"/>
    <s v="US-2015-115343"/>
    <d v="2015-09-22T00:00:00"/>
    <d v="2015-09-25T00:00:00"/>
    <s v="First Class"/>
    <s v="FO-14305"/>
    <s v="Frank Olsen"/>
    <x v="0"/>
    <x v="0"/>
    <x v="10"/>
    <x v="9"/>
    <n v="19143"/>
    <x v="3"/>
    <s v="OFF-SU-10000898"/>
    <x v="1"/>
    <x v="14"/>
    <s v="Acme Hot Forged Carbon Steel Scissors with Nickel-Plated Handles, 3 7/8&quot; Cut, 8&quot;L"/>
    <x v="5368"/>
    <x v="2"/>
    <n v="0.2"/>
    <n v="6.2549999999999999"/>
    <x v="8"/>
    <n v="278"/>
    <n v="11.249999999999998"/>
  </r>
  <r>
    <n v="8855"/>
    <s v="US-2015-115343"/>
    <d v="2015-09-22T00:00:00"/>
    <d v="2015-09-25T00:00:00"/>
    <s v="First Class"/>
    <s v="FO-14305"/>
    <s v="Frank Olsen"/>
    <x v="0"/>
    <x v="0"/>
    <x v="10"/>
    <x v="9"/>
    <n v="19143"/>
    <x v="3"/>
    <s v="TEC-AC-10003832"/>
    <x v="2"/>
    <x v="11"/>
    <s v="Logitech P710e Mobile Speakerphone"/>
    <x v="231"/>
    <x v="1"/>
    <n v="0.2"/>
    <n v="-7.7247000000000003"/>
    <x v="8"/>
    <n v="1853.9279999999999"/>
    <n v="-1.25"/>
  </r>
  <r>
    <n v="8856"/>
    <s v="CA-2017-163671"/>
    <d v="2017-12-24T00:00:00"/>
    <d v="2017-12-30T00:00:00"/>
    <s v="Standard Class"/>
    <s v="DP-13105"/>
    <s v="Dave Poirier"/>
    <x v="1"/>
    <x v="0"/>
    <x v="347"/>
    <x v="45"/>
    <n v="83642"/>
    <x v="1"/>
    <s v="OFF-BI-10001679"/>
    <x v="1"/>
    <x v="8"/>
    <s v="GBC Instant Index System for Binding Systems"/>
    <x v="3309"/>
    <x v="1"/>
    <n v="0.2"/>
    <n v="7.992"/>
    <x v="4"/>
    <n v="63.936000000000007"/>
    <n v="37.5"/>
  </r>
  <r>
    <n v="8857"/>
    <s v="CA-2017-135909"/>
    <d v="2017-10-13T00:00:00"/>
    <d v="2017-10-20T00:00:00"/>
    <s v="Standard Class"/>
    <s v="JW-15220"/>
    <s v="Jane Waco"/>
    <x v="1"/>
    <x v="0"/>
    <x v="301"/>
    <x v="1"/>
    <n v="95823"/>
    <x v="1"/>
    <s v="TEC-AC-10002335"/>
    <x v="2"/>
    <x v="11"/>
    <s v="Logitech Media Keyboard K200"/>
    <x v="4383"/>
    <x v="5"/>
    <n v="0"/>
    <n v="39.888599999999997"/>
    <x v="2"/>
    <n v="1259.6399999999999"/>
    <n v="18.999999999999996"/>
  </r>
  <r>
    <n v="8858"/>
    <s v="CA-2017-135909"/>
    <d v="2017-10-13T00:00:00"/>
    <d v="2017-10-20T00:00:00"/>
    <s v="Standard Class"/>
    <s v="JW-15220"/>
    <s v="Jane Waco"/>
    <x v="1"/>
    <x v="0"/>
    <x v="301"/>
    <x v="1"/>
    <n v="95823"/>
    <x v="1"/>
    <s v="TEC-PH-10003187"/>
    <x v="2"/>
    <x v="7"/>
    <s v="Anker Astro Mini 3000mAh Ultra-Compact Portable Charger"/>
    <x v="236"/>
    <x v="0"/>
    <n v="0.2"/>
    <n v="-7.9960000000000004"/>
    <x v="2"/>
    <n v="63.968000000000004"/>
    <n v="-25"/>
  </r>
  <r>
    <n v="8859"/>
    <s v="CA-2017-135909"/>
    <d v="2017-10-13T00:00:00"/>
    <d v="2017-10-20T00:00:00"/>
    <s v="Standard Class"/>
    <s v="JW-15220"/>
    <s v="Jane Waco"/>
    <x v="1"/>
    <x v="0"/>
    <x v="301"/>
    <x v="1"/>
    <n v="95823"/>
    <x v="1"/>
    <s v="OFF-BI-10003527"/>
    <x v="1"/>
    <x v="8"/>
    <s v="Fellowes PB500 Electric Punch Plastic Comb Binding Machine with Manual Bind"/>
    <x v="5369"/>
    <x v="2"/>
    <n v="0.2"/>
    <n v="1906.4849999999999"/>
    <x v="2"/>
    <n v="25419.8"/>
    <n v="37.5"/>
  </r>
  <r>
    <n v="8860"/>
    <s v="US-2017-114356"/>
    <d v="2017-08-20T00:00:00"/>
    <d v="2017-08-26T00:00:00"/>
    <s v="Standard Class"/>
    <s v="TT-21460"/>
    <s v="Tonja Turnell"/>
    <x v="2"/>
    <x v="0"/>
    <x v="35"/>
    <x v="3"/>
    <n v="28205"/>
    <x v="0"/>
    <s v="TEC-PH-10003171"/>
    <x v="2"/>
    <x v="7"/>
    <s v="Plantronics Encore H101 Dual Earpieces Headset"/>
    <x v="3539"/>
    <x v="7"/>
    <n v="0.2"/>
    <n v="3.5960000000000001"/>
    <x v="6"/>
    <n v="35.96"/>
    <n v="10"/>
  </r>
  <r>
    <n v="8861"/>
    <s v="CA-2015-125934"/>
    <d v="2015-09-11T00:00:00"/>
    <d v="2015-09-18T00:00:00"/>
    <s v="Standard Class"/>
    <s v="SN-20560"/>
    <s v="Skye Norling"/>
    <x v="2"/>
    <x v="0"/>
    <x v="267"/>
    <x v="30"/>
    <n v="7501"/>
    <x v="3"/>
    <s v="OFF-LA-10000414"/>
    <x v="1"/>
    <x v="2"/>
    <s v="Avery 503"/>
    <x v="2496"/>
    <x v="1"/>
    <n v="0"/>
    <n v="14.904"/>
    <x v="8"/>
    <n v="93.15"/>
    <n v="48"/>
  </r>
  <r>
    <n v="8862"/>
    <s v="CA-2015-125934"/>
    <d v="2015-09-11T00:00:00"/>
    <d v="2015-09-18T00:00:00"/>
    <s v="Standard Class"/>
    <s v="SN-20560"/>
    <s v="Skye Norling"/>
    <x v="2"/>
    <x v="0"/>
    <x v="267"/>
    <x v="30"/>
    <n v="7501"/>
    <x v="3"/>
    <s v="FUR-FU-10002107"/>
    <x v="0"/>
    <x v="5"/>
    <s v="Eldon Pizzaz Desk Accessories"/>
    <x v="4056"/>
    <x v="4"/>
    <n v="0"/>
    <n v="3.9247999999999998"/>
    <x v="8"/>
    <n v="35.68"/>
    <n v="44"/>
  </r>
  <r>
    <n v="8863"/>
    <s v="CA-2015-125934"/>
    <d v="2015-09-11T00:00:00"/>
    <d v="2015-09-18T00:00:00"/>
    <s v="Standard Class"/>
    <s v="SN-20560"/>
    <s v="Skye Norling"/>
    <x v="2"/>
    <x v="0"/>
    <x v="267"/>
    <x v="30"/>
    <n v="7501"/>
    <x v="3"/>
    <s v="OFF-BI-10004593"/>
    <x v="1"/>
    <x v="8"/>
    <s v="Ibico Laser Imprintable Binding System Covers"/>
    <x v="4582"/>
    <x v="4"/>
    <n v="0"/>
    <n v="96.415999999999997"/>
    <x v="8"/>
    <n v="838.4"/>
    <n v="46"/>
  </r>
  <r>
    <n v="8864"/>
    <s v="CA-2015-125934"/>
    <d v="2015-09-11T00:00:00"/>
    <d v="2015-09-18T00:00:00"/>
    <s v="Standard Class"/>
    <s v="SN-20560"/>
    <s v="Skye Norling"/>
    <x v="2"/>
    <x v="0"/>
    <x v="267"/>
    <x v="30"/>
    <n v="7501"/>
    <x v="3"/>
    <s v="OFF-AP-10003860"/>
    <x v="1"/>
    <x v="9"/>
    <s v="Fellowes Advanced 8 Outlet Surge Suppressor with Phone/Fax Protection"/>
    <x v="5370"/>
    <x v="4"/>
    <n v="0"/>
    <n v="29.980799999999999"/>
    <x v="8"/>
    <n v="444.16"/>
    <n v="26.999999999999996"/>
  </r>
  <r>
    <n v="8865"/>
    <s v="CA-2015-125934"/>
    <d v="2015-09-11T00:00:00"/>
    <d v="2015-09-18T00:00:00"/>
    <s v="Standard Class"/>
    <s v="SN-20560"/>
    <s v="Skye Norling"/>
    <x v="2"/>
    <x v="0"/>
    <x v="267"/>
    <x v="30"/>
    <n v="7501"/>
    <x v="3"/>
    <s v="OFF-PA-10000556"/>
    <x v="1"/>
    <x v="10"/>
    <s v="Xerox 208"/>
    <x v="783"/>
    <x v="5"/>
    <n v="0"/>
    <n v="18.662400000000002"/>
    <x v="8"/>
    <n v="233.28000000000003"/>
    <n v="48.000000000000007"/>
  </r>
  <r>
    <n v="8866"/>
    <s v="CA-2015-158148"/>
    <d v="2015-12-20T00:00:00"/>
    <d v="2015-12-26T00:00:00"/>
    <s v="Standard Class"/>
    <s v="JM-15865"/>
    <s v="John Murray"/>
    <x v="0"/>
    <x v="0"/>
    <x v="81"/>
    <x v="17"/>
    <n v="22204"/>
    <x v="0"/>
    <s v="OFF-AP-10003281"/>
    <x v="1"/>
    <x v="9"/>
    <s v="Acco 6 Outlet Guardian Standard Surge Suppressor"/>
    <x v="2267"/>
    <x v="1"/>
    <n v="0"/>
    <n v="10.881"/>
    <x v="4"/>
    <n v="108.81"/>
    <n v="30"/>
  </r>
  <r>
    <n v="8867"/>
    <s v="CA-2014-120411"/>
    <d v="2014-09-20T00:00:00"/>
    <d v="2014-09-23T00:00:00"/>
    <s v="First Class"/>
    <s v="SB-20185"/>
    <s v="Sarah Brown"/>
    <x v="0"/>
    <x v="0"/>
    <x v="22"/>
    <x v="10"/>
    <n v="60653"/>
    <x v="2"/>
    <s v="FUR-BO-10004218"/>
    <x v="0"/>
    <x v="0"/>
    <s v="Bush Heritage Pine Collection 5-Shelf Bookcase, Albany Pine Finish, *Special Order"/>
    <x v="5371"/>
    <x v="2"/>
    <n v="0.3"/>
    <n v="-70.489999999999995"/>
    <x v="8"/>
    <n v="2467.15"/>
    <n v="-14.285714285714285"/>
  </r>
  <r>
    <n v="8868"/>
    <s v="CA-2014-120411"/>
    <d v="2014-09-20T00:00:00"/>
    <d v="2014-09-23T00:00:00"/>
    <s v="First Class"/>
    <s v="SB-20185"/>
    <s v="Sarah Brown"/>
    <x v="0"/>
    <x v="0"/>
    <x v="22"/>
    <x v="10"/>
    <n v="60653"/>
    <x v="2"/>
    <s v="TEC-PH-10002185"/>
    <x v="2"/>
    <x v="7"/>
    <s v="QVS USB Car Charger 2-Port 2.1Amp for iPod/iPhone/iPad/iPad 2/iPad 3"/>
    <x v="1731"/>
    <x v="0"/>
    <n v="0.2"/>
    <n v="3.4750000000000001"/>
    <x v="8"/>
    <n v="22.24"/>
    <n v="31.250000000000007"/>
  </r>
  <r>
    <n v="8869"/>
    <s v="CA-2016-158260"/>
    <d v="2016-11-04T00:00:00"/>
    <d v="2016-11-08T00:00:00"/>
    <s v="Standard Class"/>
    <s v="CC-12475"/>
    <s v="Cindy Chapman"/>
    <x v="0"/>
    <x v="0"/>
    <x v="70"/>
    <x v="1"/>
    <n v="92037"/>
    <x v="1"/>
    <s v="TEC-MA-10003176"/>
    <x v="2"/>
    <x v="15"/>
    <s v="Okidata B400 Printer"/>
    <x v="5372"/>
    <x v="0"/>
    <n v="0.2"/>
    <n v="77.22"/>
    <x v="0"/>
    <n v="1372.8"/>
    <n v="11.25"/>
  </r>
  <r>
    <n v="8870"/>
    <s v="CA-2017-101805"/>
    <d v="2017-12-01T00:00:00"/>
    <d v="2017-12-06T00:00:00"/>
    <s v="Standard Class"/>
    <s v="SH-19975"/>
    <s v="Sally Hughsby"/>
    <x v="1"/>
    <x v="0"/>
    <x v="4"/>
    <x v="4"/>
    <n v="98105"/>
    <x v="1"/>
    <s v="OFF-BI-10002003"/>
    <x v="1"/>
    <x v="8"/>
    <s v="Ibico Presentation Index for Binding Systems"/>
    <x v="204"/>
    <x v="2"/>
    <n v="0.2"/>
    <n v="5.3730000000000002"/>
    <x v="4"/>
    <n v="79.599999999999994"/>
    <n v="33.75"/>
  </r>
  <r>
    <n v="8871"/>
    <s v="CA-2017-101805"/>
    <d v="2017-12-01T00:00:00"/>
    <d v="2017-12-06T00:00:00"/>
    <s v="Standard Class"/>
    <s v="SH-19975"/>
    <s v="Sally Hughsby"/>
    <x v="1"/>
    <x v="0"/>
    <x v="4"/>
    <x v="4"/>
    <n v="98105"/>
    <x v="1"/>
    <s v="FUR-FU-10000023"/>
    <x v="0"/>
    <x v="5"/>
    <s v="Eldon Wave Desk Accessories"/>
    <x v="5373"/>
    <x v="13"/>
    <n v="0"/>
    <n v="31.0992"/>
    <x v="4"/>
    <n v="848.16000000000008"/>
    <n v="43.999999999999993"/>
  </r>
  <r>
    <n v="8872"/>
    <s v="CA-2017-101805"/>
    <d v="2017-12-01T00:00:00"/>
    <d v="2017-12-06T00:00:00"/>
    <s v="Standard Class"/>
    <s v="SH-19975"/>
    <s v="Sally Hughsby"/>
    <x v="1"/>
    <x v="0"/>
    <x v="4"/>
    <x v="4"/>
    <n v="98105"/>
    <x v="1"/>
    <s v="OFF-ST-10002756"/>
    <x v="1"/>
    <x v="4"/>
    <s v="Tennsco Stur-D-Stor Boltless Shelving, 5 Shelves, 24&quot; Deep, Sand"/>
    <x v="5023"/>
    <x v="4"/>
    <n v="0"/>
    <n v="5.4123999999999999"/>
    <x v="4"/>
    <n v="2164.96"/>
    <n v="1"/>
  </r>
  <r>
    <n v="8873"/>
    <s v="US-2014-105137"/>
    <d v="2014-10-10T00:00:00"/>
    <d v="2014-10-10T00:00:00"/>
    <s v="Same Day"/>
    <s v="RB-19435"/>
    <s v="Richard Bierner"/>
    <x v="0"/>
    <x v="0"/>
    <x v="38"/>
    <x v="24"/>
    <n v="43229"/>
    <x v="3"/>
    <s v="TEC-MA-10002694"/>
    <x v="2"/>
    <x v="15"/>
    <s v="Hewlett-Packard Deskjet F4180 All-in-One Color Ink-jet - Printer / copier / scanner"/>
    <x v="5374"/>
    <x v="0"/>
    <n v="0.7"/>
    <n v="-71.395799999999994"/>
    <x v="2"/>
    <n v="203.988"/>
    <n v="-70"/>
  </r>
  <r>
    <n v="8874"/>
    <s v="US-2014-105137"/>
    <d v="2014-10-10T00:00:00"/>
    <d v="2014-10-10T00:00:00"/>
    <s v="Same Day"/>
    <s v="RB-19435"/>
    <s v="Richard Bierner"/>
    <x v="0"/>
    <x v="0"/>
    <x v="38"/>
    <x v="24"/>
    <n v="43229"/>
    <x v="3"/>
    <s v="OFF-BI-10002429"/>
    <x v="1"/>
    <x v="8"/>
    <s v="Premier Elliptical Ring Binder, Black"/>
    <x v="3487"/>
    <x v="0"/>
    <n v="0.7"/>
    <n v="-13.393599999999999"/>
    <x v="2"/>
    <n v="36.527999999999999"/>
    <n v="-73.333333333333329"/>
  </r>
  <r>
    <n v="8875"/>
    <s v="CA-2017-142489"/>
    <d v="2017-11-14T00:00:00"/>
    <d v="2017-11-16T00:00:00"/>
    <s v="Second Class"/>
    <s v="TC-21295"/>
    <s v="Toby Carlisle"/>
    <x v="0"/>
    <x v="0"/>
    <x v="12"/>
    <x v="5"/>
    <n v="77095"/>
    <x v="2"/>
    <s v="OFF-BI-10003684"/>
    <x v="1"/>
    <x v="8"/>
    <s v="Wilson Jones Legal Size Ring Binders"/>
    <x v="839"/>
    <x v="2"/>
    <n v="0.8"/>
    <n v="-32.984999999999999"/>
    <x v="0"/>
    <n v="109.94999999999999"/>
    <n v="-150"/>
  </r>
  <r>
    <n v="8876"/>
    <s v="US-2016-141264"/>
    <d v="2016-08-13T00:00:00"/>
    <d v="2016-08-19T00:00:00"/>
    <s v="Standard Class"/>
    <s v="CT-11995"/>
    <s v="Carol Triggs"/>
    <x v="0"/>
    <x v="0"/>
    <x v="218"/>
    <x v="5"/>
    <n v="75061"/>
    <x v="2"/>
    <s v="OFF-SU-10003505"/>
    <x v="1"/>
    <x v="14"/>
    <s v="Premier Electric Letter Opener"/>
    <x v="439"/>
    <x v="0"/>
    <n v="0.2"/>
    <n v="-34.758000000000003"/>
    <x v="6"/>
    <n v="370.75200000000001"/>
    <n v="-18.75"/>
  </r>
  <r>
    <n v="8877"/>
    <s v="US-2016-141264"/>
    <d v="2016-08-13T00:00:00"/>
    <d v="2016-08-19T00:00:00"/>
    <s v="Standard Class"/>
    <s v="CT-11995"/>
    <s v="Carol Triggs"/>
    <x v="0"/>
    <x v="0"/>
    <x v="218"/>
    <x v="5"/>
    <n v="75061"/>
    <x v="2"/>
    <s v="OFF-AP-10002534"/>
    <x v="1"/>
    <x v="9"/>
    <s v="3.6 Cubic Foot Counter Height Office Refrigerator"/>
    <x v="5375"/>
    <x v="7"/>
    <n v="0.8"/>
    <n v="-153.20240000000001"/>
    <x v="6"/>
    <n v="58.923999999999999"/>
    <n v="-260"/>
  </r>
  <r>
    <n v="8878"/>
    <s v="CA-2017-126928"/>
    <d v="2017-09-17T00:00:00"/>
    <d v="2017-09-23T00:00:00"/>
    <s v="Standard Class"/>
    <s v="GZ-14470"/>
    <s v="Gary Zandusky"/>
    <x v="0"/>
    <x v="0"/>
    <x v="73"/>
    <x v="30"/>
    <n v="7960"/>
    <x v="3"/>
    <s v="TEC-MA-10004626"/>
    <x v="2"/>
    <x v="15"/>
    <s v="Lexmark 20R1285 X6650 Wireless All-in-One Printer"/>
    <x v="5376"/>
    <x v="4"/>
    <n v="0"/>
    <n v="225.6"/>
    <x v="8"/>
    <n v="1920"/>
    <n v="47"/>
  </r>
  <r>
    <n v="8879"/>
    <s v="CA-2017-126928"/>
    <d v="2017-09-17T00:00:00"/>
    <d v="2017-09-23T00:00:00"/>
    <s v="Standard Class"/>
    <s v="GZ-14470"/>
    <s v="Gary Zandusky"/>
    <x v="0"/>
    <x v="0"/>
    <x v="73"/>
    <x v="30"/>
    <n v="7960"/>
    <x v="3"/>
    <s v="OFF-ST-10000615"/>
    <x v="1"/>
    <x v="4"/>
    <s v="SimpliFile Personal File, Black Granite, 15w x 6-15/16d x 11-1/4h"/>
    <x v="3881"/>
    <x v="1"/>
    <n v="0"/>
    <n v="9.5340000000000007"/>
    <x v="8"/>
    <n v="102.14999999999999"/>
    <n v="28.000000000000004"/>
  </r>
  <r>
    <n v="8880"/>
    <s v="US-2015-107944"/>
    <d v="2015-03-23T00:00:00"/>
    <d v="2015-03-25T00:00:00"/>
    <s v="First Class"/>
    <s v="AM-10360"/>
    <s v="Alice McCarthy"/>
    <x v="1"/>
    <x v="0"/>
    <x v="1"/>
    <x v="1"/>
    <n v="90008"/>
    <x v="1"/>
    <s v="OFF-PA-10000659"/>
    <x v="1"/>
    <x v="10"/>
    <s v="TOPS Carbonless Receipt Book, Four 2-3/4 x 7-1/4 Money Receipts per Page"/>
    <x v="5377"/>
    <x v="10"/>
    <n v="0"/>
    <n v="92.505600000000001"/>
    <x v="10"/>
    <n v="2119.92"/>
    <n v="48"/>
  </r>
  <r>
    <n v="8881"/>
    <s v="US-2015-107944"/>
    <d v="2015-03-23T00:00:00"/>
    <d v="2015-03-25T00:00:00"/>
    <s v="First Class"/>
    <s v="AM-10360"/>
    <s v="Alice McCarthy"/>
    <x v="1"/>
    <x v="0"/>
    <x v="1"/>
    <x v="1"/>
    <n v="90008"/>
    <x v="1"/>
    <s v="TEC-AC-10000736"/>
    <x v="2"/>
    <x v="11"/>
    <s v="Logitech G600 MMO Gaming Mouse"/>
    <x v="758"/>
    <x v="1"/>
    <n v="0"/>
    <n v="86.389200000000002"/>
    <x v="10"/>
    <n v="719.91"/>
    <n v="36"/>
  </r>
  <r>
    <n v="8882"/>
    <s v="CA-2016-135594"/>
    <d v="2016-06-30T00:00:00"/>
    <d v="2016-07-03T00:00:00"/>
    <s v="Second Class"/>
    <s v="AH-10120"/>
    <s v="Adrian Hane"/>
    <x v="2"/>
    <x v="0"/>
    <x v="34"/>
    <x v="10"/>
    <n v="60505"/>
    <x v="2"/>
    <s v="TEC-AC-10003038"/>
    <x v="2"/>
    <x v="11"/>
    <s v="Kingston Digital DataTraveler 16GB USB 2.0"/>
    <x v="2255"/>
    <x v="3"/>
    <n v="0.2"/>
    <n v="-0.62649999999999995"/>
    <x v="1"/>
    <n v="350.84"/>
    <n v="-1.25"/>
  </r>
  <r>
    <n v="8883"/>
    <s v="US-2017-115252"/>
    <d v="2017-10-20T00:00:00"/>
    <d v="2017-10-25T00:00:00"/>
    <s v="Standard Class"/>
    <s v="MY-18295"/>
    <s v="Muhammed Yedwab"/>
    <x v="1"/>
    <x v="0"/>
    <x v="28"/>
    <x v="3"/>
    <n v="27707"/>
    <x v="0"/>
    <s v="TEC-PH-10004071"/>
    <x v="2"/>
    <x v="7"/>
    <s v="PayAnywhere Card Reader"/>
    <x v="2913"/>
    <x v="0"/>
    <n v="0.2"/>
    <n v="1.3986000000000001"/>
    <x v="2"/>
    <n v="31.968"/>
    <n v="8.75"/>
  </r>
  <r>
    <n v="8884"/>
    <s v="US-2017-115252"/>
    <d v="2017-10-20T00:00:00"/>
    <d v="2017-10-25T00:00:00"/>
    <s v="Standard Class"/>
    <s v="MY-18295"/>
    <s v="Muhammed Yedwab"/>
    <x v="1"/>
    <x v="0"/>
    <x v="28"/>
    <x v="3"/>
    <n v="27707"/>
    <x v="0"/>
    <s v="OFF-PA-10001667"/>
    <x v="1"/>
    <x v="10"/>
    <s v="Great White Multi-Use Recycled Paper (20Lb. and 84 Bright)"/>
    <x v="642"/>
    <x v="1"/>
    <n v="0.2"/>
    <n v="4.4850000000000003"/>
    <x v="2"/>
    <n v="43.055999999999997"/>
    <n v="31.25"/>
  </r>
  <r>
    <n v="8885"/>
    <s v="CA-2014-107398"/>
    <d v="2014-08-25T00:00:00"/>
    <d v="2014-08-30T00:00:00"/>
    <s v="Standard Class"/>
    <s v="BS-11590"/>
    <s v="Brendan Sweed"/>
    <x v="1"/>
    <x v="0"/>
    <x v="38"/>
    <x v="24"/>
    <n v="43229"/>
    <x v="3"/>
    <s v="OFF-BI-10001982"/>
    <x v="1"/>
    <x v="8"/>
    <s v="Wilson Jones Custom Binder Spines &amp; Labels"/>
    <x v="5378"/>
    <x v="4"/>
    <n v="0.7"/>
    <n v="-4.5696000000000003"/>
    <x v="6"/>
    <n v="26.111999999999998"/>
    <n v="-70"/>
  </r>
  <r>
    <n v="8886"/>
    <s v="CA-2014-107398"/>
    <d v="2014-08-25T00:00:00"/>
    <d v="2014-08-30T00:00:00"/>
    <s v="Standard Class"/>
    <s v="BS-11590"/>
    <s v="Brendan Sweed"/>
    <x v="1"/>
    <x v="0"/>
    <x v="38"/>
    <x v="24"/>
    <n v="43229"/>
    <x v="3"/>
    <s v="OFF-BI-10004141"/>
    <x v="1"/>
    <x v="8"/>
    <s v="Insertable Tab Indexes For Data Binders"/>
    <x v="5379"/>
    <x v="1"/>
    <n v="0.7"/>
    <n v="-2.2896000000000001"/>
    <x v="6"/>
    <n v="8.5860000000000003"/>
    <n v="-80"/>
  </r>
  <r>
    <n v="8887"/>
    <s v="CA-2014-107398"/>
    <d v="2014-08-25T00:00:00"/>
    <d v="2014-08-30T00:00:00"/>
    <s v="Standard Class"/>
    <s v="BS-11590"/>
    <s v="Brendan Sweed"/>
    <x v="1"/>
    <x v="0"/>
    <x v="38"/>
    <x v="24"/>
    <n v="43229"/>
    <x v="3"/>
    <s v="OFF-BI-10002103"/>
    <x v="1"/>
    <x v="8"/>
    <s v="Cardinal Slant-D Ring Binder, Heavy Gauge Vinyl"/>
    <x v="5380"/>
    <x v="8"/>
    <n v="0.7"/>
    <n v="-16.684799999999999"/>
    <x v="6"/>
    <n v="166.84800000000001"/>
    <n v="-80"/>
  </r>
  <r>
    <n v="8888"/>
    <s v="CA-2014-169642"/>
    <d v="2014-07-27T00:00:00"/>
    <d v="2014-07-30T00:00:00"/>
    <s v="Second Class"/>
    <s v="BB-10990"/>
    <s v="Barry Blumstein"/>
    <x v="1"/>
    <x v="0"/>
    <x v="1"/>
    <x v="1"/>
    <n v="90036"/>
    <x v="1"/>
    <s v="OFF-ST-10002574"/>
    <x v="1"/>
    <x v="4"/>
    <s v="SAFCO Commercial Wire Shelving, Black"/>
    <x v="5381"/>
    <x v="0"/>
    <n v="0"/>
    <n v="0"/>
    <x v="7"/>
    <n v="552.55999999999995"/>
    <n v="0"/>
  </r>
  <r>
    <n v="8889"/>
    <s v="CA-2017-103968"/>
    <d v="2017-12-01T00:00:00"/>
    <d v="2017-12-07T00:00:00"/>
    <s v="Standard Class"/>
    <s v="ML-17755"/>
    <s v="Max Ludwig"/>
    <x v="2"/>
    <x v="0"/>
    <x v="280"/>
    <x v="1"/>
    <n v="95207"/>
    <x v="1"/>
    <s v="FUR-FU-10003394"/>
    <x v="0"/>
    <x v="5"/>
    <s v="Tenex &quot;The Solids&quot; Textured Chair Mats"/>
    <x v="5382"/>
    <x v="6"/>
    <n v="0"/>
    <n v="107.03879999999999"/>
    <x v="4"/>
    <n v="5666.76"/>
    <n v="17"/>
  </r>
  <r>
    <n v="8890"/>
    <s v="CA-2016-147256"/>
    <d v="2016-10-17T00:00:00"/>
    <d v="2016-10-21T00:00:00"/>
    <s v="Second Class"/>
    <s v="FC-14245"/>
    <s v="Frank Carlisle"/>
    <x v="2"/>
    <x v="0"/>
    <x v="29"/>
    <x v="25"/>
    <n v="65203"/>
    <x v="2"/>
    <s v="TEC-PH-10003072"/>
    <x v="2"/>
    <x v="7"/>
    <s v="Panasonic KX-TG9541B DECT 6.0 Digital 2-Line Expandable Cordless Phone With Digital Answering System"/>
    <x v="5383"/>
    <x v="1"/>
    <n v="0"/>
    <n v="220.4853"/>
    <x v="2"/>
    <n v="1349.91"/>
    <n v="48.999999999999993"/>
  </r>
  <r>
    <n v="8891"/>
    <s v="CA-2016-147256"/>
    <d v="2016-10-17T00:00:00"/>
    <d v="2016-10-21T00:00:00"/>
    <s v="Second Class"/>
    <s v="FC-14245"/>
    <s v="Frank Carlisle"/>
    <x v="2"/>
    <x v="0"/>
    <x v="29"/>
    <x v="25"/>
    <n v="65203"/>
    <x v="2"/>
    <s v="OFF-AP-10003057"/>
    <x v="1"/>
    <x v="9"/>
    <s v="Honeywell Enviracaire Portable HEPA Air Cleaner for 16' x 20' Room"/>
    <x v="5384"/>
    <x v="3"/>
    <n v="0"/>
    <n v="751.76009999999997"/>
    <x v="2"/>
    <n v="13493.13"/>
    <n v="39"/>
  </r>
  <r>
    <n v="8892"/>
    <s v="CA-2016-162159"/>
    <d v="2016-09-16T00:00:00"/>
    <d v="2016-09-18T00:00:00"/>
    <s v="First Class"/>
    <s v="CR-12625"/>
    <s v="Corey Roper"/>
    <x v="2"/>
    <x v="0"/>
    <x v="38"/>
    <x v="32"/>
    <n v="31907"/>
    <x v="0"/>
    <s v="FUR-CH-10001146"/>
    <x v="0"/>
    <x v="1"/>
    <s v="Global Value Mid-Back Manager's Chair, Gray"/>
    <x v="5385"/>
    <x v="0"/>
    <n v="0"/>
    <n v="30.445"/>
    <x v="8"/>
    <n v="243.56"/>
    <n v="25"/>
  </r>
  <r>
    <n v="8893"/>
    <s v="CA-2015-111038"/>
    <d v="2015-12-01T00:00:00"/>
    <d v="2015-12-06T00:00:00"/>
    <s v="Standard Class"/>
    <s v="LC-16960"/>
    <s v="Lindsay Castell"/>
    <x v="2"/>
    <x v="0"/>
    <x v="70"/>
    <x v="1"/>
    <n v="92037"/>
    <x v="1"/>
    <s v="FUR-CH-10003973"/>
    <x v="0"/>
    <x v="1"/>
    <s v="GuestStacker Chair with Chrome Finish Legs"/>
    <x v="5386"/>
    <x v="6"/>
    <n v="0.2"/>
    <n v="267.66719999999998"/>
    <x v="4"/>
    <n v="24090.047999999999"/>
    <n v="10"/>
  </r>
  <r>
    <n v="8894"/>
    <s v="CA-2014-124723"/>
    <d v="2014-08-05T00:00:00"/>
    <d v="2014-08-12T00:00:00"/>
    <s v="Standard Class"/>
    <s v="GZ-14470"/>
    <s v="Gary Zandusky"/>
    <x v="0"/>
    <x v="0"/>
    <x v="480"/>
    <x v="5"/>
    <n v="77590"/>
    <x v="2"/>
    <s v="FUR-TA-10001307"/>
    <x v="0"/>
    <x v="3"/>
    <s v="SAFCO PlanMaster Heigh-Adjustable Drafting Table Base, 43w x 30d x 30-37h, Black"/>
    <x v="5387"/>
    <x v="0"/>
    <n v="0.3"/>
    <n v="41.933999999999997"/>
    <x v="6"/>
    <n v="978.46"/>
    <n v="8.5714285714285694"/>
  </r>
  <r>
    <n v="8895"/>
    <s v="CA-2016-167241"/>
    <d v="2016-08-15T00:00:00"/>
    <d v="2016-08-22T00:00:00"/>
    <s v="Standard Class"/>
    <s v="BD-11320"/>
    <s v="Bill Donatelli"/>
    <x v="0"/>
    <x v="0"/>
    <x v="1"/>
    <x v="1"/>
    <n v="90004"/>
    <x v="1"/>
    <s v="FUR-FU-10004071"/>
    <x v="0"/>
    <x v="5"/>
    <s v="Luxo Professional Magnifying Clamp-On Fluorescent Lamps"/>
    <x v="5388"/>
    <x v="1"/>
    <n v="0"/>
    <n v="43.684199999999997"/>
    <x v="6"/>
    <n v="936.08999999999992"/>
    <n v="14.000000000000002"/>
  </r>
  <r>
    <n v="8896"/>
    <s v="CA-2016-167241"/>
    <d v="2016-08-15T00:00:00"/>
    <d v="2016-08-22T00:00:00"/>
    <s v="Standard Class"/>
    <s v="BD-11320"/>
    <s v="Bill Donatelli"/>
    <x v="0"/>
    <x v="0"/>
    <x v="1"/>
    <x v="1"/>
    <n v="90004"/>
    <x v="1"/>
    <s v="OFF-ST-10001505"/>
    <x v="1"/>
    <x v="4"/>
    <s v="Perma STOR-ALL Hanging File Box, 13 1/8&quot;W x 12 1/4&quot;D x 10 1/2&quot;H"/>
    <x v="1444"/>
    <x v="1"/>
    <n v="0"/>
    <n v="3.0497999999999998"/>
    <x v="6"/>
    <n v="53.820000000000007"/>
    <n v="17"/>
  </r>
  <r>
    <n v="8897"/>
    <s v="CA-2016-167241"/>
    <d v="2016-08-15T00:00:00"/>
    <d v="2016-08-22T00:00:00"/>
    <s v="Standard Class"/>
    <s v="BD-11320"/>
    <s v="Bill Donatelli"/>
    <x v="0"/>
    <x v="0"/>
    <x v="1"/>
    <x v="1"/>
    <n v="90004"/>
    <x v="1"/>
    <s v="TEC-PH-10004614"/>
    <x v="2"/>
    <x v="7"/>
    <s v="AT&amp;T 841000 Phone"/>
    <x v="5198"/>
    <x v="1"/>
    <n v="0.2"/>
    <n v="10.35"/>
    <x v="6"/>
    <n v="496.79999999999995"/>
    <n v="6.25"/>
  </r>
  <r>
    <n v="8898"/>
    <s v="CA-2016-167241"/>
    <d v="2016-08-15T00:00:00"/>
    <d v="2016-08-22T00:00:00"/>
    <s v="Standard Class"/>
    <s v="BD-11320"/>
    <s v="Bill Donatelli"/>
    <x v="0"/>
    <x v="0"/>
    <x v="1"/>
    <x v="1"/>
    <n v="90004"/>
    <x v="1"/>
    <s v="OFF-PA-10004911"/>
    <x v="1"/>
    <x v="10"/>
    <s v="Rediform S.O.S. 1-Up Phone Message Bk, 4-1/4x3-1/16 Bk, 1 Form/Pg, 40 Messages/Bk, 3/Pk"/>
    <x v="2778"/>
    <x v="4"/>
    <n v="0"/>
    <n v="18.009599999999999"/>
    <x v="6"/>
    <n v="150.08000000000001"/>
    <n v="47.999999999999993"/>
  </r>
  <r>
    <n v="8899"/>
    <s v="CA-2015-163237"/>
    <d v="2015-08-07T00:00:00"/>
    <d v="2015-08-09T00:00:00"/>
    <s v="Second Class"/>
    <s v="EM-14095"/>
    <s v="Eudokia Martin"/>
    <x v="1"/>
    <x v="0"/>
    <x v="24"/>
    <x v="17"/>
    <n v="22153"/>
    <x v="0"/>
    <s v="TEC-PH-10003601"/>
    <x v="2"/>
    <x v="7"/>
    <s v="Ativa D5772 2-Line 5.8GHz Digital Expandable Corded/Cordless Phone System with Answering &amp; Caller ID/Call Waiting, Black/Silver"/>
    <x v="4496"/>
    <x v="1"/>
    <n v="0"/>
    <n v="148.49100000000001"/>
    <x v="6"/>
    <n v="1484.91"/>
    <n v="30"/>
  </r>
  <r>
    <n v="8900"/>
    <s v="CA-2015-163237"/>
    <d v="2015-08-07T00:00:00"/>
    <d v="2015-08-09T00:00:00"/>
    <s v="Second Class"/>
    <s v="EM-14095"/>
    <s v="Eudokia Martin"/>
    <x v="1"/>
    <x v="0"/>
    <x v="24"/>
    <x v="17"/>
    <n v="22153"/>
    <x v="0"/>
    <s v="OFF-LA-10004545"/>
    <x v="1"/>
    <x v="2"/>
    <s v="Avery 50"/>
    <x v="2910"/>
    <x v="0"/>
    <n v="0"/>
    <n v="11.7782"/>
    <x v="6"/>
    <n v="50.12"/>
    <n v="47"/>
  </r>
  <r>
    <n v="8901"/>
    <s v="CA-2016-150483"/>
    <d v="2016-05-31T00:00:00"/>
    <d v="2016-06-04T00:00:00"/>
    <s v="Standard Class"/>
    <s v="BP-11290"/>
    <s v="Beth Paige"/>
    <x v="0"/>
    <x v="0"/>
    <x v="27"/>
    <x v="10"/>
    <n v="62521"/>
    <x v="2"/>
    <s v="FUR-FU-10001379"/>
    <x v="0"/>
    <x v="5"/>
    <s v="Executive Impressions 16-1/2&quot; Circular Wall Clock"/>
    <x v="164"/>
    <x v="1"/>
    <n v="0.6"/>
    <n v="-12.8256"/>
    <x v="5"/>
    <n v="96.192000000000007"/>
    <n v="-40"/>
  </r>
  <r>
    <n v="8902"/>
    <s v="CA-2016-150483"/>
    <d v="2016-05-31T00:00:00"/>
    <d v="2016-06-04T00:00:00"/>
    <s v="Standard Class"/>
    <s v="BP-11290"/>
    <s v="Beth Paige"/>
    <x v="0"/>
    <x v="0"/>
    <x v="27"/>
    <x v="10"/>
    <n v="62521"/>
    <x v="2"/>
    <s v="OFF-PA-10001846"/>
    <x v="1"/>
    <x v="10"/>
    <s v="Xerox 1899"/>
    <x v="281"/>
    <x v="4"/>
    <n v="0.2"/>
    <n v="6.7047999999999996"/>
    <x v="5"/>
    <n v="73.983999999999995"/>
    <n v="36.25"/>
  </r>
  <r>
    <n v="8903"/>
    <s v="CA-2016-150483"/>
    <d v="2016-05-31T00:00:00"/>
    <d v="2016-06-04T00:00:00"/>
    <s v="Standard Class"/>
    <s v="BP-11290"/>
    <s v="Beth Paige"/>
    <x v="0"/>
    <x v="0"/>
    <x v="27"/>
    <x v="10"/>
    <n v="62521"/>
    <x v="2"/>
    <s v="FUR-CH-10000422"/>
    <x v="0"/>
    <x v="1"/>
    <s v="Global Highback Leather Tilter in Burgundy"/>
    <x v="5389"/>
    <x v="1"/>
    <n v="0.3"/>
    <n v="-38.215800000000002"/>
    <x v="5"/>
    <n v="573.23700000000008"/>
    <n v="-20"/>
  </r>
  <r>
    <n v="8904"/>
    <s v="CA-2016-150483"/>
    <d v="2016-05-31T00:00:00"/>
    <d v="2016-06-04T00:00:00"/>
    <s v="Standard Class"/>
    <s v="BP-11290"/>
    <s v="Beth Paige"/>
    <x v="0"/>
    <x v="0"/>
    <x v="27"/>
    <x v="10"/>
    <n v="62521"/>
    <x v="2"/>
    <s v="OFF-PA-10004621"/>
    <x v="1"/>
    <x v="10"/>
    <s v="Xerox 212"/>
    <x v="559"/>
    <x v="0"/>
    <n v="0.2"/>
    <n v="3.6288"/>
    <x v="5"/>
    <n v="20.736000000000001"/>
    <n v="35"/>
  </r>
  <r>
    <n v="8905"/>
    <s v="US-2016-126431"/>
    <d v="2016-07-01T00:00:00"/>
    <d v="2016-07-01T00:00:00"/>
    <s v="Same Day"/>
    <s v="SU-20665"/>
    <s v="Stephanie Ulpright"/>
    <x v="2"/>
    <x v="0"/>
    <x v="20"/>
    <x v="15"/>
    <n v="10009"/>
    <x v="3"/>
    <s v="OFF-LA-10001474"/>
    <x v="1"/>
    <x v="2"/>
    <s v="Avery 477"/>
    <x v="5390"/>
    <x v="7"/>
    <n v="0"/>
    <n v="14.043799999999999"/>
    <x v="7"/>
    <n v="30.53"/>
    <n v="46"/>
  </r>
  <r>
    <n v="8906"/>
    <s v="US-2016-126431"/>
    <d v="2016-07-01T00:00:00"/>
    <d v="2016-07-01T00:00:00"/>
    <s v="Same Day"/>
    <s v="SU-20665"/>
    <s v="Stephanie Ulpright"/>
    <x v="2"/>
    <x v="0"/>
    <x v="20"/>
    <x v="15"/>
    <n v="10009"/>
    <x v="3"/>
    <s v="TEC-AC-10001635"/>
    <x v="2"/>
    <x v="11"/>
    <s v="KeyTronic KT400U2 - Keyboard - Black"/>
    <x v="117"/>
    <x v="1"/>
    <n v="0"/>
    <n v="6.1680000000000001"/>
    <x v="7"/>
    <n v="92.52"/>
    <n v="20"/>
  </r>
  <r>
    <n v="8907"/>
    <s v="US-2016-126431"/>
    <d v="2016-07-01T00:00:00"/>
    <d v="2016-07-01T00:00:00"/>
    <s v="Same Day"/>
    <s v="SU-20665"/>
    <s v="Stephanie Ulpright"/>
    <x v="2"/>
    <x v="0"/>
    <x v="20"/>
    <x v="15"/>
    <n v="10009"/>
    <x v="3"/>
    <s v="OFF-PA-10001950"/>
    <x v="1"/>
    <x v="10"/>
    <s v="Southworth 25% Cotton Antique Laid Paper &amp; Envelopes"/>
    <x v="5391"/>
    <x v="6"/>
    <n v="0"/>
    <n v="33.777000000000001"/>
    <x v="7"/>
    <n v="675.54"/>
    <n v="45"/>
  </r>
  <r>
    <n v="8908"/>
    <s v="CA-2016-139934"/>
    <d v="2016-12-18T00:00:00"/>
    <d v="2016-12-20T00:00:00"/>
    <s v="First Class"/>
    <s v="AY-10555"/>
    <s v="Andy Yotov"/>
    <x v="1"/>
    <x v="0"/>
    <x v="8"/>
    <x v="1"/>
    <n v="94110"/>
    <x v="1"/>
    <s v="TEC-PH-10001552"/>
    <x v="2"/>
    <x v="7"/>
    <s v="I Need's 3d Hello Kitty Hybrid Silicone Case Cover for HTC One X 4g with 3d Hello Kitty Stylus Pen Green/pink"/>
    <x v="5392"/>
    <x v="3"/>
    <n v="0.2"/>
    <n v="6.6976000000000004"/>
    <x v="4"/>
    <n v="468.83199999999999"/>
    <n v="10"/>
  </r>
  <r>
    <n v="8909"/>
    <s v="CA-2015-109603"/>
    <d v="2015-01-26T00:00:00"/>
    <d v="2015-02-01T00:00:00"/>
    <s v="Standard Class"/>
    <s v="EM-13825"/>
    <s v="Elizabeth Moffitt"/>
    <x v="1"/>
    <x v="0"/>
    <x v="429"/>
    <x v="1"/>
    <n v="92553"/>
    <x v="1"/>
    <s v="OFF-PA-10003790"/>
    <x v="1"/>
    <x v="10"/>
    <s v="Xerox 1991"/>
    <x v="681"/>
    <x v="8"/>
    <n v="0"/>
    <n v="84.051199999999994"/>
    <x v="9"/>
    <n v="1461.76"/>
    <n v="46"/>
  </r>
  <r>
    <n v="8910"/>
    <s v="CA-2017-160661"/>
    <d v="2017-10-28T00:00:00"/>
    <d v="2017-11-01T00:00:00"/>
    <s v="Standard Class"/>
    <s v="SA-20830"/>
    <s v="Sue Ann Reed"/>
    <x v="0"/>
    <x v="0"/>
    <x v="231"/>
    <x v="31"/>
    <n v="2149"/>
    <x v="3"/>
    <s v="OFF-LA-10002475"/>
    <x v="1"/>
    <x v="2"/>
    <s v="Avery 519"/>
    <x v="2468"/>
    <x v="1"/>
    <n v="0"/>
    <n v="10.3071"/>
    <x v="2"/>
    <n v="65.789999999999992"/>
    <n v="47"/>
  </r>
  <r>
    <n v="8911"/>
    <s v="CA-2017-102610"/>
    <d v="2017-11-04T00:00:00"/>
    <d v="2017-11-08T00:00:00"/>
    <s v="Standard Class"/>
    <s v="CA-12265"/>
    <s v="Christina Anderson"/>
    <x v="0"/>
    <x v="0"/>
    <x v="346"/>
    <x v="18"/>
    <n v="37421"/>
    <x v="0"/>
    <s v="TEC-AC-10000303"/>
    <x v="2"/>
    <x v="11"/>
    <s v="Logitech M510 Wireless Mouse"/>
    <x v="98"/>
    <x v="1"/>
    <n v="0.2"/>
    <n v="15.5961"/>
    <x v="0"/>
    <n v="287.928"/>
    <n v="16.25"/>
  </r>
  <r>
    <n v="8912"/>
    <s v="CA-2017-102610"/>
    <d v="2017-11-04T00:00:00"/>
    <d v="2017-11-08T00:00:00"/>
    <s v="Standard Class"/>
    <s v="CA-12265"/>
    <s v="Christina Anderson"/>
    <x v="0"/>
    <x v="0"/>
    <x v="346"/>
    <x v="18"/>
    <n v="37421"/>
    <x v="0"/>
    <s v="TEC-PH-10000127"/>
    <x v="2"/>
    <x v="7"/>
    <s v="iOttie XL Car Mount"/>
    <x v="5393"/>
    <x v="6"/>
    <n v="0.2"/>
    <n v="-32.383800000000001"/>
    <x v="0"/>
    <n v="1295.3519999999999"/>
    <n v="-22.5"/>
  </r>
  <r>
    <n v="8913"/>
    <s v="CA-2017-102610"/>
    <d v="2017-11-04T00:00:00"/>
    <d v="2017-11-08T00:00:00"/>
    <s v="Standard Class"/>
    <s v="CA-12265"/>
    <s v="Christina Anderson"/>
    <x v="0"/>
    <x v="0"/>
    <x v="346"/>
    <x v="18"/>
    <n v="37421"/>
    <x v="0"/>
    <s v="OFF-BI-10004364"/>
    <x v="1"/>
    <x v="8"/>
    <s v="Storex Dura Pro Binders"/>
    <x v="2940"/>
    <x v="0"/>
    <n v="0.7"/>
    <n v="-2.97"/>
    <x v="0"/>
    <n v="7.1280000000000001"/>
    <n v="-83.333333333333343"/>
  </r>
  <r>
    <n v="8914"/>
    <s v="CA-2017-102610"/>
    <d v="2017-11-04T00:00:00"/>
    <d v="2017-11-08T00:00:00"/>
    <s v="Standard Class"/>
    <s v="CA-12265"/>
    <s v="Christina Anderson"/>
    <x v="0"/>
    <x v="0"/>
    <x v="346"/>
    <x v="18"/>
    <n v="37421"/>
    <x v="0"/>
    <s v="OFF-LA-10002195"/>
    <x v="1"/>
    <x v="2"/>
    <s v="Avery 481"/>
    <x v="1253"/>
    <x v="0"/>
    <n v="0.2"/>
    <n v="1.7248000000000001"/>
    <x v="0"/>
    <n v="9.8559999999999999"/>
    <n v="35"/>
  </r>
  <r>
    <n v="8915"/>
    <s v="US-2016-144057"/>
    <d v="2016-05-09T00:00:00"/>
    <d v="2016-05-13T00:00:00"/>
    <s v="Standard Class"/>
    <s v="CV-12805"/>
    <s v="Cynthia Voltz"/>
    <x v="1"/>
    <x v="0"/>
    <x v="89"/>
    <x v="5"/>
    <n v="78745"/>
    <x v="2"/>
    <s v="OFF-ST-10001490"/>
    <x v="1"/>
    <x v="4"/>
    <s v="Hot File 7-Pocket, Floor Stand"/>
    <x v="5394"/>
    <x v="5"/>
    <n v="0.2"/>
    <n v="107.08199999999999"/>
    <x v="5"/>
    <n v="5139.9359999999997"/>
    <n v="12.5"/>
  </r>
  <r>
    <n v="8916"/>
    <s v="US-2016-144057"/>
    <d v="2016-05-09T00:00:00"/>
    <d v="2016-05-13T00:00:00"/>
    <s v="Standard Class"/>
    <s v="CV-12805"/>
    <s v="Cynthia Voltz"/>
    <x v="1"/>
    <x v="0"/>
    <x v="89"/>
    <x v="5"/>
    <n v="78745"/>
    <x v="2"/>
    <s v="OFF-BI-10002852"/>
    <x v="1"/>
    <x v="8"/>
    <s v="Ibico Standard Transparent Covers"/>
    <x v="1223"/>
    <x v="4"/>
    <n v="0.8"/>
    <n v="-20.435199999999998"/>
    <x v="5"/>
    <n v="52.735999999999997"/>
    <n v="-155"/>
  </r>
  <r>
    <n v="8917"/>
    <s v="US-2016-144057"/>
    <d v="2016-05-09T00:00:00"/>
    <d v="2016-05-13T00:00:00"/>
    <s v="Standard Class"/>
    <s v="CV-12805"/>
    <s v="Cynthia Voltz"/>
    <x v="1"/>
    <x v="0"/>
    <x v="89"/>
    <x v="5"/>
    <n v="78745"/>
    <x v="2"/>
    <s v="OFF-AP-10000390"/>
    <x v="1"/>
    <x v="9"/>
    <s v="Euro Pro Shark Stick Mini Vacuum"/>
    <x v="3586"/>
    <x v="4"/>
    <n v="0.8"/>
    <n v="-131.71680000000001"/>
    <x v="5"/>
    <n v="195.136"/>
    <n v="-270"/>
  </r>
  <r>
    <n v="8918"/>
    <s v="US-2016-144057"/>
    <d v="2016-05-09T00:00:00"/>
    <d v="2016-05-13T00:00:00"/>
    <s v="Standard Class"/>
    <s v="CV-12805"/>
    <s v="Cynthia Voltz"/>
    <x v="1"/>
    <x v="0"/>
    <x v="89"/>
    <x v="5"/>
    <n v="78745"/>
    <x v="2"/>
    <s v="OFF-PA-10004327"/>
    <x v="1"/>
    <x v="10"/>
    <s v="Xerox 1911"/>
    <x v="4981"/>
    <x v="0"/>
    <n v="0.2"/>
    <n v="26.824000000000002"/>
    <x v="5"/>
    <n v="153.28"/>
    <n v="35"/>
  </r>
  <r>
    <n v="8919"/>
    <s v="US-2016-144057"/>
    <d v="2016-05-09T00:00:00"/>
    <d v="2016-05-13T00:00:00"/>
    <s v="Standard Class"/>
    <s v="CV-12805"/>
    <s v="Cynthia Voltz"/>
    <x v="1"/>
    <x v="0"/>
    <x v="89"/>
    <x v="5"/>
    <n v="78745"/>
    <x v="2"/>
    <s v="OFF-BI-10002353"/>
    <x v="1"/>
    <x v="8"/>
    <s v="GBC VeloBind Cover Sets"/>
    <x v="4964"/>
    <x v="5"/>
    <n v="0.8"/>
    <n v="-27.792000000000002"/>
    <x v="5"/>
    <n v="111.16799999999999"/>
    <n v="-150.00000000000003"/>
  </r>
  <r>
    <n v="8920"/>
    <s v="CA-2014-160276"/>
    <d v="2014-04-02T00:00:00"/>
    <d v="2014-04-08T00:00:00"/>
    <s v="Standard Class"/>
    <s v="AH-10690"/>
    <s v="Anna Häberlin"/>
    <x v="1"/>
    <x v="0"/>
    <x v="173"/>
    <x v="17"/>
    <n v="23464"/>
    <x v="0"/>
    <s v="FUR-FU-10003192"/>
    <x v="0"/>
    <x v="5"/>
    <s v="Luxo Adjustable Task Clamp Lamp"/>
    <x v="5395"/>
    <x v="0"/>
    <n v="0"/>
    <n v="46.196800000000003"/>
    <x v="3"/>
    <n v="355.36"/>
    <n v="26"/>
  </r>
  <r>
    <n v="8921"/>
    <s v="CA-2014-132983"/>
    <d v="2014-04-28T00:00:00"/>
    <d v="2014-05-03T00:00:00"/>
    <s v="Standard Class"/>
    <s v="DS-13180"/>
    <s v="David Smith"/>
    <x v="1"/>
    <x v="0"/>
    <x v="312"/>
    <x v="15"/>
    <n v="14701"/>
    <x v="3"/>
    <s v="TEC-AC-10000736"/>
    <x v="2"/>
    <x v="11"/>
    <s v="Logitech G600 MMO Gaming Mouse"/>
    <x v="457"/>
    <x v="0"/>
    <n v="0"/>
    <n v="57.592799999999997"/>
    <x v="3"/>
    <n v="319.95999999999998"/>
    <n v="36"/>
  </r>
  <r>
    <n v="8922"/>
    <s v="CA-2016-145709"/>
    <d v="2016-10-04T00:00:00"/>
    <d v="2016-10-08T00:00:00"/>
    <s v="Standard Class"/>
    <s v="AH-10690"/>
    <s v="Anna Häberlin"/>
    <x v="1"/>
    <x v="0"/>
    <x v="514"/>
    <x v="2"/>
    <n v="33134"/>
    <x v="0"/>
    <s v="TEC-PH-10003095"/>
    <x v="2"/>
    <x v="7"/>
    <s v="Samsung HM1900 Bluetooth Headset"/>
    <x v="2610"/>
    <x v="1"/>
    <n v="0.2"/>
    <n v="19.754999999999999"/>
    <x v="2"/>
    <n v="158.04"/>
    <n v="37.5"/>
  </r>
  <r>
    <n v="8923"/>
    <s v="CA-2016-145709"/>
    <d v="2016-10-04T00:00:00"/>
    <d v="2016-10-08T00:00:00"/>
    <s v="Standard Class"/>
    <s v="AH-10690"/>
    <s v="Anna Häberlin"/>
    <x v="1"/>
    <x v="0"/>
    <x v="514"/>
    <x v="2"/>
    <n v="33134"/>
    <x v="0"/>
    <s v="FUR-FU-10002885"/>
    <x v="0"/>
    <x v="5"/>
    <s v="Magna Visual Magnetic Picture Hangers"/>
    <x v="5396"/>
    <x v="1"/>
    <n v="0.2"/>
    <n v="2.6027999999999998"/>
    <x v="2"/>
    <n v="34.704000000000001"/>
    <n v="22.499999999999996"/>
  </r>
  <r>
    <n v="8924"/>
    <s v="CA-2017-133928"/>
    <d v="2017-06-11T00:00:00"/>
    <d v="2017-06-17T00:00:00"/>
    <s v="Standard Class"/>
    <s v="ZC-21910"/>
    <s v="Zuschuss Carroll"/>
    <x v="0"/>
    <x v="0"/>
    <x v="365"/>
    <x v="3"/>
    <n v="28601"/>
    <x v="0"/>
    <s v="OFF-BI-10001525"/>
    <x v="1"/>
    <x v="8"/>
    <s v="Acco Pressboard Covers with Storage Hooks, 14 7/8&quot; x 11&quot;, Executive Red"/>
    <x v="5397"/>
    <x v="4"/>
    <n v="0.7"/>
    <n v="-3.81"/>
    <x v="1"/>
    <n v="18.288"/>
    <n v="-83.333333333333343"/>
  </r>
  <r>
    <n v="8925"/>
    <s v="CA-2016-168032"/>
    <d v="2016-01-30T00:00:00"/>
    <d v="2016-02-03T00:00:00"/>
    <s v="Standard Class"/>
    <s v="DF-13135"/>
    <s v="David Flashing"/>
    <x v="0"/>
    <x v="0"/>
    <x v="179"/>
    <x v="10"/>
    <n v="61107"/>
    <x v="2"/>
    <s v="TEC-PH-10004241"/>
    <x v="2"/>
    <x v="7"/>
    <s v="Nokia Lumia 1020"/>
    <x v="4188"/>
    <x v="4"/>
    <n v="0.2"/>
    <n v="143.99680000000001"/>
    <x v="9"/>
    <n v="5759.8720000000003"/>
    <n v="10"/>
  </r>
  <r>
    <n v="8926"/>
    <s v="CA-2016-168032"/>
    <d v="2016-01-30T00:00:00"/>
    <d v="2016-02-03T00:00:00"/>
    <s v="Standard Class"/>
    <s v="DF-13135"/>
    <s v="David Flashing"/>
    <x v="0"/>
    <x v="0"/>
    <x v="179"/>
    <x v="10"/>
    <n v="61107"/>
    <x v="2"/>
    <s v="OFF-BI-10000546"/>
    <x v="1"/>
    <x v="8"/>
    <s v="Avery Durable Binders"/>
    <x v="1089"/>
    <x v="1"/>
    <n v="0.8"/>
    <n v="-2.6783999999999999"/>
    <x v="9"/>
    <n v="5.1840000000000002"/>
    <n v="-155"/>
  </r>
  <r>
    <n v="8927"/>
    <s v="CA-2016-168032"/>
    <d v="2016-01-30T00:00:00"/>
    <d v="2016-02-03T00:00:00"/>
    <s v="Standard Class"/>
    <s v="DF-13135"/>
    <s v="David Flashing"/>
    <x v="0"/>
    <x v="0"/>
    <x v="179"/>
    <x v="10"/>
    <n v="61107"/>
    <x v="2"/>
    <s v="FUR-TA-10004256"/>
    <x v="0"/>
    <x v="3"/>
    <s v="Bretford “Just In Time” Height-Adjustable Multi-Task Work Tables"/>
    <x v="5398"/>
    <x v="1"/>
    <n v="0.5"/>
    <n v="-538.44600000000003"/>
    <x v="9"/>
    <n v="1878.3000000000002"/>
    <n v="-86"/>
  </r>
  <r>
    <n v="8928"/>
    <s v="CA-2015-143616"/>
    <d v="2015-09-27T00:00:00"/>
    <d v="2015-09-29T00:00:00"/>
    <s v="Second Class"/>
    <s v="SS-20140"/>
    <s v="Saphhira Shifley"/>
    <x v="1"/>
    <x v="0"/>
    <x v="4"/>
    <x v="4"/>
    <n v="98103"/>
    <x v="1"/>
    <s v="OFF-AR-10002067"/>
    <x v="1"/>
    <x v="6"/>
    <s v="Newell 334"/>
    <x v="1593"/>
    <x v="2"/>
    <n v="0"/>
    <n v="25.792000000000002"/>
    <x v="8"/>
    <n v="496"/>
    <n v="26"/>
  </r>
  <r>
    <n v="8929"/>
    <s v="US-2015-168704"/>
    <d v="2015-04-13T00:00:00"/>
    <d v="2015-04-17T00:00:00"/>
    <s v="Standard Class"/>
    <s v="FP-14320"/>
    <s v="Frank Preis"/>
    <x v="0"/>
    <x v="0"/>
    <x v="114"/>
    <x v="5"/>
    <n v="77340"/>
    <x v="2"/>
    <s v="FUR-TA-10000688"/>
    <x v="0"/>
    <x v="3"/>
    <s v="Chromcraft Bull-Nose Wood Round Conference Table Top, Wood Base"/>
    <x v="4788"/>
    <x v="4"/>
    <n v="0.3"/>
    <n v="-113.282"/>
    <x v="3"/>
    <n v="2439.92"/>
    <n v="-18.571428571428569"/>
  </r>
  <r>
    <n v="8930"/>
    <s v="US-2015-168704"/>
    <d v="2015-04-13T00:00:00"/>
    <d v="2015-04-17T00:00:00"/>
    <s v="Standard Class"/>
    <s v="FP-14320"/>
    <s v="Frank Preis"/>
    <x v="0"/>
    <x v="0"/>
    <x v="114"/>
    <x v="5"/>
    <n v="77340"/>
    <x v="2"/>
    <s v="FUR-TA-10002530"/>
    <x v="0"/>
    <x v="3"/>
    <s v="Iceberg OfficeWorks 42&quot; Round Tables"/>
    <x v="5399"/>
    <x v="0"/>
    <n v="0.3"/>
    <n v="-45.293999999999997"/>
    <x v="3"/>
    <n v="422.74400000000003"/>
    <n v="-21.428571428571423"/>
  </r>
  <r>
    <n v="8931"/>
    <s v="US-2015-168704"/>
    <d v="2015-04-13T00:00:00"/>
    <d v="2015-04-17T00:00:00"/>
    <s v="Standard Class"/>
    <s v="FP-14320"/>
    <s v="Frank Preis"/>
    <x v="0"/>
    <x v="0"/>
    <x v="114"/>
    <x v="5"/>
    <n v="77340"/>
    <x v="2"/>
    <s v="TEC-PH-10001061"/>
    <x v="2"/>
    <x v="7"/>
    <s v="Apple iPhone 5C"/>
    <x v="1946"/>
    <x v="1"/>
    <n v="0.2"/>
    <n v="17.998200000000001"/>
    <x v="3"/>
    <n v="719.928"/>
    <n v="7.5"/>
  </r>
  <r>
    <n v="8932"/>
    <s v="CA-2017-143252"/>
    <d v="2017-12-18T00:00:00"/>
    <d v="2017-12-24T00:00:00"/>
    <s v="Standard Class"/>
    <s v="HE-14800"/>
    <s v="Harold Engle"/>
    <x v="1"/>
    <x v="0"/>
    <x v="158"/>
    <x v="6"/>
    <n v="53209"/>
    <x v="2"/>
    <s v="FUR-FU-10001057"/>
    <x v="0"/>
    <x v="5"/>
    <s v="Tensor Track Tree Floor Lamp"/>
    <x v="5400"/>
    <x v="2"/>
    <n v="0"/>
    <n v="22.988499999999998"/>
    <x v="4"/>
    <n v="499.75"/>
    <n v="23"/>
  </r>
  <r>
    <n v="8933"/>
    <s v="CA-2017-143252"/>
    <d v="2017-12-18T00:00:00"/>
    <d v="2017-12-24T00:00:00"/>
    <s v="Standard Class"/>
    <s v="HE-14800"/>
    <s v="Harold Engle"/>
    <x v="1"/>
    <x v="0"/>
    <x v="158"/>
    <x v="6"/>
    <n v="53209"/>
    <x v="2"/>
    <s v="TEC-AC-10002331"/>
    <x v="2"/>
    <x v="11"/>
    <s v="Maxell 74 Minute CDR, 10/Pack"/>
    <x v="1599"/>
    <x v="1"/>
    <n v="0"/>
    <n v="10.8558"/>
    <x v="4"/>
    <n v="88.02"/>
    <n v="37"/>
  </r>
  <r>
    <n v="8934"/>
    <s v="CA-2016-102134"/>
    <d v="2016-03-14T00:00:00"/>
    <d v="2016-03-19T00:00:00"/>
    <s v="Standard Class"/>
    <s v="SP-20545"/>
    <s v="Sibella Parks"/>
    <x v="1"/>
    <x v="0"/>
    <x v="124"/>
    <x v="6"/>
    <n v="54302"/>
    <x v="2"/>
    <s v="FUR-FU-10003724"/>
    <x v="0"/>
    <x v="5"/>
    <s v="Westinghouse Clip-On Gooseneck Lamps"/>
    <x v="80"/>
    <x v="0"/>
    <n v="0"/>
    <n v="4.3524000000000003"/>
    <x v="10"/>
    <n v="33.479999999999997"/>
    <n v="26.000000000000007"/>
  </r>
  <r>
    <n v="8935"/>
    <s v="CA-2017-130036"/>
    <d v="2017-08-27T00:00:00"/>
    <d v="2017-08-27T00:00:00"/>
    <s v="Same Day"/>
    <s v="BP-11185"/>
    <s v="Ben Peterman"/>
    <x v="1"/>
    <x v="0"/>
    <x v="10"/>
    <x v="9"/>
    <n v="19120"/>
    <x v="3"/>
    <s v="OFF-PA-10000528"/>
    <x v="1"/>
    <x v="10"/>
    <s v="Xerox 1981"/>
    <x v="2485"/>
    <x v="1"/>
    <n v="0.2"/>
    <n v="3.96"/>
    <x v="6"/>
    <n v="38.016000000000005"/>
    <n v="31.25"/>
  </r>
  <r>
    <n v="8936"/>
    <s v="CA-2017-130036"/>
    <d v="2017-08-27T00:00:00"/>
    <d v="2017-08-27T00:00:00"/>
    <s v="Same Day"/>
    <s v="BP-11185"/>
    <s v="Ben Peterman"/>
    <x v="1"/>
    <x v="0"/>
    <x v="10"/>
    <x v="9"/>
    <n v="19120"/>
    <x v="3"/>
    <s v="TEC-AC-10001908"/>
    <x v="2"/>
    <x v="11"/>
    <s v="Logitech Wireless Headset h800"/>
    <x v="5401"/>
    <x v="9"/>
    <n v="0.2"/>
    <n v="209.97900000000001"/>
    <x v="6"/>
    <n v="15678.431999999999"/>
    <n v="18.750000000000004"/>
  </r>
  <r>
    <n v="8937"/>
    <s v="CA-2015-134117"/>
    <d v="2015-12-17T00:00:00"/>
    <d v="2015-12-19T00:00:00"/>
    <s v="Second Class"/>
    <s v="PG-18895"/>
    <s v="Paul Gonzalez"/>
    <x v="0"/>
    <x v="0"/>
    <x v="1"/>
    <x v="1"/>
    <n v="90008"/>
    <x v="1"/>
    <s v="OFF-AR-10003903"/>
    <x v="1"/>
    <x v="6"/>
    <s v="Sanford 52201 APSCO Electric Pencil Sharpener"/>
    <x v="3054"/>
    <x v="2"/>
    <n v="0"/>
    <n v="53.261000000000003"/>
    <x v="4"/>
    <n v="1024.25"/>
    <n v="26"/>
  </r>
  <r>
    <n v="8938"/>
    <s v="CA-2015-134117"/>
    <d v="2015-12-17T00:00:00"/>
    <d v="2015-12-19T00:00:00"/>
    <s v="Second Class"/>
    <s v="PG-18895"/>
    <s v="Paul Gonzalez"/>
    <x v="0"/>
    <x v="0"/>
    <x v="1"/>
    <x v="1"/>
    <n v="90008"/>
    <x v="1"/>
    <s v="TEC-PH-10004908"/>
    <x v="2"/>
    <x v="7"/>
    <s v="Panasonic KX TS3282W Corded phone"/>
    <x v="5402"/>
    <x v="0"/>
    <n v="0.2"/>
    <n v="16.998000000000001"/>
    <x v="4"/>
    <n v="271.96800000000002"/>
    <n v="12.5"/>
  </r>
  <r>
    <n v="8939"/>
    <s v="CA-2015-134117"/>
    <d v="2015-12-17T00:00:00"/>
    <d v="2015-12-19T00:00:00"/>
    <s v="Second Class"/>
    <s v="PG-18895"/>
    <s v="Paul Gonzalez"/>
    <x v="0"/>
    <x v="0"/>
    <x v="1"/>
    <x v="1"/>
    <n v="90008"/>
    <x v="1"/>
    <s v="OFF-AR-10001940"/>
    <x v="1"/>
    <x v="6"/>
    <s v="Sanford Colorific Eraseable Coloring Pencils, 12 Count"/>
    <x v="1220"/>
    <x v="2"/>
    <n v="0"/>
    <n v="7.0519999999999996"/>
    <x v="4"/>
    <n v="82"/>
    <n v="43"/>
  </r>
  <r>
    <n v="8940"/>
    <s v="CA-2015-134117"/>
    <d v="2015-12-17T00:00:00"/>
    <d v="2015-12-19T00:00:00"/>
    <s v="Second Class"/>
    <s v="PG-18895"/>
    <s v="Paul Gonzalez"/>
    <x v="0"/>
    <x v="0"/>
    <x v="1"/>
    <x v="1"/>
    <n v="90008"/>
    <x v="1"/>
    <s v="OFF-BI-10002026"/>
    <x v="1"/>
    <x v="8"/>
    <s v="Avery Arch Ring Binders"/>
    <x v="5403"/>
    <x v="0"/>
    <n v="0.2"/>
    <n v="31.373999999999999"/>
    <x v="4"/>
    <n v="185.92"/>
    <n v="33.75"/>
  </r>
  <r>
    <n v="8941"/>
    <s v="CA-2014-130918"/>
    <d v="2014-08-22T00:00:00"/>
    <d v="2014-08-24T00:00:00"/>
    <s v="Second Class"/>
    <s v="JP-15520"/>
    <s v="Jeremy Pistek"/>
    <x v="0"/>
    <x v="0"/>
    <x v="368"/>
    <x v="2"/>
    <n v="33161"/>
    <x v="0"/>
    <s v="OFF-SU-10003936"/>
    <x v="1"/>
    <x v="14"/>
    <s v="Acme Serrated Blade Letter Opener"/>
    <x v="5404"/>
    <x v="1"/>
    <n v="0.2"/>
    <n v="-1.8126"/>
    <x v="6"/>
    <n v="22.896000000000001"/>
    <n v="-23.75"/>
  </r>
  <r>
    <n v="8942"/>
    <s v="CA-2016-159023"/>
    <d v="2016-11-03T00:00:00"/>
    <d v="2016-11-05T00:00:00"/>
    <s v="First Class"/>
    <s v="NW-18400"/>
    <s v="Natalie Webber"/>
    <x v="0"/>
    <x v="0"/>
    <x v="32"/>
    <x v="21"/>
    <n v="97206"/>
    <x v="1"/>
    <s v="OFF-BI-10002813"/>
    <x v="1"/>
    <x v="8"/>
    <s v="Avery Reinforcements for Hole-Punch Pages"/>
    <x v="4707"/>
    <x v="3"/>
    <n v="0.7"/>
    <n v="-3.4649999999999999"/>
    <x v="0"/>
    <n v="29.106000000000002"/>
    <n v="-83.333333333333329"/>
  </r>
  <r>
    <n v="8943"/>
    <s v="CA-2016-159023"/>
    <d v="2016-11-03T00:00:00"/>
    <d v="2016-11-05T00:00:00"/>
    <s v="First Class"/>
    <s v="NW-18400"/>
    <s v="Natalie Webber"/>
    <x v="0"/>
    <x v="0"/>
    <x v="32"/>
    <x v="21"/>
    <n v="97206"/>
    <x v="1"/>
    <s v="TEC-MA-10003337"/>
    <x v="2"/>
    <x v="15"/>
    <s v="Okidata B401 Printer"/>
    <x v="5405"/>
    <x v="1"/>
    <n v="0.7"/>
    <n v="-251.98740000000001"/>
    <x v="0"/>
    <n v="539.97300000000007"/>
    <n v="-140"/>
  </r>
  <r>
    <n v="8944"/>
    <s v="CA-2017-111717"/>
    <d v="2017-10-10T00:00:00"/>
    <d v="2017-10-16T00:00:00"/>
    <s v="Standard Class"/>
    <s v="SW-20245"/>
    <s v="Scot Wooten"/>
    <x v="0"/>
    <x v="0"/>
    <x v="34"/>
    <x v="10"/>
    <n v="60505"/>
    <x v="2"/>
    <s v="FUR-CH-10001545"/>
    <x v="0"/>
    <x v="1"/>
    <s v="Hon Comfortask Task/Swivel Chairs"/>
    <x v="5406"/>
    <x v="1"/>
    <n v="0.3"/>
    <n v="-47.871600000000001"/>
    <x v="2"/>
    <n v="718.07400000000007"/>
    <n v="-20"/>
  </r>
  <r>
    <n v="8945"/>
    <s v="CA-2014-154592"/>
    <d v="2014-12-07T00:00:00"/>
    <d v="2014-12-08T00:00:00"/>
    <s v="First Class"/>
    <s v="EH-14005"/>
    <s v="Erica Hernandez"/>
    <x v="2"/>
    <x v="0"/>
    <x v="8"/>
    <x v="1"/>
    <n v="94109"/>
    <x v="1"/>
    <s v="OFF-PA-10000062"/>
    <x v="1"/>
    <x v="10"/>
    <s v="Green Bar Computer Printout Paper"/>
    <x v="2169"/>
    <x v="1"/>
    <n v="0"/>
    <n v="80.791200000000003"/>
    <x v="4"/>
    <n v="494.64"/>
    <n v="49.000000000000007"/>
  </r>
  <r>
    <n v="8946"/>
    <s v="CA-2014-128622"/>
    <d v="2014-11-15T00:00:00"/>
    <d v="2014-11-17T00:00:00"/>
    <s v="Second Class"/>
    <s v="SC-20260"/>
    <s v="Scott Cohen"/>
    <x v="1"/>
    <x v="0"/>
    <x v="8"/>
    <x v="1"/>
    <n v="94110"/>
    <x v="1"/>
    <s v="OFF-SU-10001574"/>
    <x v="1"/>
    <x v="14"/>
    <s v="Acme Value Line Scissors"/>
    <x v="1023"/>
    <x v="1"/>
    <n v="0"/>
    <n v="3.2850000000000001"/>
    <x v="0"/>
    <n v="32.849999999999994"/>
    <n v="30.000000000000004"/>
  </r>
  <r>
    <n v="8947"/>
    <s v="CA-2017-148355"/>
    <d v="2017-12-24T00:00:00"/>
    <d v="2017-12-28T00:00:00"/>
    <s v="Standard Class"/>
    <s v="NC-18535"/>
    <s v="Nick Crebassa"/>
    <x v="1"/>
    <x v="0"/>
    <x v="217"/>
    <x v="31"/>
    <n v="2740"/>
    <x v="3"/>
    <s v="OFF-PA-10001972"/>
    <x v="1"/>
    <x v="10"/>
    <s v="Xerox 214"/>
    <x v="537"/>
    <x v="1"/>
    <n v="0"/>
    <n v="9.3312000000000008"/>
    <x v="4"/>
    <n v="58.320000000000007"/>
    <n v="48.000000000000007"/>
  </r>
  <r>
    <n v="8948"/>
    <s v="CA-2017-148355"/>
    <d v="2017-12-24T00:00:00"/>
    <d v="2017-12-28T00:00:00"/>
    <s v="Standard Class"/>
    <s v="NC-18535"/>
    <s v="Nick Crebassa"/>
    <x v="1"/>
    <x v="0"/>
    <x v="217"/>
    <x v="31"/>
    <n v="2740"/>
    <x v="3"/>
    <s v="OFF-BI-10000201"/>
    <x v="1"/>
    <x v="8"/>
    <s v="Avery Triangle Shaped Sheet Lifters, Black, 2/Pack"/>
    <x v="5407"/>
    <x v="2"/>
    <n v="0"/>
    <n v="6.15"/>
    <x v="4"/>
    <n v="61.5"/>
    <n v="50"/>
  </r>
  <r>
    <n v="8949"/>
    <s v="CA-2014-132913"/>
    <d v="2014-12-24T00:00:00"/>
    <d v="2014-12-26T00:00:00"/>
    <s v="First Class"/>
    <s v="AS-10090"/>
    <s v="Adam Shillingsburg"/>
    <x v="0"/>
    <x v="0"/>
    <x v="70"/>
    <x v="1"/>
    <n v="92037"/>
    <x v="1"/>
    <s v="OFF-AP-10003278"/>
    <x v="1"/>
    <x v="9"/>
    <s v="Belkin 7-Outlet SurgeMaster Home Series"/>
    <x v="5408"/>
    <x v="7"/>
    <n v="0"/>
    <n v="3.6322000000000001"/>
    <x v="4"/>
    <n v="13.97"/>
    <n v="26"/>
  </r>
  <r>
    <n v="8950"/>
    <s v="CA-2017-150910"/>
    <d v="2017-12-22T00:00:00"/>
    <d v="2017-12-28T00:00:00"/>
    <s v="Standard Class"/>
    <s v="JL-15130"/>
    <s v="Jack Lebron"/>
    <x v="0"/>
    <x v="0"/>
    <x v="25"/>
    <x v="18"/>
    <n v="38301"/>
    <x v="0"/>
    <s v="FUR-TA-10002903"/>
    <x v="0"/>
    <x v="3"/>
    <s v="Bevis Round Bullnose 29&quot; High Table Top"/>
    <x v="5409"/>
    <x v="5"/>
    <n v="0.4"/>
    <n v="-249.32159999999999"/>
    <x v="4"/>
    <n v="5609.7359999999999"/>
    <n v="-26.666666666666668"/>
  </r>
  <r>
    <n v="8951"/>
    <s v="CA-2017-150910"/>
    <d v="2017-12-22T00:00:00"/>
    <d v="2017-12-28T00:00:00"/>
    <s v="Standard Class"/>
    <s v="JL-15130"/>
    <s v="Jack Lebron"/>
    <x v="0"/>
    <x v="0"/>
    <x v="25"/>
    <x v="18"/>
    <n v="38301"/>
    <x v="0"/>
    <s v="TEC-AC-10001013"/>
    <x v="2"/>
    <x v="11"/>
    <s v="Logitech ClearChat Comfort/USB Headset H390"/>
    <x v="1502"/>
    <x v="0"/>
    <n v="0.2"/>
    <n v="7.6154000000000002"/>
    <x v="4"/>
    <n v="93.727999999999994"/>
    <n v="16.25"/>
  </r>
  <r>
    <n v="8952"/>
    <s v="CA-2017-150910"/>
    <d v="2017-12-22T00:00:00"/>
    <d v="2017-12-28T00:00:00"/>
    <s v="Standard Class"/>
    <s v="JL-15130"/>
    <s v="Jack Lebron"/>
    <x v="0"/>
    <x v="0"/>
    <x v="25"/>
    <x v="18"/>
    <n v="38301"/>
    <x v="0"/>
    <s v="OFF-ST-10000918"/>
    <x v="1"/>
    <x v="4"/>
    <s v="Crate-A-Files"/>
    <x v="4165"/>
    <x v="1"/>
    <n v="0.2"/>
    <n v="1.962"/>
    <x v="4"/>
    <n v="78.48"/>
    <n v="7.5"/>
  </r>
  <r>
    <n v="8953"/>
    <s v="CA-2017-150910"/>
    <d v="2017-12-22T00:00:00"/>
    <d v="2017-12-28T00:00:00"/>
    <s v="Standard Class"/>
    <s v="JL-15130"/>
    <s v="Jack Lebron"/>
    <x v="0"/>
    <x v="0"/>
    <x v="25"/>
    <x v="18"/>
    <n v="38301"/>
    <x v="0"/>
    <s v="OFF-AR-10001419"/>
    <x v="1"/>
    <x v="6"/>
    <s v="Newell 325"/>
    <x v="5410"/>
    <x v="3"/>
    <n v="0.2"/>
    <n v="2.891"/>
    <x v="4"/>
    <n v="161.89600000000002"/>
    <n v="12.5"/>
  </r>
  <r>
    <n v="8954"/>
    <s v="CA-2017-150910"/>
    <d v="2017-12-22T00:00:00"/>
    <d v="2017-12-28T00:00:00"/>
    <s v="Standard Class"/>
    <s v="JL-15130"/>
    <s v="Jack Lebron"/>
    <x v="0"/>
    <x v="0"/>
    <x v="25"/>
    <x v="18"/>
    <n v="38301"/>
    <x v="0"/>
    <s v="OFF-AP-10003266"/>
    <x v="1"/>
    <x v="9"/>
    <s v="Holmes Replacement Filter for HEPA Air Cleaner, Large Room"/>
    <x v="5411"/>
    <x v="2"/>
    <n v="0.2"/>
    <n v="16.291"/>
    <x v="4"/>
    <n v="296.2"/>
    <n v="27.500000000000004"/>
  </r>
  <r>
    <n v="8955"/>
    <s v="CA-2014-156790"/>
    <d v="2014-08-08T00:00:00"/>
    <d v="2014-08-10T00:00:00"/>
    <s v="Second Class"/>
    <s v="VG-21790"/>
    <s v="Vivek Gonzalez"/>
    <x v="0"/>
    <x v="0"/>
    <x v="108"/>
    <x v="2"/>
    <n v="32216"/>
    <x v="0"/>
    <s v="FUR-BO-10000468"/>
    <x v="0"/>
    <x v="0"/>
    <s v="O'Sullivan 2-Shelf Heavy-Duty Bookcases"/>
    <x v="5412"/>
    <x v="4"/>
    <n v="0.2"/>
    <n v="-7.7728000000000002"/>
    <x v="6"/>
    <n v="621.82399999999996"/>
    <n v="-5"/>
  </r>
  <r>
    <n v="8956"/>
    <s v="CA-2014-126480"/>
    <d v="2014-09-20T00:00:00"/>
    <d v="2014-09-24T00:00:00"/>
    <s v="Standard Class"/>
    <s v="HG-14965"/>
    <s v="Henry Goldwyn"/>
    <x v="1"/>
    <x v="0"/>
    <x v="70"/>
    <x v="1"/>
    <n v="92024"/>
    <x v="1"/>
    <s v="OFF-PA-10004610"/>
    <x v="1"/>
    <x v="10"/>
    <s v="Xerox 1900"/>
    <x v="18"/>
    <x v="0"/>
    <n v="0"/>
    <n v="3.8519999999999999"/>
    <x v="8"/>
    <n v="17.12"/>
    <n v="44.999999999999993"/>
  </r>
  <r>
    <n v="8957"/>
    <s v="CA-2017-105620"/>
    <d v="2017-12-25T00:00:00"/>
    <d v="2017-12-28T00:00:00"/>
    <s v="First Class"/>
    <s v="JH-15430"/>
    <s v="Jennifer Halladay"/>
    <x v="0"/>
    <x v="0"/>
    <x v="146"/>
    <x v="2"/>
    <n v="33012"/>
    <x v="0"/>
    <s v="FUR-FU-10004963"/>
    <x v="0"/>
    <x v="5"/>
    <s v="Eldon 400 Class Desk Accessories, Black Carbon"/>
    <x v="5413"/>
    <x v="1"/>
    <n v="0.2"/>
    <n v="5.7750000000000004"/>
    <x v="4"/>
    <n v="63"/>
    <n v="27.500000000000004"/>
  </r>
  <r>
    <n v="8958"/>
    <s v="CA-2017-105620"/>
    <d v="2017-12-25T00:00:00"/>
    <d v="2017-12-28T00:00:00"/>
    <s v="First Class"/>
    <s v="JH-15430"/>
    <s v="Jennifer Halladay"/>
    <x v="0"/>
    <x v="0"/>
    <x v="146"/>
    <x v="2"/>
    <n v="33012"/>
    <x v="0"/>
    <s v="TEC-MA-10004626"/>
    <x v="2"/>
    <x v="15"/>
    <s v="Lexmark 20R1285 X6650 Wireless All-in-One Printer"/>
    <x v="5028"/>
    <x v="0"/>
    <n v="0.5"/>
    <n v="-7.2"/>
    <x v="4"/>
    <n v="240"/>
    <n v="-6.0000000000000009"/>
  </r>
  <r>
    <n v="8959"/>
    <s v="CA-2017-150266"/>
    <d v="2017-11-25T00:00:00"/>
    <d v="2017-11-30T00:00:00"/>
    <s v="Standard Class"/>
    <s v="RO-19780"/>
    <s v="Rose O'Brian"/>
    <x v="0"/>
    <x v="0"/>
    <x v="12"/>
    <x v="5"/>
    <n v="77070"/>
    <x v="2"/>
    <s v="TEC-PH-10003437"/>
    <x v="2"/>
    <x v="7"/>
    <s v="Blue Parrot B250XT Professional Grade Wireless Bluetooth Headset with"/>
    <x v="5414"/>
    <x v="2"/>
    <n v="0.2"/>
    <n v="37.494999999999997"/>
    <x v="0"/>
    <n v="1499.8"/>
    <n v="12.5"/>
  </r>
  <r>
    <n v="8960"/>
    <s v="CA-2017-150266"/>
    <d v="2017-11-25T00:00:00"/>
    <d v="2017-11-30T00:00:00"/>
    <s v="Standard Class"/>
    <s v="RO-19780"/>
    <s v="Rose O'Brian"/>
    <x v="0"/>
    <x v="0"/>
    <x v="12"/>
    <x v="5"/>
    <n v="77070"/>
    <x v="2"/>
    <s v="OFF-AP-10002867"/>
    <x v="1"/>
    <x v="9"/>
    <s v="Fellowes Command Center 5-outlet power strip"/>
    <x v="3561"/>
    <x v="2"/>
    <n v="0.8"/>
    <n v="-179.77600000000001"/>
    <x v="0"/>
    <n v="339.20000000000005"/>
    <n v="-265"/>
  </r>
  <r>
    <n v="8961"/>
    <s v="CA-2017-150266"/>
    <d v="2017-11-25T00:00:00"/>
    <d v="2017-11-30T00:00:00"/>
    <s v="Standard Class"/>
    <s v="RO-19780"/>
    <s v="Rose O'Brian"/>
    <x v="0"/>
    <x v="0"/>
    <x v="12"/>
    <x v="5"/>
    <n v="77070"/>
    <x v="2"/>
    <s v="FUR-CH-10002126"/>
    <x v="0"/>
    <x v="1"/>
    <s v="Hon Deluxe Fabric Upholstered Stacking Chairs"/>
    <x v="3042"/>
    <x v="2"/>
    <n v="0.3"/>
    <n v="-24.398"/>
    <x v="0"/>
    <n v="4269.6499999999996"/>
    <n v="-2.8571428571428572"/>
  </r>
  <r>
    <n v="8962"/>
    <s v="CA-2017-150266"/>
    <d v="2017-11-25T00:00:00"/>
    <d v="2017-11-30T00:00:00"/>
    <s v="Standard Class"/>
    <s v="RO-19780"/>
    <s v="Rose O'Brian"/>
    <x v="0"/>
    <x v="0"/>
    <x v="12"/>
    <x v="5"/>
    <n v="77070"/>
    <x v="2"/>
    <s v="OFF-AR-10001761"/>
    <x v="1"/>
    <x v="6"/>
    <s v="Avery Hi-Liter Smear-Safe Highlighters"/>
    <x v="3917"/>
    <x v="4"/>
    <n v="0.2"/>
    <n v="3.7376"/>
    <x v="0"/>
    <n v="74.751999999999995"/>
    <n v="20"/>
  </r>
  <r>
    <n v="8963"/>
    <s v="CA-2016-157280"/>
    <d v="2016-11-05T00:00:00"/>
    <d v="2016-11-07T00:00:00"/>
    <s v="First Class"/>
    <s v="LW-17125"/>
    <s v="Liz Willingham"/>
    <x v="0"/>
    <x v="0"/>
    <x v="173"/>
    <x v="17"/>
    <n v="23464"/>
    <x v="0"/>
    <s v="FUR-FU-10004665"/>
    <x v="0"/>
    <x v="5"/>
    <s v="3M Polarizing Task Lamp with Clamp Arm, Light Gray"/>
    <x v="2887"/>
    <x v="0"/>
    <n v="0"/>
    <n v="71.229600000000005"/>
    <x v="0"/>
    <n v="547.91999999999996"/>
    <n v="26.000000000000007"/>
  </r>
  <r>
    <n v="8964"/>
    <s v="CA-2016-157280"/>
    <d v="2016-11-05T00:00:00"/>
    <d v="2016-11-07T00:00:00"/>
    <s v="First Class"/>
    <s v="LW-17125"/>
    <s v="Liz Willingham"/>
    <x v="0"/>
    <x v="0"/>
    <x v="173"/>
    <x v="17"/>
    <n v="23464"/>
    <x v="0"/>
    <s v="TEC-AC-10000057"/>
    <x v="2"/>
    <x v="11"/>
    <s v="Microsoft Natural Ergonomic Keyboard 4000"/>
    <x v="1309"/>
    <x v="1"/>
    <n v="0"/>
    <n v="18.893699999999999"/>
    <x v="0"/>
    <n v="269.90999999999997"/>
    <n v="21"/>
  </r>
  <r>
    <n v="8965"/>
    <s v="CA-2016-157280"/>
    <d v="2016-11-05T00:00:00"/>
    <d v="2016-11-07T00:00:00"/>
    <s v="First Class"/>
    <s v="LW-17125"/>
    <s v="Liz Willingham"/>
    <x v="0"/>
    <x v="0"/>
    <x v="173"/>
    <x v="17"/>
    <n v="23464"/>
    <x v="0"/>
    <s v="FUR-FU-10003806"/>
    <x v="0"/>
    <x v="5"/>
    <s v="Tenex Chairmat w/ Average Lip, 45&quot; x 53&quot;"/>
    <x v="4653"/>
    <x v="2"/>
    <n v="0"/>
    <n v="75.680000000000007"/>
    <x v="0"/>
    <n v="3784"/>
    <n v="10.000000000000002"/>
  </r>
  <r>
    <n v="8966"/>
    <s v="CA-2017-106691"/>
    <d v="2017-11-06T00:00:00"/>
    <d v="2017-11-12T00:00:00"/>
    <s v="Standard Class"/>
    <s v="CC-12370"/>
    <s v="Christopher Conant"/>
    <x v="0"/>
    <x v="0"/>
    <x v="12"/>
    <x v="5"/>
    <n v="77070"/>
    <x v="2"/>
    <s v="OFF-BI-10000145"/>
    <x v="1"/>
    <x v="8"/>
    <s v="Zipper Ring Binder Pockets"/>
    <x v="75"/>
    <x v="0"/>
    <n v="0.8"/>
    <n v="-1.9343999999999999"/>
    <x v="0"/>
    <n v="2.496"/>
    <n v="-154.99999999999997"/>
  </r>
  <r>
    <n v="8967"/>
    <s v="CA-2016-134180"/>
    <d v="2016-11-03T00:00:00"/>
    <d v="2016-11-07T00:00:00"/>
    <s v="Standard Class"/>
    <s v="JP-16135"/>
    <s v="Julie Prescott"/>
    <x v="2"/>
    <x v="0"/>
    <x v="10"/>
    <x v="9"/>
    <n v="19120"/>
    <x v="3"/>
    <s v="TEC-AC-10000892"/>
    <x v="2"/>
    <x v="11"/>
    <s v="NETGEAR N750 Dual Band Wi-Fi Gigabit Router"/>
    <x v="2709"/>
    <x v="7"/>
    <n v="0.2"/>
    <n v="14.4"/>
    <x v="0"/>
    <n v="72"/>
    <n v="20"/>
  </r>
  <r>
    <n v="8968"/>
    <s v="CA-2016-134180"/>
    <d v="2016-11-03T00:00:00"/>
    <d v="2016-11-07T00:00:00"/>
    <s v="Standard Class"/>
    <s v="JP-16135"/>
    <s v="Julie Prescott"/>
    <x v="2"/>
    <x v="0"/>
    <x v="10"/>
    <x v="9"/>
    <n v="19120"/>
    <x v="3"/>
    <s v="FUR-CH-10004886"/>
    <x v="0"/>
    <x v="1"/>
    <s v="Bevis Steel Folding Chairs"/>
    <x v="5415"/>
    <x v="3"/>
    <n v="0.3"/>
    <n v="-13.433"/>
    <x v="0"/>
    <n v="3291.085"/>
    <n v="-2.8571428571428572"/>
  </r>
  <r>
    <n v="8969"/>
    <s v="CA-2014-166730"/>
    <d v="2014-12-30T00:00:00"/>
    <d v="2015-01-01T00:00:00"/>
    <s v="First Class"/>
    <s v="DD-13570"/>
    <s v="Dorothy Dickinson"/>
    <x v="0"/>
    <x v="0"/>
    <x v="26"/>
    <x v="18"/>
    <n v="38109"/>
    <x v="0"/>
    <s v="OFF-ST-10002554"/>
    <x v="1"/>
    <x v="4"/>
    <s v="Tennsco Industrial Shelving"/>
    <x v="5416"/>
    <x v="7"/>
    <n v="0.2"/>
    <n v="-8.8038000000000007"/>
    <x v="4"/>
    <n v="39.128"/>
    <n v="-22.5"/>
  </r>
  <r>
    <n v="8970"/>
    <s v="CA-2017-157469"/>
    <d v="2017-12-02T00:00:00"/>
    <d v="2017-12-07T00:00:00"/>
    <s v="Standard Class"/>
    <s v="ES-14080"/>
    <s v="Erin Smith"/>
    <x v="1"/>
    <x v="0"/>
    <x v="80"/>
    <x v="24"/>
    <n v="44107"/>
    <x v="3"/>
    <s v="OFF-AR-10001662"/>
    <x v="1"/>
    <x v="6"/>
    <s v="Rogers Handheld Barrel Pencil Sharpener"/>
    <x v="5417"/>
    <x v="6"/>
    <n v="0.2"/>
    <n v="1.7262"/>
    <x v="4"/>
    <n v="177.55200000000002"/>
    <n v="8.75"/>
  </r>
  <r>
    <n v="8971"/>
    <s v="CA-2017-157469"/>
    <d v="2017-12-02T00:00:00"/>
    <d v="2017-12-07T00:00:00"/>
    <s v="Standard Class"/>
    <s v="ES-14080"/>
    <s v="Erin Smith"/>
    <x v="1"/>
    <x v="0"/>
    <x v="80"/>
    <x v="24"/>
    <n v="44107"/>
    <x v="3"/>
    <s v="TEC-PH-10004531"/>
    <x v="2"/>
    <x v="7"/>
    <s v="AT&amp;T CL2909"/>
    <x v="5418"/>
    <x v="0"/>
    <n v="0.4"/>
    <n v="-25.198"/>
    <x v="4"/>
    <n v="302.37599999999998"/>
    <n v="-16.666666666666668"/>
  </r>
  <r>
    <n v="8972"/>
    <s v="CA-2017-122308"/>
    <d v="2017-03-24T00:00:00"/>
    <d v="2017-03-28T00:00:00"/>
    <s v="Standard Class"/>
    <s v="MV-17485"/>
    <s v="Mark Van Huff"/>
    <x v="0"/>
    <x v="0"/>
    <x v="20"/>
    <x v="15"/>
    <n v="10011"/>
    <x v="3"/>
    <s v="FUR-CH-10000665"/>
    <x v="0"/>
    <x v="1"/>
    <s v="Global Airflow Leather Mesh Back Chair, Black"/>
    <x v="2598"/>
    <x v="0"/>
    <n v="0.1"/>
    <n v="60.392000000000003"/>
    <x v="10"/>
    <n v="543.52800000000002"/>
    <n v="22.222222222222225"/>
  </r>
  <r>
    <n v="8973"/>
    <s v="US-2014-149034"/>
    <d v="2014-11-19T00:00:00"/>
    <d v="2014-11-21T00:00:00"/>
    <s v="First Class"/>
    <s v="RD-19900"/>
    <s v="Ruben Dartt"/>
    <x v="0"/>
    <x v="0"/>
    <x v="10"/>
    <x v="9"/>
    <n v="19120"/>
    <x v="3"/>
    <s v="TEC-AC-10003023"/>
    <x v="2"/>
    <x v="11"/>
    <s v="Logitech G105 Gaming Keyboard"/>
    <x v="5419"/>
    <x v="7"/>
    <n v="0.2"/>
    <n v="-1.1874"/>
    <x v="0"/>
    <n v="47.496000000000002"/>
    <n v="-2.5"/>
  </r>
  <r>
    <n v="8974"/>
    <s v="CA-2017-159226"/>
    <d v="2017-04-25T00:00:00"/>
    <d v="2017-04-27T00:00:00"/>
    <s v="Second Class"/>
    <s v="RL-19615"/>
    <s v="Rob Lucas"/>
    <x v="0"/>
    <x v="0"/>
    <x v="1"/>
    <x v="1"/>
    <n v="90008"/>
    <x v="1"/>
    <s v="FUR-BO-10004709"/>
    <x v="0"/>
    <x v="0"/>
    <s v="Bush Westfield Collection Bookcases, Medium Cherry Finish"/>
    <x v="5420"/>
    <x v="3"/>
    <n v="0.15"/>
    <n v="28.4102"/>
    <x v="3"/>
    <n v="2414.8670000000002"/>
    <n v="8.235294117647058"/>
  </r>
  <r>
    <n v="8975"/>
    <s v="CA-2017-156622"/>
    <d v="2017-11-23T00:00:00"/>
    <d v="2017-11-26T00:00:00"/>
    <s v="First Class"/>
    <s v="JP-15460"/>
    <s v="Jennifer Patt"/>
    <x v="1"/>
    <x v="0"/>
    <x v="61"/>
    <x v="5"/>
    <n v="75220"/>
    <x v="2"/>
    <s v="OFF-PA-10000477"/>
    <x v="1"/>
    <x v="10"/>
    <s v="Xerox 22"/>
    <x v="1566"/>
    <x v="3"/>
    <n v="0.2"/>
    <n v="12.700799999999999"/>
    <x v="0"/>
    <n v="254.01599999999996"/>
    <n v="35"/>
  </r>
  <r>
    <n v="8976"/>
    <s v="CA-2017-156622"/>
    <d v="2017-11-23T00:00:00"/>
    <d v="2017-11-26T00:00:00"/>
    <s v="First Class"/>
    <s v="JP-15460"/>
    <s v="Jennifer Patt"/>
    <x v="1"/>
    <x v="0"/>
    <x v="61"/>
    <x v="5"/>
    <n v="75220"/>
    <x v="2"/>
    <s v="OFF-PA-10002923"/>
    <x v="1"/>
    <x v="10"/>
    <s v="Xerox 1942"/>
    <x v="128"/>
    <x v="0"/>
    <n v="0.2"/>
    <n v="29.364000000000001"/>
    <x v="0"/>
    <n v="156.608"/>
    <n v="37.5"/>
  </r>
  <r>
    <n v="8977"/>
    <s v="CA-2017-156622"/>
    <d v="2017-11-23T00:00:00"/>
    <d v="2017-11-26T00:00:00"/>
    <s v="First Class"/>
    <s v="JP-15460"/>
    <s v="Jennifer Patt"/>
    <x v="1"/>
    <x v="0"/>
    <x v="61"/>
    <x v="5"/>
    <n v="75220"/>
    <x v="2"/>
    <s v="FUR-TA-10003008"/>
    <x v="0"/>
    <x v="3"/>
    <s v="Lesro Round Back Collection Coffee Table, End Table"/>
    <x v="5421"/>
    <x v="7"/>
    <n v="0.3"/>
    <n v="-31.0335"/>
    <x v="0"/>
    <n v="127.785"/>
    <n v="-24.285714285714285"/>
  </r>
  <r>
    <n v="8978"/>
    <s v="CA-2017-156622"/>
    <d v="2017-11-23T00:00:00"/>
    <d v="2017-11-26T00:00:00"/>
    <s v="First Class"/>
    <s v="JP-15460"/>
    <s v="Jennifer Patt"/>
    <x v="1"/>
    <x v="0"/>
    <x v="61"/>
    <x v="5"/>
    <n v="75220"/>
    <x v="2"/>
    <s v="OFF-BI-10003707"/>
    <x v="1"/>
    <x v="8"/>
    <s v="Aluminum Screw Posts"/>
    <x v="5422"/>
    <x v="0"/>
    <n v="0.8"/>
    <n v="-9.1560000000000006"/>
    <x v="0"/>
    <n v="12.208"/>
    <n v="-150"/>
  </r>
  <r>
    <n v="8979"/>
    <s v="CA-2014-119529"/>
    <d v="2014-11-03T00:00:00"/>
    <d v="2014-11-05T00:00:00"/>
    <s v="Second Class"/>
    <s v="DM-13345"/>
    <s v="Denise Monton"/>
    <x v="1"/>
    <x v="0"/>
    <x v="334"/>
    <x v="30"/>
    <n v="7050"/>
    <x v="3"/>
    <s v="OFF-BI-10000546"/>
    <x v="1"/>
    <x v="8"/>
    <s v="Avery Durable Binders"/>
    <x v="1755"/>
    <x v="0"/>
    <n v="0"/>
    <n v="2.8224"/>
    <x v="0"/>
    <n v="11.52"/>
    <n v="49.000000000000007"/>
  </r>
  <r>
    <n v="8980"/>
    <s v="CA-2015-150413"/>
    <d v="2015-10-19T00:00:00"/>
    <d v="2015-10-24T00:00:00"/>
    <s v="Second Class"/>
    <s v="CS-11860"/>
    <s v="Cari Schnelling"/>
    <x v="0"/>
    <x v="0"/>
    <x v="61"/>
    <x v="5"/>
    <n v="75220"/>
    <x v="2"/>
    <s v="OFF-BI-10000404"/>
    <x v="1"/>
    <x v="8"/>
    <s v="Avery Printable Repositionable Plastic Tabs"/>
    <x v="5423"/>
    <x v="7"/>
    <n v="0.8"/>
    <n v="-2.8380000000000001"/>
    <x v="2"/>
    <n v="1.72"/>
    <n v="-165"/>
  </r>
  <r>
    <n v="8981"/>
    <s v="CA-2014-108182"/>
    <d v="2014-02-06T00:00:00"/>
    <d v="2014-02-10T00:00:00"/>
    <s v="Second Class"/>
    <s v="DL-13315"/>
    <s v="Delfina Latchford"/>
    <x v="0"/>
    <x v="0"/>
    <x v="515"/>
    <x v="10"/>
    <n v="60441"/>
    <x v="2"/>
    <s v="OFF-BI-10001196"/>
    <x v="1"/>
    <x v="8"/>
    <s v="Avery Flip-Chart Easel Binder, Black"/>
    <x v="4808"/>
    <x v="0"/>
    <n v="0.8"/>
    <n v="-14.770799999999999"/>
    <x v="11"/>
    <n v="17.904"/>
    <n v="-165"/>
  </r>
  <r>
    <n v="8982"/>
    <s v="CA-2016-110898"/>
    <d v="2016-03-06T00:00:00"/>
    <d v="2016-03-12T00:00:00"/>
    <s v="Standard Class"/>
    <s v="LC-16870"/>
    <s v="Lena Cacioppo"/>
    <x v="0"/>
    <x v="0"/>
    <x v="22"/>
    <x v="10"/>
    <n v="60623"/>
    <x v="2"/>
    <s v="OFF-AP-10001626"/>
    <x v="1"/>
    <x v="9"/>
    <s v="Commercial WindTunnel Clean Air Upright Vacuum, Replacement Belts, Filtration Bags"/>
    <x v="5424"/>
    <x v="1"/>
    <n v="0.8"/>
    <n v="-6.3018000000000001"/>
    <x v="10"/>
    <n v="7.0020000000000007"/>
    <n v="-270"/>
  </r>
  <r>
    <n v="8983"/>
    <s v="CA-2016-110898"/>
    <d v="2016-03-06T00:00:00"/>
    <d v="2016-03-12T00:00:00"/>
    <s v="Standard Class"/>
    <s v="LC-16870"/>
    <s v="Lena Cacioppo"/>
    <x v="0"/>
    <x v="0"/>
    <x v="22"/>
    <x v="10"/>
    <n v="60623"/>
    <x v="2"/>
    <s v="OFF-BI-10004656"/>
    <x v="1"/>
    <x v="8"/>
    <s v="Peel &amp; Stick Add-On Corner Pockets"/>
    <x v="1089"/>
    <x v="4"/>
    <n v="0.8"/>
    <n v="-2.7648000000000001"/>
    <x v="10"/>
    <n v="6.9119999999999999"/>
    <n v="-160"/>
  </r>
  <r>
    <n v="8984"/>
    <s v="CA-2016-110898"/>
    <d v="2016-03-06T00:00:00"/>
    <d v="2016-03-12T00:00:00"/>
    <s v="Standard Class"/>
    <s v="LC-16870"/>
    <s v="Lena Cacioppo"/>
    <x v="0"/>
    <x v="0"/>
    <x v="22"/>
    <x v="10"/>
    <n v="60623"/>
    <x v="2"/>
    <s v="FUR-FU-10003773"/>
    <x v="0"/>
    <x v="5"/>
    <s v="Eldon Cleatmat Plus Chair Mats for High Pile Carpets"/>
    <x v="5425"/>
    <x v="2"/>
    <n v="0.6"/>
    <n v="-194.82400000000001"/>
    <x v="10"/>
    <n v="795.19999999999993"/>
    <n v="-122.50000000000001"/>
  </r>
  <r>
    <n v="8985"/>
    <s v="CA-2016-110898"/>
    <d v="2016-03-06T00:00:00"/>
    <d v="2016-03-12T00:00:00"/>
    <s v="Standard Class"/>
    <s v="LC-16870"/>
    <s v="Lena Cacioppo"/>
    <x v="0"/>
    <x v="0"/>
    <x v="22"/>
    <x v="10"/>
    <n v="60623"/>
    <x v="2"/>
    <s v="FUR-TA-10000849"/>
    <x v="0"/>
    <x v="3"/>
    <s v="Bevis Rectangular Conference Tables"/>
    <x v="2010"/>
    <x v="0"/>
    <n v="0.5"/>
    <n v="-99.266400000000004"/>
    <x v="10"/>
    <n v="291.95999999999998"/>
    <n v="-68"/>
  </r>
  <r>
    <n v="8986"/>
    <s v="CA-2015-123092"/>
    <d v="2015-12-03T00:00:00"/>
    <d v="2015-12-07T00:00:00"/>
    <s v="Standard Class"/>
    <s v="JG-15115"/>
    <s v="Jack Garza"/>
    <x v="0"/>
    <x v="0"/>
    <x v="108"/>
    <x v="3"/>
    <n v="28540"/>
    <x v="0"/>
    <s v="FUR-FU-10000222"/>
    <x v="0"/>
    <x v="5"/>
    <s v="Seth Thomas 16&quot; Steel Case Clock"/>
    <x v="2486"/>
    <x v="1"/>
    <n v="0.2"/>
    <n v="12.667199999999999"/>
    <x v="4"/>
    <n v="233.85599999999999"/>
    <n v="16.25"/>
  </r>
  <r>
    <n v="8987"/>
    <s v="CA-2015-123092"/>
    <d v="2015-12-03T00:00:00"/>
    <d v="2015-12-07T00:00:00"/>
    <s v="Standard Class"/>
    <s v="JG-15115"/>
    <s v="Jack Garza"/>
    <x v="0"/>
    <x v="0"/>
    <x v="108"/>
    <x v="3"/>
    <n v="28540"/>
    <x v="0"/>
    <s v="OFF-BI-10001718"/>
    <x v="1"/>
    <x v="8"/>
    <s v="GBC DocuBind P50 Personal Binding Machine"/>
    <x v="5426"/>
    <x v="2"/>
    <n v="0.7"/>
    <n v="-73.576999999999998"/>
    <x v="4"/>
    <n v="479.85"/>
    <n v="-76.666666666666657"/>
  </r>
  <r>
    <n v="8988"/>
    <s v="CA-2015-123092"/>
    <d v="2015-12-03T00:00:00"/>
    <d v="2015-12-07T00:00:00"/>
    <s v="Standard Class"/>
    <s v="JG-15115"/>
    <s v="Jack Garza"/>
    <x v="0"/>
    <x v="0"/>
    <x v="108"/>
    <x v="3"/>
    <n v="28540"/>
    <x v="0"/>
    <s v="TEC-PH-10001700"/>
    <x v="2"/>
    <x v="7"/>
    <s v="Panasonic KX-TG6844B Expandable Digital Cordless Telephone"/>
    <x v="550"/>
    <x v="0"/>
    <n v="0.2"/>
    <n v="9.2385999999999999"/>
    <x v="4"/>
    <n v="211.16800000000001"/>
    <n v="8.75"/>
  </r>
  <r>
    <n v="8989"/>
    <s v="CA-2015-123092"/>
    <d v="2015-12-03T00:00:00"/>
    <d v="2015-12-07T00:00:00"/>
    <s v="Standard Class"/>
    <s v="JG-15115"/>
    <s v="Jack Garza"/>
    <x v="0"/>
    <x v="0"/>
    <x v="108"/>
    <x v="3"/>
    <n v="28540"/>
    <x v="0"/>
    <s v="OFF-AR-10004078"/>
    <x v="1"/>
    <x v="6"/>
    <s v="Newell 312"/>
    <x v="560"/>
    <x v="0"/>
    <n v="0.2"/>
    <n v="1.1679999999999999"/>
    <x v="4"/>
    <n v="18.687999999999999"/>
    <n v="12.5"/>
  </r>
  <r>
    <n v="8990"/>
    <s v="US-2015-128587"/>
    <d v="2015-12-24T00:00:00"/>
    <d v="2015-12-30T00:00:00"/>
    <s v="Standard Class"/>
    <s v="HM-14860"/>
    <s v="Harry Marie"/>
    <x v="1"/>
    <x v="0"/>
    <x v="24"/>
    <x v="25"/>
    <n v="65807"/>
    <x v="2"/>
    <s v="FUR-FU-10003026"/>
    <x v="0"/>
    <x v="5"/>
    <s v="Eldon Regeneration Recycled Desk Accessories, Black"/>
    <x v="387"/>
    <x v="0"/>
    <n v="0"/>
    <n v="3.7751999999999999"/>
    <x v="4"/>
    <n v="19.36"/>
    <n v="39"/>
  </r>
  <r>
    <n v="8991"/>
    <s v="US-2015-128587"/>
    <d v="2015-12-24T00:00:00"/>
    <d v="2015-12-30T00:00:00"/>
    <s v="Standard Class"/>
    <s v="HM-14860"/>
    <s v="Harry Marie"/>
    <x v="1"/>
    <x v="0"/>
    <x v="24"/>
    <x v="25"/>
    <n v="65807"/>
    <x v="2"/>
    <s v="TEC-CO-10003763"/>
    <x v="2"/>
    <x v="16"/>
    <s v="Canon PC1060 Personal Laser Copier"/>
    <x v="972"/>
    <x v="3"/>
    <n v="0"/>
    <n v="2302.9670999999998"/>
    <x v="4"/>
    <n v="34299.51"/>
    <n v="46.999999999999993"/>
  </r>
  <r>
    <n v="8992"/>
    <s v="US-2017-139577"/>
    <d v="2017-10-01T00:00:00"/>
    <d v="2017-10-06T00:00:00"/>
    <s v="Standard Class"/>
    <s v="TN-21040"/>
    <s v="Tanja Norvell"/>
    <x v="2"/>
    <x v="0"/>
    <x v="8"/>
    <x v="1"/>
    <n v="94110"/>
    <x v="1"/>
    <s v="TEC-AC-10004708"/>
    <x v="2"/>
    <x v="11"/>
    <s v="Sony 32GB Class 10 Micro SDHC R40 Memory Card"/>
    <x v="5427"/>
    <x v="2"/>
    <n v="0"/>
    <n v="21.997499999999999"/>
    <x v="2"/>
    <n v="523.75"/>
    <n v="21"/>
  </r>
  <r>
    <n v="8993"/>
    <s v="CA-2017-159100"/>
    <d v="2017-10-16T00:00:00"/>
    <d v="2017-10-21T00:00:00"/>
    <s v="Standard Class"/>
    <s v="VP-21760"/>
    <s v="Victoria Pisteka"/>
    <x v="1"/>
    <x v="0"/>
    <x v="29"/>
    <x v="18"/>
    <n v="38401"/>
    <x v="0"/>
    <s v="TEC-AC-10003499"/>
    <x v="2"/>
    <x v="11"/>
    <s v="Memorex Mini Travel Drive 8 GB USB 2.0 Flash Drive"/>
    <x v="4964"/>
    <x v="0"/>
    <n v="0.2"/>
    <n v="4.4004000000000003"/>
    <x v="2"/>
    <n v="37.055999999999997"/>
    <n v="23.750000000000004"/>
  </r>
  <r>
    <n v="8994"/>
    <s v="CA-2017-159100"/>
    <d v="2017-10-16T00:00:00"/>
    <d v="2017-10-21T00:00:00"/>
    <s v="Standard Class"/>
    <s v="VP-21760"/>
    <s v="Victoria Pisteka"/>
    <x v="1"/>
    <x v="0"/>
    <x v="29"/>
    <x v="18"/>
    <n v="38401"/>
    <x v="0"/>
    <s v="FUR-TA-10001950"/>
    <x v="0"/>
    <x v="3"/>
    <s v="Balt Solid Wood Round Tables"/>
    <x v="5428"/>
    <x v="3"/>
    <n v="0.4"/>
    <n v="-968.88329999999996"/>
    <x v="2"/>
    <n v="13126.806"/>
    <n v="-51.666666666666657"/>
  </r>
  <r>
    <n v="8995"/>
    <s v="CA-2014-109043"/>
    <d v="2014-08-15T00:00:00"/>
    <d v="2014-08-17T00:00:00"/>
    <s v="First Class"/>
    <s v="CS-12355"/>
    <s v="Christine Sundaresam"/>
    <x v="0"/>
    <x v="0"/>
    <x v="389"/>
    <x v="2"/>
    <n v="33021"/>
    <x v="0"/>
    <s v="OFF-PA-10000312"/>
    <x v="1"/>
    <x v="10"/>
    <s v="Xerox 1955"/>
    <x v="419"/>
    <x v="2"/>
    <n v="0.2"/>
    <n v="29.692"/>
    <x v="6"/>
    <n v="456.8"/>
    <n v="32.5"/>
  </r>
  <r>
    <n v="8996"/>
    <s v="CA-2014-109043"/>
    <d v="2014-08-15T00:00:00"/>
    <d v="2014-08-17T00:00:00"/>
    <s v="First Class"/>
    <s v="CS-12355"/>
    <s v="Christine Sundaresam"/>
    <x v="0"/>
    <x v="0"/>
    <x v="389"/>
    <x v="2"/>
    <n v="33021"/>
    <x v="0"/>
    <s v="OFF-AP-10004708"/>
    <x v="1"/>
    <x v="9"/>
    <s v="Fellowes Superior 10 Outlet Split Surge Protector"/>
    <x v="5429"/>
    <x v="2"/>
    <n v="0.2"/>
    <n v="17.126999999999999"/>
    <x v="6"/>
    <n v="761.2"/>
    <n v="11.249999999999998"/>
  </r>
  <r>
    <n v="8997"/>
    <s v="US-2017-116491"/>
    <d v="2017-11-11T00:00:00"/>
    <d v="2017-11-13T00:00:00"/>
    <s v="First Class"/>
    <s v="PG-18820"/>
    <s v="Patrick Gardner"/>
    <x v="0"/>
    <x v="0"/>
    <x v="61"/>
    <x v="5"/>
    <n v="75081"/>
    <x v="2"/>
    <s v="TEC-PH-10004531"/>
    <x v="2"/>
    <x v="7"/>
    <s v="OtterBox Commuter Series Case - iPhone 5 &amp; 5s"/>
    <x v="5430"/>
    <x v="0"/>
    <n v="0.2"/>
    <n v="12.314399999999999"/>
    <x v="0"/>
    <n v="70.367999999999995"/>
    <n v="35"/>
  </r>
  <r>
    <n v="8998"/>
    <s v="CA-2017-122763"/>
    <d v="2017-03-20T00:00:00"/>
    <d v="2017-03-20T00:00:00"/>
    <s v="Same Day"/>
    <s v="HG-14845"/>
    <s v="Harry Greene"/>
    <x v="0"/>
    <x v="0"/>
    <x v="12"/>
    <x v="5"/>
    <n v="77041"/>
    <x v="2"/>
    <s v="OFF-PA-10000474"/>
    <x v="1"/>
    <x v="10"/>
    <s v="Easy-staple paper"/>
    <x v="3849"/>
    <x v="0"/>
    <n v="0.2"/>
    <n v="19.137599999999999"/>
    <x v="10"/>
    <n v="113.408"/>
    <n v="33.75"/>
  </r>
  <r>
    <n v="8999"/>
    <s v="CA-2017-122763"/>
    <d v="2017-03-20T00:00:00"/>
    <d v="2017-03-20T00:00:00"/>
    <s v="Same Day"/>
    <s v="HG-14845"/>
    <s v="Harry Greene"/>
    <x v="0"/>
    <x v="0"/>
    <x v="12"/>
    <x v="5"/>
    <n v="77041"/>
    <x v="2"/>
    <s v="OFF-PA-10002377"/>
    <x v="1"/>
    <x v="10"/>
    <s v="Xerox 1916"/>
    <x v="5431"/>
    <x v="3"/>
    <n v="0.2"/>
    <n v="102.774"/>
    <x v="10"/>
    <n v="1918.4480000000001"/>
    <n v="37.5"/>
  </r>
  <r>
    <n v="9000"/>
    <s v="CA-2017-137785"/>
    <d v="2017-05-13T00:00:00"/>
    <d v="2017-05-17T00:00:00"/>
    <s v="Standard Class"/>
    <s v="MH-18115"/>
    <s v="Mick Hernandez"/>
    <x v="2"/>
    <x v="0"/>
    <x v="10"/>
    <x v="9"/>
    <n v="19140"/>
    <x v="3"/>
    <s v="FUR-CH-10001482"/>
    <x v="0"/>
    <x v="1"/>
    <s v="Office Star - Mesh Screen back chair with Vinyl seat"/>
    <x v="4087"/>
    <x v="2"/>
    <n v="0.3"/>
    <n v="-124.431"/>
    <x v="5"/>
    <n v="2292.15"/>
    <n v="-27.142857142857142"/>
  </r>
  <r>
    <n v="9001"/>
    <s v="CA-2014-133389"/>
    <d v="2014-06-22T00:00:00"/>
    <d v="2014-06-22T00:00:00"/>
    <s v="Same Day"/>
    <s v="TB-21280"/>
    <s v="Toby Braunhardt"/>
    <x v="0"/>
    <x v="0"/>
    <x v="42"/>
    <x v="16"/>
    <n v="85023"/>
    <x v="1"/>
    <s v="OFF-BI-10001553"/>
    <x v="1"/>
    <x v="8"/>
    <s v="SpineVue Locking Slant-D Ring Binders by Cardinal"/>
    <x v="2238"/>
    <x v="1"/>
    <n v="0.7"/>
    <n v="-6.0324"/>
    <x v="1"/>
    <n v="24.678000000000004"/>
    <n v="-73.333333333333329"/>
  </r>
  <r>
    <n v="9002"/>
    <s v="CA-2014-103807"/>
    <d v="2014-12-02T00:00:00"/>
    <d v="2014-12-09T00:00:00"/>
    <s v="Standard Class"/>
    <s v="EM-13825"/>
    <s v="Elizabeth Moffitt"/>
    <x v="1"/>
    <x v="0"/>
    <x v="406"/>
    <x v="32"/>
    <n v="30328"/>
    <x v="0"/>
    <s v="TEC-AC-10000199"/>
    <x v="2"/>
    <x v="11"/>
    <s v="Kingston Digital DataTraveler 8GB USB 2.0"/>
    <x v="5432"/>
    <x v="7"/>
    <n v="0"/>
    <n v="0.83299999999999996"/>
    <x v="4"/>
    <n v="5.95"/>
    <n v="13.999999999999998"/>
  </r>
  <r>
    <n v="9003"/>
    <s v="CA-2014-103807"/>
    <d v="2014-12-02T00:00:00"/>
    <d v="2014-12-09T00:00:00"/>
    <s v="Standard Class"/>
    <s v="EM-13825"/>
    <s v="Elizabeth Moffitt"/>
    <x v="1"/>
    <x v="0"/>
    <x v="406"/>
    <x v="32"/>
    <n v="30328"/>
    <x v="0"/>
    <s v="OFF-PA-10002195"/>
    <x v="1"/>
    <x v="10"/>
    <s v="RSVP Cards &amp; Envelopes, Blank White, 8-1/2&quot; X 11&quot;, 24 Cards/25 Envelopes/Set"/>
    <x v="593"/>
    <x v="1"/>
    <n v="0"/>
    <n v="7.1627999999999998"/>
    <x v="4"/>
    <n v="45.72"/>
    <n v="47"/>
  </r>
  <r>
    <n v="9004"/>
    <s v="CA-2015-102855"/>
    <d v="2015-04-05T00:00:00"/>
    <d v="2015-04-06T00:00:00"/>
    <s v="Same Day"/>
    <s v="JF-15415"/>
    <s v="Jennifer Ferguson"/>
    <x v="0"/>
    <x v="0"/>
    <x v="258"/>
    <x v="4"/>
    <n v="99207"/>
    <x v="1"/>
    <s v="TEC-AC-10001767"/>
    <x v="2"/>
    <x v="11"/>
    <s v="SanDisk Ultra 64 GB MicroSDHC Class 10 Memory Card"/>
    <x v="5433"/>
    <x v="5"/>
    <n v="0"/>
    <n v="26.3934"/>
    <x v="3"/>
    <n v="1439.6399999999999"/>
    <n v="11"/>
  </r>
  <r>
    <n v="9005"/>
    <s v="CA-2015-102855"/>
    <d v="2015-04-05T00:00:00"/>
    <d v="2015-04-06T00:00:00"/>
    <s v="Same Day"/>
    <s v="JF-15415"/>
    <s v="Jennifer Ferguson"/>
    <x v="0"/>
    <x v="0"/>
    <x v="258"/>
    <x v="4"/>
    <n v="99207"/>
    <x v="1"/>
    <s v="OFF-AR-10002467"/>
    <x v="1"/>
    <x v="6"/>
    <s v="Dixon Ticonderoga Pencils"/>
    <x v="4748"/>
    <x v="8"/>
    <n v="0"/>
    <n v="6.4367999999999999"/>
    <x v="3"/>
    <n v="190.72"/>
    <n v="27"/>
  </r>
  <r>
    <n v="9006"/>
    <s v="CA-2017-107825"/>
    <d v="2017-11-18T00:00:00"/>
    <d v="2017-11-18T00:00:00"/>
    <s v="Same Day"/>
    <s v="NB-18655"/>
    <s v="Nona Balk"/>
    <x v="1"/>
    <x v="0"/>
    <x v="158"/>
    <x v="6"/>
    <n v="53209"/>
    <x v="2"/>
    <s v="OFF-ST-10001321"/>
    <x v="1"/>
    <x v="4"/>
    <s v="Decoflex Hanging Personal Folder File, Blue"/>
    <x v="448"/>
    <x v="5"/>
    <n v="0"/>
    <n v="24.980399999999999"/>
    <x v="0"/>
    <n v="555.12"/>
    <n v="27"/>
  </r>
  <r>
    <n v="9007"/>
    <s v="CA-2017-107825"/>
    <d v="2017-11-18T00:00:00"/>
    <d v="2017-11-18T00:00:00"/>
    <s v="Same Day"/>
    <s v="NB-18655"/>
    <s v="Nona Balk"/>
    <x v="1"/>
    <x v="0"/>
    <x v="158"/>
    <x v="6"/>
    <n v="53209"/>
    <x v="2"/>
    <s v="OFF-ST-10000777"/>
    <x v="1"/>
    <x v="4"/>
    <s v="Companion Letter/Legal File, Black"/>
    <x v="5434"/>
    <x v="7"/>
    <n v="0"/>
    <n v="10.572800000000001"/>
    <x v="0"/>
    <n v="37.76"/>
    <n v="28.000000000000004"/>
  </r>
  <r>
    <n v="9008"/>
    <s v="CA-2017-107825"/>
    <d v="2017-11-18T00:00:00"/>
    <d v="2017-11-18T00:00:00"/>
    <s v="Same Day"/>
    <s v="NB-18655"/>
    <s v="Nona Balk"/>
    <x v="1"/>
    <x v="0"/>
    <x v="158"/>
    <x v="6"/>
    <n v="53209"/>
    <x v="2"/>
    <s v="OFF-LA-10003720"/>
    <x v="1"/>
    <x v="2"/>
    <s v="Avery 487"/>
    <x v="1552"/>
    <x v="0"/>
    <n v="0"/>
    <n v="3.4685999999999999"/>
    <x v="0"/>
    <n v="14.76"/>
    <n v="47"/>
  </r>
  <r>
    <n v="9009"/>
    <s v="CA-2017-107825"/>
    <d v="2017-11-18T00:00:00"/>
    <d v="2017-11-18T00:00:00"/>
    <s v="Same Day"/>
    <s v="NB-18655"/>
    <s v="Nona Balk"/>
    <x v="1"/>
    <x v="0"/>
    <x v="158"/>
    <x v="6"/>
    <n v="53209"/>
    <x v="2"/>
    <s v="FUR-FU-10000206"/>
    <x v="0"/>
    <x v="5"/>
    <s v="GE General Purpose, Extra Long Life, Showcase &amp; Floodlight Incandescent Bulbs"/>
    <x v="5435"/>
    <x v="0"/>
    <n v="0"/>
    <n v="2.7353999999999998"/>
    <x v="0"/>
    <n v="11.64"/>
    <n v="47"/>
  </r>
  <r>
    <n v="9010"/>
    <s v="CA-2017-106047"/>
    <d v="2017-07-12T00:00:00"/>
    <d v="2017-07-18T00:00:00"/>
    <s v="Standard Class"/>
    <s v="CS-11860"/>
    <s v="Cari Schnelling"/>
    <x v="0"/>
    <x v="0"/>
    <x v="54"/>
    <x v="24"/>
    <n v="45014"/>
    <x v="3"/>
    <s v="OFF-PA-10000791"/>
    <x v="1"/>
    <x v="10"/>
    <s v="Wirebound Message Books, Four 2 3/4 x 5 Forms per Page, 200 Sets per Book"/>
    <x v="5436"/>
    <x v="7"/>
    <n v="0.2"/>
    <n v="1.1924999999999999"/>
    <x v="7"/>
    <n v="3.8159999999999998"/>
    <n v="31.25"/>
  </r>
  <r>
    <n v="9011"/>
    <s v="CA-2017-127803"/>
    <d v="2017-05-19T00:00:00"/>
    <d v="2017-05-23T00:00:00"/>
    <s v="Standard Class"/>
    <s v="ND-18460"/>
    <s v="Neil Ducich"/>
    <x v="1"/>
    <x v="0"/>
    <x v="114"/>
    <x v="19"/>
    <n v="35810"/>
    <x v="0"/>
    <s v="OFF-BI-10001787"/>
    <x v="1"/>
    <x v="8"/>
    <s v="Wilson Jones Four-Pocket Poly Binders"/>
    <x v="4165"/>
    <x v="4"/>
    <n v="0"/>
    <n v="12.8184"/>
    <x v="5"/>
    <n v="104.64"/>
    <n v="49"/>
  </r>
  <r>
    <n v="9012"/>
    <s v="CA-2015-137071"/>
    <d v="2015-12-20T00:00:00"/>
    <d v="2015-12-21T00:00:00"/>
    <s v="First Class"/>
    <s v="ED-13885"/>
    <s v="Emily Ducich"/>
    <x v="2"/>
    <x v="0"/>
    <x v="12"/>
    <x v="5"/>
    <n v="77036"/>
    <x v="2"/>
    <s v="TEC-AC-10004353"/>
    <x v="2"/>
    <x v="11"/>
    <s v="Hypercom P1300 Pinpad"/>
    <x v="4470"/>
    <x v="0"/>
    <n v="0.2"/>
    <n v="21.42"/>
    <x v="4"/>
    <n v="201.6"/>
    <n v="21.250000000000004"/>
  </r>
  <r>
    <n v="9013"/>
    <s v="CA-2016-121447"/>
    <d v="2016-02-21T00:00:00"/>
    <d v="2016-02-22T00:00:00"/>
    <s v="First Class"/>
    <s v="EA-14035"/>
    <s v="Erin Ashbrook"/>
    <x v="1"/>
    <x v="0"/>
    <x v="20"/>
    <x v="15"/>
    <n v="10011"/>
    <x v="3"/>
    <s v="FUR-FU-10001861"/>
    <x v="0"/>
    <x v="5"/>
    <s v="Floodlight Indoor Halogen Bulbs, 1 Bulb per Pack, 60 Watts"/>
    <x v="5437"/>
    <x v="3"/>
    <n v="0"/>
    <n v="66.542000000000002"/>
    <x v="11"/>
    <n v="950.60000000000014"/>
    <n v="49"/>
  </r>
  <r>
    <n v="9014"/>
    <s v="CA-2017-143084"/>
    <d v="2017-03-18T00:00:00"/>
    <d v="2017-03-22T00:00:00"/>
    <s v="Standard Class"/>
    <s v="BP-11050"/>
    <s v="Barry Pond"/>
    <x v="1"/>
    <x v="0"/>
    <x v="1"/>
    <x v="1"/>
    <n v="90008"/>
    <x v="1"/>
    <s v="OFF-AR-10002766"/>
    <x v="1"/>
    <x v="6"/>
    <s v="Prang Drawing Pencil Set"/>
    <x v="2213"/>
    <x v="2"/>
    <n v="0"/>
    <n v="3.7530000000000001"/>
    <x v="10"/>
    <n v="69.5"/>
    <n v="27"/>
  </r>
  <r>
    <n v="9015"/>
    <s v="CA-2017-143084"/>
    <d v="2017-03-18T00:00:00"/>
    <d v="2017-03-22T00:00:00"/>
    <s v="Standard Class"/>
    <s v="BP-11050"/>
    <s v="Barry Pond"/>
    <x v="1"/>
    <x v="0"/>
    <x v="1"/>
    <x v="1"/>
    <n v="90008"/>
    <x v="1"/>
    <s v="OFF-EN-10003072"/>
    <x v="1"/>
    <x v="12"/>
    <s v="Peel &amp; Seel Envelopes"/>
    <x v="5438"/>
    <x v="2"/>
    <n v="0"/>
    <n v="9.3119999999999994"/>
    <x v="10"/>
    <n v="97"/>
    <n v="48"/>
  </r>
  <r>
    <n v="9016"/>
    <s v="CA-2016-131639"/>
    <d v="2016-12-17T00:00:00"/>
    <d v="2016-12-23T00:00:00"/>
    <s v="Standard Class"/>
    <s v="NS-18640"/>
    <s v="Noel Staavos"/>
    <x v="1"/>
    <x v="0"/>
    <x v="51"/>
    <x v="27"/>
    <n v="88220"/>
    <x v="1"/>
    <s v="OFF-BI-10001636"/>
    <x v="1"/>
    <x v="8"/>
    <s v="Ibico Plastic and Wire Spiral Binding Combs"/>
    <x v="5439"/>
    <x v="0"/>
    <n v="0.2"/>
    <n v="4.3836000000000004"/>
    <x v="4"/>
    <n v="26.975999999999999"/>
    <n v="32.500000000000007"/>
  </r>
  <r>
    <n v="9017"/>
    <s v="CA-2016-131639"/>
    <d v="2016-12-17T00:00:00"/>
    <d v="2016-12-23T00:00:00"/>
    <s v="Standard Class"/>
    <s v="NS-18640"/>
    <s v="Noel Staavos"/>
    <x v="1"/>
    <x v="0"/>
    <x v="51"/>
    <x v="27"/>
    <n v="88220"/>
    <x v="1"/>
    <s v="OFF-BI-10000948"/>
    <x v="1"/>
    <x v="8"/>
    <s v="GBC Laser Imprintable Binding System Covers, Desert Sand"/>
    <x v="3161"/>
    <x v="7"/>
    <n v="0.2"/>
    <n v="3.8529"/>
    <x v="4"/>
    <n v="11.416"/>
    <n v="33.75"/>
  </r>
  <r>
    <n v="9018"/>
    <s v="CA-2016-161361"/>
    <d v="2016-03-26T00:00:00"/>
    <d v="2016-03-28T00:00:00"/>
    <s v="Second Class"/>
    <s v="MV-17485"/>
    <s v="Mark Van Huff"/>
    <x v="0"/>
    <x v="0"/>
    <x v="449"/>
    <x v="45"/>
    <n v="83201"/>
    <x v="1"/>
    <s v="OFF-PA-10001838"/>
    <x v="1"/>
    <x v="10"/>
    <s v="Adams Telephone Message Book W/Dividers/Space For Phone Numbers, 5 1/4&quot;X8 1/2&quot;, 300/Messages"/>
    <x v="4459"/>
    <x v="1"/>
    <n v="0"/>
    <n v="8.6435999999999993"/>
    <x v="10"/>
    <n v="52.92"/>
    <n v="48.999999999999993"/>
  </r>
  <r>
    <n v="9019"/>
    <s v="CA-2016-161361"/>
    <d v="2016-03-26T00:00:00"/>
    <d v="2016-03-28T00:00:00"/>
    <s v="Second Class"/>
    <s v="MV-17485"/>
    <s v="Mark Van Huff"/>
    <x v="0"/>
    <x v="0"/>
    <x v="449"/>
    <x v="45"/>
    <n v="83201"/>
    <x v="1"/>
    <s v="OFF-BI-10002215"/>
    <x v="1"/>
    <x v="8"/>
    <s v="Wilson Jones Hanging View Binder, White, 1&quot;"/>
    <x v="339"/>
    <x v="1"/>
    <n v="0.2"/>
    <n v="5.5380000000000003"/>
    <x v="10"/>
    <n v="51.12"/>
    <n v="32.5"/>
  </r>
  <r>
    <n v="9020"/>
    <s v="CA-2014-100706"/>
    <d v="2014-12-16T00:00:00"/>
    <d v="2014-12-18T00:00:00"/>
    <s v="Second Class"/>
    <s v="LE-16810"/>
    <s v="Laurel Elliston"/>
    <x v="0"/>
    <x v="0"/>
    <x v="24"/>
    <x v="17"/>
    <n v="22153"/>
    <x v="0"/>
    <s v="TEC-AC-10001314"/>
    <x v="2"/>
    <x v="11"/>
    <s v="Case Logic 2.4GHz Wireless Keyboard"/>
    <x v="2564"/>
    <x v="0"/>
    <n v="0"/>
    <n v="7.9984000000000002"/>
    <x v="4"/>
    <n v="199.96"/>
    <n v="8"/>
  </r>
  <r>
    <n v="9021"/>
    <s v="CA-2014-100706"/>
    <d v="2014-12-16T00:00:00"/>
    <d v="2014-12-18T00:00:00"/>
    <s v="Second Class"/>
    <s v="LE-16810"/>
    <s v="Laurel Elliston"/>
    <x v="0"/>
    <x v="0"/>
    <x v="24"/>
    <x v="17"/>
    <n v="22153"/>
    <x v="0"/>
    <s v="FUR-FU-10002268"/>
    <x v="0"/>
    <x v="5"/>
    <s v="Ultra Door Push Plate"/>
    <x v="2074"/>
    <x v="5"/>
    <n v="0"/>
    <n v="9.7218"/>
    <x v="4"/>
    <n v="176.76"/>
    <n v="33"/>
  </r>
  <r>
    <n v="9022"/>
    <s v="CA-2015-129525"/>
    <d v="2015-11-15T00:00:00"/>
    <d v="2015-11-20T00:00:00"/>
    <s v="Standard Class"/>
    <s v="VP-21760"/>
    <s v="Victoria Pisteka"/>
    <x v="1"/>
    <x v="0"/>
    <x v="167"/>
    <x v="24"/>
    <n v="43615"/>
    <x v="3"/>
    <s v="OFF-BI-10002133"/>
    <x v="1"/>
    <x v="8"/>
    <s v="Wilson Jones Elliptical Ring 3 1/2&quot; Capacity Binders, 800 sheets"/>
    <x v="5440"/>
    <x v="11"/>
    <n v="0.7"/>
    <n v="-116.84399999999999"/>
    <x v="0"/>
    <n v="2169.96"/>
    <n v="-70"/>
  </r>
  <r>
    <n v="9023"/>
    <s v="US-2016-141880"/>
    <d v="2016-08-22T00:00:00"/>
    <d v="2016-08-23T00:00:00"/>
    <s v="First Class"/>
    <s v="TC-21475"/>
    <s v="Tony Chapman"/>
    <x v="2"/>
    <x v="0"/>
    <x v="299"/>
    <x v="22"/>
    <n v="80525"/>
    <x v="1"/>
    <s v="FUR-FU-10001979"/>
    <x v="0"/>
    <x v="5"/>
    <s v="Dana Halogen Swing-Arm Architect Lamp"/>
    <x v="5441"/>
    <x v="1"/>
    <n v="0.2"/>
    <n v="9.8328000000000007"/>
    <x v="6"/>
    <n v="294.98400000000004"/>
    <n v="10"/>
  </r>
  <r>
    <n v="9024"/>
    <s v="CA-2015-165799"/>
    <d v="2015-06-29T00:00:00"/>
    <d v="2015-07-02T00:00:00"/>
    <s v="First Class"/>
    <s v="SG-20470"/>
    <s v="Sheri Gordon"/>
    <x v="0"/>
    <x v="0"/>
    <x v="20"/>
    <x v="15"/>
    <n v="10024"/>
    <x v="3"/>
    <s v="FUR-CH-10001482"/>
    <x v="0"/>
    <x v="1"/>
    <s v="Office Star - Mesh Screen back chair with Vinyl seat"/>
    <x v="5442"/>
    <x v="7"/>
    <n v="0.1"/>
    <n v="1.3098000000000001"/>
    <x v="1"/>
    <n v="117.88200000000001"/>
    <n v="1.1111111111111112"/>
  </r>
  <r>
    <n v="9025"/>
    <s v="CA-2016-102127"/>
    <d v="2016-06-26T00:00:00"/>
    <d v="2016-07-02T00:00:00"/>
    <s v="Standard Class"/>
    <s v="VP-21760"/>
    <s v="Victoria Pisteka"/>
    <x v="1"/>
    <x v="0"/>
    <x v="20"/>
    <x v="15"/>
    <n v="10035"/>
    <x v="3"/>
    <s v="TEC-AC-10002018"/>
    <x v="2"/>
    <x v="11"/>
    <s v="AmazonBasics 3-Button USB Wired Mouse"/>
    <x v="5443"/>
    <x v="1"/>
    <n v="0"/>
    <n v="9.0170999999999992"/>
    <x v="1"/>
    <n v="62.91"/>
    <n v="43"/>
  </r>
  <r>
    <n v="9026"/>
    <s v="CA-2016-102127"/>
    <d v="2016-06-26T00:00:00"/>
    <d v="2016-07-02T00:00:00"/>
    <s v="Standard Class"/>
    <s v="VP-21760"/>
    <s v="Victoria Pisteka"/>
    <x v="1"/>
    <x v="0"/>
    <x v="20"/>
    <x v="15"/>
    <n v="10035"/>
    <x v="3"/>
    <s v="TEC-AC-10000397"/>
    <x v="2"/>
    <x v="11"/>
    <s v="Perixx PERIBOARD-512B, Ergonomic Split Keyboard"/>
    <x v="3943"/>
    <x v="4"/>
    <n v="0"/>
    <n v="9.7972000000000001"/>
    <x v="1"/>
    <n v="559.84"/>
    <n v="6.9999999999999991"/>
  </r>
  <r>
    <n v="9027"/>
    <s v="CA-2016-102127"/>
    <d v="2016-06-26T00:00:00"/>
    <d v="2016-07-02T00:00:00"/>
    <s v="Standard Class"/>
    <s v="VP-21760"/>
    <s v="Victoria Pisteka"/>
    <x v="1"/>
    <x v="0"/>
    <x v="20"/>
    <x v="15"/>
    <n v="10035"/>
    <x v="3"/>
    <s v="FUR-FU-10003976"/>
    <x v="0"/>
    <x v="5"/>
    <s v="DAX Executive Solid Wood Document Frame, Desktop or Hang, Mahogany, 5 x 7"/>
    <x v="1250"/>
    <x v="1"/>
    <n v="0"/>
    <n v="12.8316"/>
    <x v="1"/>
    <n v="113.22"/>
    <n v="34"/>
  </r>
  <r>
    <n v="9028"/>
    <s v="US-2016-152415"/>
    <d v="2016-09-17T00:00:00"/>
    <d v="2016-09-22T00:00:00"/>
    <s v="Standard Class"/>
    <s v="PO-18865"/>
    <s v="Patrick O'Donnell"/>
    <x v="0"/>
    <x v="0"/>
    <x v="516"/>
    <x v="31"/>
    <n v="1752"/>
    <x v="3"/>
    <s v="FUR-FU-10002597"/>
    <x v="0"/>
    <x v="5"/>
    <s v="C-Line Magnetic Cubicle Keepers, Clear Polypropylene"/>
    <x v="1450"/>
    <x v="1"/>
    <n v="0"/>
    <n v="6.2244000000000002"/>
    <x v="8"/>
    <n v="44.46"/>
    <n v="42"/>
  </r>
  <r>
    <n v="9029"/>
    <s v="US-2016-152415"/>
    <d v="2016-09-17T00:00:00"/>
    <d v="2016-09-22T00:00:00"/>
    <s v="Standard Class"/>
    <s v="PO-18865"/>
    <s v="Patrick O'Donnell"/>
    <x v="0"/>
    <x v="0"/>
    <x v="516"/>
    <x v="31"/>
    <n v="1752"/>
    <x v="3"/>
    <s v="FUR-FU-10004864"/>
    <x v="0"/>
    <x v="5"/>
    <s v="Howard Miller 14-1/2&quot; Diameter Chrome Round Wall Clock"/>
    <x v="1838"/>
    <x v="1"/>
    <n v="0"/>
    <n v="61.382399999999997"/>
    <x v="8"/>
    <n v="575.46"/>
    <n v="32"/>
  </r>
  <r>
    <n v="9030"/>
    <s v="CA-2014-138198"/>
    <d v="2014-07-18T00:00:00"/>
    <d v="2014-07-23T00:00:00"/>
    <s v="Standard Class"/>
    <s v="JL-15130"/>
    <s v="Jack Lebron"/>
    <x v="0"/>
    <x v="0"/>
    <x v="106"/>
    <x v="15"/>
    <n v="10801"/>
    <x v="3"/>
    <s v="OFF-BI-10002103"/>
    <x v="1"/>
    <x v="8"/>
    <s v="Cardinal Slant-D Ring Binder, Heavy Gauge Vinyl"/>
    <x v="1150"/>
    <x v="0"/>
    <n v="0.2"/>
    <n v="4.5187999999999997"/>
    <x v="7"/>
    <n v="27.808"/>
    <n v="32.499999999999993"/>
  </r>
  <r>
    <n v="9031"/>
    <s v="CA-2017-128041"/>
    <d v="2017-09-01T00:00:00"/>
    <d v="2017-09-01T00:00:00"/>
    <s v="Same Day"/>
    <s v="RW-19540"/>
    <s v="Rick Wilson"/>
    <x v="1"/>
    <x v="0"/>
    <x v="4"/>
    <x v="4"/>
    <n v="98103"/>
    <x v="1"/>
    <s v="OFF-AP-10001005"/>
    <x v="1"/>
    <x v="9"/>
    <s v="Honeywell Quietcare HEPA Air Cleaner"/>
    <x v="5444"/>
    <x v="4"/>
    <n v="0"/>
    <n v="103.818"/>
    <x v="8"/>
    <n v="1258.4000000000001"/>
    <n v="32.999999999999993"/>
  </r>
  <r>
    <n v="9032"/>
    <s v="CA-2017-128041"/>
    <d v="2017-09-01T00:00:00"/>
    <d v="2017-09-01T00:00:00"/>
    <s v="Same Day"/>
    <s v="RW-19540"/>
    <s v="Rick Wilson"/>
    <x v="1"/>
    <x v="0"/>
    <x v="4"/>
    <x v="4"/>
    <n v="98103"/>
    <x v="1"/>
    <s v="FUR-TA-10002607"/>
    <x v="0"/>
    <x v="3"/>
    <s v="KI Conference Tables"/>
    <x v="5445"/>
    <x v="4"/>
    <n v="0"/>
    <n v="45.369599999999998"/>
    <x v="8"/>
    <n v="1134.24"/>
    <n v="16"/>
  </r>
  <r>
    <n v="9033"/>
    <s v="CA-2017-105823"/>
    <d v="2017-06-22T00:00:00"/>
    <d v="2017-06-26T00:00:00"/>
    <s v="Standard Class"/>
    <s v="RB-19465"/>
    <s v="Rick Bensley"/>
    <x v="2"/>
    <x v="0"/>
    <x v="66"/>
    <x v="12"/>
    <n v="48227"/>
    <x v="2"/>
    <s v="FUR-CH-10000454"/>
    <x v="0"/>
    <x v="1"/>
    <s v="Hon Deluxe Fabric Upholstered Stacking Chairs, Rounded Back"/>
    <x v="5446"/>
    <x v="0"/>
    <n v="0"/>
    <n v="146.38800000000001"/>
    <x v="1"/>
    <n v="975.92"/>
    <n v="30.000000000000004"/>
  </r>
  <r>
    <n v="9034"/>
    <s v="CA-2014-152268"/>
    <d v="2014-09-02T00:00:00"/>
    <d v="2014-09-07T00:00:00"/>
    <s v="Standard Class"/>
    <s v="SC-20095"/>
    <s v="Sanjit Chand"/>
    <x v="0"/>
    <x v="0"/>
    <x v="115"/>
    <x v="36"/>
    <n v="72701"/>
    <x v="0"/>
    <s v="OFF-BI-10001359"/>
    <x v="1"/>
    <x v="8"/>
    <s v="GBC DocuBind TL300 Electric Binding System"/>
    <x v="1612"/>
    <x v="0"/>
    <n v="0"/>
    <n v="843.17060000000004"/>
    <x v="8"/>
    <n v="3587.96"/>
    <n v="47"/>
  </r>
  <r>
    <n v="9035"/>
    <s v="CA-2015-148873"/>
    <d v="2015-10-01T00:00:00"/>
    <d v="2015-10-05T00:00:00"/>
    <s v="Standard Class"/>
    <s v="EM-13960"/>
    <s v="Eric Murdock"/>
    <x v="0"/>
    <x v="0"/>
    <x v="94"/>
    <x v="10"/>
    <n v="62301"/>
    <x v="2"/>
    <s v="OFF-BI-10003196"/>
    <x v="1"/>
    <x v="8"/>
    <s v="Accohide Poly Flexible Ring Binders"/>
    <x v="5447"/>
    <x v="4"/>
    <n v="0.8"/>
    <n v="-4.4880000000000004"/>
    <x v="2"/>
    <n v="11.968"/>
    <n v="-150.00000000000003"/>
  </r>
  <r>
    <n v="9036"/>
    <s v="CA-2015-148873"/>
    <d v="2015-10-01T00:00:00"/>
    <d v="2015-10-05T00:00:00"/>
    <s v="Standard Class"/>
    <s v="EM-13960"/>
    <s v="Eric Murdock"/>
    <x v="0"/>
    <x v="0"/>
    <x v="94"/>
    <x v="10"/>
    <n v="62301"/>
    <x v="2"/>
    <s v="TEC-AC-10003657"/>
    <x v="2"/>
    <x v="11"/>
    <s v="Lenovo 17-Key USB Numeric Keypad"/>
    <x v="5448"/>
    <x v="4"/>
    <n v="0.2"/>
    <n v="2.7191999999999998"/>
    <x v="2"/>
    <n v="435.072"/>
    <n v="2.5"/>
  </r>
  <r>
    <n v="9037"/>
    <s v="CA-2015-166492"/>
    <d v="2015-04-07T00:00:00"/>
    <d v="2015-04-10T00:00:00"/>
    <s v="First Class"/>
    <s v="RP-19390"/>
    <s v="Resi Pölking"/>
    <x v="0"/>
    <x v="0"/>
    <x v="20"/>
    <x v="15"/>
    <n v="10035"/>
    <x v="3"/>
    <s v="OFF-PA-10002262"/>
    <x v="1"/>
    <x v="10"/>
    <s v="Xerox 192"/>
    <x v="233"/>
    <x v="4"/>
    <n v="0"/>
    <n v="12.441599999999999"/>
    <x v="3"/>
    <n v="103.68"/>
    <n v="47.999999999999993"/>
  </r>
  <r>
    <n v="9038"/>
    <s v="CA-2015-166492"/>
    <d v="2015-04-07T00:00:00"/>
    <d v="2015-04-10T00:00:00"/>
    <s v="First Class"/>
    <s v="RP-19390"/>
    <s v="Resi Pölking"/>
    <x v="0"/>
    <x v="0"/>
    <x v="20"/>
    <x v="15"/>
    <n v="10035"/>
    <x v="3"/>
    <s v="OFF-ST-10002214"/>
    <x v="1"/>
    <x v="4"/>
    <s v="X-Rack File for Hanging Folders"/>
    <x v="2383"/>
    <x v="0"/>
    <n v="0"/>
    <n v="5.8708"/>
    <x v="3"/>
    <n v="45.16"/>
    <n v="26"/>
  </r>
  <r>
    <n v="9039"/>
    <s v="CA-2017-157420"/>
    <d v="2017-11-21T00:00:00"/>
    <d v="2017-11-21T00:00:00"/>
    <s v="Same Day"/>
    <s v="HZ-14950"/>
    <s v="Henia Zydlo"/>
    <x v="0"/>
    <x v="0"/>
    <x v="12"/>
    <x v="5"/>
    <n v="77095"/>
    <x v="2"/>
    <s v="TEC-PH-10003555"/>
    <x v="2"/>
    <x v="7"/>
    <s v="Motorola HK250 Universal Bluetooth Headset"/>
    <x v="494"/>
    <x v="1"/>
    <n v="0.2"/>
    <n v="-12.4146"/>
    <x v="0"/>
    <n v="165.52800000000002"/>
    <n v="-22.5"/>
  </r>
  <r>
    <n v="9040"/>
    <s v="CA-2016-117121"/>
    <d v="2016-12-17T00:00:00"/>
    <d v="2016-12-21T00:00:00"/>
    <s v="Standard Class"/>
    <s v="AB-10105"/>
    <s v="Adrian Barton"/>
    <x v="0"/>
    <x v="0"/>
    <x v="66"/>
    <x v="12"/>
    <n v="48205"/>
    <x v="2"/>
    <s v="OFF-BI-10000545"/>
    <x v="1"/>
    <x v="8"/>
    <s v="GBC Ibimaster 500 Manual ProClick Binding System"/>
    <x v="5449"/>
    <x v="11"/>
    <n v="0"/>
    <n v="4946.37"/>
    <x v="4"/>
    <n v="128605.62"/>
    <n v="50"/>
  </r>
  <r>
    <n v="9041"/>
    <s v="CA-2014-138177"/>
    <d v="2014-09-19T00:00:00"/>
    <d v="2014-09-24T00:00:00"/>
    <s v="Standard Class"/>
    <s v="ND-18460"/>
    <s v="Neil Ducich"/>
    <x v="1"/>
    <x v="0"/>
    <x v="432"/>
    <x v="16"/>
    <n v="85224"/>
    <x v="1"/>
    <s v="FUR-TA-10004607"/>
    <x v="0"/>
    <x v="3"/>
    <s v="Hon 2111 Invitation Series Straight Table"/>
    <x v="5450"/>
    <x v="7"/>
    <n v="0.5"/>
    <n v="-45.827300000000001"/>
    <x v="8"/>
    <n v="73.915000000000006"/>
    <n v="-62"/>
  </r>
  <r>
    <n v="9042"/>
    <s v="CA-2014-114335"/>
    <d v="2014-09-28T00:00:00"/>
    <d v="2014-10-03T00:00:00"/>
    <s v="Standard Class"/>
    <s v="XP-21865"/>
    <s v="Xylona Preis"/>
    <x v="0"/>
    <x v="0"/>
    <x v="389"/>
    <x v="2"/>
    <n v="33021"/>
    <x v="0"/>
    <s v="FUR-FU-10000277"/>
    <x v="0"/>
    <x v="5"/>
    <s v="Deflect-o DuraMat Antistatic Studded Beveled Mat for Medium Pile Carpeting"/>
    <x v="5451"/>
    <x v="4"/>
    <n v="0.2"/>
    <n v="16.854399999999998"/>
    <x v="8"/>
    <n v="1348.3520000000001"/>
    <n v="4.9999999999999991"/>
  </r>
  <r>
    <n v="9043"/>
    <s v="CA-2015-168760"/>
    <d v="2015-09-22T00:00:00"/>
    <d v="2015-09-26T00:00:00"/>
    <s v="Second Class"/>
    <s v="MM-18280"/>
    <s v="Muhammed MacIntyre"/>
    <x v="1"/>
    <x v="0"/>
    <x v="1"/>
    <x v="1"/>
    <n v="90049"/>
    <x v="1"/>
    <s v="OFF-AP-10004532"/>
    <x v="1"/>
    <x v="9"/>
    <s v="Kensington 6 Outlet Guardian Standard Surge Protector"/>
    <x v="635"/>
    <x v="1"/>
    <n v="0"/>
    <n v="16.588799999999999"/>
    <x v="8"/>
    <n v="184.32"/>
    <n v="27"/>
  </r>
  <r>
    <n v="9044"/>
    <s v="CA-2016-168830"/>
    <d v="2016-11-07T00:00:00"/>
    <d v="2016-11-13T00:00:00"/>
    <s v="Standard Class"/>
    <s v="ML-17395"/>
    <s v="Marina Lichtenstein"/>
    <x v="1"/>
    <x v="0"/>
    <x v="8"/>
    <x v="1"/>
    <n v="94122"/>
    <x v="1"/>
    <s v="TEC-AC-10003911"/>
    <x v="2"/>
    <x v="11"/>
    <s v="NETGEAR AC1750 Dual Band Gigabit Smart WiFi Router"/>
    <x v="647"/>
    <x v="1"/>
    <n v="0"/>
    <n v="163.18979999999999"/>
    <x v="0"/>
    <n v="1439.91"/>
    <n v="34"/>
  </r>
  <r>
    <n v="9045"/>
    <s v="CA-2017-137463"/>
    <d v="2017-12-16T00:00:00"/>
    <d v="2017-12-20T00:00:00"/>
    <s v="Second Class"/>
    <s v="KM-16225"/>
    <s v="Kalyca Meade"/>
    <x v="1"/>
    <x v="0"/>
    <x v="282"/>
    <x v="1"/>
    <n v="94086"/>
    <x v="1"/>
    <s v="OFF-BI-10003196"/>
    <x v="1"/>
    <x v="8"/>
    <s v="Accohide Poly Flexible Ring Binders"/>
    <x v="4290"/>
    <x v="0"/>
    <n v="0.2"/>
    <n v="2.2440000000000002"/>
    <x v="4"/>
    <n v="11.968"/>
    <n v="37.500000000000007"/>
  </r>
  <r>
    <n v="9046"/>
    <s v="CA-2017-137463"/>
    <d v="2017-12-16T00:00:00"/>
    <d v="2017-12-20T00:00:00"/>
    <s v="Second Class"/>
    <s v="KM-16225"/>
    <s v="Kalyca Meade"/>
    <x v="1"/>
    <x v="0"/>
    <x v="282"/>
    <x v="1"/>
    <n v="94086"/>
    <x v="1"/>
    <s v="TEC-AC-10000358"/>
    <x v="2"/>
    <x v="11"/>
    <s v="Imation Secure Drive + Hardware Encrypted USB flash drive - 16 GB"/>
    <x v="5452"/>
    <x v="2"/>
    <n v="0"/>
    <n v="45.588000000000001"/>
    <x v="4"/>
    <n v="949.75"/>
    <n v="24.000000000000004"/>
  </r>
  <r>
    <n v="9047"/>
    <s v="CA-2017-137463"/>
    <d v="2017-12-16T00:00:00"/>
    <d v="2017-12-20T00:00:00"/>
    <s v="Second Class"/>
    <s v="KM-16225"/>
    <s v="Kalyca Meade"/>
    <x v="1"/>
    <x v="0"/>
    <x v="282"/>
    <x v="1"/>
    <n v="94086"/>
    <x v="1"/>
    <s v="TEC-AC-10000057"/>
    <x v="2"/>
    <x v="11"/>
    <s v="Microsoft Natural Ergonomic Keyboard 4000"/>
    <x v="179"/>
    <x v="2"/>
    <n v="0"/>
    <n v="31.4895"/>
    <x v="4"/>
    <n v="749.75"/>
    <n v="21.000000000000004"/>
  </r>
  <r>
    <n v="9048"/>
    <s v="CA-2017-137463"/>
    <d v="2017-12-16T00:00:00"/>
    <d v="2017-12-20T00:00:00"/>
    <s v="Second Class"/>
    <s v="KM-16225"/>
    <s v="Kalyca Meade"/>
    <x v="1"/>
    <x v="0"/>
    <x v="282"/>
    <x v="1"/>
    <n v="94086"/>
    <x v="1"/>
    <s v="OFF-AR-10001988"/>
    <x v="1"/>
    <x v="6"/>
    <s v="Bulldog Table or Wall-Mount Pencil Sharpener"/>
    <x v="5453"/>
    <x v="2"/>
    <n v="0"/>
    <n v="8.6854999999999993"/>
    <x v="4"/>
    <n v="149.75"/>
    <n v="28.999999999999996"/>
  </r>
  <r>
    <n v="9049"/>
    <s v="CA-2017-137463"/>
    <d v="2017-12-16T00:00:00"/>
    <d v="2017-12-20T00:00:00"/>
    <s v="Second Class"/>
    <s v="KM-16225"/>
    <s v="Kalyca Meade"/>
    <x v="1"/>
    <x v="0"/>
    <x v="282"/>
    <x v="1"/>
    <n v="94086"/>
    <x v="1"/>
    <s v="OFF-LA-10003498"/>
    <x v="1"/>
    <x v="2"/>
    <s v="Avery 475"/>
    <x v="1821"/>
    <x v="1"/>
    <n v="0"/>
    <n v="22.2"/>
    <x v="4"/>
    <n v="133.19999999999999"/>
    <n v="50"/>
  </r>
  <r>
    <n v="9050"/>
    <s v="CA-2014-124513"/>
    <d v="2014-09-21T00:00:00"/>
    <d v="2014-09-25T00:00:00"/>
    <s v="Standard Class"/>
    <s v="SL-20155"/>
    <s v="Sara Luxemburg"/>
    <x v="2"/>
    <x v="0"/>
    <x v="20"/>
    <x v="15"/>
    <n v="10011"/>
    <x v="3"/>
    <s v="OFF-AR-10002956"/>
    <x v="1"/>
    <x v="6"/>
    <s v="Boston 16801 Nautilus Battery Pencil Sharpener"/>
    <x v="5454"/>
    <x v="1"/>
    <n v="0"/>
    <n v="17.1678"/>
    <x v="8"/>
    <n v="198.09"/>
    <n v="26"/>
  </r>
  <r>
    <n v="9051"/>
    <s v="CA-2015-165554"/>
    <d v="2015-05-18T00:00:00"/>
    <d v="2015-05-22T00:00:00"/>
    <s v="Standard Class"/>
    <s v="AJ-10780"/>
    <s v="Anthony Jacobs"/>
    <x v="1"/>
    <x v="0"/>
    <x v="1"/>
    <x v="1"/>
    <n v="90004"/>
    <x v="1"/>
    <s v="OFF-PA-10003724"/>
    <x v="1"/>
    <x v="10"/>
    <s v="Wirebound Message Book, 4 per Page"/>
    <x v="139"/>
    <x v="0"/>
    <n v="0"/>
    <n v="5.3213999999999997"/>
    <x v="5"/>
    <n v="21.72"/>
    <n v="49"/>
  </r>
  <r>
    <n v="9052"/>
    <s v="CA-2014-141838"/>
    <d v="2014-03-26T00:00:00"/>
    <d v="2014-03-31T00:00:00"/>
    <s v="Second Class"/>
    <s v="DK-12835"/>
    <s v="Damala Kotsonis"/>
    <x v="1"/>
    <x v="0"/>
    <x v="8"/>
    <x v="1"/>
    <n v="94122"/>
    <x v="1"/>
    <s v="OFF-AR-10004272"/>
    <x v="1"/>
    <x v="6"/>
    <s v="Newell 308"/>
    <x v="3525"/>
    <x v="0"/>
    <n v="0"/>
    <n v="0.84"/>
    <x v="10"/>
    <n v="6.72"/>
    <n v="25"/>
  </r>
  <r>
    <n v="9053"/>
    <s v="CA-2014-141838"/>
    <d v="2014-03-26T00:00:00"/>
    <d v="2014-03-31T00:00:00"/>
    <s v="Second Class"/>
    <s v="DK-12835"/>
    <s v="Damala Kotsonis"/>
    <x v="1"/>
    <x v="0"/>
    <x v="8"/>
    <x v="1"/>
    <n v="94122"/>
    <x v="1"/>
    <s v="OFF-BI-10003291"/>
    <x v="1"/>
    <x v="8"/>
    <s v="Wilson Jones Leather-Like Binders with DublLock Round Rings"/>
    <x v="688"/>
    <x v="4"/>
    <n v="0.2"/>
    <n v="9.4283999999999999"/>
    <x v="10"/>
    <n v="111.744"/>
    <n v="33.75"/>
  </r>
  <r>
    <n v="9054"/>
    <s v="CA-2014-141838"/>
    <d v="2014-03-26T00:00:00"/>
    <d v="2014-03-31T00:00:00"/>
    <s v="Second Class"/>
    <s v="DK-12835"/>
    <s v="Damala Kotsonis"/>
    <x v="1"/>
    <x v="0"/>
    <x v="8"/>
    <x v="1"/>
    <n v="94122"/>
    <x v="1"/>
    <s v="TEC-PH-10004100"/>
    <x v="2"/>
    <x v="7"/>
    <s v="Griffin GC17055 Auxiliary Audio Cable"/>
    <x v="5455"/>
    <x v="0"/>
    <n v="0.2"/>
    <n v="2.8784000000000001"/>
    <x v="10"/>
    <n v="57.567999999999998"/>
    <n v="10"/>
  </r>
  <r>
    <n v="9055"/>
    <s v="CA-2017-117009"/>
    <d v="2017-09-22T00:00:00"/>
    <d v="2017-09-28T00:00:00"/>
    <s v="Standard Class"/>
    <s v="BK-11260"/>
    <s v="Berenike Kampe"/>
    <x v="0"/>
    <x v="0"/>
    <x v="157"/>
    <x v="1"/>
    <n v="92704"/>
    <x v="1"/>
    <s v="OFF-SU-10001218"/>
    <x v="1"/>
    <x v="14"/>
    <s v="Fiskars Softgrip Scissors"/>
    <x v="2099"/>
    <x v="0"/>
    <n v="0"/>
    <n v="6.1487999999999996"/>
    <x v="8"/>
    <n v="43.92"/>
    <n v="27.999999999999996"/>
  </r>
  <r>
    <n v="9056"/>
    <s v="CA-2015-128993"/>
    <d v="2015-09-12T00:00:00"/>
    <d v="2015-09-17T00:00:00"/>
    <s v="Second Class"/>
    <s v="CC-12670"/>
    <s v="Craig Carreira"/>
    <x v="0"/>
    <x v="0"/>
    <x v="4"/>
    <x v="4"/>
    <n v="98103"/>
    <x v="1"/>
    <s v="TEC-AC-10004209"/>
    <x v="2"/>
    <x v="11"/>
    <s v="Memorex Froggy Flash Drive 4 GB"/>
    <x v="223"/>
    <x v="0"/>
    <n v="0"/>
    <n v="8.5722000000000005"/>
    <x v="8"/>
    <n v="43.96"/>
    <n v="39"/>
  </r>
  <r>
    <n v="9057"/>
    <s v="CA-2015-160227"/>
    <d v="2015-11-02T00:00:00"/>
    <d v="2015-11-04T00:00:00"/>
    <s v="First Class"/>
    <s v="ED-13885"/>
    <s v="Emily Ducich"/>
    <x v="2"/>
    <x v="0"/>
    <x v="20"/>
    <x v="15"/>
    <n v="10011"/>
    <x v="3"/>
    <s v="FUR-CH-10002073"/>
    <x v="0"/>
    <x v="1"/>
    <s v="Hon Olson Stacker Chairs"/>
    <x v="5456"/>
    <x v="10"/>
    <n v="0.1"/>
    <n v="553.39020000000005"/>
    <x v="0"/>
    <n v="28834.542000000001"/>
    <n v="21.111111111111111"/>
  </r>
  <r>
    <n v="9058"/>
    <s v="CA-2015-149097"/>
    <d v="2015-10-20T00:00:00"/>
    <d v="2015-10-24T00:00:00"/>
    <s v="Standard Class"/>
    <s v="SV-20785"/>
    <s v="Stewart Visinsky"/>
    <x v="0"/>
    <x v="0"/>
    <x v="1"/>
    <x v="1"/>
    <n v="90045"/>
    <x v="1"/>
    <s v="FUR-FU-10003424"/>
    <x v="0"/>
    <x v="5"/>
    <s v="Nu-Dell Oak Frame"/>
    <x v="4021"/>
    <x v="3"/>
    <n v="0"/>
    <n v="23.923200000000001"/>
    <x v="2"/>
    <n v="523.32000000000005"/>
    <n v="32"/>
  </r>
  <r>
    <n v="9059"/>
    <s v="CA-2015-149097"/>
    <d v="2015-10-20T00:00:00"/>
    <d v="2015-10-24T00:00:00"/>
    <s v="Standard Class"/>
    <s v="SV-20785"/>
    <s v="Stewart Visinsky"/>
    <x v="0"/>
    <x v="0"/>
    <x v="1"/>
    <x v="1"/>
    <n v="90045"/>
    <x v="1"/>
    <s v="FUR-TA-10001086"/>
    <x v="0"/>
    <x v="3"/>
    <s v="SAFCO PlanMaster Boards, 60w x 37-1/2d, White Melamine"/>
    <x v="5457"/>
    <x v="1"/>
    <n v="0.2"/>
    <n v="27.3582"/>
    <x v="2"/>
    <n v="1094.328"/>
    <n v="7.5"/>
  </r>
  <r>
    <n v="9060"/>
    <s v="CA-2016-132304"/>
    <d v="2016-06-14T00:00:00"/>
    <d v="2016-06-18T00:00:00"/>
    <s v="Standard Class"/>
    <s v="AR-10825"/>
    <s v="Anthony Rawles"/>
    <x v="1"/>
    <x v="0"/>
    <x v="4"/>
    <x v="4"/>
    <n v="98103"/>
    <x v="1"/>
    <s v="FUR-TA-10004619"/>
    <x v="0"/>
    <x v="3"/>
    <s v="Hon Non-Folding Utility Tables"/>
    <x v="5458"/>
    <x v="3"/>
    <n v="0"/>
    <n v="334.55099999999999"/>
    <x v="1"/>
    <n v="7806.1900000000005"/>
    <n v="30"/>
  </r>
  <r>
    <n v="9061"/>
    <s v="CA-2015-136420"/>
    <d v="2015-11-20T00:00:00"/>
    <d v="2015-11-21T00:00:00"/>
    <s v="First Class"/>
    <s v="CS-12250"/>
    <s v="Chris Selesnick"/>
    <x v="1"/>
    <x v="0"/>
    <x v="70"/>
    <x v="1"/>
    <n v="92024"/>
    <x v="1"/>
    <s v="OFF-BI-10002854"/>
    <x v="1"/>
    <x v="8"/>
    <s v="Performers Binder/Pad Holder, Black"/>
    <x v="5459"/>
    <x v="4"/>
    <n v="0.2"/>
    <n v="33.636000000000003"/>
    <x v="0"/>
    <n v="358.78399999999999"/>
    <n v="37.500000000000007"/>
  </r>
  <r>
    <n v="9062"/>
    <s v="CA-2015-136420"/>
    <d v="2015-11-20T00:00:00"/>
    <d v="2015-11-21T00:00:00"/>
    <s v="First Class"/>
    <s v="CS-12250"/>
    <s v="Chris Selesnick"/>
    <x v="1"/>
    <x v="0"/>
    <x v="70"/>
    <x v="1"/>
    <n v="92024"/>
    <x v="1"/>
    <s v="OFF-LA-10002762"/>
    <x v="1"/>
    <x v="2"/>
    <s v="Avery 485"/>
    <x v="2255"/>
    <x v="4"/>
    <n v="0"/>
    <n v="23.5564"/>
    <x v="0"/>
    <n v="200.48"/>
    <n v="47"/>
  </r>
  <r>
    <n v="9063"/>
    <s v="CA-2016-101623"/>
    <d v="2016-02-28T00:00:00"/>
    <d v="2016-03-06T00:00:00"/>
    <s v="Standard Class"/>
    <s v="RR-19525"/>
    <s v="Rick Reed"/>
    <x v="1"/>
    <x v="0"/>
    <x v="20"/>
    <x v="15"/>
    <n v="10035"/>
    <x v="3"/>
    <s v="OFF-FA-10003495"/>
    <x v="1"/>
    <x v="13"/>
    <s v="Staples"/>
    <x v="5460"/>
    <x v="5"/>
    <n v="0"/>
    <n v="18.239999999999998"/>
    <x v="11"/>
    <n v="218.88"/>
    <n v="50"/>
  </r>
  <r>
    <n v="9064"/>
    <s v="US-2014-151015"/>
    <d v="2014-10-14T00:00:00"/>
    <d v="2014-10-20T00:00:00"/>
    <s v="Standard Class"/>
    <s v="BD-11500"/>
    <s v="Bradley Drucker"/>
    <x v="0"/>
    <x v="0"/>
    <x v="22"/>
    <x v="10"/>
    <n v="60653"/>
    <x v="2"/>
    <s v="OFF-PA-10002581"/>
    <x v="1"/>
    <x v="10"/>
    <s v="Xerox 1951"/>
    <x v="5461"/>
    <x v="11"/>
    <n v="0.2"/>
    <n v="100.685"/>
    <x v="2"/>
    <n v="4188.4960000000001"/>
    <n v="31.25"/>
  </r>
  <r>
    <n v="9065"/>
    <s v="US-2014-151015"/>
    <d v="2014-10-14T00:00:00"/>
    <d v="2014-10-20T00:00:00"/>
    <s v="Standard Class"/>
    <s v="BD-11500"/>
    <s v="Bradley Drucker"/>
    <x v="0"/>
    <x v="0"/>
    <x v="22"/>
    <x v="10"/>
    <n v="60653"/>
    <x v="2"/>
    <s v="OFF-BI-10000343"/>
    <x v="1"/>
    <x v="8"/>
    <s v="Pressboard Covers with Storage Hooks, 9 1/2&quot; x 11&quot;, Light Blue"/>
    <x v="194"/>
    <x v="1"/>
    <n v="0.8"/>
    <n v="-4.8609"/>
    <x v="2"/>
    <n v="8.838000000000001"/>
    <n v="-165"/>
  </r>
  <r>
    <n v="9066"/>
    <s v="US-2014-151015"/>
    <d v="2014-10-14T00:00:00"/>
    <d v="2014-10-20T00:00:00"/>
    <s v="Standard Class"/>
    <s v="BD-11500"/>
    <s v="Bradley Drucker"/>
    <x v="0"/>
    <x v="0"/>
    <x v="22"/>
    <x v="10"/>
    <n v="60653"/>
    <x v="2"/>
    <s v="OFF-PA-10001184"/>
    <x v="1"/>
    <x v="10"/>
    <s v="Xerox 1903"/>
    <x v="4336"/>
    <x v="4"/>
    <n v="0.2"/>
    <n v="6.9367999999999999"/>
    <x v="2"/>
    <n v="76.543999999999997"/>
    <n v="36.25"/>
  </r>
  <r>
    <n v="9067"/>
    <s v="CA-2017-152968"/>
    <d v="2017-05-26T00:00:00"/>
    <d v="2017-05-30T00:00:00"/>
    <s v="Standard Class"/>
    <s v="BM-11785"/>
    <s v="Bryan Mills"/>
    <x v="0"/>
    <x v="0"/>
    <x v="193"/>
    <x v="17"/>
    <n v="22801"/>
    <x v="0"/>
    <s v="TEC-AC-10000521"/>
    <x v="2"/>
    <x v="11"/>
    <s v="Verbatim Slim CD and DVD Storage Cases, 50/Pack"/>
    <x v="5462"/>
    <x v="0"/>
    <n v="0"/>
    <n v="6.9240000000000004"/>
    <x v="5"/>
    <n v="46.16"/>
    <n v="30.000000000000004"/>
  </r>
  <r>
    <n v="9068"/>
    <s v="CA-2016-150077"/>
    <d v="2016-02-04T00:00:00"/>
    <d v="2016-02-10T00:00:00"/>
    <s v="Standard Class"/>
    <s v="MS-17365"/>
    <s v="Maribeth Schnelling"/>
    <x v="0"/>
    <x v="0"/>
    <x v="196"/>
    <x v="39"/>
    <n v="20852"/>
    <x v="3"/>
    <s v="TEC-PH-10002890"/>
    <x v="2"/>
    <x v="7"/>
    <s v="AT&amp;T 17929 Lendline Telephone"/>
    <x v="3377"/>
    <x v="0"/>
    <n v="0"/>
    <n v="23.524799999999999"/>
    <x v="11"/>
    <n v="180.96"/>
    <n v="25.999999999999996"/>
  </r>
  <r>
    <n v="9069"/>
    <s v="CA-2016-106278"/>
    <d v="2016-09-02T00:00:00"/>
    <d v="2016-09-05T00:00:00"/>
    <s v="Second Class"/>
    <s v="BM-11140"/>
    <s v="Becky Martin"/>
    <x v="0"/>
    <x v="0"/>
    <x v="96"/>
    <x v="4"/>
    <n v="98198"/>
    <x v="1"/>
    <s v="FUR-CH-10003061"/>
    <x v="0"/>
    <x v="1"/>
    <s v="Global Leather Task Chair, Black"/>
    <x v="1775"/>
    <x v="1"/>
    <n v="0.2"/>
    <n v="-2.6997"/>
    <x v="8"/>
    <n v="647.928"/>
    <n v="-1.25"/>
  </r>
  <r>
    <n v="9070"/>
    <s v="CA-2016-106278"/>
    <d v="2016-09-02T00:00:00"/>
    <d v="2016-09-05T00:00:00"/>
    <s v="Second Class"/>
    <s v="BM-11140"/>
    <s v="Becky Martin"/>
    <x v="0"/>
    <x v="0"/>
    <x v="96"/>
    <x v="4"/>
    <n v="98198"/>
    <x v="1"/>
    <s v="OFF-EN-10003567"/>
    <x v="1"/>
    <x v="12"/>
    <s v="Inter-Office Recycled Envelopes, Brown Kraft, Button-String,10&quot; x 13&quot; , 100/Box"/>
    <x v="4196"/>
    <x v="1"/>
    <n v="0"/>
    <n v="30.991800000000001"/>
    <x v="8"/>
    <n v="197.82"/>
    <n v="47"/>
  </r>
  <r>
    <n v="9071"/>
    <s v="CA-2017-147550"/>
    <d v="2017-12-04T00:00:00"/>
    <d v="2017-12-05T00:00:00"/>
    <s v="First Class"/>
    <s v="KE-16420"/>
    <s v="Katrina Edelman"/>
    <x v="1"/>
    <x v="0"/>
    <x v="10"/>
    <x v="9"/>
    <n v="19134"/>
    <x v="3"/>
    <s v="FUR-FU-10001918"/>
    <x v="0"/>
    <x v="5"/>
    <s v="C-Line Cubicle Keepers Polyproplyene Holder With Velcro Backings"/>
    <x v="1366"/>
    <x v="1"/>
    <n v="0.2"/>
    <n v="2.6960999999999999"/>
    <x v="4"/>
    <n v="34.055999999999997"/>
    <n v="23.75"/>
  </r>
  <r>
    <n v="9072"/>
    <s v="CA-2015-136105"/>
    <d v="2015-06-12T00:00:00"/>
    <d v="2015-06-16T00:00:00"/>
    <s v="Standard Class"/>
    <s v="SZ-20035"/>
    <s v="Sam Zeldin"/>
    <x v="2"/>
    <x v="0"/>
    <x v="38"/>
    <x v="14"/>
    <n v="47201"/>
    <x v="2"/>
    <s v="OFF-ST-10002444"/>
    <x v="1"/>
    <x v="4"/>
    <s v="Recycled Eldon Regeneration Jumbo File"/>
    <x v="332"/>
    <x v="0"/>
    <n v="0"/>
    <n v="6.8768000000000002"/>
    <x v="1"/>
    <n v="49.12"/>
    <n v="28.000000000000004"/>
  </r>
  <r>
    <n v="9073"/>
    <s v="CA-2016-142524"/>
    <d v="2016-09-04T00:00:00"/>
    <d v="2016-09-08T00:00:00"/>
    <s v="Standard Class"/>
    <s v="MB-18085"/>
    <s v="Mick Brown"/>
    <x v="0"/>
    <x v="0"/>
    <x v="24"/>
    <x v="25"/>
    <n v="65807"/>
    <x v="2"/>
    <s v="OFF-EN-10003286"/>
    <x v="1"/>
    <x v="12"/>
    <s v="Staple envelope"/>
    <x v="3319"/>
    <x v="0"/>
    <n v="0"/>
    <n v="7.7831999999999999"/>
    <x v="8"/>
    <n v="33.119999999999997"/>
    <n v="47"/>
  </r>
  <r>
    <n v="9074"/>
    <s v="CA-2016-142524"/>
    <d v="2016-09-04T00:00:00"/>
    <d v="2016-09-08T00:00:00"/>
    <s v="Standard Class"/>
    <s v="MB-18085"/>
    <s v="Mick Brown"/>
    <x v="0"/>
    <x v="0"/>
    <x v="24"/>
    <x v="25"/>
    <n v="65807"/>
    <x v="2"/>
    <s v="TEC-AC-10000109"/>
    <x v="2"/>
    <x v="11"/>
    <s v="Sony Micro Vault Click 16 GB USB 2.0 Flash Drive"/>
    <x v="5463"/>
    <x v="2"/>
    <n v="0"/>
    <n v="67.188000000000002"/>
    <x v="8"/>
    <n v="1399.75"/>
    <n v="24.000000000000004"/>
  </r>
  <r>
    <n v="9075"/>
    <s v="CA-2014-136336"/>
    <d v="2014-04-21T00:00:00"/>
    <d v="2014-04-26T00:00:00"/>
    <s v="Standard Class"/>
    <s v="DB-13555"/>
    <s v="Dorothy Badders"/>
    <x v="1"/>
    <x v="0"/>
    <x v="0"/>
    <x v="0"/>
    <n v="42420"/>
    <x v="0"/>
    <s v="OFF-ST-10002574"/>
    <x v="1"/>
    <x v="4"/>
    <s v="SAFCO Commercial Wire Shelving, Black"/>
    <x v="5464"/>
    <x v="5"/>
    <n v="0"/>
    <n v="0"/>
    <x v="3"/>
    <n v="4973.04"/>
    <n v="0"/>
  </r>
  <r>
    <n v="9076"/>
    <s v="US-2015-136259"/>
    <d v="2015-11-05T00:00:00"/>
    <d v="2015-11-08T00:00:00"/>
    <s v="First Class"/>
    <s v="CB-12415"/>
    <s v="Christy Brittain"/>
    <x v="0"/>
    <x v="0"/>
    <x v="80"/>
    <x v="24"/>
    <n v="44107"/>
    <x v="3"/>
    <s v="OFF-BI-10000773"/>
    <x v="1"/>
    <x v="8"/>
    <s v="Insertable Tab Post Binder Dividers"/>
    <x v="570"/>
    <x v="1"/>
    <n v="0.7"/>
    <n v="-5.5338000000000003"/>
    <x v="0"/>
    <n v="21.654"/>
    <n v="-76.666666666666671"/>
  </r>
  <r>
    <n v="9077"/>
    <s v="US-2015-136259"/>
    <d v="2015-11-05T00:00:00"/>
    <d v="2015-11-08T00:00:00"/>
    <s v="First Class"/>
    <s v="CB-12415"/>
    <s v="Christy Brittain"/>
    <x v="0"/>
    <x v="0"/>
    <x v="80"/>
    <x v="24"/>
    <n v="44107"/>
    <x v="3"/>
    <s v="OFF-SU-10004661"/>
    <x v="1"/>
    <x v="14"/>
    <s v="Acme Titanium Bonded Scissors"/>
    <x v="5465"/>
    <x v="4"/>
    <n v="0.2"/>
    <n v="2.04"/>
    <x v="0"/>
    <n v="108.8"/>
    <n v="7.5"/>
  </r>
  <r>
    <n v="9078"/>
    <s v="US-2014-124625"/>
    <d v="2014-11-03T00:00:00"/>
    <d v="2014-11-07T00:00:00"/>
    <s v="Standard Class"/>
    <s v="SP-20650"/>
    <s v="Stephanie Phelps"/>
    <x v="1"/>
    <x v="0"/>
    <x v="155"/>
    <x v="8"/>
    <n v="68104"/>
    <x v="2"/>
    <s v="TEC-AC-10003280"/>
    <x v="2"/>
    <x v="11"/>
    <s v="Belkin F8E887 USB Wired Ergonomic Keyboard"/>
    <x v="1309"/>
    <x v="1"/>
    <n v="0"/>
    <n v="18.893699999999999"/>
    <x v="0"/>
    <n v="269.90999999999997"/>
    <n v="21"/>
  </r>
  <r>
    <n v="9079"/>
    <s v="CA-2016-108105"/>
    <d v="2016-02-16T00:00:00"/>
    <d v="2016-02-23T00:00:00"/>
    <s v="Standard Class"/>
    <s v="GW-14605"/>
    <s v="Giulietta Weimer"/>
    <x v="0"/>
    <x v="0"/>
    <x v="0"/>
    <x v="0"/>
    <n v="42420"/>
    <x v="0"/>
    <s v="FUR-FU-10003773"/>
    <x v="0"/>
    <x v="5"/>
    <s v="Eldon Cleatmat Plus Chair Mats for High Pile Carpets"/>
    <x v="5466"/>
    <x v="4"/>
    <n v="0"/>
    <n v="34.988799999999998"/>
    <x v="11"/>
    <n v="1272.32"/>
    <n v="11"/>
  </r>
  <r>
    <n v="9080"/>
    <s v="CA-2016-108105"/>
    <d v="2016-02-16T00:00:00"/>
    <d v="2016-02-23T00:00:00"/>
    <s v="Standard Class"/>
    <s v="GW-14605"/>
    <s v="Giulietta Weimer"/>
    <x v="0"/>
    <x v="0"/>
    <x v="0"/>
    <x v="0"/>
    <n v="42420"/>
    <x v="0"/>
    <s v="OFF-BI-10002412"/>
    <x v="1"/>
    <x v="8"/>
    <s v="Wilson Jones “Snap” Scratch Pad Binder Tool for Ring Binders"/>
    <x v="4773"/>
    <x v="7"/>
    <n v="0"/>
    <n v="2.61"/>
    <x v="11"/>
    <n v="5.8"/>
    <n v="45"/>
  </r>
  <r>
    <n v="9081"/>
    <s v="CA-2017-166898"/>
    <d v="2017-09-11T00:00:00"/>
    <d v="2017-09-13T00:00:00"/>
    <s v="Second Class"/>
    <s v="KH-16630"/>
    <s v="Ken Heidel"/>
    <x v="1"/>
    <x v="0"/>
    <x v="157"/>
    <x v="1"/>
    <n v="92704"/>
    <x v="1"/>
    <s v="TEC-PH-10002564"/>
    <x v="2"/>
    <x v="7"/>
    <s v="OtterBox Defender Series Case - Samsung Galaxy S4"/>
    <x v="2092"/>
    <x v="5"/>
    <n v="0.2"/>
    <n v="17.994"/>
    <x v="8"/>
    <n v="863.71199999999999"/>
    <n v="12.5"/>
  </r>
  <r>
    <n v="9082"/>
    <s v="CA-2017-166898"/>
    <d v="2017-09-11T00:00:00"/>
    <d v="2017-09-13T00:00:00"/>
    <s v="Second Class"/>
    <s v="KH-16630"/>
    <s v="Ken Heidel"/>
    <x v="1"/>
    <x v="0"/>
    <x v="157"/>
    <x v="1"/>
    <n v="92704"/>
    <x v="1"/>
    <s v="OFF-PA-10002262"/>
    <x v="1"/>
    <x v="10"/>
    <s v="Xerox 192"/>
    <x v="537"/>
    <x v="1"/>
    <n v="0"/>
    <n v="9.3312000000000008"/>
    <x v="8"/>
    <n v="58.320000000000007"/>
    <n v="48.000000000000007"/>
  </r>
  <r>
    <n v="9083"/>
    <s v="CA-2017-169005"/>
    <d v="2017-11-02T00:00:00"/>
    <d v="2017-11-06T00:00:00"/>
    <s v="Standard Class"/>
    <s v="BG-11035"/>
    <s v="Barry Gonzalez"/>
    <x v="0"/>
    <x v="0"/>
    <x v="24"/>
    <x v="17"/>
    <n v="22153"/>
    <x v="0"/>
    <s v="OFF-AR-10000246"/>
    <x v="1"/>
    <x v="6"/>
    <s v="Newell 318"/>
    <x v="345"/>
    <x v="0"/>
    <n v="0"/>
    <n v="1.4456"/>
    <x v="0"/>
    <n v="11.12"/>
    <n v="26"/>
  </r>
  <r>
    <n v="9084"/>
    <s v="CA-2015-104038"/>
    <d v="2015-02-06T00:00:00"/>
    <d v="2015-02-08T00:00:00"/>
    <s v="First Class"/>
    <s v="LO-17170"/>
    <s v="Lori Olson"/>
    <x v="1"/>
    <x v="0"/>
    <x v="244"/>
    <x v="17"/>
    <n v="23434"/>
    <x v="0"/>
    <s v="OFF-ST-10002554"/>
    <x v="1"/>
    <x v="4"/>
    <s v="Tennsco Industrial Shelving"/>
    <x v="64"/>
    <x v="1"/>
    <n v="0"/>
    <n v="2.9346000000000001"/>
    <x v="11"/>
    <n v="440.18999999999994"/>
    <n v="2"/>
  </r>
  <r>
    <n v="9085"/>
    <s v="CA-2015-104038"/>
    <d v="2015-02-06T00:00:00"/>
    <d v="2015-02-08T00:00:00"/>
    <s v="First Class"/>
    <s v="LO-17170"/>
    <s v="Lori Olson"/>
    <x v="1"/>
    <x v="0"/>
    <x v="244"/>
    <x v="17"/>
    <n v="23434"/>
    <x v="0"/>
    <s v="OFF-PA-10002751"/>
    <x v="1"/>
    <x v="10"/>
    <s v="Xerox 1920"/>
    <x v="2680"/>
    <x v="2"/>
    <n v="0"/>
    <n v="13.455"/>
    <x v="11"/>
    <n v="149.5"/>
    <n v="45"/>
  </r>
  <r>
    <n v="9086"/>
    <s v="CA-2016-126102"/>
    <d v="2016-09-10T00:00:00"/>
    <d v="2016-09-12T00:00:00"/>
    <s v="Second Class"/>
    <s v="DV-13465"/>
    <s v="Dianna Vittorini"/>
    <x v="0"/>
    <x v="0"/>
    <x v="1"/>
    <x v="1"/>
    <n v="90049"/>
    <x v="1"/>
    <s v="OFF-BI-10004318"/>
    <x v="1"/>
    <x v="8"/>
    <s v="Ibico EB-19 Dual Function Manual Binding System"/>
    <x v="4604"/>
    <x v="0"/>
    <n v="0.2"/>
    <n v="89.954800000000006"/>
    <x v="8"/>
    <n v="553.56799999999998"/>
    <n v="32.5"/>
  </r>
  <r>
    <n v="9087"/>
    <s v="CA-2016-143406"/>
    <d v="2016-09-26T00:00:00"/>
    <d v="2016-09-30T00:00:00"/>
    <s v="Standard Class"/>
    <s v="LR-17035"/>
    <s v="Lisa Ryan"/>
    <x v="1"/>
    <x v="0"/>
    <x v="12"/>
    <x v="5"/>
    <n v="77041"/>
    <x v="2"/>
    <s v="OFF-AP-10001564"/>
    <x v="1"/>
    <x v="9"/>
    <s v="Hoover Commercial Lightweight Upright Vacuum with E-Z Empty Dirt Cup"/>
    <x v="5467"/>
    <x v="0"/>
    <n v="0.8"/>
    <n v="-251.18639999999999"/>
    <x v="8"/>
    <n v="186.06399999999999"/>
    <n v="-270"/>
  </r>
  <r>
    <n v="9088"/>
    <s v="CA-2016-143406"/>
    <d v="2016-09-26T00:00:00"/>
    <d v="2016-09-30T00:00:00"/>
    <s v="Standard Class"/>
    <s v="LR-17035"/>
    <s v="Lisa Ryan"/>
    <x v="1"/>
    <x v="0"/>
    <x v="12"/>
    <x v="5"/>
    <n v="77041"/>
    <x v="2"/>
    <s v="FUR-CH-10000513"/>
    <x v="0"/>
    <x v="1"/>
    <s v="High-Back Leather Manager's Chair"/>
    <x v="5468"/>
    <x v="2"/>
    <n v="0.3"/>
    <n v="-136.48949999999999"/>
    <x v="8"/>
    <n v="2274.8249999999998"/>
    <n v="-30"/>
  </r>
  <r>
    <n v="9089"/>
    <s v="CA-2015-150308"/>
    <d v="2015-12-15T00:00:00"/>
    <d v="2015-12-20T00:00:00"/>
    <s v="Standard Class"/>
    <s v="RR-19525"/>
    <s v="Rick Reed"/>
    <x v="1"/>
    <x v="0"/>
    <x v="143"/>
    <x v="3"/>
    <n v="27511"/>
    <x v="0"/>
    <s v="TEC-PH-10001433"/>
    <x v="2"/>
    <x v="7"/>
    <s v="Cisco Small Business SPA 502G VoIP phone"/>
    <x v="2126"/>
    <x v="1"/>
    <n v="0.2"/>
    <n v="21.5397"/>
    <x v="4"/>
    <n v="738.50400000000002"/>
    <n v="8.75"/>
  </r>
  <r>
    <n v="9090"/>
    <s v="CA-2016-131093"/>
    <d v="2016-09-17T00:00:00"/>
    <d v="2016-09-20T00:00:00"/>
    <s v="Second Class"/>
    <s v="TS-21610"/>
    <s v="Troy Staebel"/>
    <x v="0"/>
    <x v="0"/>
    <x v="24"/>
    <x v="24"/>
    <n v="45503"/>
    <x v="3"/>
    <s v="OFF-ST-10002790"/>
    <x v="1"/>
    <x v="4"/>
    <s v="Safco Industrial Shelving"/>
    <x v="5469"/>
    <x v="2"/>
    <n v="0.2"/>
    <n v="-62.772500000000001"/>
    <x v="8"/>
    <n v="1477"/>
    <n v="-21.250000000000004"/>
  </r>
  <r>
    <n v="9091"/>
    <s v="US-2017-148831"/>
    <d v="2017-10-13T00:00:00"/>
    <d v="2017-10-15T00:00:00"/>
    <s v="First Class"/>
    <s v="AH-10210"/>
    <s v="Alan Hwang"/>
    <x v="0"/>
    <x v="0"/>
    <x v="103"/>
    <x v="0"/>
    <n v="40214"/>
    <x v="0"/>
    <s v="OFF-ST-10002974"/>
    <x v="1"/>
    <x v="4"/>
    <s v="Trav-L-File Heavy-Duty Shuttle II, Black"/>
    <x v="5470"/>
    <x v="8"/>
    <n v="0"/>
    <n v="104.568"/>
    <x v="2"/>
    <n v="2788.48"/>
    <n v="30"/>
  </r>
  <r>
    <n v="9092"/>
    <s v="CA-2015-162950"/>
    <d v="2015-06-28T00:00:00"/>
    <d v="2015-07-03T00:00:00"/>
    <s v="Second Class"/>
    <s v="DW-13585"/>
    <s v="Dorothy Wardle"/>
    <x v="1"/>
    <x v="0"/>
    <x v="21"/>
    <x v="24"/>
    <n v="45373"/>
    <x v="3"/>
    <s v="OFF-PA-10003177"/>
    <x v="1"/>
    <x v="10"/>
    <s v="Xerox 1999"/>
    <x v="12"/>
    <x v="1"/>
    <n v="0.2"/>
    <n v="5.4432"/>
    <x v="1"/>
    <n v="46.655999999999999"/>
    <n v="35"/>
  </r>
  <r>
    <n v="9093"/>
    <s v="CA-2015-162950"/>
    <d v="2015-06-28T00:00:00"/>
    <d v="2015-07-03T00:00:00"/>
    <s v="Second Class"/>
    <s v="DW-13585"/>
    <s v="Dorothy Wardle"/>
    <x v="1"/>
    <x v="0"/>
    <x v="21"/>
    <x v="24"/>
    <n v="45373"/>
    <x v="3"/>
    <s v="FUR-BO-10001918"/>
    <x v="0"/>
    <x v="0"/>
    <s v="Sauder Forest Hills Library with Doors, Woodland Oak Finish"/>
    <x v="5471"/>
    <x v="5"/>
    <n v="0.5"/>
    <n v="-376.69319999999999"/>
    <x v="1"/>
    <n v="2897.64"/>
    <n v="-78"/>
  </r>
  <r>
    <n v="9094"/>
    <s v="US-2015-132836"/>
    <d v="2015-06-01T00:00:00"/>
    <d v="2015-06-05T00:00:00"/>
    <s v="Standard Class"/>
    <s v="AJ-10945"/>
    <s v="Ashley Jarboe"/>
    <x v="0"/>
    <x v="0"/>
    <x v="66"/>
    <x v="12"/>
    <n v="48227"/>
    <x v="2"/>
    <s v="TEC-PH-10001299"/>
    <x v="2"/>
    <x v="7"/>
    <s v="Polycom CX300 Desktop Phone USB VoIP phone"/>
    <x v="3633"/>
    <x v="0"/>
    <n v="0"/>
    <n v="83.994399999999999"/>
    <x v="1"/>
    <n v="599.96"/>
    <n v="27.999999999999996"/>
  </r>
  <r>
    <n v="9095"/>
    <s v="US-2015-132836"/>
    <d v="2015-06-01T00:00:00"/>
    <d v="2015-06-05T00:00:00"/>
    <s v="Standard Class"/>
    <s v="AJ-10945"/>
    <s v="Ashley Jarboe"/>
    <x v="0"/>
    <x v="0"/>
    <x v="66"/>
    <x v="12"/>
    <n v="48227"/>
    <x v="2"/>
    <s v="OFF-BI-10004224"/>
    <x v="1"/>
    <x v="8"/>
    <s v="Catalog Binders with Expanding Posts"/>
    <x v="5472"/>
    <x v="5"/>
    <n v="0"/>
    <n v="181.65600000000001"/>
    <x v="1"/>
    <n v="2422.08"/>
    <n v="45"/>
  </r>
  <r>
    <n v="9096"/>
    <s v="US-2015-132836"/>
    <d v="2015-06-01T00:00:00"/>
    <d v="2015-06-05T00:00:00"/>
    <s v="Standard Class"/>
    <s v="AJ-10945"/>
    <s v="Ashley Jarboe"/>
    <x v="0"/>
    <x v="0"/>
    <x v="66"/>
    <x v="12"/>
    <n v="48227"/>
    <x v="2"/>
    <s v="TEC-PH-10001300"/>
    <x v="2"/>
    <x v="7"/>
    <s v="iKross Bluetooth Portable Keyboard + Cell Phone Stand Holder + Brush for Apple iPhone 5S 5C 5, 4S 4"/>
    <x v="362"/>
    <x v="0"/>
    <n v="0"/>
    <n v="11.731999999999999"/>
    <x v="1"/>
    <n v="83.8"/>
    <n v="27.999999999999996"/>
  </r>
  <r>
    <n v="9097"/>
    <s v="US-2015-132836"/>
    <d v="2015-06-01T00:00:00"/>
    <d v="2015-06-05T00:00:00"/>
    <s v="Standard Class"/>
    <s v="AJ-10945"/>
    <s v="Ashley Jarboe"/>
    <x v="0"/>
    <x v="0"/>
    <x v="66"/>
    <x v="12"/>
    <n v="48227"/>
    <x v="2"/>
    <s v="OFF-LA-10004178"/>
    <x v="1"/>
    <x v="2"/>
    <s v="Avery 491"/>
    <x v="1301"/>
    <x v="3"/>
    <n v="0"/>
    <n v="13.2986"/>
    <x v="1"/>
    <n v="202.37"/>
    <n v="46"/>
  </r>
  <r>
    <n v="9098"/>
    <s v="US-2014-158365"/>
    <d v="2014-04-12T00:00:00"/>
    <d v="2014-04-17T00:00:00"/>
    <s v="Standard Class"/>
    <s v="SV-20785"/>
    <s v="Stewart Visinsky"/>
    <x v="0"/>
    <x v="0"/>
    <x v="41"/>
    <x v="14"/>
    <n v="47401"/>
    <x v="2"/>
    <s v="OFF-PA-10000289"/>
    <x v="1"/>
    <x v="10"/>
    <s v="Xerox 213"/>
    <x v="56"/>
    <x v="2"/>
    <n v="0"/>
    <n v="15.552"/>
    <x v="3"/>
    <n v="162"/>
    <n v="48"/>
  </r>
  <r>
    <n v="9099"/>
    <s v="CA-2017-152933"/>
    <d v="2017-10-12T00:00:00"/>
    <d v="2017-10-16T00:00:00"/>
    <s v="Standard Class"/>
    <s v="MG-17650"/>
    <s v="Matthew Grinstein"/>
    <x v="2"/>
    <x v="0"/>
    <x v="61"/>
    <x v="5"/>
    <n v="75081"/>
    <x v="2"/>
    <s v="TEC-PH-10002085"/>
    <x v="2"/>
    <x v="7"/>
    <s v="Clarity 53712"/>
    <x v="4085"/>
    <x v="3"/>
    <n v="0.2"/>
    <n v="27.715800000000002"/>
    <x v="2"/>
    <n v="2586.808"/>
    <n v="7.5000000000000009"/>
  </r>
  <r>
    <n v="9100"/>
    <s v="CA-2017-152933"/>
    <d v="2017-10-12T00:00:00"/>
    <d v="2017-10-16T00:00:00"/>
    <s v="Standard Class"/>
    <s v="MG-17650"/>
    <s v="Matthew Grinstein"/>
    <x v="2"/>
    <x v="0"/>
    <x v="61"/>
    <x v="5"/>
    <n v="75081"/>
    <x v="2"/>
    <s v="OFF-PA-10001934"/>
    <x v="1"/>
    <x v="10"/>
    <s v="Xerox 1993"/>
    <x v="559"/>
    <x v="0"/>
    <n v="0.2"/>
    <n v="3.7584"/>
    <x v="2"/>
    <n v="20.736000000000001"/>
    <n v="36.25"/>
  </r>
  <r>
    <n v="9101"/>
    <s v="CA-2017-152933"/>
    <d v="2017-10-12T00:00:00"/>
    <d v="2017-10-16T00:00:00"/>
    <s v="Standard Class"/>
    <s v="MG-17650"/>
    <s v="Matthew Grinstein"/>
    <x v="2"/>
    <x v="0"/>
    <x v="61"/>
    <x v="5"/>
    <n v="75081"/>
    <x v="2"/>
    <s v="TEC-AC-10003033"/>
    <x v="2"/>
    <x v="11"/>
    <s v="Plantronics CS510 - Over-the-Head monaural Wireless Headset System"/>
    <x v="5473"/>
    <x v="1"/>
    <n v="0.2"/>
    <n v="128.68049999999999"/>
    <x v="2"/>
    <n v="2375.64"/>
    <n v="16.25"/>
  </r>
  <r>
    <n v="9102"/>
    <s v="CA-2015-163181"/>
    <d v="2015-11-07T00:00:00"/>
    <d v="2015-11-12T00:00:00"/>
    <s v="Standard Class"/>
    <s v="AB-10105"/>
    <s v="Adrian Barton"/>
    <x v="0"/>
    <x v="0"/>
    <x v="12"/>
    <x v="5"/>
    <n v="77041"/>
    <x v="2"/>
    <s v="OFF-AR-10001683"/>
    <x v="1"/>
    <x v="6"/>
    <s v="Lumber Crayons"/>
    <x v="5474"/>
    <x v="1"/>
    <n v="0.2"/>
    <n v="5.319"/>
    <x v="0"/>
    <n v="70.92"/>
    <n v="22.5"/>
  </r>
  <r>
    <n v="9103"/>
    <s v="CA-2015-163181"/>
    <d v="2015-11-07T00:00:00"/>
    <d v="2015-11-12T00:00:00"/>
    <s v="Standard Class"/>
    <s v="AB-10105"/>
    <s v="Adrian Barton"/>
    <x v="0"/>
    <x v="0"/>
    <x v="12"/>
    <x v="5"/>
    <n v="77041"/>
    <x v="2"/>
    <s v="OFF-ST-10001713"/>
    <x v="1"/>
    <x v="4"/>
    <s v="Gould Plastics 9-Pocket Panel Bin, 18-3/8w x 5-1/4d x 20-1/2h, Black"/>
    <x v="556"/>
    <x v="0"/>
    <n v="0.2"/>
    <n v="-16.956800000000001"/>
    <x v="0"/>
    <n v="169.56800000000001"/>
    <n v="-20"/>
  </r>
  <r>
    <n v="9104"/>
    <s v="CA-2015-163181"/>
    <d v="2015-11-07T00:00:00"/>
    <d v="2015-11-12T00:00:00"/>
    <s v="Standard Class"/>
    <s v="AB-10105"/>
    <s v="Adrian Barton"/>
    <x v="0"/>
    <x v="0"/>
    <x v="12"/>
    <x v="5"/>
    <n v="77041"/>
    <x v="2"/>
    <s v="FUR-FU-10000193"/>
    <x v="0"/>
    <x v="5"/>
    <s v="Tenex Chairmats For Use with Hard Floors"/>
    <x v="643"/>
    <x v="2"/>
    <n v="0.6"/>
    <n v="-84.447999999999993"/>
    <x v="0"/>
    <n v="324.79999999999995"/>
    <n v="-130"/>
  </r>
  <r>
    <n v="9105"/>
    <s v="CA-2015-163181"/>
    <d v="2015-11-07T00:00:00"/>
    <d v="2015-11-12T00:00:00"/>
    <s v="Standard Class"/>
    <s v="AB-10105"/>
    <s v="Adrian Barton"/>
    <x v="0"/>
    <x v="0"/>
    <x v="12"/>
    <x v="5"/>
    <n v="77041"/>
    <x v="2"/>
    <s v="OFF-BI-10000474"/>
    <x v="1"/>
    <x v="8"/>
    <s v="Avery Recycled Flexi-View Covers for Binding Systems"/>
    <x v="4078"/>
    <x v="12"/>
    <n v="0.8"/>
    <n v="-51.295999999999999"/>
    <x v="0"/>
    <n v="320.60000000000002"/>
    <n v="-160"/>
  </r>
  <r>
    <n v="9106"/>
    <s v="CA-2015-163181"/>
    <d v="2015-11-07T00:00:00"/>
    <d v="2015-11-12T00:00:00"/>
    <s v="Standard Class"/>
    <s v="AB-10105"/>
    <s v="Adrian Barton"/>
    <x v="0"/>
    <x v="0"/>
    <x v="12"/>
    <x v="5"/>
    <n v="77041"/>
    <x v="2"/>
    <s v="OFF-ST-10000129"/>
    <x v="1"/>
    <x v="4"/>
    <s v="Fellowes Recycled Storage Drawers"/>
    <x v="5475"/>
    <x v="0"/>
    <n v="0.2"/>
    <n v="-28.867799999999999"/>
    <x v="0"/>
    <n v="355.29599999999999"/>
    <n v="-16.25"/>
  </r>
  <r>
    <n v="9107"/>
    <s v="CA-2015-163181"/>
    <d v="2015-11-07T00:00:00"/>
    <d v="2015-11-12T00:00:00"/>
    <s v="Standard Class"/>
    <s v="AB-10105"/>
    <s v="Adrian Barton"/>
    <x v="0"/>
    <x v="0"/>
    <x v="12"/>
    <x v="5"/>
    <n v="77041"/>
    <x v="2"/>
    <s v="TEC-MA-10001016"/>
    <x v="2"/>
    <x v="15"/>
    <s v="Canon PC170 Desktop Personal Copier"/>
    <x v="3030"/>
    <x v="1"/>
    <n v="0.4"/>
    <n v="33.589500000000001"/>
    <x v="0"/>
    <n v="863.73"/>
    <n v="11.666666666666666"/>
  </r>
  <r>
    <n v="9108"/>
    <s v="CA-2015-132941"/>
    <d v="2015-05-25T00:00:00"/>
    <d v="2015-05-28T00:00:00"/>
    <s v="First Class"/>
    <s v="MM-18280"/>
    <s v="Muhammed MacIntyre"/>
    <x v="1"/>
    <x v="0"/>
    <x v="319"/>
    <x v="5"/>
    <n v="76117"/>
    <x v="2"/>
    <s v="OFF-SU-10002557"/>
    <x v="1"/>
    <x v="14"/>
    <s v="Fiskars Spring-Action Scissors"/>
    <x v="4"/>
    <x v="0"/>
    <n v="0.2"/>
    <n v="1.6776"/>
    <x v="5"/>
    <n v="44.735999999999997"/>
    <n v="7.5"/>
  </r>
  <r>
    <n v="9109"/>
    <s v="CA-2015-132941"/>
    <d v="2015-05-25T00:00:00"/>
    <d v="2015-05-28T00:00:00"/>
    <s v="First Class"/>
    <s v="MM-18280"/>
    <s v="Muhammed MacIntyre"/>
    <x v="1"/>
    <x v="0"/>
    <x v="319"/>
    <x v="5"/>
    <n v="76117"/>
    <x v="2"/>
    <s v="OFF-PA-10002160"/>
    <x v="1"/>
    <x v="10"/>
    <s v="Xerox 1978"/>
    <x v="5476"/>
    <x v="3"/>
    <n v="0.2"/>
    <n v="11.7334"/>
    <x v="5"/>
    <n v="226.57600000000002"/>
    <n v="36.25"/>
  </r>
  <r>
    <n v="9110"/>
    <s v="CA-2015-132941"/>
    <d v="2015-05-25T00:00:00"/>
    <d v="2015-05-28T00:00:00"/>
    <s v="First Class"/>
    <s v="MM-18280"/>
    <s v="Muhammed MacIntyre"/>
    <x v="1"/>
    <x v="0"/>
    <x v="319"/>
    <x v="5"/>
    <n v="76117"/>
    <x v="2"/>
    <s v="TEC-AC-10003095"/>
    <x v="2"/>
    <x v="11"/>
    <s v="Logitech G35 7.1-Channel Surround Sound Headset"/>
    <x v="3568"/>
    <x v="0"/>
    <n v="0.2"/>
    <n v="36.397199999999998"/>
    <x v="5"/>
    <n v="415.96800000000002"/>
    <n v="17.5"/>
  </r>
  <r>
    <n v="9111"/>
    <s v="CA-2014-132010"/>
    <d v="2014-10-13T00:00:00"/>
    <d v="2014-10-15T00:00:00"/>
    <s v="First Class"/>
    <s v="MA-17995"/>
    <s v="Michelle Arnett"/>
    <x v="2"/>
    <x v="0"/>
    <x v="102"/>
    <x v="17"/>
    <n v="23223"/>
    <x v="0"/>
    <s v="OFF-EN-10003160"/>
    <x v="1"/>
    <x v="12"/>
    <s v="Pastel Pink Envelopes"/>
    <x v="3343"/>
    <x v="2"/>
    <n v="0"/>
    <n v="17.472000000000001"/>
    <x v="2"/>
    <n v="182"/>
    <n v="48.000000000000007"/>
  </r>
  <r>
    <n v="9112"/>
    <s v="CA-2014-132010"/>
    <d v="2014-10-13T00:00:00"/>
    <d v="2014-10-15T00:00:00"/>
    <s v="First Class"/>
    <s v="MA-17995"/>
    <s v="Michelle Arnett"/>
    <x v="2"/>
    <x v="0"/>
    <x v="102"/>
    <x v="17"/>
    <n v="23223"/>
    <x v="0"/>
    <s v="TEC-AC-10001542"/>
    <x v="2"/>
    <x v="11"/>
    <s v="SanDisk Cruzer 16 GB USB Flash Drive"/>
    <x v="1003"/>
    <x v="0"/>
    <n v="0"/>
    <n v="4.3624000000000001"/>
    <x v="2"/>
    <n v="45.92"/>
    <n v="19"/>
  </r>
  <r>
    <n v="9113"/>
    <s v="CA-2014-132010"/>
    <d v="2014-10-13T00:00:00"/>
    <d v="2014-10-15T00:00:00"/>
    <s v="First Class"/>
    <s v="MA-17995"/>
    <s v="Michelle Arnett"/>
    <x v="2"/>
    <x v="0"/>
    <x v="102"/>
    <x v="17"/>
    <n v="23223"/>
    <x v="0"/>
    <s v="OFF-ST-10003641"/>
    <x v="1"/>
    <x v="4"/>
    <s v="Space Solutions Industrial Galvanized Steel Shelving."/>
    <x v="5477"/>
    <x v="4"/>
    <n v="0"/>
    <n v="6.3040000000000003"/>
    <x v="2"/>
    <n v="1260.8"/>
    <n v="2"/>
  </r>
  <r>
    <n v="9114"/>
    <s v="CA-2014-132010"/>
    <d v="2014-10-13T00:00:00"/>
    <d v="2014-10-15T00:00:00"/>
    <s v="First Class"/>
    <s v="MA-17995"/>
    <s v="Michelle Arnett"/>
    <x v="2"/>
    <x v="0"/>
    <x v="102"/>
    <x v="17"/>
    <n v="23223"/>
    <x v="0"/>
    <s v="OFF-BI-10002432"/>
    <x v="1"/>
    <x v="8"/>
    <s v="Wilson Jones Standard D-Ring Binders"/>
    <x v="5478"/>
    <x v="1"/>
    <n v="0"/>
    <n v="7.1345999999999998"/>
    <x v="2"/>
    <n v="45.54"/>
    <n v="47"/>
  </r>
  <r>
    <n v="9115"/>
    <s v="CA-2016-135461"/>
    <d v="2016-02-07T00:00:00"/>
    <d v="2016-02-10T00:00:00"/>
    <s v="Second Class"/>
    <s v="EB-13975"/>
    <s v="Erica Bern"/>
    <x v="1"/>
    <x v="0"/>
    <x v="1"/>
    <x v="1"/>
    <n v="90049"/>
    <x v="1"/>
    <s v="TEC-PH-10004094"/>
    <x v="2"/>
    <x v="7"/>
    <s v="Motorola L703CM"/>
    <x v="4537"/>
    <x v="2"/>
    <n v="0.2"/>
    <n v="38.997500000000002"/>
    <x v="11"/>
    <n v="3119.8"/>
    <n v="6.25"/>
  </r>
  <r>
    <n v="9116"/>
    <s v="CA-2017-153045"/>
    <d v="2017-01-19T00:00:00"/>
    <d v="2017-01-24T00:00:00"/>
    <s v="Second Class"/>
    <s v="NS-18505"/>
    <s v="Neola Schneider"/>
    <x v="0"/>
    <x v="0"/>
    <x v="10"/>
    <x v="9"/>
    <n v="19140"/>
    <x v="3"/>
    <s v="TEC-PH-10001817"/>
    <x v="2"/>
    <x v="7"/>
    <s v="Wilson Electronics DB Pro Signal Booster"/>
    <x v="5479"/>
    <x v="0"/>
    <n v="0.4"/>
    <n v="-93.08"/>
    <x v="9"/>
    <n v="859.2"/>
    <n v="-21.666666666666664"/>
  </r>
  <r>
    <n v="9117"/>
    <s v="CA-2017-153045"/>
    <d v="2017-01-19T00:00:00"/>
    <d v="2017-01-24T00:00:00"/>
    <s v="Second Class"/>
    <s v="NS-18505"/>
    <s v="Neola Schneider"/>
    <x v="0"/>
    <x v="0"/>
    <x v="10"/>
    <x v="9"/>
    <n v="19140"/>
    <x v="3"/>
    <s v="FUR-FU-10002759"/>
    <x v="0"/>
    <x v="5"/>
    <s v="12-1/2 Diameter Round Wall Clock"/>
    <x v="1303"/>
    <x v="0"/>
    <n v="0.2"/>
    <n v="6.3936000000000002"/>
    <x v="9"/>
    <n v="63.936"/>
    <n v="20"/>
  </r>
  <r>
    <n v="9118"/>
    <s v="CA-2017-153045"/>
    <d v="2017-01-19T00:00:00"/>
    <d v="2017-01-24T00:00:00"/>
    <s v="Second Class"/>
    <s v="NS-18505"/>
    <s v="Neola Schneider"/>
    <x v="0"/>
    <x v="0"/>
    <x v="10"/>
    <x v="9"/>
    <n v="19140"/>
    <x v="3"/>
    <s v="FUR-CH-10000309"/>
    <x v="0"/>
    <x v="1"/>
    <s v="Global Comet Stacking Arm Chair"/>
    <x v="4843"/>
    <x v="1"/>
    <n v="0.3"/>
    <n v="-63.3765"/>
    <x v="9"/>
    <n v="2661.8130000000001"/>
    <n v="-7.1428571428571441"/>
  </r>
  <r>
    <n v="9119"/>
    <s v="CA-2017-153045"/>
    <d v="2017-01-19T00:00:00"/>
    <d v="2017-01-24T00:00:00"/>
    <s v="Second Class"/>
    <s v="NS-18505"/>
    <s v="Neola Schneider"/>
    <x v="0"/>
    <x v="0"/>
    <x v="10"/>
    <x v="9"/>
    <n v="19140"/>
    <x v="3"/>
    <s v="OFF-PA-10003673"/>
    <x v="1"/>
    <x v="10"/>
    <s v="Strathmore Photo Mount Cards"/>
    <x v="5480"/>
    <x v="4"/>
    <n v="0.2"/>
    <n v="7.0511999999999997"/>
    <x v="9"/>
    <n v="86.784000000000006"/>
    <n v="32.499999999999993"/>
  </r>
  <r>
    <n v="9120"/>
    <s v="US-2016-155971"/>
    <d v="2016-06-06T00:00:00"/>
    <d v="2016-06-12T00:00:00"/>
    <s v="Standard Class"/>
    <s v="RB-19795"/>
    <s v="Ross Baird"/>
    <x v="2"/>
    <x v="0"/>
    <x v="1"/>
    <x v="1"/>
    <n v="90036"/>
    <x v="1"/>
    <s v="OFF-LA-10000452"/>
    <x v="1"/>
    <x v="2"/>
    <s v="Avery 488"/>
    <x v="421"/>
    <x v="3"/>
    <n v="0"/>
    <n v="10.584"/>
    <x v="1"/>
    <n v="154.35"/>
    <n v="48"/>
  </r>
  <r>
    <n v="9121"/>
    <s v="US-2016-155971"/>
    <d v="2016-06-06T00:00:00"/>
    <d v="2016-06-12T00:00:00"/>
    <s v="Standard Class"/>
    <s v="RB-19795"/>
    <s v="Ross Baird"/>
    <x v="2"/>
    <x v="0"/>
    <x v="1"/>
    <x v="1"/>
    <n v="90036"/>
    <x v="1"/>
    <s v="OFF-PA-10000210"/>
    <x v="1"/>
    <x v="10"/>
    <s v="Xerox Blank Computer Paper"/>
    <x v="3324"/>
    <x v="2"/>
    <n v="0"/>
    <n v="46.953000000000003"/>
    <x v="1"/>
    <n v="499.5"/>
    <n v="47"/>
  </r>
  <r>
    <n v="9122"/>
    <s v="CA-2017-122007"/>
    <d v="2017-03-18T00:00:00"/>
    <d v="2017-03-20T00:00:00"/>
    <s v="Second Class"/>
    <s v="JK-15325"/>
    <s v="Jason Klamczynski"/>
    <x v="1"/>
    <x v="0"/>
    <x v="1"/>
    <x v="1"/>
    <n v="90032"/>
    <x v="1"/>
    <s v="OFF-AP-10000358"/>
    <x v="1"/>
    <x v="9"/>
    <s v="Fellowes Basic Home/Office Series Surge Protectors"/>
    <x v="1750"/>
    <x v="3"/>
    <n v="0"/>
    <n v="26.349399999999999"/>
    <x v="10"/>
    <n v="636.02"/>
    <n v="28.999999999999996"/>
  </r>
  <r>
    <n v="9123"/>
    <s v="CA-2017-162250"/>
    <d v="2017-11-24T00:00:00"/>
    <d v="2017-11-24T00:00:00"/>
    <s v="Same Day"/>
    <s v="PR-18880"/>
    <s v="Patrick Ryan"/>
    <x v="0"/>
    <x v="0"/>
    <x v="8"/>
    <x v="1"/>
    <n v="94109"/>
    <x v="1"/>
    <s v="OFF-PA-10002137"/>
    <x v="1"/>
    <x v="10"/>
    <s v="Southworth 100% Résumé Paper, 24lb."/>
    <x v="3890"/>
    <x v="7"/>
    <n v="0"/>
    <n v="3.5009999999999999"/>
    <x v="0"/>
    <n v="7.78"/>
    <n v="44.999999999999993"/>
  </r>
  <r>
    <n v="9124"/>
    <s v="US-2016-158288"/>
    <d v="2016-11-26T00:00:00"/>
    <d v="2016-11-28T00:00:00"/>
    <s v="Second Class"/>
    <s v="EH-13945"/>
    <s v="Eric Hoffmann"/>
    <x v="0"/>
    <x v="0"/>
    <x v="10"/>
    <x v="9"/>
    <n v="19120"/>
    <x v="3"/>
    <s v="OFF-BI-10003364"/>
    <x v="1"/>
    <x v="8"/>
    <s v="Binding Machine Supplies"/>
    <x v="5481"/>
    <x v="6"/>
    <n v="0.7"/>
    <n v="-57.756599999999999"/>
    <x v="0"/>
    <n v="708.83100000000002"/>
    <n v="-73.333333333333329"/>
  </r>
  <r>
    <n v="9125"/>
    <s v="CA-2016-128916"/>
    <d v="2016-08-18T00:00:00"/>
    <d v="2016-08-20T00:00:00"/>
    <s v="Second Class"/>
    <s v="MA-17560"/>
    <s v="Matt Abelman"/>
    <x v="2"/>
    <x v="0"/>
    <x v="12"/>
    <x v="5"/>
    <n v="77070"/>
    <x v="2"/>
    <s v="FUR-FU-10001940"/>
    <x v="0"/>
    <x v="5"/>
    <s v="Staple-based wall hangings"/>
    <x v="1235"/>
    <x v="1"/>
    <n v="0.6"/>
    <n v="-3.8208000000000002"/>
    <x v="6"/>
    <n v="28.655999999999999"/>
    <n v="-40"/>
  </r>
  <r>
    <n v="9126"/>
    <s v="CA-2016-128916"/>
    <d v="2016-08-18T00:00:00"/>
    <d v="2016-08-20T00:00:00"/>
    <s v="Second Class"/>
    <s v="MA-17560"/>
    <s v="Matt Abelman"/>
    <x v="2"/>
    <x v="0"/>
    <x v="12"/>
    <x v="5"/>
    <n v="77070"/>
    <x v="2"/>
    <s v="FUR-FU-10000320"/>
    <x v="0"/>
    <x v="5"/>
    <s v="OIC Stacking Trays"/>
    <x v="752"/>
    <x v="4"/>
    <n v="0.6"/>
    <n v="-2.1375999999999999"/>
    <x v="6"/>
    <n v="21.376000000000001"/>
    <n v="-40"/>
  </r>
  <r>
    <n v="9127"/>
    <s v="CA-2015-157028"/>
    <d v="2015-11-28T00:00:00"/>
    <d v="2015-12-03T00:00:00"/>
    <s v="Standard Class"/>
    <s v="MA-17995"/>
    <s v="Michelle Arnett"/>
    <x v="2"/>
    <x v="0"/>
    <x v="324"/>
    <x v="27"/>
    <n v="88001"/>
    <x v="1"/>
    <s v="OFF-AR-10004441"/>
    <x v="1"/>
    <x v="6"/>
    <s v="BIC Brite Liner Highlighters"/>
    <x v="5482"/>
    <x v="0"/>
    <n v="0"/>
    <n v="3.4775999999999998"/>
    <x v="0"/>
    <n v="16.559999999999999"/>
    <n v="42"/>
  </r>
  <r>
    <n v="9128"/>
    <s v="CA-2017-112473"/>
    <d v="2017-05-25T00:00:00"/>
    <d v="2017-06-01T00:00:00"/>
    <s v="Standard Class"/>
    <s v="JL-15505"/>
    <s v="Jeremy Lonsdale"/>
    <x v="0"/>
    <x v="0"/>
    <x v="12"/>
    <x v="5"/>
    <n v="77070"/>
    <x v="2"/>
    <s v="OFF-ST-10002182"/>
    <x v="1"/>
    <x v="4"/>
    <s v="Iris 3-Drawer Stacking Bin, Black"/>
    <x v="5483"/>
    <x v="1"/>
    <n v="0.2"/>
    <n v="-11.2806"/>
    <x v="5"/>
    <n v="150.40800000000002"/>
    <n v="-22.499999999999996"/>
  </r>
  <r>
    <n v="9129"/>
    <s v="US-2017-147655"/>
    <d v="2017-09-04T00:00:00"/>
    <d v="2017-09-05T00:00:00"/>
    <s v="First Class"/>
    <s v="AS-10045"/>
    <s v="Aaron Smayling"/>
    <x v="1"/>
    <x v="0"/>
    <x v="252"/>
    <x v="21"/>
    <n v="97756"/>
    <x v="1"/>
    <s v="OFF-BI-10002931"/>
    <x v="1"/>
    <x v="8"/>
    <s v="Avery Trapezoid Extra Heavy Duty 4&quot; Binders"/>
    <x v="5484"/>
    <x v="3"/>
    <n v="0.7"/>
    <n v="-58.716000000000001"/>
    <x v="8"/>
    <n v="616.51800000000003"/>
    <n v="-66.666666666666671"/>
  </r>
  <r>
    <n v="9130"/>
    <s v="CA-2016-130911"/>
    <d v="2016-03-24T00:00:00"/>
    <d v="2016-03-26T00:00:00"/>
    <s v="Second Class"/>
    <s v="DC-12850"/>
    <s v="Dan Campbell"/>
    <x v="0"/>
    <x v="0"/>
    <x v="138"/>
    <x v="24"/>
    <n v="44105"/>
    <x v="3"/>
    <s v="FUR-BO-10004357"/>
    <x v="0"/>
    <x v="0"/>
    <s v="O'Sullivan Living Dimensions 3-Shelf Bookcases"/>
    <x v="5485"/>
    <x v="1"/>
    <n v="0.5"/>
    <n v="-241.17599999999999"/>
    <x v="10"/>
    <n v="904.41000000000008"/>
    <n v="-80"/>
  </r>
  <r>
    <n v="9131"/>
    <s v="CA-2016-130911"/>
    <d v="2016-03-24T00:00:00"/>
    <d v="2016-03-26T00:00:00"/>
    <s v="Second Class"/>
    <s v="DC-12850"/>
    <s v="Dan Campbell"/>
    <x v="0"/>
    <x v="0"/>
    <x v="138"/>
    <x v="24"/>
    <n v="44105"/>
    <x v="3"/>
    <s v="OFF-AR-10000475"/>
    <x v="1"/>
    <x v="6"/>
    <s v="Hunt BOSTON Vista Battery-Operated Pencil Sharpener, Black"/>
    <x v="3923"/>
    <x v="0"/>
    <n v="0.2"/>
    <n v="1.6324000000000001"/>
    <x v="10"/>
    <n v="37.311999999999998"/>
    <n v="8.75"/>
  </r>
  <r>
    <n v="9132"/>
    <s v="CA-2017-100055"/>
    <d v="2017-05-28T00:00:00"/>
    <d v="2017-06-01T00:00:00"/>
    <s v="Standard Class"/>
    <s v="MD-17860"/>
    <s v="Michael Dominguez"/>
    <x v="1"/>
    <x v="0"/>
    <x v="517"/>
    <x v="39"/>
    <n v="20707"/>
    <x v="3"/>
    <s v="FUR-FU-10001473"/>
    <x v="0"/>
    <x v="5"/>
    <s v="DAX Wood Document Frame"/>
    <x v="1287"/>
    <x v="0"/>
    <n v="0"/>
    <n v="9.8856000000000002"/>
    <x v="5"/>
    <n v="54.92"/>
    <n v="36"/>
  </r>
  <r>
    <n v="9133"/>
    <s v="CA-2017-100055"/>
    <d v="2017-05-28T00:00:00"/>
    <d v="2017-06-01T00:00:00"/>
    <s v="Standard Class"/>
    <s v="MD-17860"/>
    <s v="Michael Dominguez"/>
    <x v="1"/>
    <x v="0"/>
    <x v="517"/>
    <x v="39"/>
    <n v="20707"/>
    <x v="3"/>
    <s v="OFF-AP-10001469"/>
    <x v="1"/>
    <x v="9"/>
    <s v="Fellowes 8 Outlet Superior Workstation Surge Protector"/>
    <x v="5486"/>
    <x v="1"/>
    <n v="0"/>
    <n v="36.287700000000001"/>
    <x v="5"/>
    <n v="375.39"/>
    <n v="29.000000000000004"/>
  </r>
  <r>
    <n v="9134"/>
    <s v="CA-2015-157805"/>
    <d v="2015-08-31T00:00:00"/>
    <d v="2015-09-04T00:00:00"/>
    <s v="Standard Class"/>
    <s v="RH-19510"/>
    <s v="Rick Huthwaite"/>
    <x v="2"/>
    <x v="0"/>
    <x v="70"/>
    <x v="1"/>
    <n v="92037"/>
    <x v="1"/>
    <s v="TEC-PH-10004447"/>
    <x v="2"/>
    <x v="7"/>
    <s v="Toshiba IPT2010-SD IP Telephone"/>
    <x v="5487"/>
    <x v="2"/>
    <n v="0.2"/>
    <n v="41.697000000000003"/>
    <x v="6"/>
    <n v="2779.8"/>
    <n v="7.5"/>
  </r>
  <r>
    <n v="9135"/>
    <s v="CA-2016-124254"/>
    <d v="2016-04-12T00:00:00"/>
    <d v="2016-04-17T00:00:00"/>
    <s v="Standard Class"/>
    <s v="TB-21175"/>
    <s v="Thomas Boland"/>
    <x v="1"/>
    <x v="0"/>
    <x v="481"/>
    <x v="3"/>
    <n v="27893"/>
    <x v="0"/>
    <s v="OFF-ST-10001469"/>
    <x v="1"/>
    <x v="4"/>
    <s v="Fellowes Bankers Box Recycled Super Stor/Drawer"/>
    <x v="5001"/>
    <x v="1"/>
    <n v="0.2"/>
    <n v="-22.671600000000002"/>
    <x v="3"/>
    <n v="388.65599999999995"/>
    <n v="-17.5"/>
  </r>
  <r>
    <n v="9136"/>
    <s v="CA-2016-124254"/>
    <d v="2016-04-12T00:00:00"/>
    <d v="2016-04-17T00:00:00"/>
    <s v="Standard Class"/>
    <s v="TB-21175"/>
    <s v="Thomas Boland"/>
    <x v="1"/>
    <x v="0"/>
    <x v="481"/>
    <x v="3"/>
    <n v="27893"/>
    <x v="0"/>
    <s v="OFF-ST-10000060"/>
    <x v="1"/>
    <x v="4"/>
    <s v="Fellowes Bankers Box Staxonsteel Drawer File/Stacking System"/>
    <x v="5488"/>
    <x v="7"/>
    <n v="0.2"/>
    <n v="-5.1984000000000004"/>
    <x v="3"/>
    <n v="51.984000000000002"/>
    <n v="-10"/>
  </r>
  <r>
    <n v="9137"/>
    <s v="CA-2016-124254"/>
    <d v="2016-04-12T00:00:00"/>
    <d v="2016-04-17T00:00:00"/>
    <s v="Standard Class"/>
    <s v="TB-21175"/>
    <s v="Thomas Boland"/>
    <x v="1"/>
    <x v="0"/>
    <x v="481"/>
    <x v="3"/>
    <n v="27893"/>
    <x v="0"/>
    <s v="OFF-PA-10000807"/>
    <x v="1"/>
    <x v="10"/>
    <s v="TOPS &quot;Important Message&quot; Pads, Canary, 4-1/4 x 5-1/2, 50 Sheets per Pad"/>
    <x v="1495"/>
    <x v="1"/>
    <n v="0.2"/>
    <n v="3.4668000000000001"/>
    <x v="3"/>
    <n v="30.816000000000003"/>
    <n v="33.75"/>
  </r>
  <r>
    <n v="9138"/>
    <s v="CA-2014-123400"/>
    <d v="2014-02-02T00:00:00"/>
    <d v="2014-02-09T00:00:00"/>
    <s v="Standard Class"/>
    <s v="EB-13930"/>
    <s v="Eric Barreto"/>
    <x v="0"/>
    <x v="0"/>
    <x v="84"/>
    <x v="2"/>
    <n v="33710"/>
    <x v="0"/>
    <s v="OFF-BI-10000666"/>
    <x v="1"/>
    <x v="8"/>
    <s v="Surelock Post Binders"/>
    <x v="823"/>
    <x v="0"/>
    <n v="0.7"/>
    <n v="-12.224"/>
    <x v="11"/>
    <n v="36.671999999999997"/>
    <n v="-66.666666666666671"/>
  </r>
  <r>
    <n v="9139"/>
    <s v="CA-2014-123400"/>
    <d v="2014-02-02T00:00:00"/>
    <d v="2014-02-09T00:00:00"/>
    <s v="Standard Class"/>
    <s v="EB-13930"/>
    <s v="Eric Barreto"/>
    <x v="0"/>
    <x v="0"/>
    <x v="84"/>
    <x v="2"/>
    <n v="33710"/>
    <x v="0"/>
    <s v="TEC-PH-10002890"/>
    <x v="2"/>
    <x v="7"/>
    <s v="AT&amp;T 17929 Lendline Telephone"/>
    <x v="2131"/>
    <x v="2"/>
    <n v="0.2"/>
    <n v="13.571999999999999"/>
    <x v="11"/>
    <n v="904.80000000000007"/>
    <n v="7.5"/>
  </r>
  <r>
    <n v="9140"/>
    <s v="CA-2014-106971"/>
    <d v="2014-09-02T00:00:00"/>
    <d v="2014-09-08T00:00:00"/>
    <s v="Standard Class"/>
    <s v="BM-11785"/>
    <s v="Bryan Mills"/>
    <x v="0"/>
    <x v="0"/>
    <x v="452"/>
    <x v="10"/>
    <n v="60089"/>
    <x v="2"/>
    <s v="TEC-AC-10000844"/>
    <x v="2"/>
    <x v="11"/>
    <s v="Logitech Gaming G510s - Keyboard"/>
    <x v="5267"/>
    <x v="3"/>
    <n v="0.2"/>
    <n v="95.188800000000001"/>
    <x v="8"/>
    <n v="3331.6080000000002"/>
    <n v="20"/>
  </r>
  <r>
    <n v="9141"/>
    <s v="CA-2017-123029"/>
    <d v="2017-09-30T00:00:00"/>
    <d v="2017-10-02T00:00:00"/>
    <s v="Second Class"/>
    <s v="BT-11530"/>
    <s v="Bradley Talbott"/>
    <x v="2"/>
    <x v="0"/>
    <x v="1"/>
    <x v="1"/>
    <n v="90049"/>
    <x v="1"/>
    <s v="TEC-AC-10002402"/>
    <x v="2"/>
    <x v="11"/>
    <s v="Razer Kraken PRO Over Ear PC and Music Headset"/>
    <x v="457"/>
    <x v="0"/>
    <n v="0"/>
    <n v="47.994"/>
    <x v="8"/>
    <n v="319.95999999999998"/>
    <n v="30.000000000000004"/>
  </r>
  <r>
    <n v="9142"/>
    <s v="CA-2016-139409"/>
    <d v="2016-09-05T00:00:00"/>
    <d v="2016-09-07T00:00:00"/>
    <s v="First Class"/>
    <s v="FW-14395"/>
    <s v="Fred Wasserman"/>
    <x v="1"/>
    <x v="0"/>
    <x v="20"/>
    <x v="15"/>
    <n v="10011"/>
    <x v="3"/>
    <s v="TEC-PH-10003988"/>
    <x v="2"/>
    <x v="7"/>
    <s v="LF Elite 3D Dazzle Designer Hard Case Cover, Lf Stylus Pen and Wiper For Apple Iphone 5c Mini Lite"/>
    <x v="3477"/>
    <x v="4"/>
    <n v="0"/>
    <n v="12.208"/>
    <x v="8"/>
    <n v="174.4"/>
    <n v="27.999999999999996"/>
  </r>
  <r>
    <n v="9143"/>
    <s v="US-2017-166688"/>
    <d v="2017-05-20T00:00:00"/>
    <d v="2017-05-26T00:00:00"/>
    <s v="Standard Class"/>
    <s v="RD-19480"/>
    <s v="Rick Duston"/>
    <x v="0"/>
    <x v="0"/>
    <x v="98"/>
    <x v="33"/>
    <n v="89115"/>
    <x v="1"/>
    <s v="OFF-BI-10004040"/>
    <x v="1"/>
    <x v="8"/>
    <s v="Wilson Jones Impact Binders"/>
    <x v="1808"/>
    <x v="0"/>
    <n v="0.2"/>
    <n v="3.0044"/>
    <x v="5"/>
    <n v="16.576000000000001"/>
    <n v="36.25"/>
  </r>
  <r>
    <n v="9144"/>
    <s v="US-2017-166688"/>
    <d v="2017-05-20T00:00:00"/>
    <d v="2017-05-26T00:00:00"/>
    <s v="Standard Class"/>
    <s v="RD-19480"/>
    <s v="Rick Duston"/>
    <x v="0"/>
    <x v="0"/>
    <x v="98"/>
    <x v="33"/>
    <n v="89115"/>
    <x v="1"/>
    <s v="TEC-PH-10004094"/>
    <x v="2"/>
    <x v="7"/>
    <s v="Motorola L703CM"/>
    <x v="5489"/>
    <x v="6"/>
    <n v="0.2"/>
    <n v="70.195499999999996"/>
    <x v="5"/>
    <n v="10108.152"/>
    <n v="6.25"/>
  </r>
  <r>
    <n v="9145"/>
    <s v="US-2017-166688"/>
    <d v="2017-05-20T00:00:00"/>
    <d v="2017-05-26T00:00:00"/>
    <s v="Standard Class"/>
    <s v="RD-19480"/>
    <s v="Rick Duston"/>
    <x v="0"/>
    <x v="0"/>
    <x v="98"/>
    <x v="33"/>
    <n v="89115"/>
    <x v="1"/>
    <s v="OFF-AP-10000358"/>
    <x v="1"/>
    <x v="9"/>
    <s v="Fellowes Basic Home/Office Series Surge Protectors"/>
    <x v="5490"/>
    <x v="2"/>
    <n v="0"/>
    <n v="18.821000000000002"/>
    <x v="5"/>
    <n v="324.5"/>
    <n v="28.999999999999996"/>
  </r>
  <r>
    <n v="9146"/>
    <s v="CA-2015-126970"/>
    <d v="2015-09-20T00:00:00"/>
    <d v="2015-09-24T00:00:00"/>
    <s v="Standard Class"/>
    <s v="TP-21130"/>
    <s v="Theone Pippenger"/>
    <x v="0"/>
    <x v="0"/>
    <x v="14"/>
    <x v="10"/>
    <n v="60540"/>
    <x v="2"/>
    <s v="OFF-BI-10000138"/>
    <x v="1"/>
    <x v="8"/>
    <s v="Acco Translucent Poly Ring Binders"/>
    <x v="1774"/>
    <x v="1"/>
    <n v="0.8"/>
    <n v="-4.4927999999999999"/>
    <x v="8"/>
    <n v="8.4239999999999995"/>
    <n v="-160"/>
  </r>
  <r>
    <n v="9147"/>
    <s v="US-2016-165505"/>
    <d v="2016-01-23T00:00:00"/>
    <d v="2016-01-27T00:00:00"/>
    <s v="Standard Class"/>
    <s v="CB-12535"/>
    <s v="Claudia Bergmann"/>
    <x v="1"/>
    <x v="0"/>
    <x v="140"/>
    <x v="42"/>
    <n v="5408"/>
    <x v="3"/>
    <s v="TEC-AC-10002926"/>
    <x v="2"/>
    <x v="11"/>
    <s v="Logitech Wireless Marathon Mouse M705"/>
    <x v="2564"/>
    <x v="0"/>
    <n v="0"/>
    <n v="42.991399999999999"/>
    <x v="9"/>
    <n v="199.96"/>
    <n v="43"/>
  </r>
  <r>
    <n v="9148"/>
    <s v="US-2016-165505"/>
    <d v="2016-01-23T00:00:00"/>
    <d v="2016-01-27T00:00:00"/>
    <s v="Standard Class"/>
    <s v="CB-12535"/>
    <s v="Claudia Bergmann"/>
    <x v="1"/>
    <x v="0"/>
    <x v="140"/>
    <x v="42"/>
    <n v="5408"/>
    <x v="3"/>
    <s v="OFF-AR-10003477"/>
    <x v="1"/>
    <x v="6"/>
    <s v="4009 Highlighters"/>
    <x v="1384"/>
    <x v="5"/>
    <n v="0"/>
    <n v="2.7336"/>
    <x v="9"/>
    <n v="48.239999999999995"/>
    <n v="34"/>
  </r>
  <r>
    <n v="9149"/>
    <s v="US-2016-165505"/>
    <d v="2016-01-23T00:00:00"/>
    <d v="2016-01-27T00:00:00"/>
    <s v="Standard Class"/>
    <s v="CB-12535"/>
    <s v="Claudia Bergmann"/>
    <x v="1"/>
    <x v="0"/>
    <x v="140"/>
    <x v="42"/>
    <n v="5408"/>
    <x v="3"/>
    <s v="OFF-ST-10001526"/>
    <x v="1"/>
    <x v="4"/>
    <s v="Iceberg Mobile Mega Data/Printer Cart "/>
    <x v="5491"/>
    <x v="11"/>
    <n v="0"/>
    <n v="406.71539999999999"/>
    <x v="9"/>
    <n v="20335.77"/>
    <n v="26"/>
  </r>
  <r>
    <n v="9150"/>
    <s v="US-2014-157070"/>
    <d v="2014-06-01T00:00:00"/>
    <d v="2014-06-06T00:00:00"/>
    <s v="Standard Class"/>
    <s v="QJ-19255"/>
    <s v="Quincy Jones"/>
    <x v="1"/>
    <x v="0"/>
    <x v="66"/>
    <x v="12"/>
    <n v="48234"/>
    <x v="2"/>
    <s v="OFF-BI-10001765"/>
    <x v="1"/>
    <x v="8"/>
    <s v="Wilson Jones Heavy-Duty Casebound Ring Binders with Metal Hinges"/>
    <x v="5492"/>
    <x v="4"/>
    <n v="0"/>
    <n v="66.508799999999994"/>
    <x v="1"/>
    <n v="554.24"/>
    <n v="47.999999999999993"/>
  </r>
  <r>
    <n v="9151"/>
    <s v="US-2014-157070"/>
    <d v="2014-06-01T00:00:00"/>
    <d v="2014-06-06T00:00:00"/>
    <s v="Standard Class"/>
    <s v="QJ-19255"/>
    <s v="Quincy Jones"/>
    <x v="1"/>
    <x v="0"/>
    <x v="66"/>
    <x v="12"/>
    <n v="48234"/>
    <x v="2"/>
    <s v="OFF-AP-10004859"/>
    <x v="1"/>
    <x v="9"/>
    <s v="Acco 6 Outlet Guardian Premium Surge Suppressor"/>
    <x v="5493"/>
    <x v="2"/>
    <n v="0.1"/>
    <n v="12.375999999999999"/>
    <x v="1"/>
    <n v="327.59999999999997"/>
    <n v="18.888888888888889"/>
  </r>
  <r>
    <n v="9152"/>
    <s v="US-2015-106873"/>
    <d v="2015-09-24T00:00:00"/>
    <d v="2015-09-29T00:00:00"/>
    <s v="Second Class"/>
    <s v="KM-16720"/>
    <s v="Kunst Miller"/>
    <x v="0"/>
    <x v="0"/>
    <x v="418"/>
    <x v="16"/>
    <n v="85323"/>
    <x v="1"/>
    <s v="OFF-AR-10003179"/>
    <x v="1"/>
    <x v="6"/>
    <s v="Dixon Ticonderoga Core-Lock Colored Pencils"/>
    <x v="4581"/>
    <x v="0"/>
    <n v="0.2"/>
    <n v="2.3685999999999998"/>
    <x v="8"/>
    <n v="29.152000000000001"/>
    <n v="16.249999999999996"/>
  </r>
  <r>
    <n v="9153"/>
    <s v="US-2015-106873"/>
    <d v="2015-09-24T00:00:00"/>
    <d v="2015-09-29T00:00:00"/>
    <s v="Second Class"/>
    <s v="KM-16720"/>
    <s v="Kunst Miller"/>
    <x v="0"/>
    <x v="0"/>
    <x v="418"/>
    <x v="16"/>
    <n v="85323"/>
    <x v="1"/>
    <s v="TEC-AC-10002345"/>
    <x v="2"/>
    <x v="11"/>
    <s v="HP Standard 104 key PS/2 Keyboard"/>
    <x v="347"/>
    <x v="0"/>
    <n v="0.2"/>
    <n v="1.45"/>
    <x v="8"/>
    <n v="46.4"/>
    <n v="6.25"/>
  </r>
  <r>
    <n v="9154"/>
    <s v="US-2015-106873"/>
    <d v="2015-09-24T00:00:00"/>
    <d v="2015-09-29T00:00:00"/>
    <s v="Second Class"/>
    <s v="KM-16720"/>
    <s v="Kunst Miller"/>
    <x v="0"/>
    <x v="0"/>
    <x v="418"/>
    <x v="16"/>
    <n v="85323"/>
    <x v="1"/>
    <s v="OFF-AR-10001246"/>
    <x v="1"/>
    <x v="6"/>
    <s v="Newell 317"/>
    <x v="2265"/>
    <x v="3"/>
    <n v="0.2"/>
    <n v="1.8522000000000001"/>
    <x v="8"/>
    <n v="115.24799999999999"/>
    <n v="11.250000000000002"/>
  </r>
  <r>
    <n v="9155"/>
    <s v="CA-2016-132990"/>
    <d v="2016-08-01T00:00:00"/>
    <d v="2016-08-03T00:00:00"/>
    <s v="Second Class"/>
    <s v="KM-16660"/>
    <s v="Khloe Miller"/>
    <x v="0"/>
    <x v="0"/>
    <x v="10"/>
    <x v="9"/>
    <n v="19140"/>
    <x v="3"/>
    <s v="FUR-FU-10004864"/>
    <x v="0"/>
    <x v="5"/>
    <s v="Eldon 500 Class Desk Accessories"/>
    <x v="5494"/>
    <x v="0"/>
    <n v="0.2"/>
    <n v="3.1381999999999999"/>
    <x v="6"/>
    <n v="38.624000000000002"/>
    <n v="16.249999999999996"/>
  </r>
  <r>
    <n v="9156"/>
    <s v="CA-2014-102645"/>
    <d v="2014-01-23T00:00:00"/>
    <d v="2014-01-28T00:00:00"/>
    <s v="Standard Class"/>
    <s v="IM-15055"/>
    <s v="Ionia McGrath"/>
    <x v="0"/>
    <x v="0"/>
    <x v="98"/>
    <x v="33"/>
    <n v="89115"/>
    <x v="1"/>
    <s v="OFF-PA-10001804"/>
    <x v="1"/>
    <x v="10"/>
    <s v="Xerox 195"/>
    <x v="1574"/>
    <x v="5"/>
    <n v="0"/>
    <n v="19.238399999999999"/>
    <x v="9"/>
    <n v="240.48"/>
    <n v="48"/>
  </r>
  <r>
    <n v="9157"/>
    <s v="CA-2014-134215"/>
    <d v="2014-08-04T00:00:00"/>
    <d v="2014-08-08T00:00:00"/>
    <s v="Standard Class"/>
    <s v="ML-17395"/>
    <s v="Marina Lichtenstein"/>
    <x v="1"/>
    <x v="0"/>
    <x v="294"/>
    <x v="43"/>
    <n v="4401"/>
    <x v="3"/>
    <s v="OFF-AP-10001271"/>
    <x v="1"/>
    <x v="9"/>
    <s v="Eureka The Boss Cordless Rechargeable Stick Vac"/>
    <x v="5495"/>
    <x v="0"/>
    <n v="0"/>
    <n v="27.529199999999999"/>
    <x v="6"/>
    <n v="203.92"/>
    <n v="27"/>
  </r>
  <r>
    <n v="9158"/>
    <s v="CA-2014-134215"/>
    <d v="2014-08-04T00:00:00"/>
    <d v="2014-08-08T00:00:00"/>
    <s v="Standard Class"/>
    <s v="ML-17395"/>
    <s v="Marina Lichtenstein"/>
    <x v="1"/>
    <x v="0"/>
    <x v="294"/>
    <x v="43"/>
    <n v="4401"/>
    <x v="3"/>
    <s v="OFF-PA-10004353"/>
    <x v="1"/>
    <x v="10"/>
    <s v="Southworth 25% Cotton Premium Laser Paper and Envelopes"/>
    <x v="5496"/>
    <x v="11"/>
    <n v="0"/>
    <n v="124.6752"/>
    <x v="6"/>
    <n v="3376.62"/>
    <n v="48"/>
  </r>
  <r>
    <n v="9159"/>
    <s v="CA-2014-134215"/>
    <d v="2014-08-04T00:00:00"/>
    <d v="2014-08-08T00:00:00"/>
    <s v="Standard Class"/>
    <s v="ML-17395"/>
    <s v="Marina Lichtenstein"/>
    <x v="1"/>
    <x v="0"/>
    <x v="294"/>
    <x v="43"/>
    <n v="4401"/>
    <x v="3"/>
    <s v="TEC-AC-10002473"/>
    <x v="2"/>
    <x v="11"/>
    <s v="Maxell 4.7GB DVD-R"/>
    <x v="5497"/>
    <x v="6"/>
    <n v="0"/>
    <n v="104.7222"/>
    <x v="6"/>
    <n v="2298.7799999999997"/>
    <n v="41"/>
  </r>
  <r>
    <n v="9160"/>
    <s v="CA-2016-118934"/>
    <d v="2016-08-09T00:00:00"/>
    <d v="2016-08-14T00:00:00"/>
    <s v="Standard Class"/>
    <s v="GH-14410"/>
    <s v="Gary Hansen"/>
    <x v="2"/>
    <x v="0"/>
    <x v="469"/>
    <x v="18"/>
    <n v="37075"/>
    <x v="0"/>
    <s v="OFF-BI-10003314"/>
    <x v="1"/>
    <x v="8"/>
    <s v="Tuff Stuff Recycled Round Ring Binders"/>
    <x v="5498"/>
    <x v="1"/>
    <n v="0.7"/>
    <n v="-3.0366"/>
    <x v="6"/>
    <n v="13.013999999999999"/>
    <n v="-70"/>
  </r>
  <r>
    <n v="9161"/>
    <s v="CA-2016-118934"/>
    <d v="2016-08-09T00:00:00"/>
    <d v="2016-08-14T00:00:00"/>
    <s v="Standard Class"/>
    <s v="GH-14410"/>
    <s v="Gary Hansen"/>
    <x v="2"/>
    <x v="0"/>
    <x v="469"/>
    <x v="18"/>
    <n v="37075"/>
    <x v="0"/>
    <s v="OFF-BI-10004465"/>
    <x v="1"/>
    <x v="8"/>
    <s v="Avery Durable Slant Ring Binders"/>
    <x v="5264"/>
    <x v="2"/>
    <n v="0.7"/>
    <n v="-7.92"/>
    <x v="6"/>
    <n v="59.400000000000006"/>
    <n v="-66.666666666666657"/>
  </r>
  <r>
    <n v="9162"/>
    <s v="CA-2016-160108"/>
    <d v="2016-12-08T00:00:00"/>
    <d v="2016-12-12T00:00:00"/>
    <s v="Standard Class"/>
    <s v="AG-10900"/>
    <s v="Arthur Gainer"/>
    <x v="0"/>
    <x v="0"/>
    <x v="342"/>
    <x v="6"/>
    <n v="54703"/>
    <x v="2"/>
    <s v="FUR-BO-10003450"/>
    <x v="0"/>
    <x v="0"/>
    <s v="Bush Westfield Collection Bookcases, Dark Cherry Finish"/>
    <x v="5499"/>
    <x v="3"/>
    <n v="0"/>
    <n v="32.468800000000002"/>
    <x v="4"/>
    <n v="2841.02"/>
    <n v="8"/>
  </r>
  <r>
    <n v="9163"/>
    <s v="CA-2016-160108"/>
    <d v="2016-12-08T00:00:00"/>
    <d v="2016-12-12T00:00:00"/>
    <s v="Standard Class"/>
    <s v="AG-10900"/>
    <s v="Arthur Gainer"/>
    <x v="0"/>
    <x v="0"/>
    <x v="342"/>
    <x v="6"/>
    <n v="54703"/>
    <x v="2"/>
    <s v="FUR-CH-10002335"/>
    <x v="0"/>
    <x v="1"/>
    <s v="Hon GuestStacker Chair"/>
    <x v="5500"/>
    <x v="1"/>
    <n v="0"/>
    <n v="176.80260000000001"/>
    <x v="4"/>
    <n v="2040.03"/>
    <n v="26"/>
  </r>
  <r>
    <n v="9164"/>
    <s v="CA-2015-164007"/>
    <d v="2015-06-08T00:00:00"/>
    <d v="2015-06-12T00:00:00"/>
    <s v="Standard Class"/>
    <s v="MG-17695"/>
    <s v="Maureen Gnade"/>
    <x v="0"/>
    <x v="0"/>
    <x v="22"/>
    <x v="10"/>
    <n v="60610"/>
    <x v="2"/>
    <s v="TEC-AC-10003433"/>
    <x v="2"/>
    <x v="11"/>
    <s v="Maxell 4.7GB DVD+R 5/Pack"/>
    <x v="477"/>
    <x v="1"/>
    <n v="0.2"/>
    <n v="0.74250000000000005"/>
    <x v="1"/>
    <n v="7.1280000000000001"/>
    <n v="31.250000000000007"/>
  </r>
  <r>
    <n v="9165"/>
    <s v="CA-2015-164007"/>
    <d v="2015-06-08T00:00:00"/>
    <d v="2015-06-12T00:00:00"/>
    <s v="Standard Class"/>
    <s v="MG-17695"/>
    <s v="Maureen Gnade"/>
    <x v="0"/>
    <x v="0"/>
    <x v="22"/>
    <x v="10"/>
    <n v="60610"/>
    <x v="2"/>
    <s v="OFF-AP-10003849"/>
    <x v="1"/>
    <x v="9"/>
    <s v="Hoover Shoulder Vac Commercial Portable Vacuum"/>
    <x v="5501"/>
    <x v="0"/>
    <n v="0.8"/>
    <n v="-393.60199999999998"/>
    <x v="1"/>
    <n v="286.25599999999997"/>
    <n v="-275"/>
  </r>
  <r>
    <n v="9166"/>
    <s v="CA-2016-100300"/>
    <d v="2016-06-24T00:00:00"/>
    <d v="2016-06-26T00:00:00"/>
    <s v="Second Class"/>
    <s v="MJ-17740"/>
    <s v="Max Jones"/>
    <x v="0"/>
    <x v="0"/>
    <x v="70"/>
    <x v="1"/>
    <n v="92037"/>
    <x v="1"/>
    <s v="TEC-MA-10000984"/>
    <x v="2"/>
    <x v="15"/>
    <s v="Okidata MB760 Printer"/>
    <x v="5502"/>
    <x v="4"/>
    <n v="0.2"/>
    <n v="503.64"/>
    <x v="1"/>
    <n v="17907.2"/>
    <n v="11.249999999999998"/>
  </r>
  <r>
    <n v="9167"/>
    <s v="CA-2016-100300"/>
    <d v="2016-06-24T00:00:00"/>
    <d v="2016-06-26T00:00:00"/>
    <s v="Second Class"/>
    <s v="MJ-17740"/>
    <s v="Max Jones"/>
    <x v="0"/>
    <x v="0"/>
    <x v="70"/>
    <x v="1"/>
    <n v="92037"/>
    <x v="1"/>
    <s v="OFF-PA-10000418"/>
    <x v="1"/>
    <x v="10"/>
    <s v="Xerox 189"/>
    <x v="1230"/>
    <x v="7"/>
    <n v="0"/>
    <n v="50.328000000000003"/>
    <x v="1"/>
    <n v="104.85"/>
    <n v="48.000000000000007"/>
  </r>
  <r>
    <n v="9168"/>
    <s v="CA-2016-100300"/>
    <d v="2016-06-24T00:00:00"/>
    <d v="2016-06-26T00:00:00"/>
    <s v="Second Class"/>
    <s v="MJ-17740"/>
    <s v="Max Jones"/>
    <x v="0"/>
    <x v="0"/>
    <x v="70"/>
    <x v="1"/>
    <n v="92037"/>
    <x v="1"/>
    <s v="OFF-AP-10001242"/>
    <x v="1"/>
    <x v="9"/>
    <s v="APC 7 Outlet Network SurgeArrest Surge Protector"/>
    <x v="2566"/>
    <x v="1"/>
    <n v="0"/>
    <n v="72.432000000000002"/>
    <x v="1"/>
    <n v="724.31999999999994"/>
    <n v="30"/>
  </r>
  <r>
    <n v="9169"/>
    <s v="CA-2016-140571"/>
    <d v="2016-03-15T00:00:00"/>
    <d v="2016-03-19T00:00:00"/>
    <s v="Standard Class"/>
    <s v="SJ-20125"/>
    <s v="Sanjit Jacobs"/>
    <x v="2"/>
    <x v="0"/>
    <x v="25"/>
    <x v="35"/>
    <n v="39212"/>
    <x v="0"/>
    <s v="OFF-PA-10001954"/>
    <x v="1"/>
    <x v="10"/>
    <s v="Xerox 1964"/>
    <x v="5503"/>
    <x v="9"/>
    <n v="0"/>
    <n v="147.08959999999999"/>
    <x v="10"/>
    <n v="4476.6399999999994"/>
    <n v="46"/>
  </r>
  <r>
    <n v="9170"/>
    <s v="CA-2016-140571"/>
    <d v="2016-03-15T00:00:00"/>
    <d v="2016-03-19T00:00:00"/>
    <s v="Standard Class"/>
    <s v="SJ-20125"/>
    <s v="Sanjit Jacobs"/>
    <x v="2"/>
    <x v="0"/>
    <x v="25"/>
    <x v="35"/>
    <n v="39212"/>
    <x v="0"/>
    <s v="OFF-PA-10001954"/>
    <x v="1"/>
    <x v="10"/>
    <s v="Xerox 1964"/>
    <x v="1816"/>
    <x v="0"/>
    <n v="0"/>
    <n v="21.012799999999999"/>
    <x v="10"/>
    <n v="91.36"/>
    <n v="46"/>
  </r>
  <r>
    <n v="9171"/>
    <s v="US-2016-155768"/>
    <d v="2016-12-01T00:00:00"/>
    <d v="2016-12-01T00:00:00"/>
    <s v="Same Day"/>
    <s v="LB-16795"/>
    <s v="Laurel Beltran"/>
    <x v="2"/>
    <x v="0"/>
    <x v="475"/>
    <x v="1"/>
    <n v="93030"/>
    <x v="1"/>
    <s v="FUR-FU-10000448"/>
    <x v="0"/>
    <x v="5"/>
    <s v="Tenex Chairmats For Use With Carpeted Floors"/>
    <x v="5504"/>
    <x v="0"/>
    <n v="0"/>
    <n v="1.5980000000000001"/>
    <x v="4"/>
    <n v="63.92"/>
    <n v="5"/>
  </r>
  <r>
    <n v="9172"/>
    <s v="US-2016-155768"/>
    <d v="2016-12-01T00:00:00"/>
    <d v="2016-12-01T00:00:00"/>
    <s v="Same Day"/>
    <s v="LB-16795"/>
    <s v="Laurel Beltran"/>
    <x v="2"/>
    <x v="0"/>
    <x v="475"/>
    <x v="1"/>
    <n v="93030"/>
    <x v="1"/>
    <s v="OFF-PA-10001357"/>
    <x v="1"/>
    <x v="10"/>
    <s v="Xerox 1886"/>
    <x v="3531"/>
    <x v="7"/>
    <n v="0"/>
    <n v="22.992000000000001"/>
    <x v="4"/>
    <n v="47.9"/>
    <n v="48.000000000000007"/>
  </r>
  <r>
    <n v="9173"/>
    <s v="US-2016-155768"/>
    <d v="2016-12-01T00:00:00"/>
    <d v="2016-12-01T00:00:00"/>
    <s v="Same Day"/>
    <s v="LB-16795"/>
    <s v="Laurel Beltran"/>
    <x v="2"/>
    <x v="0"/>
    <x v="475"/>
    <x v="1"/>
    <n v="93030"/>
    <x v="1"/>
    <s v="OFF-ST-10002292"/>
    <x v="1"/>
    <x v="4"/>
    <s v="Sauder Facets Collection Locker/File Cabinet, Sky Alder Finish"/>
    <x v="5505"/>
    <x v="1"/>
    <n v="0"/>
    <n v="222.58799999999999"/>
    <x v="4"/>
    <n v="3338.82"/>
    <n v="20"/>
  </r>
  <r>
    <n v="9174"/>
    <s v="US-2016-155768"/>
    <d v="2016-12-01T00:00:00"/>
    <d v="2016-12-01T00:00:00"/>
    <s v="Same Day"/>
    <s v="LB-16795"/>
    <s v="Laurel Beltran"/>
    <x v="2"/>
    <x v="0"/>
    <x v="475"/>
    <x v="1"/>
    <n v="93030"/>
    <x v="1"/>
    <s v="OFF-EN-10001219"/>
    <x v="1"/>
    <x v="12"/>
    <s v="#10- 4 1/8&quot; x 9 1/2&quot; Security-Tint Envelopes"/>
    <x v="988"/>
    <x v="1"/>
    <n v="0"/>
    <n v="11.2308"/>
    <x v="4"/>
    <n v="68.760000000000005"/>
    <n v="49"/>
  </r>
  <r>
    <n v="9175"/>
    <s v="CA-2017-119424"/>
    <d v="2017-06-12T00:00:00"/>
    <d v="2017-06-14T00:00:00"/>
    <s v="Second Class"/>
    <s v="SB-20185"/>
    <s v="Sarah Brown"/>
    <x v="0"/>
    <x v="0"/>
    <x v="239"/>
    <x v="4"/>
    <n v="98031"/>
    <x v="1"/>
    <s v="TEC-PH-10002564"/>
    <x v="2"/>
    <x v="7"/>
    <s v="OtterBox Defender Series Case - Samsung Galaxy S4"/>
    <x v="973"/>
    <x v="1"/>
    <n v="0.2"/>
    <n v="8.9969999999999999"/>
    <x v="1"/>
    <n v="215.928"/>
    <n v="12.5"/>
  </r>
  <r>
    <n v="9176"/>
    <s v="CA-2017-119424"/>
    <d v="2017-06-12T00:00:00"/>
    <d v="2017-06-14T00:00:00"/>
    <s v="Second Class"/>
    <s v="SB-20185"/>
    <s v="Sarah Brown"/>
    <x v="0"/>
    <x v="0"/>
    <x v="239"/>
    <x v="4"/>
    <n v="98031"/>
    <x v="1"/>
    <s v="OFF-PA-10001639"/>
    <x v="1"/>
    <x v="10"/>
    <s v="Xerox 203"/>
    <x v="537"/>
    <x v="1"/>
    <n v="0"/>
    <n v="9.3312000000000008"/>
    <x v="1"/>
    <n v="58.320000000000007"/>
    <n v="48.000000000000007"/>
  </r>
  <r>
    <n v="9177"/>
    <s v="CA-2016-118178"/>
    <d v="2016-03-19T00:00:00"/>
    <d v="2016-03-24T00:00:00"/>
    <s v="Standard Class"/>
    <s v="CC-12610"/>
    <s v="Corey Catlett"/>
    <x v="1"/>
    <x v="0"/>
    <x v="316"/>
    <x v="18"/>
    <n v="37211"/>
    <x v="0"/>
    <s v="OFF-BI-10001153"/>
    <x v="1"/>
    <x v="8"/>
    <s v="Ibico Recycled Grain-Textured Covers"/>
    <x v="756"/>
    <x v="1"/>
    <n v="0.7"/>
    <n v="-20.724"/>
    <x v="10"/>
    <n v="93.257999999999996"/>
    <n v="-66.666666666666671"/>
  </r>
  <r>
    <n v="9178"/>
    <s v="CA-2016-166618"/>
    <d v="2016-11-14T00:00:00"/>
    <d v="2016-11-18T00:00:00"/>
    <s v="Standard Class"/>
    <s v="DP-13000"/>
    <s v="Darren Powers"/>
    <x v="0"/>
    <x v="0"/>
    <x v="20"/>
    <x v="15"/>
    <n v="10035"/>
    <x v="3"/>
    <s v="TEC-PH-10003356"/>
    <x v="2"/>
    <x v="7"/>
    <s v="SmartStand Mobile Device Holder, Assorted Colors"/>
    <x v="62"/>
    <x v="0"/>
    <n v="0"/>
    <n v="3.9144000000000001"/>
    <x v="0"/>
    <n v="27.96"/>
    <n v="27.999999999999996"/>
  </r>
  <r>
    <n v="9179"/>
    <s v="CA-2016-166618"/>
    <d v="2016-11-14T00:00:00"/>
    <d v="2016-11-18T00:00:00"/>
    <s v="Standard Class"/>
    <s v="DP-13000"/>
    <s v="Darren Powers"/>
    <x v="0"/>
    <x v="0"/>
    <x v="20"/>
    <x v="15"/>
    <n v="10035"/>
    <x v="3"/>
    <s v="OFF-AR-10001725"/>
    <x v="1"/>
    <x v="6"/>
    <s v="Boston Home &amp; Office Model 2000 Electric Pencil Sharpeners"/>
    <x v="5506"/>
    <x v="7"/>
    <n v="0"/>
    <n v="6.149"/>
    <x v="0"/>
    <n v="23.65"/>
    <n v="26"/>
  </r>
  <r>
    <n v="9180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TEC-PH-10002415"/>
    <x v="2"/>
    <x v="7"/>
    <s v="Polycom VoiceStation 500 Conference phone"/>
    <x v="5507"/>
    <x v="1"/>
    <n v="0.2"/>
    <n v="44.2425"/>
    <x v="6"/>
    <n v="2123.64"/>
    <n v="6.25"/>
  </r>
  <r>
    <n v="9181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OFF-BI-10003355"/>
    <x v="1"/>
    <x v="8"/>
    <s v="Cardinal Holdit Business Card Pockets"/>
    <x v="1627"/>
    <x v="1"/>
    <n v="0.2"/>
    <n v="4.1832000000000003"/>
    <x v="6"/>
    <n v="35.856000000000002"/>
    <n v="35"/>
  </r>
  <r>
    <n v="9182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OFF-BI-10000216"/>
    <x v="1"/>
    <x v="8"/>
    <s v="Mead 1st Gear 2&quot; Zipper Binder, Asst. Colors"/>
    <x v="5508"/>
    <x v="1"/>
    <n v="0.2"/>
    <n v="11.673"/>
    <x v="6"/>
    <n v="93.384"/>
    <n v="37.5"/>
  </r>
  <r>
    <n v="9183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TEC-AC-10004803"/>
    <x v="2"/>
    <x v="11"/>
    <s v="Sony Micro Vault Click 4 GB USB 2.0 Flash Drive"/>
    <x v="5509"/>
    <x v="4"/>
    <n v="0"/>
    <n v="7.8064"/>
    <x v="6"/>
    <n v="223.04"/>
    <n v="14.000000000000002"/>
  </r>
  <r>
    <n v="9184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OFF-PA-10001970"/>
    <x v="1"/>
    <x v="10"/>
    <s v="Xerox 1881"/>
    <x v="332"/>
    <x v="0"/>
    <n v="0"/>
    <n v="11.543200000000001"/>
    <x v="6"/>
    <n v="49.12"/>
    <n v="47"/>
  </r>
  <r>
    <n v="9185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FUR-FU-10004848"/>
    <x v="0"/>
    <x v="5"/>
    <s v="Howard Miller 13-3/4&quot; Diameter Brushed Chrome Round Wall Clock"/>
    <x v="2616"/>
    <x v="7"/>
    <n v="0"/>
    <n v="15.525"/>
    <x v="6"/>
    <n v="51.75"/>
    <n v="30"/>
  </r>
  <r>
    <n v="9186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FUR-CH-10002317"/>
    <x v="0"/>
    <x v="1"/>
    <s v="Global Enterprise Series Seating Low-Back Swivel/Tilt Chairs"/>
    <x v="5510"/>
    <x v="7"/>
    <n v="0.2"/>
    <n v="25.898"/>
    <x v="6"/>
    <n v="207.184"/>
    <n v="12.5"/>
  </r>
  <r>
    <n v="9187"/>
    <s v="CA-2017-156776"/>
    <d v="2017-08-07T00:00:00"/>
    <d v="2017-08-11T00:00:00"/>
    <s v="Standard Class"/>
    <s v="JL-15505"/>
    <s v="Jeremy Lonsdale"/>
    <x v="0"/>
    <x v="0"/>
    <x v="223"/>
    <x v="1"/>
    <n v="92683"/>
    <x v="1"/>
    <s v="OFF-AP-10002534"/>
    <x v="1"/>
    <x v="9"/>
    <s v="3.6 Cubic Foot Counter Height Office Refrigerator"/>
    <x v="5511"/>
    <x v="2"/>
    <n v="0"/>
    <n v="412.46800000000002"/>
    <x v="6"/>
    <n v="7365.5"/>
    <n v="28.000000000000004"/>
  </r>
  <r>
    <n v="9188"/>
    <s v="US-2015-130512"/>
    <d v="2015-08-21T00:00:00"/>
    <d v="2015-08-25T00:00:00"/>
    <s v="Standard Class"/>
    <s v="SM-20320"/>
    <s v="Sean Miller"/>
    <x v="2"/>
    <x v="0"/>
    <x v="227"/>
    <x v="9"/>
    <n v="18103"/>
    <x v="3"/>
    <s v="OFF-SU-10001935"/>
    <x v="1"/>
    <x v="14"/>
    <s v="Staple remover"/>
    <x v="4120"/>
    <x v="0"/>
    <n v="0.2"/>
    <n v="-0.6976"/>
    <x v="6"/>
    <n v="6.976"/>
    <n v="-20"/>
  </r>
  <r>
    <n v="9189"/>
    <s v="US-2015-130512"/>
    <d v="2015-08-21T00:00:00"/>
    <d v="2015-08-25T00:00:00"/>
    <s v="Standard Class"/>
    <s v="SM-20320"/>
    <s v="Sean Miller"/>
    <x v="2"/>
    <x v="0"/>
    <x v="227"/>
    <x v="9"/>
    <n v="18103"/>
    <x v="3"/>
    <s v="TEC-AC-10000290"/>
    <x v="2"/>
    <x v="11"/>
    <s v="Sabrent 4-Port USB 2.0 Hub"/>
    <x v="4809"/>
    <x v="4"/>
    <n v="0.2"/>
    <n v="3.8024"/>
    <x v="6"/>
    <n v="86.912000000000006"/>
    <n v="17.5"/>
  </r>
  <r>
    <n v="9190"/>
    <s v="US-2015-130512"/>
    <d v="2015-08-21T00:00:00"/>
    <d v="2015-08-25T00:00:00"/>
    <s v="Standard Class"/>
    <s v="SM-20320"/>
    <s v="Sean Miller"/>
    <x v="2"/>
    <x v="0"/>
    <x v="227"/>
    <x v="9"/>
    <n v="18103"/>
    <x v="3"/>
    <s v="OFF-ST-10002574"/>
    <x v="1"/>
    <x v="4"/>
    <s v="SAFCO Commercial Wire Shelving, Black"/>
    <x v="5512"/>
    <x v="5"/>
    <n v="0.2"/>
    <n v="-165.768"/>
    <x v="6"/>
    <n v="3978.4319999999998"/>
    <n v="-25"/>
  </r>
  <r>
    <n v="9191"/>
    <s v="US-2015-130512"/>
    <d v="2015-08-21T00:00:00"/>
    <d v="2015-08-25T00:00:00"/>
    <s v="Standard Class"/>
    <s v="SM-20320"/>
    <s v="Sean Miller"/>
    <x v="2"/>
    <x v="0"/>
    <x v="227"/>
    <x v="9"/>
    <n v="18103"/>
    <x v="3"/>
    <s v="OFF-BI-10004519"/>
    <x v="1"/>
    <x v="8"/>
    <s v="GBC DocuBind P100 Manual Binding Machine"/>
    <x v="5513"/>
    <x v="0"/>
    <n v="0.7"/>
    <n v="-82.99"/>
    <x v="6"/>
    <n v="199.17599999999999"/>
    <n v="-83.333333333333343"/>
  </r>
  <r>
    <n v="9192"/>
    <s v="US-2015-130512"/>
    <d v="2015-08-21T00:00:00"/>
    <d v="2015-08-25T00:00:00"/>
    <s v="Standard Class"/>
    <s v="SM-20320"/>
    <s v="Sean Miller"/>
    <x v="2"/>
    <x v="0"/>
    <x v="227"/>
    <x v="9"/>
    <n v="18103"/>
    <x v="3"/>
    <s v="OFF-PA-10003625"/>
    <x v="1"/>
    <x v="10"/>
    <s v="Xerox 1979"/>
    <x v="1967"/>
    <x v="0"/>
    <n v="0.2"/>
    <n v="15.49"/>
    <x v="6"/>
    <n v="99.135999999999996"/>
    <n v="31.25"/>
  </r>
  <r>
    <n v="9193"/>
    <s v="CA-2015-141810"/>
    <d v="2015-11-02T00:00:00"/>
    <d v="2015-11-07T00:00:00"/>
    <s v="Standard Class"/>
    <s v="BB-10990"/>
    <s v="Barry Blumstein"/>
    <x v="1"/>
    <x v="0"/>
    <x v="52"/>
    <x v="5"/>
    <n v="78207"/>
    <x v="2"/>
    <s v="OFF-BI-10001524"/>
    <x v="1"/>
    <x v="8"/>
    <s v="GBC Premium Transparent Covers with Diagonal Lined Pattern"/>
    <x v="5514"/>
    <x v="3"/>
    <n v="0.8"/>
    <n v="-46.995199999999997"/>
    <x v="0"/>
    <n v="205.60399999999998"/>
    <n v="-160"/>
  </r>
  <r>
    <n v="9194"/>
    <s v="CA-2015-141810"/>
    <d v="2015-11-02T00:00:00"/>
    <d v="2015-11-07T00:00:00"/>
    <s v="Standard Class"/>
    <s v="BB-10990"/>
    <s v="Barry Blumstein"/>
    <x v="1"/>
    <x v="0"/>
    <x v="52"/>
    <x v="5"/>
    <n v="78207"/>
    <x v="2"/>
    <s v="TEC-PH-10002200"/>
    <x v="2"/>
    <x v="7"/>
    <s v="Aastra 6757i CT Wireless VoIP phone"/>
    <x v="3430"/>
    <x v="0"/>
    <n v="0.2"/>
    <n v="38.779200000000003"/>
    <x v="0"/>
    <n v="689.40800000000002"/>
    <n v="11.25"/>
  </r>
  <r>
    <n v="9195"/>
    <s v="CA-2014-146843"/>
    <d v="2014-11-30T00:00:00"/>
    <d v="2014-12-06T00:00:00"/>
    <s v="Standard Class"/>
    <s v="PB-19150"/>
    <s v="Philip Brown"/>
    <x v="0"/>
    <x v="0"/>
    <x v="418"/>
    <x v="16"/>
    <n v="85323"/>
    <x v="1"/>
    <s v="OFF-SU-10001664"/>
    <x v="1"/>
    <x v="14"/>
    <s v="Acme Office Executive Series Stainless Steel Trimmers"/>
    <x v="1388"/>
    <x v="3"/>
    <n v="0.2"/>
    <n v="3.5994000000000002"/>
    <x v="0"/>
    <n v="335.94399999999996"/>
    <n v="7.5000000000000009"/>
  </r>
  <r>
    <n v="9196"/>
    <s v="CA-2014-146843"/>
    <d v="2014-11-30T00:00:00"/>
    <d v="2014-12-06T00:00:00"/>
    <s v="Standard Class"/>
    <s v="PB-19150"/>
    <s v="Philip Brown"/>
    <x v="0"/>
    <x v="0"/>
    <x v="418"/>
    <x v="16"/>
    <n v="85323"/>
    <x v="1"/>
    <s v="TEC-AC-10002550"/>
    <x v="2"/>
    <x v="11"/>
    <s v="Memorex 25GB 6X Branded Blu-Ray Recordable Disc, 30/Pack"/>
    <x v="5515"/>
    <x v="4"/>
    <n v="0.2"/>
    <n v="-16.614000000000001"/>
    <x v="0"/>
    <n v="408.96"/>
    <n v="-16.25"/>
  </r>
  <r>
    <n v="9197"/>
    <s v="CA-2014-103310"/>
    <d v="2014-05-10T00:00:00"/>
    <d v="2014-05-15T00:00:00"/>
    <s v="Standard Class"/>
    <s v="GM-14680"/>
    <s v="Greg Matthias"/>
    <x v="0"/>
    <x v="0"/>
    <x v="49"/>
    <x v="1"/>
    <n v="95123"/>
    <x v="1"/>
    <s v="OFF-PA-10004353"/>
    <x v="1"/>
    <x v="10"/>
    <s v="Southworth 25% Cotton Premium Laser Paper and Envelopes"/>
    <x v="786"/>
    <x v="0"/>
    <n v="0"/>
    <n v="19.180800000000001"/>
    <x v="5"/>
    <n v="79.92"/>
    <n v="48.000000000000007"/>
  </r>
  <r>
    <n v="9198"/>
    <s v="CA-2014-103310"/>
    <d v="2014-05-10T00:00:00"/>
    <d v="2014-05-15T00:00:00"/>
    <s v="Standard Class"/>
    <s v="GM-14680"/>
    <s v="Greg Matthias"/>
    <x v="0"/>
    <x v="0"/>
    <x v="49"/>
    <x v="1"/>
    <n v="95123"/>
    <x v="1"/>
    <s v="TEC-PH-10001817"/>
    <x v="2"/>
    <x v="7"/>
    <s v="Wilson Electronics DB Pro Signal Booster"/>
    <x v="5516"/>
    <x v="2"/>
    <n v="0.2"/>
    <n v="125.3"/>
    <x v="5"/>
    <n v="7160"/>
    <n v="8.75"/>
  </r>
  <r>
    <n v="9199"/>
    <s v="CA-2014-103310"/>
    <d v="2014-05-10T00:00:00"/>
    <d v="2014-05-15T00:00:00"/>
    <s v="Standard Class"/>
    <s v="GM-14680"/>
    <s v="Greg Matthias"/>
    <x v="0"/>
    <x v="0"/>
    <x v="49"/>
    <x v="1"/>
    <n v="95123"/>
    <x v="1"/>
    <s v="OFF-SU-10004737"/>
    <x v="1"/>
    <x v="14"/>
    <s v="Acme Design Stainless Steel Bent Scissors"/>
    <x v="5517"/>
    <x v="5"/>
    <n v="0"/>
    <n v="11.0808"/>
    <x v="5"/>
    <n v="246.24"/>
    <n v="27"/>
  </r>
  <r>
    <n v="9200"/>
    <s v="CA-2014-103310"/>
    <d v="2014-05-10T00:00:00"/>
    <d v="2014-05-15T00:00:00"/>
    <s v="Standard Class"/>
    <s v="GM-14680"/>
    <s v="Greg Matthias"/>
    <x v="0"/>
    <x v="0"/>
    <x v="49"/>
    <x v="1"/>
    <n v="95123"/>
    <x v="1"/>
    <s v="FUR-CH-10002320"/>
    <x v="0"/>
    <x v="1"/>
    <s v="Hon Pagoda Stacking Chairs"/>
    <x v="5518"/>
    <x v="7"/>
    <n v="0.2"/>
    <n v="32.097999999999999"/>
    <x v="5"/>
    <n v="256.78399999999999"/>
    <n v="12.5"/>
  </r>
  <r>
    <n v="9201"/>
    <s v="CA-2016-152688"/>
    <d v="2016-10-17T00:00:00"/>
    <d v="2016-10-20T00:00:00"/>
    <s v="First Class"/>
    <s v="NR-18550"/>
    <s v="Nick Radford"/>
    <x v="0"/>
    <x v="0"/>
    <x v="275"/>
    <x v="30"/>
    <n v="8861"/>
    <x v="3"/>
    <s v="FUR-BO-10001337"/>
    <x v="0"/>
    <x v="0"/>
    <s v="O'Sullivan Living Dimensions 2-Shelf Bookcases"/>
    <x v="5519"/>
    <x v="7"/>
    <n v="0"/>
    <n v="12.098000000000001"/>
    <x v="2"/>
    <n v="120.98"/>
    <n v="10"/>
  </r>
  <r>
    <n v="9202"/>
    <s v="CA-2016-152688"/>
    <d v="2016-10-17T00:00:00"/>
    <d v="2016-10-20T00:00:00"/>
    <s v="First Class"/>
    <s v="NR-18550"/>
    <s v="Nick Radford"/>
    <x v="0"/>
    <x v="0"/>
    <x v="275"/>
    <x v="30"/>
    <n v="8861"/>
    <x v="3"/>
    <s v="OFF-BI-10004584"/>
    <x v="1"/>
    <x v="8"/>
    <s v="GBC ProClick 150 Presentation Binding System"/>
    <x v="5520"/>
    <x v="7"/>
    <n v="0"/>
    <n v="148.51060000000001"/>
    <x v="2"/>
    <n v="315.98"/>
    <n v="47"/>
  </r>
  <r>
    <n v="9203"/>
    <s v="CA-2016-153836"/>
    <d v="2016-10-30T00:00:00"/>
    <d v="2016-11-03T00:00:00"/>
    <s v="Standard Class"/>
    <s v="EH-13765"/>
    <s v="Edward Hooks"/>
    <x v="1"/>
    <x v="0"/>
    <x v="20"/>
    <x v="15"/>
    <n v="10011"/>
    <x v="3"/>
    <s v="OFF-BI-10004817"/>
    <x v="1"/>
    <x v="8"/>
    <s v="GBC Personal VeloBind Strips"/>
    <x v="1505"/>
    <x v="1"/>
    <n v="0.2"/>
    <n v="10.0632"/>
    <x v="2"/>
    <n v="86.256"/>
    <n v="35"/>
  </r>
  <r>
    <n v="9204"/>
    <s v="CA-2016-153836"/>
    <d v="2016-10-30T00:00:00"/>
    <d v="2016-11-03T00:00:00"/>
    <s v="Standard Class"/>
    <s v="EH-13765"/>
    <s v="Edward Hooks"/>
    <x v="1"/>
    <x v="0"/>
    <x v="20"/>
    <x v="15"/>
    <n v="10011"/>
    <x v="3"/>
    <s v="OFF-AR-10004602"/>
    <x v="1"/>
    <x v="6"/>
    <s v="Boston KS Multi-Size Manual Pencil Sharpener"/>
    <x v="1152"/>
    <x v="2"/>
    <n v="0"/>
    <n v="32.186"/>
    <x v="2"/>
    <n v="574.75"/>
    <n v="27.999999999999996"/>
  </r>
  <r>
    <n v="9205"/>
    <s v="CA-2016-104689"/>
    <d v="2016-12-01T00:00:00"/>
    <d v="2016-12-05T00:00:00"/>
    <s v="Standard Class"/>
    <s v="FH-14365"/>
    <s v="Fred Hopkins"/>
    <x v="1"/>
    <x v="0"/>
    <x v="1"/>
    <x v="1"/>
    <n v="90004"/>
    <x v="1"/>
    <s v="OFF-AR-10001149"/>
    <x v="1"/>
    <x v="6"/>
    <s v="Sanford Colorific Colored Pencils, 12/Box"/>
    <x v="4023"/>
    <x v="8"/>
    <n v="0"/>
    <n v="6.9119999999999999"/>
    <x v="4"/>
    <n v="184.32"/>
    <n v="30"/>
  </r>
  <r>
    <n v="9206"/>
    <s v="CA-2016-146423"/>
    <d v="2016-04-21T00:00:00"/>
    <d v="2016-04-21T00:00:00"/>
    <s v="Same Day"/>
    <s v="BT-11680"/>
    <s v="Brian Thompson"/>
    <x v="0"/>
    <x v="0"/>
    <x v="451"/>
    <x v="29"/>
    <n v="6460"/>
    <x v="3"/>
    <s v="OFF-AR-10004817"/>
    <x v="1"/>
    <x v="6"/>
    <s v="Colorific Watercolor Pencils"/>
    <x v="1142"/>
    <x v="1"/>
    <n v="0"/>
    <n v="4.4892000000000003"/>
    <x v="3"/>
    <n v="46.44"/>
    <n v="29.000000000000004"/>
  </r>
  <r>
    <n v="9207"/>
    <s v="CA-2016-146423"/>
    <d v="2016-04-21T00:00:00"/>
    <d v="2016-04-21T00:00:00"/>
    <s v="Same Day"/>
    <s v="BT-11680"/>
    <s v="Brian Thompson"/>
    <x v="0"/>
    <x v="0"/>
    <x v="451"/>
    <x v="29"/>
    <n v="6460"/>
    <x v="3"/>
    <s v="OFF-PA-10003797"/>
    <x v="1"/>
    <x v="10"/>
    <s v="Xerox 209"/>
    <x v="187"/>
    <x v="8"/>
    <n v="0"/>
    <n v="24.883199999999999"/>
    <x v="3"/>
    <n v="414.72"/>
    <n v="47.999999999999993"/>
  </r>
  <r>
    <n v="9208"/>
    <s v="CA-2017-140781"/>
    <d v="2017-08-03T00:00:00"/>
    <d v="2017-08-07T00:00:00"/>
    <s v="Standard Class"/>
    <s v="AB-10105"/>
    <s v="Adrian Barton"/>
    <x v="0"/>
    <x v="0"/>
    <x v="41"/>
    <x v="10"/>
    <n v="61701"/>
    <x v="2"/>
    <s v="TEC-AC-10000682"/>
    <x v="2"/>
    <x v="11"/>
    <s v="Kensington K72356US Mouse-in-a-Box USB Desktop Mouse"/>
    <x v="5521"/>
    <x v="1"/>
    <n v="0.2"/>
    <n v="7.4654999999999996"/>
    <x v="6"/>
    <n v="119.44800000000001"/>
    <n v="18.749999999999996"/>
  </r>
  <r>
    <n v="9209"/>
    <s v="CA-2017-141747"/>
    <d v="2017-08-03T00:00:00"/>
    <d v="2017-08-08T00:00:00"/>
    <s v="Second Class"/>
    <s v="SC-20230"/>
    <s v="Scot Coram"/>
    <x v="1"/>
    <x v="0"/>
    <x v="4"/>
    <x v="4"/>
    <n v="98105"/>
    <x v="1"/>
    <s v="OFF-ST-10003996"/>
    <x v="1"/>
    <x v="4"/>
    <s v="Letter/Legal File Tote with Clear Snap-On Lid, Black Granite"/>
    <x v="5522"/>
    <x v="7"/>
    <n v="0"/>
    <n v="4.1756000000000002"/>
    <x v="6"/>
    <n v="16.059999999999999"/>
    <n v="26"/>
  </r>
  <r>
    <n v="9210"/>
    <s v="CA-2017-142776"/>
    <d v="2017-12-11T00:00:00"/>
    <d v="2017-12-14T00:00:00"/>
    <s v="Second Class"/>
    <s v="RS-19870"/>
    <s v="Roy Skaria"/>
    <x v="2"/>
    <x v="0"/>
    <x v="140"/>
    <x v="23"/>
    <n v="52601"/>
    <x v="2"/>
    <s v="OFF-EN-10003160"/>
    <x v="1"/>
    <x v="12"/>
    <s v="Pastel Pink Envelopes"/>
    <x v="6"/>
    <x v="7"/>
    <n v="0"/>
    <n v="3.4944000000000002"/>
    <x v="4"/>
    <n v="7.28"/>
    <n v="48"/>
  </r>
  <r>
    <n v="9211"/>
    <s v="CA-2017-142776"/>
    <d v="2017-12-11T00:00:00"/>
    <d v="2017-12-14T00:00:00"/>
    <s v="Second Class"/>
    <s v="RS-19870"/>
    <s v="Roy Skaria"/>
    <x v="2"/>
    <x v="0"/>
    <x v="140"/>
    <x v="23"/>
    <n v="52601"/>
    <x v="2"/>
    <s v="OFF-BI-10002012"/>
    <x v="1"/>
    <x v="8"/>
    <s v="Wilson Jones Easy Flow II Sheet Lifters"/>
    <x v="5331"/>
    <x v="1"/>
    <n v="0"/>
    <n v="2.5920000000000001"/>
    <x v="4"/>
    <n v="16.200000000000003"/>
    <n v="48"/>
  </r>
  <r>
    <n v="9212"/>
    <s v="CA-2015-167479"/>
    <d v="2015-03-14T00:00:00"/>
    <d v="2015-03-19T00:00:00"/>
    <s v="Standard Class"/>
    <s v="AI-10855"/>
    <s v="Arianne Irving"/>
    <x v="0"/>
    <x v="0"/>
    <x v="43"/>
    <x v="1"/>
    <n v="95661"/>
    <x v="1"/>
    <s v="OFF-PA-10002105"/>
    <x v="1"/>
    <x v="10"/>
    <s v="Xerox 223"/>
    <x v="537"/>
    <x v="1"/>
    <n v="0"/>
    <n v="9.3312000000000008"/>
    <x v="10"/>
    <n v="58.320000000000007"/>
    <n v="48.000000000000007"/>
  </r>
  <r>
    <n v="9213"/>
    <s v="CA-2014-144071"/>
    <d v="2014-12-08T00:00:00"/>
    <d v="2014-12-15T00:00:00"/>
    <s v="Standard Class"/>
    <s v="DJ-13420"/>
    <s v="Denny Joy"/>
    <x v="1"/>
    <x v="0"/>
    <x v="8"/>
    <x v="1"/>
    <n v="94110"/>
    <x v="1"/>
    <s v="FUR-FU-10000397"/>
    <x v="0"/>
    <x v="5"/>
    <s v="Luxo Economy Swing Arm Lamp"/>
    <x v="1143"/>
    <x v="0"/>
    <n v="0"/>
    <n v="11.166399999999999"/>
    <x v="4"/>
    <n v="79.760000000000005"/>
    <n v="27.999999999999996"/>
  </r>
  <r>
    <n v="9214"/>
    <s v="CA-2014-144071"/>
    <d v="2014-12-08T00:00:00"/>
    <d v="2014-12-15T00:00:00"/>
    <s v="Standard Class"/>
    <s v="DJ-13420"/>
    <s v="Denny Joy"/>
    <x v="1"/>
    <x v="0"/>
    <x v="8"/>
    <x v="1"/>
    <n v="94110"/>
    <x v="1"/>
    <s v="FUR-FU-10000758"/>
    <x v="0"/>
    <x v="5"/>
    <s v="DAX Natural Wood-Tone Poster Frame"/>
    <x v="3946"/>
    <x v="1"/>
    <n v="0"/>
    <n v="28.598400000000002"/>
    <x v="4"/>
    <n v="238.32"/>
    <n v="36.000000000000007"/>
  </r>
  <r>
    <n v="9215"/>
    <s v="US-2017-120908"/>
    <d v="2017-09-30T00:00:00"/>
    <d v="2017-10-02T00:00:00"/>
    <s v="First Class"/>
    <s v="BF-10975"/>
    <s v="Barbara Fisher"/>
    <x v="1"/>
    <x v="0"/>
    <x v="10"/>
    <x v="9"/>
    <n v="19120"/>
    <x v="3"/>
    <s v="OFF-LA-10004677"/>
    <x v="1"/>
    <x v="2"/>
    <s v="Self-Adhesive Address Labels for Typewriters with Dispenser Box"/>
    <x v="5523"/>
    <x v="3"/>
    <n v="0.2"/>
    <n v="6.9741"/>
    <x v="8"/>
    <n v="144.64800000000002"/>
    <n v="33.75"/>
  </r>
  <r>
    <n v="9216"/>
    <s v="CA-2016-152646"/>
    <d v="2016-11-21T00:00:00"/>
    <d v="2016-11-26T00:00:00"/>
    <s v="Standard Class"/>
    <s v="TH-21235"/>
    <s v="Tiffany House"/>
    <x v="1"/>
    <x v="0"/>
    <x v="1"/>
    <x v="1"/>
    <n v="90049"/>
    <x v="1"/>
    <s v="OFF-PA-10004451"/>
    <x v="1"/>
    <x v="10"/>
    <s v="Xerox 222"/>
    <x v="56"/>
    <x v="2"/>
    <n v="0"/>
    <n v="15.552"/>
    <x v="0"/>
    <n v="162"/>
    <n v="48"/>
  </r>
  <r>
    <n v="9217"/>
    <s v="CA-2017-103765"/>
    <d v="2017-11-24T00:00:00"/>
    <d v="2017-11-30T00:00:00"/>
    <s v="Standard Class"/>
    <s v="JG-15310"/>
    <s v="Jason Gross"/>
    <x v="1"/>
    <x v="0"/>
    <x v="372"/>
    <x v="5"/>
    <n v="79762"/>
    <x v="2"/>
    <s v="OFF-AP-10002311"/>
    <x v="1"/>
    <x v="9"/>
    <s v="Holmes Replacement Filter for HEPA Air Cleaner, Very Large Room, HEPA Filter"/>
    <x v="5524"/>
    <x v="7"/>
    <n v="0.8"/>
    <n v="-24.771599999999999"/>
    <x v="0"/>
    <n v="13.762"/>
    <n v="-179.99999999999997"/>
  </r>
  <r>
    <n v="9218"/>
    <s v="US-2017-118157"/>
    <d v="2017-11-14T00:00:00"/>
    <d v="2017-11-17T00:00:00"/>
    <s v="First Class"/>
    <s v="AW-10930"/>
    <s v="Arthur Wiediger"/>
    <x v="2"/>
    <x v="0"/>
    <x v="31"/>
    <x v="11"/>
    <n v="55407"/>
    <x v="2"/>
    <s v="OFF-EN-10004459"/>
    <x v="1"/>
    <x v="12"/>
    <s v="Security-Tint Envelopes"/>
    <x v="764"/>
    <x v="0"/>
    <n v="0"/>
    <n v="7.4871999999999996"/>
    <x v="0"/>
    <n v="30.56"/>
    <n v="49"/>
  </r>
  <r>
    <n v="9219"/>
    <s v="US-2015-164238"/>
    <d v="2015-08-16T00:00:00"/>
    <d v="2015-08-20T00:00:00"/>
    <s v="Standard Class"/>
    <s v="JW-15955"/>
    <s v="Joni Wasserman"/>
    <x v="0"/>
    <x v="0"/>
    <x v="10"/>
    <x v="9"/>
    <n v="19120"/>
    <x v="3"/>
    <s v="OFF-ST-10002352"/>
    <x v="1"/>
    <x v="4"/>
    <s v="Iris Project Case"/>
    <x v="4998"/>
    <x v="3"/>
    <n v="0.2"/>
    <n v="3.3515999999999999"/>
    <x v="6"/>
    <n v="312.81600000000003"/>
    <n v="7.5"/>
  </r>
  <r>
    <n v="9220"/>
    <s v="US-2015-164238"/>
    <d v="2015-08-16T00:00:00"/>
    <d v="2015-08-20T00:00:00"/>
    <s v="Standard Class"/>
    <s v="JW-15955"/>
    <s v="Joni Wasserman"/>
    <x v="0"/>
    <x v="0"/>
    <x v="10"/>
    <x v="9"/>
    <n v="19120"/>
    <x v="3"/>
    <s v="FUR-BO-10000780"/>
    <x v="0"/>
    <x v="0"/>
    <s v="O'Sullivan Plantations 2-Door Library in Landvery Oak"/>
    <x v="5485"/>
    <x v="1"/>
    <n v="0.5"/>
    <n v="-204.99959999999999"/>
    <x v="6"/>
    <n v="904.41000000000008"/>
    <n v="-68"/>
  </r>
  <r>
    <n v="9221"/>
    <s v="CA-2017-103212"/>
    <d v="2017-10-13T00:00:00"/>
    <d v="2017-10-14T00:00:00"/>
    <s v="First Class"/>
    <s v="MH-18025"/>
    <s v="Michelle Huthwaite"/>
    <x v="0"/>
    <x v="0"/>
    <x v="240"/>
    <x v="28"/>
    <n v="70506"/>
    <x v="0"/>
    <s v="OFF-LA-10000248"/>
    <x v="1"/>
    <x v="2"/>
    <s v="Avery 52"/>
    <x v="466"/>
    <x v="1"/>
    <n v="0"/>
    <n v="5.2028999999999996"/>
    <x v="2"/>
    <n v="33.21"/>
    <n v="47"/>
  </r>
  <r>
    <n v="9222"/>
    <s v="CA-2017-103212"/>
    <d v="2017-10-13T00:00:00"/>
    <d v="2017-10-14T00:00:00"/>
    <s v="First Class"/>
    <s v="MH-18025"/>
    <s v="Michelle Huthwaite"/>
    <x v="0"/>
    <x v="0"/>
    <x v="240"/>
    <x v="28"/>
    <n v="70506"/>
    <x v="0"/>
    <s v="FUR-TA-10003473"/>
    <x v="0"/>
    <x v="3"/>
    <s v="Bretford Rectangular Conference Table Tops"/>
    <x v="5525"/>
    <x v="4"/>
    <n v="0"/>
    <n v="346.03960000000001"/>
    <x v="2"/>
    <n v="6018.08"/>
    <n v="23"/>
  </r>
  <r>
    <n v="9223"/>
    <s v="CA-2017-103212"/>
    <d v="2017-10-13T00:00:00"/>
    <d v="2017-10-14T00:00:00"/>
    <s v="First Class"/>
    <s v="MH-18025"/>
    <s v="Michelle Huthwaite"/>
    <x v="0"/>
    <x v="0"/>
    <x v="240"/>
    <x v="28"/>
    <n v="70506"/>
    <x v="0"/>
    <s v="OFF-PA-10004355"/>
    <x v="1"/>
    <x v="10"/>
    <s v="Xerox 231"/>
    <x v="233"/>
    <x v="4"/>
    <n v="0"/>
    <n v="12.441599999999999"/>
    <x v="2"/>
    <n v="103.68"/>
    <n v="47.999999999999993"/>
  </r>
  <r>
    <n v="9224"/>
    <s v="CA-2017-121160"/>
    <d v="2017-11-04T00:00:00"/>
    <d v="2017-11-04T00:00:00"/>
    <s v="Same Day"/>
    <s v="FM-14290"/>
    <s v="Frank Merwin"/>
    <x v="2"/>
    <x v="0"/>
    <x v="518"/>
    <x v="5"/>
    <n v="77803"/>
    <x v="2"/>
    <s v="OFF-BI-10001308"/>
    <x v="1"/>
    <x v="8"/>
    <s v="GBC Standard Plastic Binding Systems' Combs"/>
    <x v="5526"/>
    <x v="5"/>
    <n v="0.8"/>
    <n v="-13.188000000000001"/>
    <x v="0"/>
    <n v="45.215999999999994"/>
    <n v="-175.00000000000003"/>
  </r>
  <r>
    <n v="9225"/>
    <s v="CA-2017-121160"/>
    <d v="2017-11-04T00:00:00"/>
    <d v="2017-11-04T00:00:00"/>
    <s v="Same Day"/>
    <s v="FM-14290"/>
    <s v="Frank Merwin"/>
    <x v="2"/>
    <x v="0"/>
    <x v="518"/>
    <x v="5"/>
    <n v="77803"/>
    <x v="2"/>
    <s v="OFF-BI-10003094"/>
    <x v="1"/>
    <x v="8"/>
    <s v="Self-Adhesive Ring Binder Labels"/>
    <x v="4729"/>
    <x v="0"/>
    <n v="0.8"/>
    <n v="-2.3231999999999999"/>
    <x v="0"/>
    <n v="2.8159999999999998"/>
    <n v="-165"/>
  </r>
  <r>
    <n v="9226"/>
    <s v="CA-2017-121160"/>
    <d v="2017-11-04T00:00:00"/>
    <d v="2017-11-04T00:00:00"/>
    <s v="Same Day"/>
    <s v="FM-14290"/>
    <s v="Frank Merwin"/>
    <x v="2"/>
    <x v="0"/>
    <x v="518"/>
    <x v="5"/>
    <n v="77803"/>
    <x v="2"/>
    <s v="OFF-BI-10004040"/>
    <x v="1"/>
    <x v="8"/>
    <s v="Wilson Jones Impact Binders"/>
    <x v="5527"/>
    <x v="4"/>
    <n v="0.8"/>
    <n v="-6.4231999999999996"/>
    <x v="0"/>
    <n v="16.576000000000001"/>
    <n v="-154.99999999999997"/>
  </r>
  <r>
    <n v="9227"/>
    <s v="CA-2017-121160"/>
    <d v="2017-11-04T00:00:00"/>
    <d v="2017-11-04T00:00:00"/>
    <s v="Same Day"/>
    <s v="FM-14290"/>
    <s v="Frank Merwin"/>
    <x v="2"/>
    <x v="0"/>
    <x v="518"/>
    <x v="5"/>
    <n v="77803"/>
    <x v="2"/>
    <s v="OFF-ST-10002485"/>
    <x v="1"/>
    <x v="4"/>
    <s v="Rogers Deluxe File Chest"/>
    <x v="5528"/>
    <x v="1"/>
    <n v="0.2"/>
    <n v="-12.528600000000001"/>
    <x v="0"/>
    <n v="158.256"/>
    <n v="-23.75"/>
  </r>
  <r>
    <n v="9228"/>
    <s v="CA-2017-140515"/>
    <d v="2017-03-19T00:00:00"/>
    <d v="2017-03-24T00:00:00"/>
    <s v="Standard Class"/>
    <s v="GZ-14545"/>
    <s v="George Zrebassa"/>
    <x v="1"/>
    <x v="0"/>
    <x v="1"/>
    <x v="1"/>
    <n v="90008"/>
    <x v="1"/>
    <s v="OFF-AP-10001205"/>
    <x v="1"/>
    <x v="9"/>
    <s v="Belkin 5 Outlet SurgeMaster Power Centers"/>
    <x v="5529"/>
    <x v="3"/>
    <n v="0"/>
    <n v="106.7808"/>
    <x v="10"/>
    <n v="2669.52"/>
    <n v="27.999999999999996"/>
  </r>
  <r>
    <n v="9229"/>
    <s v="CA-2014-153619"/>
    <d v="2014-11-03T00:00:00"/>
    <d v="2014-11-03T00:00:00"/>
    <s v="Same Day"/>
    <s v="TC-21535"/>
    <s v="Tracy Collins"/>
    <x v="2"/>
    <x v="0"/>
    <x v="1"/>
    <x v="1"/>
    <n v="90049"/>
    <x v="1"/>
    <s v="OFF-AR-10001868"/>
    <x v="1"/>
    <x v="6"/>
    <s v="Prang Dustless Chalk Sticks"/>
    <x v="944"/>
    <x v="4"/>
    <n v="0"/>
    <n v="3.36"/>
    <x v="0"/>
    <n v="26.88"/>
    <n v="50"/>
  </r>
  <r>
    <n v="9230"/>
    <s v="CA-2017-133718"/>
    <d v="2017-07-23T00:00:00"/>
    <d v="2017-07-26T00:00:00"/>
    <s v="First Class"/>
    <s v="TB-21520"/>
    <s v="Tracy Blumstein"/>
    <x v="0"/>
    <x v="0"/>
    <x v="1"/>
    <x v="1"/>
    <n v="90045"/>
    <x v="1"/>
    <s v="OFF-BI-10003429"/>
    <x v="1"/>
    <x v="8"/>
    <s v="Cardinal HOLDit! Binder Insert Strips,Extra Strips"/>
    <x v="5530"/>
    <x v="1"/>
    <n v="0.2"/>
    <n v="5.5071000000000003"/>
    <x v="7"/>
    <n v="45.576000000000001"/>
    <n v="36.250000000000007"/>
  </r>
  <r>
    <n v="9231"/>
    <s v="CA-2017-133718"/>
    <d v="2017-07-23T00:00:00"/>
    <d v="2017-07-26T00:00:00"/>
    <s v="First Class"/>
    <s v="TB-21520"/>
    <s v="Tracy Blumstein"/>
    <x v="0"/>
    <x v="0"/>
    <x v="1"/>
    <x v="1"/>
    <n v="90045"/>
    <x v="1"/>
    <s v="OFF-PA-10002689"/>
    <x v="1"/>
    <x v="10"/>
    <s v="Weyerhaeuser First Choice Laser/Copy Paper (20Lb. and 88 Bright)"/>
    <x v="707"/>
    <x v="6"/>
    <n v="0"/>
    <n v="27.993600000000001"/>
    <x v="7"/>
    <n v="524.88"/>
    <n v="48"/>
  </r>
  <r>
    <n v="9232"/>
    <s v="CA-2014-148383"/>
    <d v="2014-12-27T00:00:00"/>
    <d v="2014-12-31T00:00:00"/>
    <s v="Standard Class"/>
    <s v="RP-19390"/>
    <s v="Resi Pölking"/>
    <x v="0"/>
    <x v="0"/>
    <x v="42"/>
    <x v="16"/>
    <n v="85023"/>
    <x v="1"/>
    <s v="OFF-BI-10003650"/>
    <x v="1"/>
    <x v="8"/>
    <s v="GBC DocuBind 300 Electric Binding Machine"/>
    <x v="5531"/>
    <x v="5"/>
    <n v="0.7"/>
    <n v="-694.29359999999997"/>
    <x v="4"/>
    <n v="5680.5839999999998"/>
    <n v="-73.333333333333329"/>
  </r>
  <r>
    <n v="9233"/>
    <s v="CA-2016-126732"/>
    <d v="2016-09-02T00:00:00"/>
    <d v="2016-09-06T00:00:00"/>
    <s v="Standard Class"/>
    <s v="LR-16915"/>
    <s v="Lena Radford"/>
    <x v="0"/>
    <x v="0"/>
    <x v="1"/>
    <x v="1"/>
    <n v="90036"/>
    <x v="1"/>
    <s v="FUR-FU-10001889"/>
    <x v="0"/>
    <x v="5"/>
    <s v="Ultra Door Pull Handle"/>
    <x v="5532"/>
    <x v="6"/>
    <n v="0"/>
    <n v="31.244399999999999"/>
    <x v="8"/>
    <n v="852.12000000000012"/>
    <n v="32.999999999999993"/>
  </r>
  <r>
    <n v="9234"/>
    <s v="CA-2016-126732"/>
    <d v="2016-09-02T00:00:00"/>
    <d v="2016-09-06T00:00:00"/>
    <s v="Standard Class"/>
    <s v="LR-16915"/>
    <s v="Lena Radford"/>
    <x v="0"/>
    <x v="0"/>
    <x v="1"/>
    <x v="1"/>
    <n v="90036"/>
    <x v="1"/>
    <s v="OFF-ST-10000321"/>
    <x v="1"/>
    <x v="4"/>
    <s v="Akro Stacking Bins"/>
    <x v="5533"/>
    <x v="1"/>
    <n v="0"/>
    <n v="0.94679999999999997"/>
    <x v="8"/>
    <n v="71.010000000000005"/>
    <n v="3.9999999999999996"/>
  </r>
  <r>
    <n v="9235"/>
    <s v="CA-2016-126732"/>
    <d v="2016-09-02T00:00:00"/>
    <d v="2016-09-06T00:00:00"/>
    <s v="Standard Class"/>
    <s v="LR-16915"/>
    <s v="Lena Radford"/>
    <x v="0"/>
    <x v="0"/>
    <x v="1"/>
    <x v="1"/>
    <n v="90036"/>
    <x v="1"/>
    <s v="TEC-PH-10001530"/>
    <x v="2"/>
    <x v="7"/>
    <s v="Cisco Unified IP Phone 7945G VoIP phone"/>
    <x v="2645"/>
    <x v="4"/>
    <n v="0.2"/>
    <n v="68.197999999999993"/>
    <x v="8"/>
    <n v="4364.6719999999996"/>
    <n v="6.25"/>
  </r>
  <r>
    <n v="9236"/>
    <s v="CA-2016-126732"/>
    <d v="2016-09-02T00:00:00"/>
    <d v="2016-09-06T00:00:00"/>
    <s v="Standard Class"/>
    <s v="LR-16915"/>
    <s v="Lena Radford"/>
    <x v="0"/>
    <x v="0"/>
    <x v="1"/>
    <x v="1"/>
    <n v="90036"/>
    <x v="1"/>
    <s v="OFF-AR-10004752"/>
    <x v="1"/>
    <x v="6"/>
    <s v="Blackstonian Pencils"/>
    <x v="3450"/>
    <x v="3"/>
    <n v="0"/>
    <n v="5.2332000000000001"/>
    <x v="8"/>
    <n v="130.83000000000001"/>
    <n v="27.999999999999996"/>
  </r>
  <r>
    <n v="9237"/>
    <s v="CA-2016-126732"/>
    <d v="2016-09-02T00:00:00"/>
    <d v="2016-09-06T00:00:00"/>
    <s v="Standard Class"/>
    <s v="LR-16915"/>
    <s v="Lena Radford"/>
    <x v="0"/>
    <x v="0"/>
    <x v="1"/>
    <x v="1"/>
    <n v="90036"/>
    <x v="1"/>
    <s v="FUR-TA-10001539"/>
    <x v="0"/>
    <x v="3"/>
    <s v="Chromcraft Rectangular Conference Tables"/>
    <x v="2613"/>
    <x v="1"/>
    <n v="0.2"/>
    <n v="28.436399999999999"/>
    <x v="8"/>
    <n v="1706.1839999999997"/>
    <n v="5"/>
  </r>
  <r>
    <n v="9238"/>
    <s v="CA-2016-126732"/>
    <d v="2016-09-02T00:00:00"/>
    <d v="2016-09-06T00:00:00"/>
    <s v="Standard Class"/>
    <s v="LR-16915"/>
    <s v="Lena Radford"/>
    <x v="0"/>
    <x v="0"/>
    <x v="1"/>
    <x v="1"/>
    <n v="90036"/>
    <x v="1"/>
    <s v="OFF-BI-10001553"/>
    <x v="1"/>
    <x v="8"/>
    <s v="SpineVue Locking Slant-D Ring Binders by Cardinal"/>
    <x v="1746"/>
    <x v="7"/>
    <n v="0.2"/>
    <n v="2.5592000000000001"/>
    <x v="8"/>
    <n v="7.3120000000000003"/>
    <n v="35"/>
  </r>
  <r>
    <n v="9239"/>
    <s v="CA-2017-138156"/>
    <d v="2017-02-11T00:00:00"/>
    <d v="2017-02-14T00:00:00"/>
    <s v="First Class"/>
    <s v="MM-17260"/>
    <s v="Magdelene Morse"/>
    <x v="0"/>
    <x v="0"/>
    <x v="38"/>
    <x v="24"/>
    <n v="43229"/>
    <x v="3"/>
    <s v="FUR-FU-10003601"/>
    <x v="0"/>
    <x v="5"/>
    <s v="Deflect-o RollaMat Studded, Beveled Mat for Medium Pile Carpeting"/>
    <x v="5534"/>
    <x v="0"/>
    <n v="0.2"/>
    <n v="-3.6892"/>
    <x v="11"/>
    <n v="295.13600000000002"/>
    <n v="-2.5"/>
  </r>
  <r>
    <n v="9240"/>
    <s v="CA-2017-110310"/>
    <d v="2017-10-27T00:00:00"/>
    <d v="2017-11-02T00:00:00"/>
    <s v="Standard Class"/>
    <s v="NB-18655"/>
    <s v="Nona Balk"/>
    <x v="1"/>
    <x v="0"/>
    <x v="315"/>
    <x v="2"/>
    <n v="32303"/>
    <x v="0"/>
    <s v="OFF-PA-10001685"/>
    <x v="1"/>
    <x v="10"/>
    <s v="Easy-staple paper"/>
    <x v="5535"/>
    <x v="3"/>
    <n v="0.2"/>
    <n v="20.584199999999999"/>
    <x v="2"/>
    <n v="397.488"/>
    <n v="36.25"/>
  </r>
  <r>
    <n v="9241"/>
    <s v="CA-2017-110310"/>
    <d v="2017-10-27T00:00:00"/>
    <d v="2017-11-02T00:00:00"/>
    <s v="Standard Class"/>
    <s v="NB-18655"/>
    <s v="Nona Balk"/>
    <x v="1"/>
    <x v="0"/>
    <x v="315"/>
    <x v="2"/>
    <n v="32303"/>
    <x v="0"/>
    <s v="OFF-BI-10001097"/>
    <x v="1"/>
    <x v="8"/>
    <s v="Avery Hole Reinforcements"/>
    <x v="1540"/>
    <x v="1"/>
    <n v="0.7"/>
    <n v="-3.9249000000000001"/>
    <x v="2"/>
    <n v="16.821000000000002"/>
    <n v="-70"/>
  </r>
  <r>
    <n v="9242"/>
    <s v="CA-2017-110310"/>
    <d v="2017-10-27T00:00:00"/>
    <d v="2017-11-02T00:00:00"/>
    <s v="Standard Class"/>
    <s v="NB-18655"/>
    <s v="Nona Balk"/>
    <x v="1"/>
    <x v="0"/>
    <x v="315"/>
    <x v="2"/>
    <n v="32303"/>
    <x v="0"/>
    <s v="OFF-AR-10001662"/>
    <x v="1"/>
    <x v="6"/>
    <s v="Rogers Handheld Barrel Pencil Sharpener"/>
    <x v="5536"/>
    <x v="1"/>
    <n v="0.2"/>
    <n v="0.57540000000000002"/>
    <x v="2"/>
    <n v="19.727999999999998"/>
    <n v="8.75"/>
  </r>
  <r>
    <n v="9243"/>
    <s v="CA-2014-113271"/>
    <d v="2014-07-09T00:00:00"/>
    <d v="2014-07-14T00:00:00"/>
    <s v="Standard Class"/>
    <s v="DS-13030"/>
    <s v="Darrin Sayre"/>
    <x v="2"/>
    <x v="0"/>
    <x v="8"/>
    <x v="1"/>
    <n v="94122"/>
    <x v="1"/>
    <s v="OFF-BI-10002609"/>
    <x v="1"/>
    <x v="8"/>
    <s v="Avery Hidden Tab Dividers for Binding Systems"/>
    <x v="1471"/>
    <x v="5"/>
    <n v="0.2"/>
    <n v="4.6487999999999996"/>
    <x v="7"/>
    <n v="85.823999999999998"/>
    <n v="32.499999999999993"/>
  </r>
  <r>
    <n v="9244"/>
    <s v="CA-2014-113271"/>
    <d v="2014-07-09T00:00:00"/>
    <d v="2014-07-14T00:00:00"/>
    <s v="Standard Class"/>
    <s v="DS-13030"/>
    <s v="Darrin Sayre"/>
    <x v="2"/>
    <x v="0"/>
    <x v="8"/>
    <x v="1"/>
    <n v="94122"/>
    <x v="1"/>
    <s v="FUR-BO-10004218"/>
    <x v="0"/>
    <x v="0"/>
    <s v="Bush Heritage Pine Collection 5-Shelf Bookcase, Albany Pine Finish, *Special Order"/>
    <x v="997"/>
    <x v="7"/>
    <n v="0.15"/>
    <n v="7.0490000000000004"/>
    <x v="7"/>
    <n v="119.833"/>
    <n v="5.882352941176471"/>
  </r>
  <r>
    <n v="9245"/>
    <s v="CA-2014-113271"/>
    <d v="2014-07-09T00:00:00"/>
    <d v="2014-07-14T00:00:00"/>
    <s v="Standard Class"/>
    <s v="DS-13030"/>
    <s v="Darrin Sayre"/>
    <x v="2"/>
    <x v="0"/>
    <x v="8"/>
    <x v="1"/>
    <n v="94122"/>
    <x v="1"/>
    <s v="OFF-AR-10003251"/>
    <x v="1"/>
    <x v="6"/>
    <s v="Prang Drawing Pencil Set"/>
    <x v="345"/>
    <x v="0"/>
    <n v="0"/>
    <n v="2.2240000000000002"/>
    <x v="7"/>
    <n v="11.12"/>
    <n v="40.000000000000007"/>
  </r>
  <r>
    <n v="9246"/>
    <s v="CA-2014-113271"/>
    <d v="2014-07-09T00:00:00"/>
    <d v="2014-07-14T00:00:00"/>
    <s v="Standard Class"/>
    <s v="DS-13030"/>
    <s v="Darrin Sayre"/>
    <x v="2"/>
    <x v="0"/>
    <x v="8"/>
    <x v="1"/>
    <n v="94122"/>
    <x v="1"/>
    <s v="OFF-PA-10002365"/>
    <x v="1"/>
    <x v="10"/>
    <s v="Xerox 1967"/>
    <x v="56"/>
    <x v="2"/>
    <n v="0"/>
    <n v="15.552"/>
    <x v="7"/>
    <n v="162"/>
    <n v="48"/>
  </r>
  <r>
    <n v="9247"/>
    <s v="CA-2017-130106"/>
    <d v="2017-05-22T00:00:00"/>
    <d v="2017-05-26T00:00:00"/>
    <s v="Standard Class"/>
    <s v="VF-21715"/>
    <s v="Vicky Freymann"/>
    <x v="2"/>
    <x v="0"/>
    <x v="8"/>
    <x v="1"/>
    <n v="94109"/>
    <x v="1"/>
    <s v="OFF-AR-10003651"/>
    <x v="1"/>
    <x v="6"/>
    <s v="Newell 350"/>
    <x v="294"/>
    <x v="1"/>
    <n v="0"/>
    <n v="2.8536000000000001"/>
    <x v="5"/>
    <n v="29.52"/>
    <n v="29.000000000000004"/>
  </r>
  <r>
    <n v="9248"/>
    <s v="CA-2017-130106"/>
    <d v="2017-05-22T00:00:00"/>
    <d v="2017-05-26T00:00:00"/>
    <s v="Standard Class"/>
    <s v="VF-21715"/>
    <s v="Vicky Freymann"/>
    <x v="2"/>
    <x v="0"/>
    <x v="8"/>
    <x v="1"/>
    <n v="94109"/>
    <x v="1"/>
    <s v="OFF-AR-10003732"/>
    <x v="1"/>
    <x v="6"/>
    <s v="Newell 333"/>
    <x v="1094"/>
    <x v="7"/>
    <n v="0"/>
    <n v="0.7228"/>
    <x v="5"/>
    <n v="2.78"/>
    <n v="26"/>
  </r>
  <r>
    <n v="9249"/>
    <s v="CA-2016-127761"/>
    <d v="2016-11-10T00:00:00"/>
    <d v="2016-11-14T00:00:00"/>
    <s v="Standard Class"/>
    <s v="SW-20275"/>
    <s v="Scott Williamson"/>
    <x v="0"/>
    <x v="0"/>
    <x v="20"/>
    <x v="15"/>
    <n v="10009"/>
    <x v="3"/>
    <s v="OFF-BI-10002557"/>
    <x v="1"/>
    <x v="8"/>
    <s v="Presstex Flexible Ring Binders"/>
    <x v="1026"/>
    <x v="7"/>
    <n v="0.2"/>
    <n v="1.365"/>
    <x v="0"/>
    <n v="3.64"/>
    <n v="37.5"/>
  </r>
  <r>
    <n v="9250"/>
    <s v="CA-2016-127761"/>
    <d v="2016-11-10T00:00:00"/>
    <d v="2016-11-14T00:00:00"/>
    <s v="Standard Class"/>
    <s v="SW-20275"/>
    <s v="Scott Williamson"/>
    <x v="0"/>
    <x v="0"/>
    <x v="20"/>
    <x v="15"/>
    <n v="10009"/>
    <x v="3"/>
    <s v="TEC-PH-10003691"/>
    <x v="2"/>
    <x v="7"/>
    <s v="BlackBerry Q10"/>
    <x v="1837"/>
    <x v="3"/>
    <n v="0"/>
    <n v="220.48249999999999"/>
    <x v="0"/>
    <n v="6173.5099999999993"/>
    <n v="25"/>
  </r>
  <r>
    <n v="9251"/>
    <s v="CA-2016-105354"/>
    <d v="2016-12-02T00:00:00"/>
    <d v="2016-12-06T00:00:00"/>
    <s v="Standard Class"/>
    <s v="PW-19030"/>
    <s v="Pauline Webber"/>
    <x v="1"/>
    <x v="0"/>
    <x v="292"/>
    <x v="23"/>
    <n v="52302"/>
    <x v="2"/>
    <s v="OFF-BI-10001107"/>
    <x v="1"/>
    <x v="8"/>
    <s v="GBC White Gloss Covers, Plain Front"/>
    <x v="5537"/>
    <x v="8"/>
    <n v="0"/>
    <n v="54.444800000000001"/>
    <x v="4"/>
    <n v="926.72"/>
    <n v="47"/>
  </r>
  <r>
    <n v="9252"/>
    <s v="CA-2017-155712"/>
    <d v="2017-03-02T00:00:00"/>
    <d v="2017-03-08T00:00:00"/>
    <s v="Standard Class"/>
    <s v="KD-16615"/>
    <s v="Ken Dana"/>
    <x v="1"/>
    <x v="0"/>
    <x v="1"/>
    <x v="1"/>
    <n v="90008"/>
    <x v="1"/>
    <s v="OFF-BI-10004224"/>
    <x v="1"/>
    <x v="8"/>
    <s v="Catalog Binders with Expanding Posts"/>
    <x v="3725"/>
    <x v="0"/>
    <n v="0.2"/>
    <n v="33.64"/>
    <x v="10"/>
    <n v="215.29599999999999"/>
    <n v="31.25"/>
  </r>
  <r>
    <n v="9253"/>
    <s v="CA-2017-102309"/>
    <d v="2017-09-23T00:00:00"/>
    <d v="2017-09-25T00:00:00"/>
    <s v="Second Class"/>
    <s v="DO-13645"/>
    <s v="Doug O'Connell"/>
    <x v="0"/>
    <x v="0"/>
    <x v="519"/>
    <x v="36"/>
    <n v="71603"/>
    <x v="0"/>
    <s v="TEC-AC-10001114"/>
    <x v="2"/>
    <x v="11"/>
    <s v="Microsoft Wireless Mobile Mouse 4000"/>
    <x v="1695"/>
    <x v="2"/>
    <n v="0"/>
    <n v="63.984000000000002"/>
    <x v="8"/>
    <n v="999.75"/>
    <n v="32"/>
  </r>
  <r>
    <n v="9254"/>
    <s v="CA-2017-102309"/>
    <d v="2017-09-23T00:00:00"/>
    <d v="2017-09-25T00:00:00"/>
    <s v="Second Class"/>
    <s v="DO-13645"/>
    <s v="Doug O'Connell"/>
    <x v="0"/>
    <x v="0"/>
    <x v="519"/>
    <x v="36"/>
    <n v="71603"/>
    <x v="0"/>
    <s v="OFF-PA-10002005"/>
    <x v="1"/>
    <x v="10"/>
    <s v="Xerox 225"/>
    <x v="91"/>
    <x v="0"/>
    <n v="0"/>
    <n v="6.2207999999999997"/>
    <x v="8"/>
    <n v="25.92"/>
    <n v="47.999999999999993"/>
  </r>
  <r>
    <n v="9255"/>
    <s v="CA-2014-168368"/>
    <d v="2014-02-11T00:00:00"/>
    <d v="2014-02-15T00:00:00"/>
    <s v="Second Class"/>
    <s v="GA-14725"/>
    <s v="Guy Armstrong"/>
    <x v="0"/>
    <x v="0"/>
    <x v="29"/>
    <x v="25"/>
    <n v="65203"/>
    <x v="2"/>
    <s v="FUR-CH-10001146"/>
    <x v="0"/>
    <x v="1"/>
    <s v="Global Value Mid-Back Manager's Chair, Gray"/>
    <x v="5538"/>
    <x v="7"/>
    <n v="0"/>
    <n v="15.2225"/>
    <x v="11"/>
    <n v="60.89"/>
    <n v="25"/>
  </r>
  <r>
    <n v="9256"/>
    <s v="CA-2014-168368"/>
    <d v="2014-02-11T00:00:00"/>
    <d v="2014-02-15T00:00:00"/>
    <s v="Second Class"/>
    <s v="GA-14725"/>
    <s v="Guy Armstrong"/>
    <x v="0"/>
    <x v="0"/>
    <x v="29"/>
    <x v="25"/>
    <n v="65203"/>
    <x v="2"/>
    <s v="OFF-LA-10004853"/>
    <x v="1"/>
    <x v="2"/>
    <s v="Avery 483"/>
    <x v="1801"/>
    <x v="1"/>
    <n v="0"/>
    <n v="6.8723999999999998"/>
    <x v="11"/>
    <n v="44.82"/>
    <n v="46"/>
  </r>
  <r>
    <n v="9257"/>
    <s v="CA-2014-168368"/>
    <d v="2014-02-11T00:00:00"/>
    <d v="2014-02-15T00:00:00"/>
    <s v="Second Class"/>
    <s v="GA-14725"/>
    <s v="Guy Armstrong"/>
    <x v="0"/>
    <x v="0"/>
    <x v="29"/>
    <x v="25"/>
    <n v="65203"/>
    <x v="2"/>
    <s v="OFF-BI-10004728"/>
    <x v="1"/>
    <x v="8"/>
    <s v="Wilson Jones Turn Tabs Binder Tool for Ring Binders"/>
    <x v="1313"/>
    <x v="0"/>
    <n v="0"/>
    <n v="4.4344000000000001"/>
    <x v="11"/>
    <n v="19.28"/>
    <n v="46"/>
  </r>
  <r>
    <n v="9258"/>
    <s v="CA-2014-168368"/>
    <d v="2014-02-11T00:00:00"/>
    <d v="2014-02-15T00:00:00"/>
    <s v="Second Class"/>
    <s v="GA-14725"/>
    <s v="Guy Armstrong"/>
    <x v="0"/>
    <x v="0"/>
    <x v="29"/>
    <x v="25"/>
    <n v="65203"/>
    <x v="2"/>
    <s v="FUR-FU-10002298"/>
    <x v="0"/>
    <x v="5"/>
    <s v="Rubbermaid ClusterMat Chairmats, Mat Size- 66&quot; x 60&quot;, Lip 20&quot; x 11&quot; -90 Degree Angle"/>
    <x v="737"/>
    <x v="1"/>
    <n v="0"/>
    <n v="53.270400000000002"/>
    <x v="11"/>
    <n v="998.81999999999994"/>
    <n v="16"/>
  </r>
  <r>
    <n v="9259"/>
    <s v="CA-2014-168368"/>
    <d v="2014-02-11T00:00:00"/>
    <d v="2014-02-15T00:00:00"/>
    <s v="Second Class"/>
    <s v="GA-14725"/>
    <s v="Guy Armstrong"/>
    <x v="0"/>
    <x v="0"/>
    <x v="29"/>
    <x v="25"/>
    <n v="65203"/>
    <x v="2"/>
    <s v="OFF-BI-10004654"/>
    <x v="1"/>
    <x v="8"/>
    <s v="VariCap6 Expandable Binder"/>
    <x v="5539"/>
    <x v="1"/>
    <n v="0"/>
    <n v="24.393000000000001"/>
    <x v="11"/>
    <n v="155.69999999999999"/>
    <n v="47"/>
  </r>
  <r>
    <n v="9260"/>
    <s v="CA-2014-168368"/>
    <d v="2014-02-11T00:00:00"/>
    <d v="2014-02-15T00:00:00"/>
    <s v="Second Class"/>
    <s v="GA-14725"/>
    <s v="Guy Armstrong"/>
    <x v="0"/>
    <x v="0"/>
    <x v="29"/>
    <x v="25"/>
    <n v="65203"/>
    <x v="2"/>
    <s v="OFF-ST-10002583"/>
    <x v="1"/>
    <x v="4"/>
    <s v="Fellowes Neat Ideas Storage Cubes"/>
    <x v="643"/>
    <x v="0"/>
    <n v="0"/>
    <n v="2.5983999999999998"/>
    <x v="11"/>
    <n v="129.91999999999999"/>
    <n v="4"/>
  </r>
  <r>
    <n v="9261"/>
    <s v="CA-2017-167976"/>
    <d v="2017-11-11T00:00:00"/>
    <d v="2017-11-14T00:00:00"/>
    <s v="Second Class"/>
    <s v="JL-15505"/>
    <s v="Jeremy Lonsdale"/>
    <x v="0"/>
    <x v="0"/>
    <x v="520"/>
    <x v="44"/>
    <n v="57401"/>
    <x v="2"/>
    <s v="OFF-SU-10004661"/>
    <x v="1"/>
    <x v="14"/>
    <s v="Acme Titanium Bonded Scissors"/>
    <x v="4048"/>
    <x v="1"/>
    <n v="0"/>
    <n v="6.63"/>
    <x v="0"/>
    <n v="76.5"/>
    <n v="26"/>
  </r>
  <r>
    <n v="9262"/>
    <s v="CA-2017-111388"/>
    <d v="2017-09-02T00:00:00"/>
    <d v="2017-09-02T00:00:00"/>
    <s v="Same Day"/>
    <s v="SU-20665"/>
    <s v="Stephanie Ulpright"/>
    <x v="2"/>
    <x v="0"/>
    <x v="4"/>
    <x v="4"/>
    <n v="98103"/>
    <x v="1"/>
    <s v="FUR-CH-10003061"/>
    <x v="0"/>
    <x v="1"/>
    <s v="Global Leather Task Chair, Black"/>
    <x v="1775"/>
    <x v="1"/>
    <n v="0.2"/>
    <n v="-2.6997"/>
    <x v="8"/>
    <n v="647.928"/>
    <n v="-1.25"/>
  </r>
  <r>
    <n v="9263"/>
    <s v="CA-2015-124499"/>
    <d v="2015-10-09T00:00:00"/>
    <d v="2015-10-13T00:00:00"/>
    <s v="Standard Class"/>
    <s v="FM-14380"/>
    <s v="Fred McMath"/>
    <x v="0"/>
    <x v="0"/>
    <x v="66"/>
    <x v="12"/>
    <n v="48227"/>
    <x v="2"/>
    <s v="FUR-CH-10000513"/>
    <x v="0"/>
    <x v="1"/>
    <s v="High-Back Leather Manager's Chair"/>
    <x v="1917"/>
    <x v="1"/>
    <n v="0"/>
    <n v="35.097299999999997"/>
    <x v="2"/>
    <n v="1169.9100000000001"/>
    <n v="8.9999999999999982"/>
  </r>
  <r>
    <n v="9264"/>
    <s v="CA-2015-124499"/>
    <d v="2015-10-09T00:00:00"/>
    <d v="2015-10-13T00:00:00"/>
    <s v="Standard Class"/>
    <s v="FM-14380"/>
    <s v="Fred McMath"/>
    <x v="0"/>
    <x v="0"/>
    <x v="66"/>
    <x v="12"/>
    <n v="48227"/>
    <x v="2"/>
    <s v="OFF-AP-10002191"/>
    <x v="1"/>
    <x v="9"/>
    <s v="Belkin 8 Outlet SurgeMaster II Gold Surge Protector"/>
    <x v="5540"/>
    <x v="2"/>
    <n v="0.1"/>
    <n v="53.981999999999999"/>
    <x v="2"/>
    <n v="1349.5500000000002"/>
    <n v="20"/>
  </r>
  <r>
    <n v="9265"/>
    <s v="US-2017-128118"/>
    <d v="2017-11-24T00:00:00"/>
    <d v="2017-12-01T00:00:00"/>
    <s v="Standard Class"/>
    <s v="MY-17380"/>
    <s v="Maribeth Yedwab"/>
    <x v="1"/>
    <x v="0"/>
    <x v="26"/>
    <x v="18"/>
    <n v="38109"/>
    <x v="0"/>
    <s v="OFF-BI-10000216"/>
    <x v="1"/>
    <x v="8"/>
    <s v="Mead 1st Gear 2&quot; Zipper Binder, Asst. Colors"/>
    <x v="3177"/>
    <x v="1"/>
    <n v="0.7"/>
    <n v="-7.782"/>
    <x v="0"/>
    <n v="35.018999999999998"/>
    <n v="-66.666666666666657"/>
  </r>
  <r>
    <n v="9266"/>
    <s v="US-2017-128118"/>
    <d v="2017-11-24T00:00:00"/>
    <d v="2017-12-01T00:00:00"/>
    <s v="Standard Class"/>
    <s v="MY-17380"/>
    <s v="Maribeth Yedwab"/>
    <x v="1"/>
    <x v="0"/>
    <x v="26"/>
    <x v="18"/>
    <n v="38109"/>
    <x v="0"/>
    <s v="OFF-EN-10003448"/>
    <x v="1"/>
    <x v="12"/>
    <s v="Peel &amp; Seel Recycled Catalog Envelopes, Brown"/>
    <x v="5541"/>
    <x v="3"/>
    <n v="0.2"/>
    <n v="24.318000000000001"/>
    <x v="0"/>
    <n v="453.93599999999998"/>
    <n v="37.5"/>
  </r>
  <r>
    <n v="9267"/>
    <s v="CA-2014-125759"/>
    <d v="2014-02-08T00:00:00"/>
    <d v="2014-02-09T00:00:00"/>
    <s v="First Class"/>
    <s v="NM-18445"/>
    <s v="Nathan Mautz"/>
    <x v="2"/>
    <x v="0"/>
    <x v="226"/>
    <x v="33"/>
    <n v="89031"/>
    <x v="1"/>
    <s v="FUR-FU-10002111"/>
    <x v="0"/>
    <x v="5"/>
    <s v="Master Caster Door Stop, Large Brown"/>
    <x v="58"/>
    <x v="0"/>
    <n v="0"/>
    <n v="5.5327999999999999"/>
    <x v="11"/>
    <n v="29.12"/>
    <n v="38"/>
  </r>
  <r>
    <n v="9268"/>
    <s v="CA-2015-151869"/>
    <d v="2015-09-25T00:00:00"/>
    <d v="2015-09-25T00:00:00"/>
    <s v="Same Day"/>
    <s v="CS-11950"/>
    <s v="Carlos Soltero"/>
    <x v="0"/>
    <x v="0"/>
    <x v="210"/>
    <x v="15"/>
    <n v="11520"/>
    <x v="3"/>
    <s v="FUR-CH-10001545"/>
    <x v="0"/>
    <x v="1"/>
    <s v="Hon Comfortask Task/Swivel Chairs"/>
    <x v="5542"/>
    <x v="7"/>
    <n v="0.1"/>
    <n v="6.8388"/>
    <x v="8"/>
    <n v="102.58199999999999"/>
    <n v="6.666666666666667"/>
  </r>
  <r>
    <n v="9269"/>
    <s v="CA-2015-151869"/>
    <d v="2015-09-25T00:00:00"/>
    <d v="2015-09-25T00:00:00"/>
    <s v="Same Day"/>
    <s v="CS-11950"/>
    <s v="Carlos Soltero"/>
    <x v="0"/>
    <x v="0"/>
    <x v="210"/>
    <x v="15"/>
    <n v="11520"/>
    <x v="3"/>
    <s v="OFF-PA-10002947"/>
    <x v="1"/>
    <x v="10"/>
    <s v="Xerox 1923"/>
    <x v="130"/>
    <x v="1"/>
    <n v="0"/>
    <n v="9.6191999999999993"/>
    <x v="8"/>
    <n v="60.12"/>
    <n v="48"/>
  </r>
  <r>
    <n v="9270"/>
    <s v="US-2017-102183"/>
    <d v="2017-08-21T00:00:00"/>
    <d v="2017-08-28T00:00:00"/>
    <s v="Standard Class"/>
    <s v="PK-19075"/>
    <s v="Pete Kriz"/>
    <x v="0"/>
    <x v="0"/>
    <x v="20"/>
    <x v="15"/>
    <n v="10035"/>
    <x v="3"/>
    <s v="OFF-BI-10003476"/>
    <x v="1"/>
    <x v="8"/>
    <s v="Avery Metallic Poly Binders"/>
    <x v="5543"/>
    <x v="3"/>
    <n v="0.2"/>
    <n v="11.2308"/>
    <x v="6"/>
    <n v="224.61600000000001"/>
    <n v="35"/>
  </r>
  <r>
    <n v="9271"/>
    <s v="US-2017-102183"/>
    <d v="2017-08-21T00:00:00"/>
    <d v="2017-08-28T00:00:00"/>
    <s v="Standard Class"/>
    <s v="PK-19075"/>
    <s v="Pete Kriz"/>
    <x v="0"/>
    <x v="0"/>
    <x v="20"/>
    <x v="15"/>
    <n v="10035"/>
    <x v="3"/>
    <s v="OFF-BI-10001359"/>
    <x v="1"/>
    <x v="8"/>
    <s v="GBC DocuBind TL300 Electric Binding System"/>
    <x v="5544"/>
    <x v="5"/>
    <n v="0.2"/>
    <n v="1453.1238000000001"/>
    <x v="6"/>
    <n v="25833.311999999998"/>
    <n v="33.75"/>
  </r>
  <r>
    <n v="9272"/>
    <s v="CA-2016-100510"/>
    <d v="2016-05-12T00:00:00"/>
    <d v="2016-05-17T00:00:00"/>
    <s v="Standard Class"/>
    <s v="HM-14860"/>
    <s v="Harry Marie"/>
    <x v="1"/>
    <x v="0"/>
    <x v="20"/>
    <x v="15"/>
    <n v="10024"/>
    <x v="3"/>
    <s v="FUR-FU-10000320"/>
    <x v="0"/>
    <x v="5"/>
    <s v="OIC Stacking Trays"/>
    <x v="4613"/>
    <x v="1"/>
    <n v="0"/>
    <n v="4.4088000000000003"/>
    <x v="5"/>
    <n v="30.06"/>
    <n v="44.000000000000007"/>
  </r>
  <r>
    <n v="9273"/>
    <s v="CA-2016-100510"/>
    <d v="2016-05-12T00:00:00"/>
    <d v="2016-05-17T00:00:00"/>
    <s v="Standard Class"/>
    <s v="HM-14860"/>
    <s v="Harry Marie"/>
    <x v="1"/>
    <x v="0"/>
    <x v="20"/>
    <x v="15"/>
    <n v="10024"/>
    <x v="3"/>
    <s v="TEC-PH-10001835"/>
    <x v="2"/>
    <x v="7"/>
    <s v="Jawbone JAMBOX Wireless Bluetooth Speaker"/>
    <x v="2050"/>
    <x v="4"/>
    <n v="0"/>
    <n v="303.3408"/>
    <x v="5"/>
    <n v="2527.84"/>
    <n v="48"/>
  </r>
  <r>
    <n v="9274"/>
    <s v="CA-2017-146983"/>
    <d v="2017-09-02T00:00:00"/>
    <d v="2017-09-06T00:00:00"/>
    <s v="Standard Class"/>
    <s v="AH-10210"/>
    <s v="Alan Hwang"/>
    <x v="0"/>
    <x v="0"/>
    <x v="0"/>
    <x v="0"/>
    <n v="42420"/>
    <x v="0"/>
    <s v="OFF-BI-10003650"/>
    <x v="1"/>
    <x v="8"/>
    <s v="GBC DocuBind 300 Electric Binding Machine"/>
    <x v="2758"/>
    <x v="1"/>
    <n v="0"/>
    <n v="757.41120000000001"/>
    <x v="8"/>
    <n v="4733.82"/>
    <n v="48"/>
  </r>
  <r>
    <n v="9275"/>
    <s v="US-2014-134054"/>
    <d v="2014-10-10T00:00:00"/>
    <d v="2014-10-10T00:00:00"/>
    <s v="Same Day"/>
    <s v="FC-14335"/>
    <s v="Fred Chung"/>
    <x v="1"/>
    <x v="0"/>
    <x v="305"/>
    <x v="27"/>
    <n v="87105"/>
    <x v="1"/>
    <s v="OFF-AR-10000937"/>
    <x v="1"/>
    <x v="6"/>
    <s v="Dixon Ticonderoga Core-Lock Colored Pencils, 48-Color Set"/>
    <x v="5545"/>
    <x v="3"/>
    <n v="0"/>
    <n v="112.574"/>
    <x v="2"/>
    <n v="1790.95"/>
    <n v="44"/>
  </r>
  <r>
    <n v="9276"/>
    <s v="CA-2016-113236"/>
    <d v="2016-05-26T00:00:00"/>
    <d v="2016-05-29T00:00:00"/>
    <s v="Second Class"/>
    <s v="CP-12085"/>
    <s v="Cathy Prescott"/>
    <x v="1"/>
    <x v="0"/>
    <x v="478"/>
    <x v="2"/>
    <n v="33445"/>
    <x v="0"/>
    <s v="OFF-ST-10000532"/>
    <x v="1"/>
    <x v="4"/>
    <s v="Advantus Rolling Drawer Organizers"/>
    <x v="5546"/>
    <x v="5"/>
    <n v="0.2"/>
    <n v="13.8528"/>
    <x v="5"/>
    <n v="1108.2240000000002"/>
    <n v="7.5"/>
  </r>
  <r>
    <n v="9277"/>
    <s v="CA-2016-113236"/>
    <d v="2016-05-26T00:00:00"/>
    <d v="2016-05-29T00:00:00"/>
    <s v="Second Class"/>
    <s v="CP-12085"/>
    <s v="Cathy Prescott"/>
    <x v="1"/>
    <x v="0"/>
    <x v="478"/>
    <x v="2"/>
    <n v="33445"/>
    <x v="0"/>
    <s v="TEC-AC-10001267"/>
    <x v="2"/>
    <x v="11"/>
    <s v="Imation 32GB Pocket Pro USB 3.0 Flash Drive - 32 GB - Black - 1 P ..."/>
    <x v="5547"/>
    <x v="0"/>
    <n v="0.2"/>
    <n v="11.98"/>
    <x v="5"/>
    <n v="95.84"/>
    <n v="25"/>
  </r>
  <r>
    <n v="9278"/>
    <s v="CA-2017-122539"/>
    <d v="2017-12-01T00:00:00"/>
    <d v="2017-12-05T00:00:00"/>
    <s v="Standard Class"/>
    <s v="SC-20305"/>
    <s v="Sean Christensen"/>
    <x v="0"/>
    <x v="0"/>
    <x v="10"/>
    <x v="9"/>
    <n v="19140"/>
    <x v="3"/>
    <s v="OFF-LA-10004853"/>
    <x v="1"/>
    <x v="2"/>
    <s v="Avery 483"/>
    <x v="795"/>
    <x v="4"/>
    <n v="0.2"/>
    <n v="5.1791999999999998"/>
    <x v="4"/>
    <n v="63.744"/>
    <n v="32.5"/>
  </r>
  <r>
    <n v="9279"/>
    <s v="CA-2017-122539"/>
    <d v="2017-12-01T00:00:00"/>
    <d v="2017-12-05T00:00:00"/>
    <s v="Standard Class"/>
    <s v="SC-20305"/>
    <s v="Sean Christensen"/>
    <x v="0"/>
    <x v="0"/>
    <x v="10"/>
    <x v="9"/>
    <n v="19140"/>
    <x v="3"/>
    <s v="OFF-BI-10001759"/>
    <x v="1"/>
    <x v="8"/>
    <s v="Acco Pressboard Covers with Storage Hooks, 14 7/8&quot; x 11&quot;, Dark Blue"/>
    <x v="5548"/>
    <x v="3"/>
    <n v="0.7"/>
    <n v="-5.6006999999999998"/>
    <x v="4"/>
    <n v="56.006999999999998"/>
    <n v="-70"/>
  </r>
  <r>
    <n v="9280"/>
    <s v="CA-2017-122539"/>
    <d v="2017-12-01T00:00:00"/>
    <d v="2017-12-05T00:00:00"/>
    <s v="Standard Class"/>
    <s v="SC-20305"/>
    <s v="Sean Christensen"/>
    <x v="0"/>
    <x v="0"/>
    <x v="10"/>
    <x v="9"/>
    <n v="19140"/>
    <x v="3"/>
    <s v="FUR-CH-10003379"/>
    <x v="0"/>
    <x v="1"/>
    <s v="Global Commerce Series High-Back Swivel/Tilt Chairs"/>
    <x v="5549"/>
    <x v="0"/>
    <n v="0.3"/>
    <n v="-28.498000000000001"/>
    <x v="4"/>
    <n v="797.94399999999996"/>
    <n v="-7.1428571428571441"/>
  </r>
  <r>
    <n v="9281"/>
    <s v="CA-2016-166772"/>
    <d v="2016-09-20T00:00:00"/>
    <d v="2016-09-24T00:00:00"/>
    <s v="Standard Class"/>
    <s v="HJ-14875"/>
    <s v="Heather Jas"/>
    <x v="2"/>
    <x v="0"/>
    <x v="4"/>
    <x v="4"/>
    <n v="98105"/>
    <x v="1"/>
    <s v="FUR-BO-10002853"/>
    <x v="0"/>
    <x v="0"/>
    <s v="O'Sullivan 5-Shelf Heavy-Duty Bookcases"/>
    <x v="3413"/>
    <x v="0"/>
    <n v="0"/>
    <n v="40.97"/>
    <x v="8"/>
    <n v="327.76"/>
    <n v="25"/>
  </r>
  <r>
    <n v="9282"/>
    <s v="US-2017-152898"/>
    <d v="2017-09-11T00:00:00"/>
    <d v="2017-09-15T00:00:00"/>
    <s v="Standard Class"/>
    <s v="CB-12025"/>
    <s v="Cassandra Brandow"/>
    <x v="0"/>
    <x v="0"/>
    <x v="102"/>
    <x v="17"/>
    <n v="23223"/>
    <x v="0"/>
    <s v="OFF-AP-10000027"/>
    <x v="1"/>
    <x v="9"/>
    <s v="Hoover Commercial SteamVac"/>
    <x v="4490"/>
    <x v="2"/>
    <n v="0"/>
    <n v="20.37"/>
    <x v="8"/>
    <n v="339.5"/>
    <n v="30"/>
  </r>
  <r>
    <n v="9283"/>
    <s v="CA-2016-160486"/>
    <d v="2016-12-30T00:00:00"/>
    <d v="2017-01-04T00:00:00"/>
    <s v="Standard Class"/>
    <s v="EH-14185"/>
    <s v="Evan Henry"/>
    <x v="0"/>
    <x v="0"/>
    <x v="487"/>
    <x v="2"/>
    <n v="33407"/>
    <x v="0"/>
    <s v="OFF-PA-10002421"/>
    <x v="1"/>
    <x v="10"/>
    <s v="Embossed Ink Jet Note Cards"/>
    <x v="5550"/>
    <x v="4"/>
    <n v="0.2"/>
    <n v="25.278400000000001"/>
    <x v="4"/>
    <n v="288.89600000000002"/>
    <n v="35"/>
  </r>
  <r>
    <n v="9284"/>
    <s v="CA-2017-102218"/>
    <d v="2017-09-02T00:00:00"/>
    <d v="2017-09-04T00:00:00"/>
    <s v="Second Class"/>
    <s v="LW-17215"/>
    <s v="Luke Weiss"/>
    <x v="0"/>
    <x v="0"/>
    <x v="299"/>
    <x v="22"/>
    <n v="80525"/>
    <x v="1"/>
    <s v="OFF-LA-10002475"/>
    <x v="1"/>
    <x v="2"/>
    <s v="Avery 519"/>
    <x v="3190"/>
    <x v="0"/>
    <n v="0.2"/>
    <n v="3.9474"/>
    <x v="8"/>
    <n v="23.391999999999999"/>
    <n v="33.75"/>
  </r>
  <r>
    <n v="9285"/>
    <s v="CA-2014-161032"/>
    <d v="2014-11-18T00:00:00"/>
    <d v="2014-11-23T00:00:00"/>
    <s v="Standard Class"/>
    <s v="MK-17905"/>
    <s v="Michael Kennedy"/>
    <x v="1"/>
    <x v="0"/>
    <x v="47"/>
    <x v="6"/>
    <n v="53132"/>
    <x v="2"/>
    <s v="FUR-CH-10001482"/>
    <x v="0"/>
    <x v="1"/>
    <s v="Office Star - Mesh Screen back chair with Vinyl seat"/>
    <x v="600"/>
    <x v="1"/>
    <n v="0"/>
    <n v="43.223399999999998"/>
    <x v="0"/>
    <n v="1178.82"/>
    <n v="11"/>
  </r>
  <r>
    <n v="9286"/>
    <s v="CA-2015-102778"/>
    <d v="2015-11-21T00:00:00"/>
    <d v="2015-11-24T00:00:00"/>
    <s v="First Class"/>
    <s v="JH-15820"/>
    <s v="John Huston"/>
    <x v="0"/>
    <x v="0"/>
    <x v="53"/>
    <x v="3"/>
    <n v="28110"/>
    <x v="0"/>
    <s v="FUR-FU-10000087"/>
    <x v="0"/>
    <x v="5"/>
    <s v="Executive Impressions 14&quot; Two-Color Numerals Wall Clock"/>
    <x v="268"/>
    <x v="7"/>
    <n v="0.2"/>
    <n v="4.7712000000000003"/>
    <x v="0"/>
    <n v="18.175999999999998"/>
    <n v="26.250000000000007"/>
  </r>
  <r>
    <n v="9287"/>
    <s v="CA-2017-154011"/>
    <d v="2017-06-19T00:00:00"/>
    <d v="2017-06-26T00:00:00"/>
    <s v="Standard Class"/>
    <s v="DB-13270"/>
    <s v="Deborah Brumfield"/>
    <x v="2"/>
    <x v="0"/>
    <x v="61"/>
    <x v="5"/>
    <n v="75081"/>
    <x v="2"/>
    <s v="OFF-BI-10003166"/>
    <x v="1"/>
    <x v="8"/>
    <s v="GBC Plasticlear Binding Covers"/>
    <x v="4734"/>
    <x v="1"/>
    <n v="0.8"/>
    <n v="-11.020799999999999"/>
    <x v="1"/>
    <n v="20.664000000000001"/>
    <n v="-160"/>
  </r>
  <r>
    <n v="9288"/>
    <s v="CA-2017-154011"/>
    <d v="2017-06-19T00:00:00"/>
    <d v="2017-06-26T00:00:00"/>
    <s v="Standard Class"/>
    <s v="DB-13270"/>
    <s v="Deborah Brumfield"/>
    <x v="2"/>
    <x v="0"/>
    <x v="61"/>
    <x v="5"/>
    <n v="75081"/>
    <x v="2"/>
    <s v="FUR-TA-10000688"/>
    <x v="0"/>
    <x v="3"/>
    <s v="Chromcraft Bull-Nose Wood Round Conference Table Top, Wood Base"/>
    <x v="5551"/>
    <x v="1"/>
    <n v="0.3"/>
    <n v="-84.961500000000001"/>
    <x v="1"/>
    <n v="1372.4549999999999"/>
    <n v="-18.571428571428573"/>
  </r>
  <r>
    <n v="9289"/>
    <s v="US-2017-165456"/>
    <d v="2017-11-30T00:00:00"/>
    <d v="2017-12-03T00:00:00"/>
    <s v="First Class"/>
    <s v="TB-21625"/>
    <s v="Trudy Brown"/>
    <x v="0"/>
    <x v="0"/>
    <x v="10"/>
    <x v="9"/>
    <n v="19134"/>
    <x v="3"/>
    <s v="FUR-CH-10003981"/>
    <x v="0"/>
    <x v="1"/>
    <s v="Global Commerce Series Low-Back Swivel/Tilt Chairs"/>
    <x v="5552"/>
    <x v="5"/>
    <n v="0.3"/>
    <n v="-15.418799999999999"/>
    <x v="0"/>
    <n v="6475.8960000000006"/>
    <n v="-1.4285714285714286"/>
  </r>
  <r>
    <n v="9290"/>
    <s v="CA-2014-111857"/>
    <d v="2014-04-23T00:00:00"/>
    <d v="2014-04-26T00:00:00"/>
    <s v="Second Class"/>
    <s v="NM-18445"/>
    <s v="Nathan Mautz"/>
    <x v="2"/>
    <x v="0"/>
    <x v="8"/>
    <x v="1"/>
    <n v="94109"/>
    <x v="1"/>
    <s v="OFF-PA-10001878"/>
    <x v="1"/>
    <x v="10"/>
    <s v="Xerox 1891"/>
    <x v="5553"/>
    <x v="7"/>
    <n v="0"/>
    <n v="22.9877"/>
    <x v="3"/>
    <n v="48.91"/>
    <n v="47"/>
  </r>
  <r>
    <n v="9291"/>
    <s v="CA-2014-163650"/>
    <d v="2014-09-23T00:00:00"/>
    <d v="2014-09-25T00:00:00"/>
    <s v="First Class"/>
    <s v="TT-21220"/>
    <s v="Thomas Thornton"/>
    <x v="0"/>
    <x v="0"/>
    <x v="18"/>
    <x v="13"/>
    <n v="19901"/>
    <x v="3"/>
    <s v="OFF-AR-10002375"/>
    <x v="1"/>
    <x v="6"/>
    <s v="Newell 351"/>
    <x v="294"/>
    <x v="1"/>
    <n v="0"/>
    <n v="2.8536000000000001"/>
    <x v="8"/>
    <n v="29.52"/>
    <n v="29.000000000000004"/>
  </r>
  <r>
    <n v="9292"/>
    <s v="CA-2014-163650"/>
    <d v="2014-09-23T00:00:00"/>
    <d v="2014-09-25T00:00:00"/>
    <s v="First Class"/>
    <s v="TT-21220"/>
    <s v="Thomas Thornton"/>
    <x v="0"/>
    <x v="0"/>
    <x v="18"/>
    <x v="13"/>
    <n v="19901"/>
    <x v="3"/>
    <s v="OFF-BI-10004965"/>
    <x v="1"/>
    <x v="8"/>
    <s v="Ibico Covers for Plastic or Wire Binding Elements"/>
    <x v="1323"/>
    <x v="1"/>
    <n v="0"/>
    <n v="15.525"/>
    <x v="8"/>
    <n v="103.5"/>
    <n v="45"/>
  </r>
  <r>
    <n v="9293"/>
    <s v="CA-2017-124114"/>
    <d v="2017-03-02T00:00:00"/>
    <d v="2017-03-02T00:00:00"/>
    <s v="Same Day"/>
    <s v="RS-19765"/>
    <s v="Roland Schwarz"/>
    <x v="1"/>
    <x v="0"/>
    <x v="435"/>
    <x v="5"/>
    <n v="76706"/>
    <x v="2"/>
    <s v="OFF-BI-10004022"/>
    <x v="1"/>
    <x v="8"/>
    <s v="Acco Suede Grain Vinyl Round Ring Binder"/>
    <x v="5554"/>
    <x v="7"/>
    <n v="0.8"/>
    <n v="-0.94520000000000004"/>
    <x v="10"/>
    <n v="0.55600000000000005"/>
    <n v="-170"/>
  </r>
  <r>
    <n v="9294"/>
    <s v="US-2017-116505"/>
    <d v="2017-11-17T00:00:00"/>
    <d v="2017-11-21T00:00:00"/>
    <s v="Second Class"/>
    <s v="TB-21625"/>
    <s v="Trudy Brown"/>
    <x v="0"/>
    <x v="0"/>
    <x v="521"/>
    <x v="39"/>
    <n v="21740"/>
    <x v="3"/>
    <s v="OFF-BI-10000050"/>
    <x v="1"/>
    <x v="8"/>
    <s v="Angle-D Binders with Locking Rings, Label Holders"/>
    <x v="1844"/>
    <x v="5"/>
    <n v="0"/>
    <n v="20.585999999999999"/>
    <x v="0"/>
    <n v="262.79999999999995"/>
    <n v="47"/>
  </r>
  <r>
    <n v="9295"/>
    <s v="CA-2017-161340"/>
    <d v="2017-05-28T00:00:00"/>
    <d v="2017-06-01T00:00:00"/>
    <s v="Standard Class"/>
    <s v="AM-10360"/>
    <s v="Alice McCarthy"/>
    <x v="1"/>
    <x v="0"/>
    <x v="138"/>
    <x v="24"/>
    <n v="44105"/>
    <x v="3"/>
    <s v="OFF-PA-10002464"/>
    <x v="1"/>
    <x v="10"/>
    <s v="HP Office Recycled Paper (20Lb. and 87 Bright)"/>
    <x v="847"/>
    <x v="1"/>
    <n v="0.2"/>
    <n v="5.0286"/>
    <x v="5"/>
    <n v="41.616"/>
    <n v="36.25"/>
  </r>
  <r>
    <n v="9296"/>
    <s v="CA-2017-161340"/>
    <d v="2017-05-28T00:00:00"/>
    <d v="2017-06-01T00:00:00"/>
    <s v="Standard Class"/>
    <s v="AM-10360"/>
    <s v="Alice McCarthy"/>
    <x v="1"/>
    <x v="0"/>
    <x v="138"/>
    <x v="24"/>
    <n v="44105"/>
    <x v="3"/>
    <s v="FUR-BO-10004709"/>
    <x v="0"/>
    <x v="0"/>
    <s v="Bush Westfield Collection Bookcases, Medium Cherry Finish"/>
    <x v="4518"/>
    <x v="4"/>
    <n v="0.5"/>
    <n v="-64.937600000000003"/>
    <x v="5"/>
    <n v="463.84"/>
    <n v="-56.000000000000007"/>
  </r>
  <r>
    <n v="9297"/>
    <s v="US-2015-163433"/>
    <d v="2015-04-18T00:00:00"/>
    <d v="2015-04-22T00:00:00"/>
    <s v="Second Class"/>
    <s v="MP-17965"/>
    <s v="Michael Paige"/>
    <x v="1"/>
    <x v="0"/>
    <x v="392"/>
    <x v="5"/>
    <n v="78501"/>
    <x v="2"/>
    <s v="TEC-AC-10003590"/>
    <x v="2"/>
    <x v="11"/>
    <s v="TRENDnet 56K USB 2.0 Phone, Internet and Fax Modem"/>
    <x v="2890"/>
    <x v="0"/>
    <n v="0.2"/>
    <n v="8.2848000000000006"/>
    <x v="3"/>
    <n v="82.847999999999999"/>
    <n v="20"/>
  </r>
  <r>
    <n v="9298"/>
    <s v="US-2015-163433"/>
    <d v="2015-04-18T00:00:00"/>
    <d v="2015-04-22T00:00:00"/>
    <s v="Second Class"/>
    <s v="MP-17965"/>
    <s v="Michael Paige"/>
    <x v="1"/>
    <x v="0"/>
    <x v="392"/>
    <x v="5"/>
    <n v="78501"/>
    <x v="2"/>
    <s v="TEC-PH-10003357"/>
    <x v="2"/>
    <x v="7"/>
    <s v="Grandstream GXP2100 Mainstream Business Phone"/>
    <x v="4329"/>
    <x v="4"/>
    <n v="0.2"/>
    <n v="24.476800000000001"/>
    <x v="3"/>
    <n v="979.072"/>
    <n v="10"/>
  </r>
  <r>
    <n v="9299"/>
    <s v="US-2015-163433"/>
    <d v="2015-04-18T00:00:00"/>
    <d v="2015-04-22T00:00:00"/>
    <s v="Second Class"/>
    <s v="MP-17965"/>
    <s v="Michael Paige"/>
    <x v="1"/>
    <x v="0"/>
    <x v="392"/>
    <x v="5"/>
    <n v="78501"/>
    <x v="2"/>
    <s v="OFF-AR-10003373"/>
    <x v="1"/>
    <x v="6"/>
    <s v="Boston School Pro Electric Pencil Sharpener, 1670"/>
    <x v="1339"/>
    <x v="1"/>
    <n v="0.2"/>
    <n v="6.5057999999999998"/>
    <x v="3"/>
    <n v="223.05600000000001"/>
    <n v="8.75"/>
  </r>
  <r>
    <n v="9300"/>
    <s v="US-2015-163433"/>
    <d v="2015-04-18T00:00:00"/>
    <d v="2015-04-22T00:00:00"/>
    <s v="Second Class"/>
    <s v="MP-17965"/>
    <s v="Michael Paige"/>
    <x v="1"/>
    <x v="0"/>
    <x v="392"/>
    <x v="5"/>
    <n v="78501"/>
    <x v="2"/>
    <s v="OFF-BI-10003676"/>
    <x v="1"/>
    <x v="8"/>
    <s v="GBC Standard Recycled Report Covers, Clear Plastic Sheets"/>
    <x v="3093"/>
    <x v="0"/>
    <n v="0.8"/>
    <n v="-6.8992000000000004"/>
    <x v="3"/>
    <n v="8.6240000000000006"/>
    <n v="-160"/>
  </r>
  <r>
    <n v="9301"/>
    <s v="US-2015-163433"/>
    <d v="2015-04-18T00:00:00"/>
    <d v="2015-04-22T00:00:00"/>
    <s v="Second Class"/>
    <s v="MP-17965"/>
    <s v="Michael Paige"/>
    <x v="1"/>
    <x v="0"/>
    <x v="392"/>
    <x v="5"/>
    <n v="78501"/>
    <x v="2"/>
    <s v="FUR-CH-10000225"/>
    <x v="0"/>
    <x v="1"/>
    <s v="Global Geo Office Task Chair, Gray"/>
    <x v="4193"/>
    <x v="7"/>
    <n v="0.3"/>
    <n v="-20.245000000000001"/>
    <x v="3"/>
    <n v="56.686"/>
    <n v="-35.714285714285715"/>
  </r>
  <r>
    <n v="9302"/>
    <s v="US-2015-163433"/>
    <d v="2015-04-18T00:00:00"/>
    <d v="2015-04-22T00:00:00"/>
    <s v="Second Class"/>
    <s v="MP-17965"/>
    <s v="Michael Paige"/>
    <x v="1"/>
    <x v="0"/>
    <x v="392"/>
    <x v="5"/>
    <n v="78501"/>
    <x v="2"/>
    <s v="TEC-PH-10001870"/>
    <x v="2"/>
    <x v="7"/>
    <s v="Lunatik TT5L-002 Taktik Strike Impact Protection System for iPhone 5"/>
    <x v="5555"/>
    <x v="0"/>
    <n v="0.2"/>
    <n v="6.1230000000000002"/>
    <x v="3"/>
    <n v="195.93600000000001"/>
    <n v="6.25"/>
  </r>
  <r>
    <n v="9303"/>
    <s v="US-2015-163433"/>
    <d v="2015-04-18T00:00:00"/>
    <d v="2015-04-22T00:00:00"/>
    <s v="Second Class"/>
    <s v="MP-17965"/>
    <s v="Michael Paige"/>
    <x v="1"/>
    <x v="0"/>
    <x v="392"/>
    <x v="5"/>
    <n v="78501"/>
    <x v="2"/>
    <s v="OFF-AR-10003481"/>
    <x v="1"/>
    <x v="6"/>
    <s v="Newell 348"/>
    <x v="956"/>
    <x v="1"/>
    <n v="0.2"/>
    <n v="0.88560000000000005"/>
    <x v="3"/>
    <n v="23.616"/>
    <n v="11.25"/>
  </r>
  <r>
    <n v="9304"/>
    <s v="US-2015-163433"/>
    <d v="2015-04-18T00:00:00"/>
    <d v="2015-04-22T00:00:00"/>
    <s v="Second Class"/>
    <s v="MP-17965"/>
    <s v="Michael Paige"/>
    <x v="1"/>
    <x v="0"/>
    <x v="392"/>
    <x v="5"/>
    <n v="78501"/>
    <x v="2"/>
    <s v="OFF-PA-10003936"/>
    <x v="1"/>
    <x v="10"/>
    <s v="Xerox 1994"/>
    <x v="12"/>
    <x v="1"/>
    <n v="0.2"/>
    <n v="5.4432"/>
    <x v="3"/>
    <n v="46.655999999999999"/>
    <n v="35"/>
  </r>
  <r>
    <n v="9305"/>
    <s v="US-2015-163433"/>
    <d v="2015-04-18T00:00:00"/>
    <d v="2015-04-22T00:00:00"/>
    <s v="Second Class"/>
    <s v="MP-17965"/>
    <s v="Michael Paige"/>
    <x v="1"/>
    <x v="0"/>
    <x v="392"/>
    <x v="5"/>
    <n v="78501"/>
    <x v="2"/>
    <s v="OFF-BI-10000320"/>
    <x v="1"/>
    <x v="8"/>
    <s v="GBC Plastic Binding Combs"/>
    <x v="3466"/>
    <x v="7"/>
    <n v="0.8"/>
    <n v="-2.2877999999999998"/>
    <x v="3"/>
    <n v="1.476"/>
    <n v="-154.99999999999997"/>
  </r>
  <r>
    <n v="9306"/>
    <s v="CA-2015-137603"/>
    <d v="2015-09-19T00:00:00"/>
    <d v="2015-09-24T00:00:00"/>
    <s v="Standard Class"/>
    <s v="MH-17290"/>
    <s v="Marc Harrigan"/>
    <x v="2"/>
    <x v="0"/>
    <x v="364"/>
    <x v="27"/>
    <n v="87505"/>
    <x v="1"/>
    <s v="OFF-AR-10001972"/>
    <x v="1"/>
    <x v="6"/>
    <s v="Newell 323"/>
    <x v="3566"/>
    <x v="2"/>
    <n v="0"/>
    <n v="2.1840000000000002"/>
    <x v="8"/>
    <n v="42"/>
    <n v="26"/>
  </r>
  <r>
    <n v="9307"/>
    <s v="CA-2014-128237"/>
    <d v="2014-03-25T00:00:00"/>
    <d v="2014-03-30T00:00:00"/>
    <s v="Standard Class"/>
    <s v="CA-12265"/>
    <s v="Christina Anderson"/>
    <x v="0"/>
    <x v="0"/>
    <x v="8"/>
    <x v="1"/>
    <n v="94110"/>
    <x v="1"/>
    <s v="OFF-AR-10003829"/>
    <x v="1"/>
    <x v="6"/>
    <s v="Newell 35"/>
    <x v="2578"/>
    <x v="0"/>
    <n v="0"/>
    <n v="1.9024000000000001"/>
    <x v="10"/>
    <n v="13.12"/>
    <n v="29.000000000000004"/>
  </r>
  <r>
    <n v="9308"/>
    <s v="CA-2014-128237"/>
    <d v="2014-03-25T00:00:00"/>
    <d v="2014-03-30T00:00:00"/>
    <s v="Standard Class"/>
    <s v="CA-12265"/>
    <s v="Christina Anderson"/>
    <x v="0"/>
    <x v="0"/>
    <x v="8"/>
    <x v="1"/>
    <n v="94110"/>
    <x v="1"/>
    <s v="OFF-AR-10003338"/>
    <x v="1"/>
    <x v="6"/>
    <s v="Eberhard Faber 3 1/2&quot; Golf Pencils"/>
    <x v="3544"/>
    <x v="0"/>
    <n v="0"/>
    <n v="3.72"/>
    <x v="10"/>
    <n v="29.76"/>
    <n v="25"/>
  </r>
  <r>
    <n v="9309"/>
    <s v="CA-2014-128237"/>
    <d v="2014-03-25T00:00:00"/>
    <d v="2014-03-30T00:00:00"/>
    <s v="Standard Class"/>
    <s v="CA-12265"/>
    <s v="Christina Anderson"/>
    <x v="0"/>
    <x v="0"/>
    <x v="8"/>
    <x v="1"/>
    <n v="94110"/>
    <x v="1"/>
    <s v="TEC-AC-10002558"/>
    <x v="2"/>
    <x v="11"/>
    <s v="Imation Swivel Flash Drive USB flash drive - 8 GB"/>
    <x v="295"/>
    <x v="4"/>
    <n v="0"/>
    <n v="15.917999999999999"/>
    <x v="10"/>
    <n v="181.92"/>
    <n v="35"/>
  </r>
  <r>
    <n v="9310"/>
    <s v="CA-2014-128237"/>
    <d v="2014-03-25T00:00:00"/>
    <d v="2014-03-30T00:00:00"/>
    <s v="Standard Class"/>
    <s v="CA-12265"/>
    <s v="Christina Anderson"/>
    <x v="0"/>
    <x v="0"/>
    <x v="8"/>
    <x v="1"/>
    <n v="94110"/>
    <x v="1"/>
    <s v="OFF-AR-10000034"/>
    <x v="1"/>
    <x v="6"/>
    <s v="BIC Brite Liner Grip Highlighters, Assorted, 5/Pack"/>
    <x v="2326"/>
    <x v="5"/>
    <n v="0"/>
    <n v="9.9215999999999998"/>
    <x v="10"/>
    <n v="152.64000000000001"/>
    <n v="38.999999999999993"/>
  </r>
  <r>
    <n v="9311"/>
    <s v="US-2016-102141"/>
    <d v="2016-08-26T00:00:00"/>
    <d v="2016-08-31T00:00:00"/>
    <s v="Standard Class"/>
    <s v="KD-16615"/>
    <s v="Ken Dana"/>
    <x v="1"/>
    <x v="0"/>
    <x v="20"/>
    <x v="15"/>
    <n v="10024"/>
    <x v="3"/>
    <s v="OFF-BI-10001510"/>
    <x v="1"/>
    <x v="8"/>
    <s v="Deluxe Heavy-Duty Vinyl Round Ring Binder"/>
    <x v="4603"/>
    <x v="8"/>
    <n v="0.2"/>
    <n v="45.84"/>
    <x v="6"/>
    <n v="1173.5039999999999"/>
    <n v="31.250000000000007"/>
  </r>
  <r>
    <n v="9312"/>
    <s v="CA-2017-148642"/>
    <d v="2017-03-06T00:00:00"/>
    <d v="2017-03-12T00:00:00"/>
    <s v="Standard Class"/>
    <s v="DW-13540"/>
    <s v="Don Weiss"/>
    <x v="0"/>
    <x v="0"/>
    <x v="61"/>
    <x v="5"/>
    <n v="75220"/>
    <x v="2"/>
    <s v="OFF-LA-10000134"/>
    <x v="1"/>
    <x v="2"/>
    <s v="Avery 511"/>
    <x v="1253"/>
    <x v="0"/>
    <n v="0.2"/>
    <n v="1.7248000000000001"/>
    <x v="10"/>
    <n v="9.8559999999999999"/>
    <n v="35"/>
  </r>
  <r>
    <n v="9313"/>
    <s v="CA-2017-148642"/>
    <d v="2017-03-06T00:00:00"/>
    <d v="2017-03-12T00:00:00"/>
    <s v="Standard Class"/>
    <s v="DW-13540"/>
    <s v="Don Weiss"/>
    <x v="0"/>
    <x v="0"/>
    <x v="61"/>
    <x v="5"/>
    <n v="75220"/>
    <x v="2"/>
    <s v="OFF-AR-10000588"/>
    <x v="1"/>
    <x v="6"/>
    <s v="Newell 345"/>
    <x v="5556"/>
    <x v="4"/>
    <n v="0.2"/>
    <n v="4.7615999999999996"/>
    <x v="10"/>
    <n v="253.952"/>
    <n v="7.5"/>
  </r>
  <r>
    <n v="9314"/>
    <s v="CA-2015-111948"/>
    <d v="2015-11-11T00:00:00"/>
    <d v="2015-11-11T00:00:00"/>
    <s v="Same Day"/>
    <s v="AG-10495"/>
    <s v="Andrew Gjertsen"/>
    <x v="1"/>
    <x v="0"/>
    <x v="66"/>
    <x v="12"/>
    <n v="48234"/>
    <x v="2"/>
    <s v="OFF-ST-10003282"/>
    <x v="1"/>
    <x v="4"/>
    <s v="Advantus 10-Drawer Portable Organizer, Chrome Metal Frame, Smoke Drawers"/>
    <x v="5557"/>
    <x v="3"/>
    <n v="0"/>
    <n v="117.1296"/>
    <x v="0"/>
    <n v="2928.24"/>
    <n v="27.999999999999996"/>
  </r>
  <r>
    <n v="9315"/>
    <s v="CA-2015-111948"/>
    <d v="2015-11-11T00:00:00"/>
    <d v="2015-11-11T00:00:00"/>
    <s v="Same Day"/>
    <s v="AG-10495"/>
    <s v="Andrew Gjertsen"/>
    <x v="1"/>
    <x v="0"/>
    <x v="66"/>
    <x v="12"/>
    <n v="48234"/>
    <x v="2"/>
    <s v="OFF-AP-10002311"/>
    <x v="1"/>
    <x v="9"/>
    <s v="Holmes Replacement Filter for HEPA Air Cleaner, Very Large Room, HEPA Filter"/>
    <x v="5558"/>
    <x v="0"/>
    <n v="0.1"/>
    <n v="46.790799999999997"/>
    <x v="0"/>
    <n v="247.71600000000001"/>
    <n v="37.777777777777779"/>
  </r>
  <r>
    <n v="9316"/>
    <s v="CA-2016-161907"/>
    <d v="2016-04-05T00:00:00"/>
    <d v="2016-04-09T00:00:00"/>
    <s v="Standard Class"/>
    <s v="JH-16180"/>
    <s v="Justin Hirsh"/>
    <x v="0"/>
    <x v="0"/>
    <x v="10"/>
    <x v="9"/>
    <n v="19140"/>
    <x v="3"/>
    <s v="TEC-PH-10000141"/>
    <x v="2"/>
    <x v="7"/>
    <s v="Clearsounds A400"/>
    <x v="957"/>
    <x v="1"/>
    <n v="0.4"/>
    <n v="-27.715800000000002"/>
    <x v="3"/>
    <n v="356.346"/>
    <n v="-23.333333333333336"/>
  </r>
  <r>
    <n v="9317"/>
    <s v="CA-2016-161907"/>
    <d v="2016-04-05T00:00:00"/>
    <d v="2016-04-09T00:00:00"/>
    <s v="Standard Class"/>
    <s v="JH-16180"/>
    <s v="Justin Hirsh"/>
    <x v="0"/>
    <x v="0"/>
    <x v="10"/>
    <x v="9"/>
    <n v="19140"/>
    <x v="3"/>
    <s v="OFF-SU-10000646"/>
    <x v="1"/>
    <x v="14"/>
    <s v="Premier Automatic Letter Opener"/>
    <x v="5559"/>
    <x v="4"/>
    <n v="0.2"/>
    <n v="-163.45160000000001"/>
    <x v="3"/>
    <n v="3076.7359999999999"/>
    <n v="-21.250000000000004"/>
  </r>
  <r>
    <n v="9318"/>
    <s v="CA-2017-124940"/>
    <d v="2017-02-21T00:00:00"/>
    <d v="2017-02-26T00:00:00"/>
    <s v="Standard Class"/>
    <s v="DK-13090"/>
    <s v="Dave Kipp"/>
    <x v="0"/>
    <x v="0"/>
    <x v="238"/>
    <x v="5"/>
    <n v="75007"/>
    <x v="2"/>
    <s v="TEC-AC-10002076"/>
    <x v="2"/>
    <x v="11"/>
    <s v="Microsoft Natural Keyboard Elite"/>
    <x v="5560"/>
    <x v="7"/>
    <n v="0.2"/>
    <n v="-2.9940000000000002"/>
    <x v="11"/>
    <n v="47.904000000000003"/>
    <n v="-6.25"/>
  </r>
  <r>
    <n v="9319"/>
    <s v="US-2017-108343"/>
    <d v="2017-07-20T00:00:00"/>
    <d v="2017-07-25T00:00:00"/>
    <s v="Standard Class"/>
    <s v="AR-10825"/>
    <s v="Anthony Rawles"/>
    <x v="1"/>
    <x v="0"/>
    <x v="20"/>
    <x v="15"/>
    <n v="10009"/>
    <x v="3"/>
    <s v="OFF-PA-10000743"/>
    <x v="1"/>
    <x v="10"/>
    <s v="Xerox 1977"/>
    <x v="518"/>
    <x v="0"/>
    <n v="0"/>
    <n v="6.4127999999999998"/>
    <x v="7"/>
    <n v="26.72"/>
    <n v="48"/>
  </r>
  <r>
    <n v="9320"/>
    <s v="US-2017-108343"/>
    <d v="2017-07-20T00:00:00"/>
    <d v="2017-07-25T00:00:00"/>
    <s v="Standard Class"/>
    <s v="AR-10825"/>
    <s v="Anthony Rawles"/>
    <x v="1"/>
    <x v="0"/>
    <x v="20"/>
    <x v="15"/>
    <n v="10009"/>
    <x v="3"/>
    <s v="FUR-CH-10002780"/>
    <x v="0"/>
    <x v="1"/>
    <s v="Office Star - Task Chair with Contemporary Loop Arms"/>
    <x v="5561"/>
    <x v="0"/>
    <n v="0.1"/>
    <n v="25.474399999999999"/>
    <x v="7"/>
    <n v="327.52800000000002"/>
    <n v="15.555555555555554"/>
  </r>
  <r>
    <n v="9321"/>
    <s v="US-2017-108343"/>
    <d v="2017-07-20T00:00:00"/>
    <d v="2017-07-25T00:00:00"/>
    <s v="Standard Class"/>
    <s v="AR-10825"/>
    <s v="Anthony Rawles"/>
    <x v="1"/>
    <x v="0"/>
    <x v="20"/>
    <x v="15"/>
    <n v="10009"/>
    <x v="3"/>
    <s v="FUR-FU-10000747"/>
    <x v="0"/>
    <x v="5"/>
    <s v="Tenex B1-RE Series Chair Mats for Low Pile Carpets"/>
    <x v="5562"/>
    <x v="4"/>
    <n v="0"/>
    <n v="31.266400000000001"/>
    <x v="7"/>
    <n v="735.68"/>
    <n v="17"/>
  </r>
  <r>
    <n v="9322"/>
    <s v="US-2016-111563"/>
    <d v="2016-11-04T00:00:00"/>
    <d v="2016-11-08T00:00:00"/>
    <s v="Standard Class"/>
    <s v="SM-20005"/>
    <s v="Sally Matthias"/>
    <x v="0"/>
    <x v="0"/>
    <x v="12"/>
    <x v="5"/>
    <n v="77041"/>
    <x v="2"/>
    <s v="FUR-FU-10002445"/>
    <x v="0"/>
    <x v="5"/>
    <s v="DAX Two-Tone Rosewood/Black Document Frame, Desktop, 5 x 7"/>
    <x v="5563"/>
    <x v="1"/>
    <n v="0.6"/>
    <n v="-5.6879999999999997"/>
    <x v="0"/>
    <n v="34.128"/>
    <n v="-50"/>
  </r>
  <r>
    <n v="9323"/>
    <s v="US-2016-111563"/>
    <d v="2016-11-04T00:00:00"/>
    <d v="2016-11-08T00:00:00"/>
    <s v="Standard Class"/>
    <s v="SM-20005"/>
    <s v="Sally Matthias"/>
    <x v="0"/>
    <x v="0"/>
    <x v="12"/>
    <x v="5"/>
    <n v="77041"/>
    <x v="2"/>
    <s v="FUR-FU-10000723"/>
    <x v="0"/>
    <x v="5"/>
    <s v="Deflect-o EconoMat Studded, No Bevel Mat for Low Pile Carpeting"/>
    <x v="516"/>
    <x v="4"/>
    <n v="0.6"/>
    <n v="-84.2928"/>
    <x v="0"/>
    <n v="264.44799999999998"/>
    <n v="-127.50000000000001"/>
  </r>
  <r>
    <n v="9324"/>
    <s v="CA-2017-121853"/>
    <d v="2017-09-23T00:00:00"/>
    <d v="2017-09-29T00:00:00"/>
    <s v="Standard Class"/>
    <s v="DB-13660"/>
    <s v="Duane Benoit"/>
    <x v="0"/>
    <x v="0"/>
    <x v="1"/>
    <x v="1"/>
    <n v="90036"/>
    <x v="1"/>
    <s v="OFF-PA-10003641"/>
    <x v="1"/>
    <x v="10"/>
    <s v="Xerox 1909"/>
    <x v="5564"/>
    <x v="8"/>
    <n v="0"/>
    <n v="97.078400000000002"/>
    <x v="8"/>
    <n v="1688.32"/>
    <n v="46"/>
  </r>
  <r>
    <n v="9325"/>
    <s v="CA-2017-121853"/>
    <d v="2017-09-23T00:00:00"/>
    <d v="2017-09-29T00:00:00"/>
    <s v="Standard Class"/>
    <s v="DB-13660"/>
    <s v="Duane Benoit"/>
    <x v="0"/>
    <x v="0"/>
    <x v="1"/>
    <x v="1"/>
    <n v="90036"/>
    <x v="1"/>
    <s v="FUR-CH-10003973"/>
    <x v="0"/>
    <x v="1"/>
    <s v="GuestStacker Chair with Chrome Finish Legs"/>
    <x v="5565"/>
    <x v="0"/>
    <n v="0.2"/>
    <n v="59.4816"/>
    <x v="8"/>
    <n v="1189.6320000000001"/>
    <n v="10"/>
  </r>
  <r>
    <n v="9326"/>
    <s v="CA-2017-121853"/>
    <d v="2017-09-23T00:00:00"/>
    <d v="2017-09-29T00:00:00"/>
    <s v="Standard Class"/>
    <s v="DB-13660"/>
    <s v="Duane Benoit"/>
    <x v="0"/>
    <x v="0"/>
    <x v="1"/>
    <x v="1"/>
    <n v="90036"/>
    <x v="1"/>
    <s v="OFF-BI-10000977"/>
    <x v="1"/>
    <x v="8"/>
    <s v="Ibico Plastic Spiral Binding Combs"/>
    <x v="5566"/>
    <x v="1"/>
    <n v="0.2"/>
    <n v="23.712"/>
    <x v="8"/>
    <n v="218.88"/>
    <n v="32.5"/>
  </r>
  <r>
    <n v="9327"/>
    <s v="US-2017-130687"/>
    <d v="2017-09-07T00:00:00"/>
    <d v="2017-09-10T00:00:00"/>
    <s v="First Class"/>
    <s v="PF-19225"/>
    <s v="Phillip Flathmann"/>
    <x v="0"/>
    <x v="0"/>
    <x v="156"/>
    <x v="4"/>
    <n v="98026"/>
    <x v="1"/>
    <s v="FUR-FU-10004053"/>
    <x v="0"/>
    <x v="5"/>
    <s v="DAX Two-Tone Silver Metal Document Frame"/>
    <x v="4016"/>
    <x v="4"/>
    <n v="0"/>
    <n v="34.812800000000003"/>
    <x v="8"/>
    <n v="323.83999999999997"/>
    <n v="43.000000000000007"/>
  </r>
  <r>
    <n v="9328"/>
    <s v="US-2017-130687"/>
    <d v="2017-09-07T00:00:00"/>
    <d v="2017-09-10T00:00:00"/>
    <s v="First Class"/>
    <s v="PF-19225"/>
    <s v="Phillip Flathmann"/>
    <x v="0"/>
    <x v="0"/>
    <x v="156"/>
    <x v="4"/>
    <n v="98026"/>
    <x v="1"/>
    <s v="TEC-PH-10002033"/>
    <x v="2"/>
    <x v="7"/>
    <s v="Konftel 250 Conference phone - Charcoal black"/>
    <x v="5567"/>
    <x v="0"/>
    <n v="0.2"/>
    <n v="34.178400000000003"/>
    <x v="8"/>
    <n v="911.42399999999998"/>
    <n v="7.5000000000000009"/>
  </r>
  <r>
    <n v="9329"/>
    <s v="US-2017-130687"/>
    <d v="2017-09-07T00:00:00"/>
    <d v="2017-09-10T00:00:00"/>
    <s v="First Class"/>
    <s v="PF-19225"/>
    <s v="Phillip Flathmann"/>
    <x v="0"/>
    <x v="0"/>
    <x v="156"/>
    <x v="4"/>
    <n v="98026"/>
    <x v="1"/>
    <s v="OFF-AR-10004260"/>
    <x v="1"/>
    <x v="6"/>
    <s v="Boston 1799 Powerhouse Electric Pencil Sharpener"/>
    <x v="2232"/>
    <x v="7"/>
    <n v="0"/>
    <n v="7.2744"/>
    <x v="8"/>
    <n v="25.98"/>
    <n v="27.999999999999996"/>
  </r>
  <r>
    <n v="9330"/>
    <s v="CA-2015-164497"/>
    <d v="2015-11-28T00:00:00"/>
    <d v="2015-11-30T00:00:00"/>
    <s v="First Class"/>
    <s v="AJ-10945"/>
    <s v="Ashley Jarboe"/>
    <x v="0"/>
    <x v="0"/>
    <x v="8"/>
    <x v="1"/>
    <n v="94110"/>
    <x v="1"/>
    <s v="OFF-AP-10004655"/>
    <x v="1"/>
    <x v="9"/>
    <s v="Holmes Visible Mist Ultrasonic Humidifier with 2.3-Gallon Output per Day, Replacement Filter"/>
    <x v="5568"/>
    <x v="4"/>
    <n v="0"/>
    <n v="15.395200000000001"/>
    <x v="0"/>
    <n v="181.12"/>
    <n v="34"/>
  </r>
  <r>
    <n v="9331"/>
    <s v="US-2015-153283"/>
    <d v="2015-11-12T00:00:00"/>
    <d v="2015-11-18T00:00:00"/>
    <s v="Standard Class"/>
    <s v="EB-14110"/>
    <s v="Eugene Barchas"/>
    <x v="0"/>
    <x v="0"/>
    <x v="20"/>
    <x v="15"/>
    <n v="10035"/>
    <x v="3"/>
    <s v="OFF-EN-10001539"/>
    <x v="1"/>
    <x v="12"/>
    <s v="Staple envelope"/>
    <x v="2505"/>
    <x v="0"/>
    <n v="0"/>
    <n v="7.3132000000000001"/>
    <x v="0"/>
    <n v="31.12"/>
    <n v="47"/>
  </r>
  <r>
    <n v="9332"/>
    <s v="CA-2016-108056"/>
    <d v="2016-09-29T00:00:00"/>
    <d v="2016-10-03T00:00:00"/>
    <s v="Standard Class"/>
    <s v="ES-14080"/>
    <s v="Erin Smith"/>
    <x v="1"/>
    <x v="0"/>
    <x v="24"/>
    <x v="21"/>
    <n v="97477"/>
    <x v="1"/>
    <s v="TEC-PH-10001817"/>
    <x v="2"/>
    <x v="7"/>
    <s v="Wilson Electronics DB Pro Signal Booster"/>
    <x v="3848"/>
    <x v="1"/>
    <n v="0.2"/>
    <n v="75.180000000000007"/>
    <x v="8"/>
    <n v="2577.6000000000004"/>
    <n v="8.75"/>
  </r>
  <r>
    <n v="9333"/>
    <s v="CA-2017-127726"/>
    <d v="2017-09-11T00:00:00"/>
    <d v="2017-09-13T00:00:00"/>
    <s v="Second Class"/>
    <s v="SS-20410"/>
    <s v="Shahid Shariari"/>
    <x v="0"/>
    <x v="0"/>
    <x v="430"/>
    <x v="0"/>
    <n v="40324"/>
    <x v="0"/>
    <s v="OFF-AP-10002578"/>
    <x v="1"/>
    <x v="9"/>
    <s v="Fellowes Premier Superior Surge Suppressor, 10-Outlet, With Phone and Remote"/>
    <x v="5569"/>
    <x v="4"/>
    <n v="0"/>
    <n v="50.876800000000003"/>
    <x v="8"/>
    <n v="782.72"/>
    <n v="26"/>
  </r>
  <r>
    <n v="9334"/>
    <s v="CA-2017-127726"/>
    <d v="2017-09-11T00:00:00"/>
    <d v="2017-09-13T00:00:00"/>
    <s v="Second Class"/>
    <s v="SS-20410"/>
    <s v="Shahid Shariari"/>
    <x v="0"/>
    <x v="0"/>
    <x v="430"/>
    <x v="0"/>
    <n v="40324"/>
    <x v="0"/>
    <s v="OFF-FA-10000992"/>
    <x v="1"/>
    <x v="13"/>
    <s v="Acco Clips to Go Binder Clips, 24 Clips in Two Sizes"/>
    <x v="1168"/>
    <x v="4"/>
    <n v="0"/>
    <n v="6.6740000000000004"/>
    <x v="8"/>
    <n v="56.8"/>
    <n v="47"/>
  </r>
  <r>
    <n v="9335"/>
    <s v="CA-2017-110198"/>
    <d v="2017-05-01T00:00:00"/>
    <d v="2017-05-02T00:00:00"/>
    <s v="First Class"/>
    <s v="AG-10900"/>
    <s v="Arthur Gainer"/>
    <x v="0"/>
    <x v="0"/>
    <x v="197"/>
    <x v="2"/>
    <n v="33065"/>
    <x v="0"/>
    <s v="FUR-BO-10001798"/>
    <x v="0"/>
    <x v="0"/>
    <s v="Bush Somerset Collection Bookcase"/>
    <x v="2317"/>
    <x v="1"/>
    <n v="0.2"/>
    <n v="-15.717599999999999"/>
    <x v="5"/>
    <n v="943.05599999999993"/>
    <n v="-5"/>
  </r>
  <r>
    <n v="9336"/>
    <s v="CA-2017-110198"/>
    <d v="2017-05-01T00:00:00"/>
    <d v="2017-05-02T00:00:00"/>
    <s v="First Class"/>
    <s v="AG-10900"/>
    <s v="Arthur Gainer"/>
    <x v="0"/>
    <x v="0"/>
    <x v="197"/>
    <x v="2"/>
    <n v="33065"/>
    <x v="0"/>
    <s v="OFF-LA-10004409"/>
    <x v="1"/>
    <x v="2"/>
    <s v="Avery 492"/>
    <x v="871"/>
    <x v="0"/>
    <n v="0.2"/>
    <n v="1.4976"/>
    <x v="5"/>
    <n v="9.2159999999999993"/>
    <n v="32.5"/>
  </r>
  <r>
    <n v="9337"/>
    <s v="CA-2017-130715"/>
    <d v="2017-09-16T00:00:00"/>
    <d v="2017-09-20T00:00:00"/>
    <s v="Standard Class"/>
    <s v="CY-12745"/>
    <s v="Craig Yedwab"/>
    <x v="1"/>
    <x v="0"/>
    <x v="8"/>
    <x v="1"/>
    <n v="94110"/>
    <x v="1"/>
    <s v="OFF-FA-10000621"/>
    <x v="1"/>
    <x v="13"/>
    <s v="OIC Colored Binder Clips, Assorted Sizes"/>
    <x v="1488"/>
    <x v="2"/>
    <n v="0"/>
    <n v="8.7710000000000008"/>
    <x v="8"/>
    <n v="89.5"/>
    <n v="49.000000000000007"/>
  </r>
  <r>
    <n v="9338"/>
    <s v="CA-2014-155264"/>
    <d v="2014-10-19T00:00:00"/>
    <d v="2014-10-22T00:00:00"/>
    <s v="Second Class"/>
    <s v="RP-19270"/>
    <s v="Rachel Payne"/>
    <x v="1"/>
    <x v="0"/>
    <x v="8"/>
    <x v="1"/>
    <n v="94110"/>
    <x v="1"/>
    <s v="OFF-BI-10003196"/>
    <x v="1"/>
    <x v="8"/>
    <s v="Accohide Poly Flexible Ring Binders"/>
    <x v="5447"/>
    <x v="7"/>
    <n v="0.2"/>
    <n v="1.1220000000000001"/>
    <x v="2"/>
    <n v="2.992"/>
    <n v="37.500000000000007"/>
  </r>
  <r>
    <n v="9339"/>
    <s v="CA-2014-155264"/>
    <d v="2014-10-19T00:00:00"/>
    <d v="2014-10-22T00:00:00"/>
    <s v="Second Class"/>
    <s v="RP-19270"/>
    <s v="Rachel Payne"/>
    <x v="1"/>
    <x v="0"/>
    <x v="8"/>
    <x v="1"/>
    <n v="94110"/>
    <x v="1"/>
    <s v="OFF-BI-10003727"/>
    <x v="1"/>
    <x v="8"/>
    <s v="Avery Durable Slant Ring Binders With Label Holder"/>
    <x v="5570"/>
    <x v="5"/>
    <n v="0.2"/>
    <n v="7.0224000000000002"/>
    <x v="2"/>
    <n v="120.384"/>
    <n v="35"/>
  </r>
  <r>
    <n v="9340"/>
    <s v="CA-2014-155264"/>
    <d v="2014-10-19T00:00:00"/>
    <d v="2014-10-22T00:00:00"/>
    <s v="Second Class"/>
    <s v="RP-19270"/>
    <s v="Rachel Payne"/>
    <x v="1"/>
    <x v="0"/>
    <x v="8"/>
    <x v="1"/>
    <n v="94110"/>
    <x v="1"/>
    <s v="OFF-PA-10003228"/>
    <x v="1"/>
    <x v="10"/>
    <s v="Xerox 1917"/>
    <x v="64"/>
    <x v="1"/>
    <n v="0"/>
    <n v="68.963099999999997"/>
    <x v="2"/>
    <n v="440.18999999999994"/>
    <n v="47"/>
  </r>
  <r>
    <n v="9341"/>
    <s v="CA-2014-155264"/>
    <d v="2014-10-19T00:00:00"/>
    <d v="2014-10-22T00:00:00"/>
    <s v="Second Class"/>
    <s v="RP-19270"/>
    <s v="Rachel Payne"/>
    <x v="1"/>
    <x v="0"/>
    <x v="8"/>
    <x v="1"/>
    <n v="94110"/>
    <x v="1"/>
    <s v="OFF-LA-10002787"/>
    <x v="1"/>
    <x v="2"/>
    <s v="Avery 480"/>
    <x v="2022"/>
    <x v="2"/>
    <n v="0"/>
    <n v="9"/>
    <x v="2"/>
    <n v="93.75"/>
    <n v="48"/>
  </r>
  <r>
    <n v="9342"/>
    <s v="CA-2014-155264"/>
    <d v="2014-10-19T00:00:00"/>
    <d v="2014-10-22T00:00:00"/>
    <s v="Second Class"/>
    <s v="RP-19270"/>
    <s v="Rachel Payne"/>
    <x v="1"/>
    <x v="0"/>
    <x v="8"/>
    <x v="1"/>
    <n v="94110"/>
    <x v="1"/>
    <s v="TEC-PH-10001305"/>
    <x v="2"/>
    <x v="7"/>
    <s v="Panasonic KX TS208W Corded phone"/>
    <x v="5571"/>
    <x v="1"/>
    <n v="0.2"/>
    <n v="11.7576"/>
    <x v="2"/>
    <n v="352.72799999999995"/>
    <n v="10"/>
  </r>
  <r>
    <n v="9343"/>
    <s v="CA-2016-119123"/>
    <d v="2016-03-13T00:00:00"/>
    <d v="2016-03-18T00:00:00"/>
    <s v="Standard Class"/>
    <s v="DB-13360"/>
    <s v="Dennis Bolton"/>
    <x v="2"/>
    <x v="0"/>
    <x v="169"/>
    <x v="1"/>
    <n v="92503"/>
    <x v="1"/>
    <s v="OFF-BI-10001036"/>
    <x v="1"/>
    <x v="8"/>
    <s v="Cardinal EasyOpen D-Ring Binders"/>
    <x v="771"/>
    <x v="3"/>
    <n v="0.2"/>
    <n v="19.193999999999999"/>
    <x v="10"/>
    <n v="358.28800000000001"/>
    <n v="37.5"/>
  </r>
  <r>
    <n v="9344"/>
    <s v="CA-2017-109085"/>
    <d v="2017-02-17T00:00:00"/>
    <d v="2017-02-20T00:00:00"/>
    <s v="First Class"/>
    <s v="CK-12325"/>
    <s v="Christine Kargatis"/>
    <x v="2"/>
    <x v="0"/>
    <x v="21"/>
    <x v="24"/>
    <n v="45373"/>
    <x v="3"/>
    <s v="FUR-TA-10001086"/>
    <x v="0"/>
    <x v="3"/>
    <s v="SAFCO PlanMaster Boards, 60w x 37-1/2d, White Melamine"/>
    <x v="3861"/>
    <x v="2"/>
    <n v="0.4"/>
    <n v="-106.393"/>
    <x v="11"/>
    <n v="2279.8500000000004"/>
    <n v="-23.333333333333332"/>
  </r>
  <r>
    <n v="9345"/>
    <s v="CA-2017-109085"/>
    <d v="2017-02-17T00:00:00"/>
    <d v="2017-02-20T00:00:00"/>
    <s v="First Class"/>
    <s v="CK-12325"/>
    <s v="Christine Kargatis"/>
    <x v="2"/>
    <x v="0"/>
    <x v="21"/>
    <x v="24"/>
    <n v="45373"/>
    <x v="3"/>
    <s v="OFF-BI-10001525"/>
    <x v="1"/>
    <x v="8"/>
    <s v="Acco Pressboard Covers with Storage Hooks, 14 7/8&quot; x 11&quot;, Executive Red"/>
    <x v="3416"/>
    <x v="2"/>
    <n v="0.7"/>
    <n v="-4.7625000000000002"/>
    <x v="11"/>
    <n v="28.574999999999999"/>
    <n v="-83.333333333333343"/>
  </r>
  <r>
    <n v="9346"/>
    <s v="CA-2017-109085"/>
    <d v="2017-02-17T00:00:00"/>
    <d v="2017-02-20T00:00:00"/>
    <s v="First Class"/>
    <s v="CK-12325"/>
    <s v="Christine Kargatis"/>
    <x v="2"/>
    <x v="0"/>
    <x v="21"/>
    <x v="24"/>
    <n v="45373"/>
    <x v="3"/>
    <s v="TEC-PH-10000526"/>
    <x v="2"/>
    <x v="7"/>
    <s v="Vtech CS6719"/>
    <x v="5572"/>
    <x v="7"/>
    <n v="0.4"/>
    <n v="-11.518800000000001"/>
    <x v="11"/>
    <n v="57.594000000000001"/>
    <n v="-20"/>
  </r>
  <r>
    <n v="9347"/>
    <s v="CA-2017-109085"/>
    <d v="2017-02-17T00:00:00"/>
    <d v="2017-02-20T00:00:00"/>
    <s v="First Class"/>
    <s v="CK-12325"/>
    <s v="Christine Kargatis"/>
    <x v="2"/>
    <x v="0"/>
    <x v="21"/>
    <x v="24"/>
    <n v="45373"/>
    <x v="3"/>
    <s v="FUR-FU-10004973"/>
    <x v="0"/>
    <x v="5"/>
    <s v="Flat Face Poster Frame"/>
    <x v="611"/>
    <x v="0"/>
    <n v="0.2"/>
    <n v="8.2896000000000001"/>
    <x v="11"/>
    <n v="60.287999999999997"/>
    <n v="27.500000000000004"/>
  </r>
  <r>
    <n v="9348"/>
    <s v="CA-2017-109085"/>
    <d v="2017-02-17T00:00:00"/>
    <d v="2017-02-20T00:00:00"/>
    <s v="First Class"/>
    <s v="CK-12325"/>
    <s v="Christine Kargatis"/>
    <x v="2"/>
    <x v="0"/>
    <x v="21"/>
    <x v="24"/>
    <n v="45373"/>
    <x v="3"/>
    <s v="FUR-CH-10003981"/>
    <x v="0"/>
    <x v="1"/>
    <s v="Global Commerce Series Low-Back Swivel/Tilt Chairs"/>
    <x v="4287"/>
    <x v="2"/>
    <n v="0.3"/>
    <n v="-12.849"/>
    <x v="11"/>
    <n v="4497.1499999999996"/>
    <n v="-1.4285714285714286"/>
  </r>
  <r>
    <n v="9349"/>
    <s v="CA-2016-114860"/>
    <d v="2016-12-22T00:00:00"/>
    <d v="2016-12-28T00:00:00"/>
    <s v="Standard Class"/>
    <s v="DN-13690"/>
    <s v="Duane Noonan"/>
    <x v="0"/>
    <x v="0"/>
    <x v="429"/>
    <x v="1"/>
    <n v="92553"/>
    <x v="1"/>
    <s v="FUR-FU-10000277"/>
    <x v="0"/>
    <x v="5"/>
    <s v="Deflect-o DuraMat Antistatic Studded Beveled Mat for Medium Pile Carpeting"/>
    <x v="5573"/>
    <x v="8"/>
    <n v="0"/>
    <n v="202.25280000000001"/>
    <x v="4"/>
    <n v="6741.76"/>
    <n v="24"/>
  </r>
  <r>
    <n v="9350"/>
    <s v="CA-2016-114860"/>
    <d v="2016-12-22T00:00:00"/>
    <d v="2016-12-28T00:00:00"/>
    <s v="Standard Class"/>
    <s v="DN-13690"/>
    <s v="Duane Noonan"/>
    <x v="0"/>
    <x v="0"/>
    <x v="429"/>
    <x v="1"/>
    <n v="92553"/>
    <x v="1"/>
    <s v="FUR-FU-10001934"/>
    <x v="0"/>
    <x v="5"/>
    <s v="Magnifier Swing Arm Lamp"/>
    <x v="108"/>
    <x v="0"/>
    <n v="0"/>
    <n v="10.909599999999999"/>
    <x v="4"/>
    <n v="83.92"/>
    <n v="25.999999999999996"/>
  </r>
  <r>
    <n v="9351"/>
    <s v="CA-2016-159009"/>
    <d v="2016-09-23T00:00:00"/>
    <d v="2016-09-27T00:00:00"/>
    <s v="Standard Class"/>
    <s v="DP-13105"/>
    <s v="Dave Poirier"/>
    <x v="1"/>
    <x v="0"/>
    <x v="4"/>
    <x v="4"/>
    <n v="98115"/>
    <x v="1"/>
    <s v="OFF-BI-10004970"/>
    <x v="1"/>
    <x v="8"/>
    <s v="ACCOHIDE 3-Ring Binder, Blue, 1&quot;"/>
    <x v="1145"/>
    <x v="4"/>
    <n v="0.2"/>
    <n v="4.4603999999999999"/>
    <x v="8"/>
    <n v="52.863999999999997"/>
    <n v="33.75"/>
  </r>
  <r>
    <n v="9352"/>
    <s v="CA-2016-159009"/>
    <d v="2016-09-23T00:00:00"/>
    <d v="2016-09-27T00:00:00"/>
    <s v="Standard Class"/>
    <s v="DP-13105"/>
    <s v="Dave Poirier"/>
    <x v="1"/>
    <x v="0"/>
    <x v="4"/>
    <x v="4"/>
    <n v="98115"/>
    <x v="1"/>
    <s v="FUR-CH-10003396"/>
    <x v="0"/>
    <x v="1"/>
    <s v="Global Deluxe Steno Chair"/>
    <x v="4086"/>
    <x v="1"/>
    <n v="0.2"/>
    <n v="-20.784600000000001"/>
    <x v="8"/>
    <n v="554.25600000000009"/>
    <n v="-11.25"/>
  </r>
  <r>
    <n v="9353"/>
    <s v="CA-2017-148411"/>
    <d v="2017-09-24T00:00:00"/>
    <d v="2017-09-26T00:00:00"/>
    <s v="First Class"/>
    <s v="RO-19780"/>
    <s v="Rose O'Brian"/>
    <x v="0"/>
    <x v="0"/>
    <x v="22"/>
    <x v="10"/>
    <n v="60623"/>
    <x v="2"/>
    <s v="FUR-CH-10003973"/>
    <x v="0"/>
    <x v="1"/>
    <s v="GuestStacker Chair with Chrome Finish Legs"/>
    <x v="3230"/>
    <x v="0"/>
    <n v="0.3"/>
    <n v="-14.8704"/>
    <x v="8"/>
    <n v="1040.9280000000001"/>
    <n v="-2.8571428571428568"/>
  </r>
  <r>
    <n v="9354"/>
    <s v="CA-2017-148411"/>
    <d v="2017-09-24T00:00:00"/>
    <d v="2017-09-26T00:00:00"/>
    <s v="First Class"/>
    <s v="RO-19780"/>
    <s v="Rose O'Brian"/>
    <x v="0"/>
    <x v="0"/>
    <x v="22"/>
    <x v="10"/>
    <n v="60623"/>
    <x v="2"/>
    <s v="OFF-PA-10002109"/>
    <x v="1"/>
    <x v="10"/>
    <s v="Wirebound Voice Message Log Book"/>
    <x v="5574"/>
    <x v="1"/>
    <n v="0.2"/>
    <n v="3.7128000000000001"/>
    <x v="8"/>
    <n v="34.271999999999998"/>
    <n v="32.5"/>
  </r>
  <r>
    <n v="9355"/>
    <s v="CA-2015-110324"/>
    <d v="2015-12-01T00:00:00"/>
    <d v="2015-12-05T00:00:00"/>
    <s v="Standard Class"/>
    <s v="MA-17560"/>
    <s v="Matt Abelman"/>
    <x v="2"/>
    <x v="0"/>
    <x v="25"/>
    <x v="12"/>
    <n v="49201"/>
    <x v="2"/>
    <s v="OFF-PA-10001826"/>
    <x v="1"/>
    <x v="10"/>
    <s v="Xerox 207"/>
    <x v="537"/>
    <x v="1"/>
    <n v="0"/>
    <n v="9.3312000000000008"/>
    <x v="4"/>
    <n v="58.320000000000007"/>
    <n v="48.000000000000007"/>
  </r>
  <r>
    <n v="9356"/>
    <s v="CA-2015-110324"/>
    <d v="2015-12-01T00:00:00"/>
    <d v="2015-12-05T00:00:00"/>
    <s v="Standard Class"/>
    <s v="MA-17560"/>
    <s v="Matt Abelman"/>
    <x v="2"/>
    <x v="0"/>
    <x v="25"/>
    <x v="12"/>
    <n v="49201"/>
    <x v="2"/>
    <s v="OFF-AR-10000823"/>
    <x v="1"/>
    <x v="6"/>
    <s v="Newell 307"/>
    <x v="1026"/>
    <x v="0"/>
    <n v="0"/>
    <n v="1.0192000000000001"/>
    <x v="4"/>
    <n v="7.28"/>
    <n v="28.000000000000004"/>
  </r>
  <r>
    <n v="9357"/>
    <s v="CA-2015-110324"/>
    <d v="2015-12-01T00:00:00"/>
    <d v="2015-12-05T00:00:00"/>
    <s v="Standard Class"/>
    <s v="MA-17560"/>
    <s v="Matt Abelman"/>
    <x v="2"/>
    <x v="0"/>
    <x v="25"/>
    <x v="12"/>
    <n v="49201"/>
    <x v="2"/>
    <s v="OFF-PA-10001776"/>
    <x v="1"/>
    <x v="10"/>
    <s v="Wirebound Message Books, Four 2 3/4&quot; x 5&quot; Forms per Page, 600 Sets per Book"/>
    <x v="1878"/>
    <x v="0"/>
    <n v="0"/>
    <n v="8.7138000000000009"/>
    <x v="4"/>
    <n v="37.08"/>
    <n v="47.000000000000007"/>
  </r>
  <r>
    <n v="9358"/>
    <s v="CA-2016-168046"/>
    <d v="2016-01-25T00:00:00"/>
    <d v="2016-01-28T00:00:00"/>
    <s v="Second Class"/>
    <s v="JD-15895"/>
    <s v="Jonathan Doherty"/>
    <x v="1"/>
    <x v="0"/>
    <x v="20"/>
    <x v="15"/>
    <n v="10024"/>
    <x v="3"/>
    <s v="OFF-BI-10003676"/>
    <x v="1"/>
    <x v="8"/>
    <s v="GBC Standard Recycled Report Covers, Clear Plastic Sheets"/>
    <x v="136"/>
    <x v="2"/>
    <n v="0.2"/>
    <n v="15.092000000000001"/>
    <x v="9"/>
    <n v="215.6"/>
    <n v="35"/>
  </r>
  <r>
    <n v="9359"/>
    <s v="CA-2016-168046"/>
    <d v="2016-01-25T00:00:00"/>
    <d v="2016-01-28T00:00:00"/>
    <s v="Second Class"/>
    <s v="JD-15895"/>
    <s v="Jonathan Doherty"/>
    <x v="1"/>
    <x v="0"/>
    <x v="20"/>
    <x v="15"/>
    <n v="10024"/>
    <x v="3"/>
    <s v="FUR-TA-10001095"/>
    <x v="0"/>
    <x v="3"/>
    <s v="Chromcraft Round Conference Tables"/>
    <x v="5575"/>
    <x v="1"/>
    <n v="0.4"/>
    <n v="-99.345299999999995"/>
    <x v="9"/>
    <n v="941.16599999999994"/>
    <n v="-31.666666666666664"/>
  </r>
  <r>
    <n v="9360"/>
    <s v="CA-2016-168046"/>
    <d v="2016-01-25T00:00:00"/>
    <d v="2016-01-28T00:00:00"/>
    <s v="Second Class"/>
    <s v="JD-15895"/>
    <s v="Jonathan Doherty"/>
    <x v="1"/>
    <x v="0"/>
    <x v="20"/>
    <x v="15"/>
    <n v="10024"/>
    <x v="3"/>
    <s v="FUR-FU-10000747"/>
    <x v="0"/>
    <x v="5"/>
    <s v="Tenex B1-RE Series Chair Mats for Low Pile Carpets"/>
    <x v="44"/>
    <x v="7"/>
    <n v="0"/>
    <n v="7.8166000000000002"/>
    <x v="9"/>
    <n v="45.98"/>
    <n v="17"/>
  </r>
  <r>
    <n v="9361"/>
    <s v="CA-2016-168046"/>
    <d v="2016-01-25T00:00:00"/>
    <d v="2016-01-28T00:00:00"/>
    <s v="Second Class"/>
    <s v="JD-15895"/>
    <s v="Jonathan Doherty"/>
    <x v="1"/>
    <x v="0"/>
    <x v="20"/>
    <x v="15"/>
    <n v="10024"/>
    <x v="3"/>
    <s v="OFF-ST-10004337"/>
    <x v="1"/>
    <x v="4"/>
    <s v="SAFCO Commercial Wire Shelving, 72h"/>
    <x v="5576"/>
    <x v="3"/>
    <n v="0"/>
    <n v="0"/>
    <x v="9"/>
    <n v="3000.76"/>
    <n v="0"/>
  </r>
  <r>
    <n v="9362"/>
    <s v="CA-2017-111591"/>
    <d v="2017-03-21T00:00:00"/>
    <d v="2017-03-25T00:00:00"/>
    <s v="Standard Class"/>
    <s v="PS-18970"/>
    <s v="Paul Stevenson"/>
    <x v="2"/>
    <x v="0"/>
    <x v="4"/>
    <x v="4"/>
    <n v="98105"/>
    <x v="1"/>
    <s v="OFF-BI-10004410"/>
    <x v="1"/>
    <x v="8"/>
    <s v="C-Line Peel &amp; Stick Add-On Filing Pockets, 8-3/4 x 5-1/8, 10/Pack"/>
    <x v="5577"/>
    <x v="5"/>
    <n v="0.2"/>
    <n v="10.3194"/>
    <x v="10"/>
    <n v="183.45600000000002"/>
    <n v="33.75"/>
  </r>
  <r>
    <n v="9363"/>
    <s v="CA-2017-111591"/>
    <d v="2017-03-21T00:00:00"/>
    <d v="2017-03-25T00:00:00"/>
    <s v="Standard Class"/>
    <s v="PS-18970"/>
    <s v="Paul Stevenson"/>
    <x v="2"/>
    <x v="0"/>
    <x v="4"/>
    <x v="4"/>
    <n v="98105"/>
    <x v="1"/>
    <s v="OFF-FA-10004838"/>
    <x v="1"/>
    <x v="13"/>
    <s v="Super Bands, 12/Pack"/>
    <x v="5578"/>
    <x v="3"/>
    <n v="0"/>
    <n v="0.3906"/>
    <x v="10"/>
    <n v="91.14"/>
    <n v="3.0000000000000004"/>
  </r>
  <r>
    <n v="9364"/>
    <s v="CA-2017-111591"/>
    <d v="2017-03-21T00:00:00"/>
    <d v="2017-03-25T00:00:00"/>
    <s v="Standard Class"/>
    <s v="PS-18970"/>
    <s v="Paul Stevenson"/>
    <x v="2"/>
    <x v="0"/>
    <x v="4"/>
    <x v="4"/>
    <n v="98105"/>
    <x v="1"/>
    <s v="FUR-FU-10002364"/>
    <x v="0"/>
    <x v="5"/>
    <s v="Eldon Expressions Wood Desk Accessories, Oak"/>
    <x v="2997"/>
    <x v="1"/>
    <n v="0"/>
    <n v="6.4206000000000003"/>
    <x v="10"/>
    <n v="66.42"/>
    <n v="28.999999999999996"/>
  </r>
  <r>
    <n v="9365"/>
    <s v="CA-2017-111591"/>
    <d v="2017-03-21T00:00:00"/>
    <d v="2017-03-25T00:00:00"/>
    <s v="Standard Class"/>
    <s v="PS-18970"/>
    <s v="Paul Stevenson"/>
    <x v="2"/>
    <x v="0"/>
    <x v="4"/>
    <x v="4"/>
    <n v="98105"/>
    <x v="1"/>
    <s v="OFF-ST-10001809"/>
    <x v="1"/>
    <x v="4"/>
    <s v="Fellowes Officeware Wire Shelving"/>
    <x v="699"/>
    <x v="4"/>
    <n v="0"/>
    <n v="7.1863999999999999"/>
    <x v="10"/>
    <n v="1437.28"/>
    <n v="2"/>
  </r>
  <r>
    <n v="9366"/>
    <s v="US-2014-166828"/>
    <d v="2014-08-22T00:00:00"/>
    <d v="2014-08-25T00:00:00"/>
    <s v="First Class"/>
    <s v="JF-15415"/>
    <s v="Jennifer Ferguson"/>
    <x v="0"/>
    <x v="0"/>
    <x v="490"/>
    <x v="25"/>
    <n v="63301"/>
    <x v="2"/>
    <s v="OFF-PA-10001846"/>
    <x v="1"/>
    <x v="10"/>
    <s v="Xerox 1899"/>
    <x v="1049"/>
    <x v="0"/>
    <n v="0"/>
    <n v="5.6643999999999997"/>
    <x v="6"/>
    <n v="23.12"/>
    <n v="48.999999999999993"/>
  </r>
  <r>
    <n v="9367"/>
    <s v="CA-2014-108147"/>
    <d v="2014-06-08T00:00:00"/>
    <d v="2014-06-13T00:00:00"/>
    <s v="Standard Class"/>
    <s v="RD-19480"/>
    <s v="Rick Duston"/>
    <x v="0"/>
    <x v="0"/>
    <x v="85"/>
    <x v="15"/>
    <n v="11561"/>
    <x v="3"/>
    <s v="OFF-BI-10003876"/>
    <x v="1"/>
    <x v="8"/>
    <s v="Green Canvas Binder for 8-1/2&quot; x 14&quot; Sheets"/>
    <x v="5579"/>
    <x v="0"/>
    <n v="0.2"/>
    <n v="25.68"/>
    <x v="1"/>
    <n v="136.96"/>
    <n v="37.5"/>
  </r>
  <r>
    <n v="9368"/>
    <s v="CA-2014-108147"/>
    <d v="2014-06-08T00:00:00"/>
    <d v="2014-06-13T00:00:00"/>
    <s v="Standard Class"/>
    <s v="RD-19480"/>
    <s v="Rick Duston"/>
    <x v="0"/>
    <x v="0"/>
    <x v="85"/>
    <x v="15"/>
    <n v="11561"/>
    <x v="3"/>
    <s v="OFF-ST-10003470"/>
    <x v="1"/>
    <x v="4"/>
    <s v="Tennsco Snap-Together Open Shelving Units, Starter Sets and Add-On Units"/>
    <x v="5580"/>
    <x v="5"/>
    <n v="0"/>
    <n v="83.843999999999994"/>
    <x v="1"/>
    <n v="10061.280000000001"/>
    <n v="5"/>
  </r>
  <r>
    <n v="9369"/>
    <s v="CA-2016-154998"/>
    <d v="2016-04-07T00:00:00"/>
    <d v="2016-04-09T00:00:00"/>
    <s v="First Class"/>
    <s v="ES-14080"/>
    <s v="Erin Smith"/>
    <x v="1"/>
    <x v="0"/>
    <x v="80"/>
    <x v="30"/>
    <n v="8701"/>
    <x v="3"/>
    <s v="OFF-PA-10004243"/>
    <x v="1"/>
    <x v="10"/>
    <s v="Xerox 1939"/>
    <x v="2428"/>
    <x v="0"/>
    <n v="0"/>
    <n v="18.211200000000002"/>
    <x v="3"/>
    <n v="75.88"/>
    <n v="48.000000000000007"/>
  </r>
  <r>
    <n v="9370"/>
    <s v="CA-2017-113460"/>
    <d v="2017-11-07T00:00:00"/>
    <d v="2017-11-09T00:00:00"/>
    <s v="Second Class"/>
    <s v="KN-16390"/>
    <s v="Katherine Nockton"/>
    <x v="1"/>
    <x v="0"/>
    <x v="183"/>
    <x v="39"/>
    <n v="20735"/>
    <x v="3"/>
    <s v="FUR-CH-10000422"/>
    <x v="0"/>
    <x v="1"/>
    <s v="Global Highback Leather Tilter in Burgundy"/>
    <x v="5581"/>
    <x v="1"/>
    <n v="0"/>
    <n v="43.675199999999997"/>
    <x v="0"/>
    <n v="818.91000000000008"/>
    <n v="15.999999999999998"/>
  </r>
  <r>
    <n v="9371"/>
    <s v="CA-2015-111339"/>
    <d v="2015-05-29T00:00:00"/>
    <d v="2015-05-31T00:00:00"/>
    <s v="First Class"/>
    <s v="VP-21760"/>
    <s v="Victoria Pisteka"/>
    <x v="1"/>
    <x v="0"/>
    <x v="38"/>
    <x v="24"/>
    <n v="43229"/>
    <x v="3"/>
    <s v="FUR-FU-10002506"/>
    <x v="0"/>
    <x v="5"/>
    <s v="Tensor &quot;Hersey Kiss&quot; Styled Floor Lamp"/>
    <x v="1501"/>
    <x v="4"/>
    <n v="0.2"/>
    <n v="-4.1567999999999996"/>
    <x v="5"/>
    <n v="166.27199999999999"/>
    <n v="-10"/>
  </r>
  <r>
    <n v="9372"/>
    <s v="CA-2015-111339"/>
    <d v="2015-05-29T00:00:00"/>
    <d v="2015-05-31T00:00:00"/>
    <s v="First Class"/>
    <s v="VP-21760"/>
    <s v="Victoria Pisteka"/>
    <x v="1"/>
    <x v="0"/>
    <x v="38"/>
    <x v="24"/>
    <n v="43229"/>
    <x v="3"/>
    <s v="FUR-CH-10000863"/>
    <x v="0"/>
    <x v="1"/>
    <s v="Novimex Swivel Fabric Task Chair"/>
    <x v="2555"/>
    <x v="1"/>
    <n v="0.3"/>
    <n v="-86.058599999999998"/>
    <x v="5"/>
    <n v="951.17399999999998"/>
    <n v="-27.142857142857142"/>
  </r>
  <r>
    <n v="9373"/>
    <s v="CA-2015-111339"/>
    <d v="2015-05-29T00:00:00"/>
    <d v="2015-05-31T00:00:00"/>
    <s v="First Class"/>
    <s v="VP-21760"/>
    <s v="Victoria Pisteka"/>
    <x v="1"/>
    <x v="0"/>
    <x v="38"/>
    <x v="24"/>
    <n v="43229"/>
    <x v="3"/>
    <s v="OFF-FA-10002988"/>
    <x v="1"/>
    <x v="13"/>
    <s v="Ideal Clamps"/>
    <x v="1384"/>
    <x v="2"/>
    <n v="0.2"/>
    <n v="2.9144999999999999"/>
    <x v="5"/>
    <n v="40.199999999999996"/>
    <n v="36.250000000000007"/>
  </r>
  <r>
    <n v="9374"/>
    <s v="CA-2017-102820"/>
    <d v="2017-05-07T00:00:00"/>
    <d v="2017-05-11T00:00:00"/>
    <s v="Standard Class"/>
    <s v="CS-11950"/>
    <s v="Carlos Soltero"/>
    <x v="0"/>
    <x v="0"/>
    <x v="45"/>
    <x v="1"/>
    <n v="91104"/>
    <x v="1"/>
    <s v="TEC-PH-10003437"/>
    <x v="2"/>
    <x v="7"/>
    <s v="Blue Parrot B250XT Professional Grade Wireless Bluetooth Headset with"/>
    <x v="1159"/>
    <x v="3"/>
    <n v="0.2"/>
    <n v="52.493000000000002"/>
    <x v="5"/>
    <n v="2939.6080000000002"/>
    <n v="12.5"/>
  </r>
  <r>
    <n v="9375"/>
    <s v="CA-2016-149671"/>
    <d v="2016-06-05T00:00:00"/>
    <d v="2016-06-09T00:00:00"/>
    <s v="Standard Class"/>
    <s v="KB-16600"/>
    <s v="Ken Brennan"/>
    <x v="1"/>
    <x v="0"/>
    <x v="4"/>
    <x v="4"/>
    <n v="98105"/>
    <x v="1"/>
    <s v="OFF-SU-10002537"/>
    <x v="1"/>
    <x v="14"/>
    <s v="Acme Box Cutter Scissors"/>
    <x v="5582"/>
    <x v="5"/>
    <n v="0"/>
    <n v="15.9588"/>
    <x v="1"/>
    <n v="368.28000000000003"/>
    <n v="26"/>
  </r>
  <r>
    <n v="9376"/>
    <s v="CA-2015-126347"/>
    <d v="2015-12-14T00:00:00"/>
    <d v="2015-12-19T00:00:00"/>
    <s v="Second Class"/>
    <s v="AJ-10945"/>
    <s v="Ashley Jarboe"/>
    <x v="0"/>
    <x v="0"/>
    <x v="1"/>
    <x v="1"/>
    <n v="90045"/>
    <x v="1"/>
    <s v="TEC-AC-10003063"/>
    <x v="2"/>
    <x v="11"/>
    <s v="Micro Innovations USB RF Wireless Keyboard with Mouse"/>
    <x v="1406"/>
    <x v="0"/>
    <n v="0"/>
    <n v="10.5"/>
    <x v="4"/>
    <n v="100"/>
    <n v="21"/>
  </r>
  <r>
    <n v="9377"/>
    <s v="CA-2017-108756"/>
    <d v="2017-12-25T00:00:00"/>
    <d v="2017-12-29T00:00:00"/>
    <s v="Standard Class"/>
    <s v="PO-18865"/>
    <s v="Patrick O'Donnell"/>
    <x v="0"/>
    <x v="0"/>
    <x v="522"/>
    <x v="30"/>
    <n v="7017"/>
    <x v="3"/>
    <s v="TEC-AC-10003237"/>
    <x v="2"/>
    <x v="11"/>
    <s v="Memorex Micro Travel Drive 4 GB"/>
    <x v="5583"/>
    <x v="1"/>
    <n v="0"/>
    <n v="13.673999999999999"/>
    <x v="4"/>
    <n v="95.4"/>
    <n v="43"/>
  </r>
  <r>
    <n v="9378"/>
    <s v="CA-2017-155362"/>
    <d v="2017-12-17T00:00:00"/>
    <d v="2017-12-21T00:00:00"/>
    <s v="Standard Class"/>
    <s v="DP-13105"/>
    <s v="Dave Poirier"/>
    <x v="1"/>
    <x v="0"/>
    <x v="342"/>
    <x v="6"/>
    <n v="54703"/>
    <x v="2"/>
    <s v="OFF-ST-10001031"/>
    <x v="1"/>
    <x v="4"/>
    <s v="Adjustable Personal File Tote"/>
    <x v="5584"/>
    <x v="0"/>
    <n v="0"/>
    <n v="8.4656000000000002"/>
    <x v="4"/>
    <n v="65.12"/>
    <n v="26"/>
  </r>
  <r>
    <n v="9379"/>
    <s v="CA-2016-117625"/>
    <d v="2016-05-10T00:00:00"/>
    <d v="2016-05-15T00:00:00"/>
    <s v="Standard Class"/>
    <s v="GM-14500"/>
    <s v="Gene McClure"/>
    <x v="0"/>
    <x v="0"/>
    <x v="22"/>
    <x v="10"/>
    <n v="60610"/>
    <x v="2"/>
    <s v="OFF-EN-10001535"/>
    <x v="1"/>
    <x v="12"/>
    <s v="Grip Seal Envelopes"/>
    <x v="5585"/>
    <x v="0"/>
    <n v="0.2"/>
    <n v="2.3868"/>
    <x v="5"/>
    <n v="14.144"/>
    <n v="33.75"/>
  </r>
  <r>
    <n v="9380"/>
    <s v="CA-2014-154158"/>
    <d v="2014-12-23T00:00:00"/>
    <d v="2014-12-27T00:00:00"/>
    <s v="Second Class"/>
    <s v="CC-12670"/>
    <s v="Craig Carreira"/>
    <x v="0"/>
    <x v="0"/>
    <x v="67"/>
    <x v="2"/>
    <n v="33614"/>
    <x v="0"/>
    <s v="OFF-PA-10001295"/>
    <x v="1"/>
    <x v="10"/>
    <s v="Computer Printout Paper with Letter-Trim Perforations"/>
    <x v="2748"/>
    <x v="1"/>
    <n v="0.2"/>
    <n v="15.934799999999999"/>
    <x v="4"/>
    <n v="136.584"/>
    <n v="35"/>
  </r>
  <r>
    <n v="9381"/>
    <s v="CA-2014-154158"/>
    <d v="2014-12-23T00:00:00"/>
    <d v="2014-12-27T00:00:00"/>
    <s v="Second Class"/>
    <s v="CC-12670"/>
    <s v="Craig Carreira"/>
    <x v="0"/>
    <x v="0"/>
    <x v="67"/>
    <x v="2"/>
    <n v="33614"/>
    <x v="0"/>
    <s v="FUR-CH-10004698"/>
    <x v="0"/>
    <x v="1"/>
    <s v="Padded Folding Chairs, Black, 4/Carton"/>
    <x v="1445"/>
    <x v="7"/>
    <n v="0.2"/>
    <n v="6.4783999999999997"/>
    <x v="4"/>
    <n v="64.784000000000006"/>
    <n v="10"/>
  </r>
  <r>
    <n v="9382"/>
    <s v="CA-2014-154158"/>
    <d v="2014-12-23T00:00:00"/>
    <d v="2014-12-27T00:00:00"/>
    <s v="Second Class"/>
    <s v="CC-12670"/>
    <s v="Craig Carreira"/>
    <x v="0"/>
    <x v="0"/>
    <x v="67"/>
    <x v="2"/>
    <n v="33614"/>
    <x v="0"/>
    <s v="OFF-ST-10000078"/>
    <x v="1"/>
    <x v="4"/>
    <s v="Tennsco 6- and 18-Compartment Lockers"/>
    <x v="5586"/>
    <x v="0"/>
    <n v="0.2"/>
    <n v="-10.6068"/>
    <x v="4"/>
    <n v="848.54399999999998"/>
    <n v="-2.5"/>
  </r>
  <r>
    <n v="9383"/>
    <s v="CA-2014-154158"/>
    <d v="2014-12-23T00:00:00"/>
    <d v="2014-12-27T00:00:00"/>
    <s v="Second Class"/>
    <s v="CC-12670"/>
    <s v="Craig Carreira"/>
    <x v="0"/>
    <x v="0"/>
    <x v="67"/>
    <x v="2"/>
    <n v="33614"/>
    <x v="0"/>
    <s v="OFF-AR-10001868"/>
    <x v="1"/>
    <x v="6"/>
    <s v="Prang Dustless Chalk Sticks"/>
    <x v="2000"/>
    <x v="7"/>
    <n v="0.2"/>
    <n v="0.504"/>
    <x v="4"/>
    <n v="1.3440000000000001"/>
    <n v="37.5"/>
  </r>
  <r>
    <n v="9384"/>
    <s v="CA-2014-154158"/>
    <d v="2014-12-23T00:00:00"/>
    <d v="2014-12-27T00:00:00"/>
    <s v="Second Class"/>
    <s v="CC-12670"/>
    <s v="Craig Carreira"/>
    <x v="0"/>
    <x v="0"/>
    <x v="67"/>
    <x v="2"/>
    <n v="33614"/>
    <x v="0"/>
    <s v="OFF-ST-10004950"/>
    <x v="1"/>
    <x v="4"/>
    <s v="Acco Perma 3000 Stacking Storage Drawers"/>
    <x v="202"/>
    <x v="2"/>
    <n v="0.2"/>
    <n v="-1.0489999999999999"/>
    <x v="4"/>
    <n v="419.6"/>
    <n v="-1.25"/>
  </r>
  <r>
    <n v="9385"/>
    <s v="CA-2017-100433"/>
    <d v="2017-08-11T00:00:00"/>
    <d v="2017-08-16T00:00:00"/>
    <s v="Standard Class"/>
    <s v="SJ-20125"/>
    <s v="Sanjit Jacobs"/>
    <x v="2"/>
    <x v="0"/>
    <x v="20"/>
    <x v="15"/>
    <n v="10009"/>
    <x v="3"/>
    <s v="OFF-PA-10003441"/>
    <x v="1"/>
    <x v="10"/>
    <s v="Xerox 226"/>
    <x v="233"/>
    <x v="4"/>
    <n v="0"/>
    <n v="12.441599999999999"/>
    <x v="6"/>
    <n v="103.68"/>
    <n v="47.999999999999993"/>
  </r>
  <r>
    <n v="9386"/>
    <s v="CA-2017-163097"/>
    <d v="2017-08-27T00:00:00"/>
    <d v="2017-08-31T00:00:00"/>
    <s v="Standard Class"/>
    <s v="SF-20200"/>
    <s v="Sarah Foster"/>
    <x v="0"/>
    <x v="0"/>
    <x v="123"/>
    <x v="16"/>
    <n v="85204"/>
    <x v="1"/>
    <s v="FUR-FU-10004973"/>
    <x v="0"/>
    <x v="5"/>
    <s v="Flat Face Poster Frame"/>
    <x v="5587"/>
    <x v="8"/>
    <n v="0.2"/>
    <n v="33.1584"/>
    <x v="6"/>
    <n v="964.60799999999995"/>
    <n v="27.500000000000004"/>
  </r>
  <r>
    <n v="9387"/>
    <s v="US-2017-127292"/>
    <d v="2017-01-19T00:00:00"/>
    <d v="2017-01-23T00:00:00"/>
    <s v="Standard Class"/>
    <s v="RM-19375"/>
    <s v="Raymond Messe"/>
    <x v="0"/>
    <x v="0"/>
    <x v="140"/>
    <x v="42"/>
    <n v="5408"/>
    <x v="3"/>
    <s v="OFF-PA-10000157"/>
    <x v="1"/>
    <x v="10"/>
    <s v="Xerox 191"/>
    <x v="705"/>
    <x v="4"/>
    <n v="0"/>
    <n v="37.562399999999997"/>
    <x v="9"/>
    <n v="319.68"/>
    <n v="47"/>
  </r>
  <r>
    <n v="9388"/>
    <s v="US-2017-127292"/>
    <d v="2017-01-19T00:00:00"/>
    <d v="2017-01-23T00:00:00"/>
    <s v="Standard Class"/>
    <s v="RM-19375"/>
    <s v="Raymond Messe"/>
    <x v="0"/>
    <x v="0"/>
    <x v="140"/>
    <x v="42"/>
    <n v="5408"/>
    <x v="3"/>
    <s v="OFF-PA-10001970"/>
    <x v="1"/>
    <x v="10"/>
    <s v="Xerox 1881"/>
    <x v="5588"/>
    <x v="7"/>
    <n v="0"/>
    <n v="5.7716000000000003"/>
    <x v="9"/>
    <n v="12.28"/>
    <n v="47"/>
  </r>
  <r>
    <n v="9389"/>
    <s v="US-2017-127292"/>
    <d v="2017-01-19T00:00:00"/>
    <d v="2017-01-23T00:00:00"/>
    <s v="Standard Class"/>
    <s v="RM-19375"/>
    <s v="Raymond Messe"/>
    <x v="0"/>
    <x v="0"/>
    <x v="140"/>
    <x v="42"/>
    <n v="5408"/>
    <x v="3"/>
    <s v="OFF-AP-10000828"/>
    <x v="1"/>
    <x v="9"/>
    <s v="Avanti 4.4 Cu. Ft. Refrigerator"/>
    <x v="3036"/>
    <x v="1"/>
    <n v="0"/>
    <n v="152.0232"/>
    <x v="9"/>
    <n v="1628.8200000000002"/>
    <n v="27.999999999999996"/>
  </r>
  <r>
    <n v="9390"/>
    <s v="US-2017-127292"/>
    <d v="2017-01-19T00:00:00"/>
    <d v="2017-01-23T00:00:00"/>
    <s v="Standard Class"/>
    <s v="RM-19375"/>
    <s v="Raymond Messe"/>
    <x v="0"/>
    <x v="0"/>
    <x v="140"/>
    <x v="42"/>
    <n v="5408"/>
    <x v="3"/>
    <s v="OFF-EN-10001509"/>
    <x v="1"/>
    <x v="12"/>
    <s v="Poly String Tie Envelopes"/>
    <x v="5589"/>
    <x v="7"/>
    <n v="0"/>
    <n v="0.95879999999999999"/>
    <x v="9"/>
    <n v="2.04"/>
    <n v="47"/>
  </r>
  <r>
    <n v="9391"/>
    <s v="CA-2015-163734"/>
    <d v="2015-06-19T00:00:00"/>
    <d v="2015-06-24T00:00:00"/>
    <s v="Standard Class"/>
    <s v="KM-16375"/>
    <s v="Katherine Murray"/>
    <x v="2"/>
    <x v="0"/>
    <x v="12"/>
    <x v="5"/>
    <n v="77070"/>
    <x v="2"/>
    <s v="OFF-ST-10003692"/>
    <x v="1"/>
    <x v="4"/>
    <s v="Recycled Steel Personal File for Hanging File Folders"/>
    <x v="1863"/>
    <x v="2"/>
    <n v="0.2"/>
    <n v="14.307499999999999"/>
    <x v="1"/>
    <n v="1144.5999999999999"/>
    <n v="6.25"/>
  </r>
  <r>
    <n v="9392"/>
    <s v="CA-2017-162474"/>
    <d v="2017-03-13T00:00:00"/>
    <d v="2017-03-16T00:00:00"/>
    <s v="First Class"/>
    <s v="FH-14275"/>
    <s v="Frank Hawley"/>
    <x v="1"/>
    <x v="0"/>
    <x v="34"/>
    <x v="10"/>
    <n v="60505"/>
    <x v="2"/>
    <s v="TEC-PH-10004700"/>
    <x v="2"/>
    <x v="7"/>
    <s v="PowerGen Dual USB Car Charger"/>
    <x v="462"/>
    <x v="7"/>
    <n v="0.2"/>
    <n v="2.5973999999999999"/>
    <x v="10"/>
    <n v="7.992"/>
    <n v="32.5"/>
  </r>
  <r>
    <n v="9393"/>
    <s v="CA-2015-130848"/>
    <d v="2015-10-25T00:00:00"/>
    <d v="2015-10-25T00:00:00"/>
    <s v="Same Day"/>
    <s v="DG-13300"/>
    <s v="Deirdre Greer"/>
    <x v="1"/>
    <x v="0"/>
    <x v="60"/>
    <x v="22"/>
    <n v="80219"/>
    <x v="1"/>
    <s v="FUR-CH-10000422"/>
    <x v="0"/>
    <x v="1"/>
    <s v="Global Highback Leather Tilter in Burgundy"/>
    <x v="5590"/>
    <x v="8"/>
    <n v="0.2"/>
    <n v="-29.116800000000001"/>
    <x v="2"/>
    <n v="4658.6880000000001"/>
    <n v="-5"/>
  </r>
  <r>
    <n v="9394"/>
    <s v="CA-2014-125997"/>
    <d v="2014-09-20T00:00:00"/>
    <d v="2014-09-23T00:00:00"/>
    <s v="First Class"/>
    <s v="MW-18220"/>
    <s v="Mitch Webber"/>
    <x v="0"/>
    <x v="0"/>
    <x v="20"/>
    <x v="15"/>
    <n v="10011"/>
    <x v="3"/>
    <s v="TEC-PH-10003484"/>
    <x v="2"/>
    <x v="7"/>
    <s v="Ooma Telo VoIP Home Phone System"/>
    <x v="3125"/>
    <x v="2"/>
    <n v="0"/>
    <n v="157.48750000000001"/>
    <x v="8"/>
    <n v="3149.75"/>
    <n v="25"/>
  </r>
  <r>
    <n v="9395"/>
    <s v="CA-2014-125997"/>
    <d v="2014-09-20T00:00:00"/>
    <d v="2014-09-23T00:00:00"/>
    <s v="First Class"/>
    <s v="MW-18220"/>
    <s v="Mitch Webber"/>
    <x v="0"/>
    <x v="0"/>
    <x v="20"/>
    <x v="15"/>
    <n v="10011"/>
    <x v="3"/>
    <s v="FUR-CH-10001394"/>
    <x v="0"/>
    <x v="1"/>
    <s v="Global Leather Executive Chair"/>
    <x v="3223"/>
    <x v="0"/>
    <n v="0.1"/>
    <n v="140.39599999999999"/>
    <x v="8"/>
    <n v="1263.5640000000001"/>
    <n v="22.222222222222218"/>
  </r>
  <r>
    <n v="9396"/>
    <s v="CA-2014-125997"/>
    <d v="2014-09-20T00:00:00"/>
    <d v="2014-09-23T00:00:00"/>
    <s v="First Class"/>
    <s v="MW-18220"/>
    <s v="Mitch Webber"/>
    <x v="0"/>
    <x v="0"/>
    <x v="20"/>
    <x v="15"/>
    <n v="10011"/>
    <x v="3"/>
    <s v="FUR-BO-10002213"/>
    <x v="0"/>
    <x v="0"/>
    <s v="DMI Eclipse Executive Suite Bookcases"/>
    <x v="476"/>
    <x v="0"/>
    <n v="0.2"/>
    <n v="-10.019600000000001"/>
    <x v="8"/>
    <n v="1603.136"/>
    <n v="-1.25"/>
  </r>
  <r>
    <n v="9397"/>
    <s v="CA-2014-125997"/>
    <d v="2014-09-20T00:00:00"/>
    <d v="2014-09-23T00:00:00"/>
    <s v="First Class"/>
    <s v="MW-18220"/>
    <s v="Mitch Webber"/>
    <x v="0"/>
    <x v="0"/>
    <x v="20"/>
    <x v="15"/>
    <n v="10011"/>
    <x v="3"/>
    <s v="OFF-LA-10002762"/>
    <x v="1"/>
    <x v="2"/>
    <s v="Avery 485"/>
    <x v="50"/>
    <x v="5"/>
    <n v="0"/>
    <n v="35.334600000000002"/>
    <x v="8"/>
    <n v="451.08000000000004"/>
    <n v="47"/>
  </r>
  <r>
    <n v="9398"/>
    <s v="CA-2014-125997"/>
    <d v="2014-09-20T00:00:00"/>
    <d v="2014-09-23T00:00:00"/>
    <s v="First Class"/>
    <s v="MW-18220"/>
    <s v="Mitch Webber"/>
    <x v="0"/>
    <x v="0"/>
    <x v="20"/>
    <x v="15"/>
    <n v="10011"/>
    <x v="3"/>
    <s v="OFF-AP-10003842"/>
    <x v="1"/>
    <x v="9"/>
    <s v="Euro-Pro Shark Turbo Vacuum"/>
    <x v="4583"/>
    <x v="7"/>
    <n v="0"/>
    <n v="8.0548000000000002"/>
    <x v="8"/>
    <n v="30.98"/>
    <n v="26"/>
  </r>
  <r>
    <n v="9399"/>
    <s v="CA-2014-125997"/>
    <d v="2014-09-20T00:00:00"/>
    <d v="2014-09-23T00:00:00"/>
    <s v="First Class"/>
    <s v="MW-18220"/>
    <s v="Mitch Webber"/>
    <x v="0"/>
    <x v="0"/>
    <x v="20"/>
    <x v="15"/>
    <n v="10011"/>
    <x v="3"/>
    <s v="TEC-PH-10003072"/>
    <x v="2"/>
    <x v="7"/>
    <s v="Panasonic KX-TG9541B DECT 6.0 Digital 2-Line Expandable Cordless Phone With Digital Answering System"/>
    <x v="5591"/>
    <x v="6"/>
    <n v="0"/>
    <n v="661.45590000000004"/>
    <x v="8"/>
    <n v="12149.19"/>
    <n v="49"/>
  </r>
  <r>
    <n v="9400"/>
    <s v="CA-2016-103128"/>
    <d v="2016-11-11T00:00:00"/>
    <d v="2016-11-15T00:00:00"/>
    <s v="Standard Class"/>
    <s v="SC-20845"/>
    <s v="Sung Chung"/>
    <x v="0"/>
    <x v="0"/>
    <x v="523"/>
    <x v="10"/>
    <n v="60004"/>
    <x v="2"/>
    <s v="OFF-AR-10003394"/>
    <x v="1"/>
    <x v="6"/>
    <s v="Newell 332"/>
    <x v="492"/>
    <x v="5"/>
    <n v="0.2"/>
    <n v="1.2347999999999999"/>
    <x v="0"/>
    <n v="84.671999999999997"/>
    <n v="8.75"/>
  </r>
  <r>
    <n v="9401"/>
    <s v="CA-2015-167696"/>
    <d v="2015-09-16T00:00:00"/>
    <d v="2015-09-21T00:00:00"/>
    <s v="Standard Class"/>
    <s v="BD-11500"/>
    <s v="Bradley Drucker"/>
    <x v="0"/>
    <x v="0"/>
    <x v="311"/>
    <x v="17"/>
    <n v="23602"/>
    <x v="0"/>
    <s v="OFF-EN-10001539"/>
    <x v="1"/>
    <x v="12"/>
    <s v="Staple envelope"/>
    <x v="4791"/>
    <x v="4"/>
    <n v="0"/>
    <n v="14.6264"/>
    <x v="8"/>
    <n v="124.48"/>
    <n v="47"/>
  </r>
  <r>
    <n v="9402"/>
    <s v="CA-2014-159814"/>
    <d v="2014-06-24T00:00:00"/>
    <d v="2014-06-28T00:00:00"/>
    <s v="Standard Class"/>
    <s v="LP-17080"/>
    <s v="Liz Pelletier"/>
    <x v="0"/>
    <x v="0"/>
    <x v="93"/>
    <x v="16"/>
    <n v="85705"/>
    <x v="1"/>
    <s v="FUR-FU-10001731"/>
    <x v="0"/>
    <x v="5"/>
    <s v="Acrylic Self-Standing Desk Frames"/>
    <x v="5592"/>
    <x v="0"/>
    <n v="0.2"/>
    <n v="0.96120000000000005"/>
    <x v="1"/>
    <n v="8.5440000000000005"/>
    <n v="22.5"/>
  </r>
  <r>
    <n v="9403"/>
    <s v="CA-2016-105459"/>
    <d v="2016-08-12T00:00:00"/>
    <d v="2016-08-17T00:00:00"/>
    <s v="Second Class"/>
    <s v="NP-18700"/>
    <s v="Nora Preis"/>
    <x v="0"/>
    <x v="0"/>
    <x v="20"/>
    <x v="15"/>
    <n v="10024"/>
    <x v="3"/>
    <s v="FUR-TA-10001095"/>
    <x v="0"/>
    <x v="3"/>
    <s v="Chromcraft Round Conference Tables"/>
    <x v="5593"/>
    <x v="0"/>
    <n v="0.4"/>
    <n v="-66.230199999999996"/>
    <x v="6"/>
    <n v="418.29599999999999"/>
    <n v="-31.666666666666664"/>
  </r>
  <r>
    <n v="9404"/>
    <s v="CA-2016-105459"/>
    <d v="2016-08-12T00:00:00"/>
    <d v="2016-08-17T00:00:00"/>
    <s v="Second Class"/>
    <s v="NP-18700"/>
    <s v="Nora Preis"/>
    <x v="0"/>
    <x v="0"/>
    <x v="20"/>
    <x v="15"/>
    <n v="10024"/>
    <x v="3"/>
    <s v="OFF-ST-10000078"/>
    <x v="1"/>
    <x v="4"/>
    <s v="Tennsco 6- and 18-Compartment Lockers"/>
    <x v="5594"/>
    <x v="5"/>
    <n v="0"/>
    <n v="286.3836"/>
    <x v="6"/>
    <n v="9546.119999999999"/>
    <n v="18"/>
  </r>
  <r>
    <n v="9405"/>
    <s v="CA-2017-141663"/>
    <d v="2017-04-13T00:00:00"/>
    <d v="2017-04-17T00:00:00"/>
    <s v="Standard Class"/>
    <s v="DP-13105"/>
    <s v="Dave Poirier"/>
    <x v="1"/>
    <x v="0"/>
    <x v="10"/>
    <x v="9"/>
    <n v="19134"/>
    <x v="3"/>
    <s v="OFF-FA-10004076"/>
    <x v="1"/>
    <x v="13"/>
    <s v="Translucent Push Pins by OIC"/>
    <x v="1054"/>
    <x v="2"/>
    <n v="0.2"/>
    <n v="1.6830000000000001"/>
    <x v="3"/>
    <n v="39.6"/>
    <n v="21.250000000000004"/>
  </r>
  <r>
    <n v="9406"/>
    <s v="CA-2014-152618"/>
    <d v="2014-03-14T00:00:00"/>
    <d v="2014-03-17T00:00:00"/>
    <s v="First Class"/>
    <s v="RB-19465"/>
    <s v="Rick Bensley"/>
    <x v="2"/>
    <x v="0"/>
    <x v="22"/>
    <x v="10"/>
    <n v="60653"/>
    <x v="2"/>
    <s v="TEC-MA-10003626"/>
    <x v="2"/>
    <x v="15"/>
    <s v="Hewlett-Packard Deskjet 6540 Color Inkjet Printer"/>
    <x v="5595"/>
    <x v="0"/>
    <n v="0.3"/>
    <n v="156.047"/>
    <x v="10"/>
    <n v="1149.82"/>
    <n v="27.142857142857146"/>
  </r>
  <r>
    <n v="9407"/>
    <s v="CA-2014-152618"/>
    <d v="2014-03-14T00:00:00"/>
    <d v="2014-03-17T00:00:00"/>
    <s v="First Class"/>
    <s v="RB-19465"/>
    <s v="Rick Bensley"/>
    <x v="2"/>
    <x v="0"/>
    <x v="22"/>
    <x v="10"/>
    <n v="60653"/>
    <x v="2"/>
    <s v="OFF-PA-10001215"/>
    <x v="1"/>
    <x v="10"/>
    <s v="Xerox 1963"/>
    <x v="578"/>
    <x v="0"/>
    <n v="0.2"/>
    <n v="2.64"/>
    <x v="10"/>
    <n v="16.896000000000001"/>
    <n v="31.25"/>
  </r>
  <r>
    <n v="9408"/>
    <s v="CA-2017-162789"/>
    <d v="2017-09-22T00:00:00"/>
    <d v="2017-09-24T00:00:00"/>
    <s v="Second Class"/>
    <s v="LC-17140"/>
    <s v="Logan Currie"/>
    <x v="0"/>
    <x v="0"/>
    <x v="20"/>
    <x v="15"/>
    <n v="10035"/>
    <x v="3"/>
    <s v="TEC-AC-10002842"/>
    <x v="2"/>
    <x v="11"/>
    <s v="WD My Passport Ultra 2TB Portable External Hard Drive"/>
    <x v="5596"/>
    <x v="6"/>
    <n v="0"/>
    <n v="171.36"/>
    <x v="8"/>
    <n v="9639"/>
    <n v="16"/>
  </r>
  <r>
    <n v="9409"/>
    <s v="CA-2017-162789"/>
    <d v="2017-09-22T00:00:00"/>
    <d v="2017-09-24T00:00:00"/>
    <s v="Second Class"/>
    <s v="LC-17140"/>
    <s v="Logan Currie"/>
    <x v="0"/>
    <x v="0"/>
    <x v="20"/>
    <x v="15"/>
    <n v="10035"/>
    <x v="3"/>
    <s v="FUR-FU-10004864"/>
    <x v="0"/>
    <x v="5"/>
    <s v="Eldon 500 Class Desk Accessories"/>
    <x v="5597"/>
    <x v="7"/>
    <n v="0"/>
    <n v="3.9830999999999999"/>
    <x v="8"/>
    <n v="12.07"/>
    <n v="32.999999999999993"/>
  </r>
  <r>
    <n v="9410"/>
    <s v="US-2017-110149"/>
    <d v="2017-12-10T00:00:00"/>
    <d v="2017-12-13T00:00:00"/>
    <s v="First Class"/>
    <s v="WB-21850"/>
    <s v="William Brown"/>
    <x v="0"/>
    <x v="0"/>
    <x v="10"/>
    <x v="9"/>
    <n v="19143"/>
    <x v="3"/>
    <s v="OFF-BI-10000014"/>
    <x v="1"/>
    <x v="8"/>
    <s v="Heavy-Duty E-Z-D Binders"/>
    <x v="5598"/>
    <x v="7"/>
    <n v="0.7"/>
    <n v="-2.5093000000000001"/>
    <x v="4"/>
    <n v="3.2730000000000001"/>
    <n v="-76.666666666666657"/>
  </r>
  <r>
    <n v="9411"/>
    <s v="US-2017-110149"/>
    <d v="2017-12-10T00:00:00"/>
    <d v="2017-12-13T00:00:00"/>
    <s v="First Class"/>
    <s v="WB-21850"/>
    <s v="William Brown"/>
    <x v="0"/>
    <x v="0"/>
    <x v="10"/>
    <x v="9"/>
    <n v="19143"/>
    <x v="3"/>
    <s v="FUR-FU-10001475"/>
    <x v="0"/>
    <x v="5"/>
    <s v="Contract Clock, 14&quot;, Brown"/>
    <x v="1177"/>
    <x v="2"/>
    <n v="0.2"/>
    <n v="15.385999999999999"/>
    <x v="4"/>
    <n v="439.6"/>
    <n v="17.5"/>
  </r>
  <r>
    <n v="9412"/>
    <s v="CA-2016-108959"/>
    <d v="2016-03-10T00:00:00"/>
    <d v="2016-03-14T00:00:00"/>
    <s v="Second Class"/>
    <s v="MH-17785"/>
    <s v="Maya Herman"/>
    <x v="1"/>
    <x v="0"/>
    <x v="220"/>
    <x v="16"/>
    <n v="85301"/>
    <x v="1"/>
    <s v="OFF-ST-10001272"/>
    <x v="1"/>
    <x v="4"/>
    <s v="Mini 13-1/2 Capacity Data Binder Rack, Pearl"/>
    <x v="5599"/>
    <x v="7"/>
    <n v="0.2"/>
    <n v="6.5434999999999999"/>
    <x v="10"/>
    <n v="104.696"/>
    <n v="6.25"/>
  </r>
  <r>
    <n v="9413"/>
    <s v="CA-2015-164777"/>
    <d v="2015-01-27T00:00:00"/>
    <d v="2015-01-29T00:00:00"/>
    <s v="First Class"/>
    <s v="SC-20305"/>
    <s v="Sean Christensen"/>
    <x v="0"/>
    <x v="0"/>
    <x v="1"/>
    <x v="1"/>
    <n v="90036"/>
    <x v="1"/>
    <s v="FUR-CH-10002024"/>
    <x v="0"/>
    <x v="1"/>
    <s v="HON 5400 Series Task Chairs for Big and Tall"/>
    <x v="5118"/>
    <x v="2"/>
    <n v="0.2"/>
    <n v="0"/>
    <x v="9"/>
    <n v="14019.6"/>
    <n v="0"/>
  </r>
  <r>
    <n v="9414"/>
    <s v="CA-2016-132017"/>
    <d v="2016-09-26T00:00:00"/>
    <d v="2016-09-27T00:00:00"/>
    <s v="First Class"/>
    <s v="MH-17620"/>
    <s v="Matt Hagelstein"/>
    <x v="1"/>
    <x v="0"/>
    <x v="12"/>
    <x v="5"/>
    <n v="77041"/>
    <x v="2"/>
    <s v="OFF-BI-10004001"/>
    <x v="1"/>
    <x v="8"/>
    <s v="GBC Recycled VeloBinder Covers"/>
    <x v="5600"/>
    <x v="0"/>
    <n v="0.8"/>
    <n v="-11.587199999999999"/>
    <x v="8"/>
    <n v="13.632"/>
    <n v="-170"/>
  </r>
  <r>
    <n v="9415"/>
    <s v="CA-2015-127824"/>
    <d v="2015-10-18T00:00:00"/>
    <d v="2015-10-22T00:00:00"/>
    <s v="Standard Class"/>
    <s v="JC-15775"/>
    <s v="John Castell"/>
    <x v="0"/>
    <x v="0"/>
    <x v="4"/>
    <x v="4"/>
    <n v="98115"/>
    <x v="1"/>
    <s v="TEC-PH-10004094"/>
    <x v="2"/>
    <x v="7"/>
    <s v="Motorola L703CM"/>
    <x v="2475"/>
    <x v="0"/>
    <n v="0.2"/>
    <n v="15.599"/>
    <x v="2"/>
    <n v="499.16800000000001"/>
    <n v="6.25"/>
  </r>
  <r>
    <n v="9416"/>
    <s v="CA-2015-127824"/>
    <d v="2015-10-18T00:00:00"/>
    <d v="2015-10-22T00:00:00"/>
    <s v="Standard Class"/>
    <s v="JC-15775"/>
    <s v="John Castell"/>
    <x v="0"/>
    <x v="0"/>
    <x v="4"/>
    <x v="4"/>
    <n v="98115"/>
    <x v="1"/>
    <s v="OFF-PA-10001184"/>
    <x v="1"/>
    <x v="10"/>
    <s v="Xerox 1903"/>
    <x v="1444"/>
    <x v="1"/>
    <n v="0"/>
    <n v="8.7905999999999995"/>
    <x v="2"/>
    <n v="53.820000000000007"/>
    <n v="48.999999999999993"/>
  </r>
  <r>
    <n v="9417"/>
    <s v="CA-2015-127824"/>
    <d v="2015-10-18T00:00:00"/>
    <d v="2015-10-22T00:00:00"/>
    <s v="Standard Class"/>
    <s v="JC-15775"/>
    <s v="John Castell"/>
    <x v="0"/>
    <x v="0"/>
    <x v="4"/>
    <x v="4"/>
    <n v="98115"/>
    <x v="1"/>
    <s v="FUR-FU-10002505"/>
    <x v="0"/>
    <x v="5"/>
    <s v="Eldon 100 Class Desk Accessories"/>
    <x v="3601"/>
    <x v="1"/>
    <n v="0"/>
    <n v="3.2351999999999999"/>
    <x v="2"/>
    <n v="30.33"/>
    <n v="32"/>
  </r>
  <r>
    <n v="9418"/>
    <s v="CA-2014-148285"/>
    <d v="2014-10-27T00:00:00"/>
    <d v="2014-11-01T00:00:00"/>
    <s v="Standard Class"/>
    <s v="RD-19810"/>
    <s v="Ross DeVincentis"/>
    <x v="2"/>
    <x v="0"/>
    <x v="115"/>
    <x v="3"/>
    <n v="28314"/>
    <x v="0"/>
    <s v="OFF-PA-10001166"/>
    <x v="1"/>
    <x v="10"/>
    <s v="Xerox 2"/>
    <x v="559"/>
    <x v="0"/>
    <n v="0.2"/>
    <n v="3.6288"/>
    <x v="2"/>
    <n v="20.736000000000001"/>
    <n v="35"/>
  </r>
  <r>
    <n v="9419"/>
    <s v="CA-2014-148285"/>
    <d v="2014-10-27T00:00:00"/>
    <d v="2014-11-01T00:00:00"/>
    <s v="Standard Class"/>
    <s v="RD-19810"/>
    <s v="Ross DeVincentis"/>
    <x v="2"/>
    <x v="0"/>
    <x v="115"/>
    <x v="3"/>
    <n v="28314"/>
    <x v="0"/>
    <s v="OFF-PA-10000349"/>
    <x v="1"/>
    <x v="10"/>
    <s v="Easy-staple paper"/>
    <x v="1627"/>
    <x v="1"/>
    <n v="0.2"/>
    <n v="4.0338000000000003"/>
    <x v="2"/>
    <n v="35.856000000000002"/>
    <n v="33.75"/>
  </r>
  <r>
    <n v="9420"/>
    <s v="CA-2017-152926"/>
    <d v="2017-10-02T00:00:00"/>
    <d v="2017-10-04T00:00:00"/>
    <s v="Second Class"/>
    <s v="SC-20695"/>
    <s v="Steve Chapman"/>
    <x v="1"/>
    <x v="0"/>
    <x v="12"/>
    <x v="5"/>
    <n v="77041"/>
    <x v="2"/>
    <s v="OFF-AP-10004708"/>
    <x v="1"/>
    <x v="9"/>
    <s v="Fellowes Superior 10 Outlet Split Surge Protector"/>
    <x v="5052"/>
    <x v="0"/>
    <n v="0.8"/>
    <n v="-38.821199999999997"/>
    <x v="2"/>
    <n v="30.448"/>
    <n v="-254.99999999999997"/>
  </r>
  <r>
    <n v="9421"/>
    <s v="CA-2017-152926"/>
    <d v="2017-10-02T00:00:00"/>
    <d v="2017-10-04T00:00:00"/>
    <s v="Second Class"/>
    <s v="SC-20695"/>
    <s v="Steve Chapman"/>
    <x v="1"/>
    <x v="0"/>
    <x v="12"/>
    <x v="5"/>
    <n v="77041"/>
    <x v="2"/>
    <s v="OFF-AP-10001947"/>
    <x v="1"/>
    <x v="9"/>
    <s v="Acco 6 Outlet Guardian Premium Plus Surge Suppressor"/>
    <x v="5601"/>
    <x v="5"/>
    <n v="0.8"/>
    <n v="-56.059199999999997"/>
    <x v="2"/>
    <n v="131.904"/>
    <n v="-254.99999999999997"/>
  </r>
  <r>
    <n v="9422"/>
    <s v="CA-2014-145254"/>
    <d v="2014-07-23T00:00:00"/>
    <d v="2014-07-27T00:00:00"/>
    <s v="Standard Class"/>
    <s v="NC-18535"/>
    <s v="Nick Crebassa"/>
    <x v="1"/>
    <x v="0"/>
    <x v="8"/>
    <x v="1"/>
    <n v="94122"/>
    <x v="1"/>
    <s v="TEC-PH-10000441"/>
    <x v="2"/>
    <x v="7"/>
    <s v="VTech DS6151"/>
    <x v="2752"/>
    <x v="5"/>
    <n v="0.2"/>
    <n v="60.475200000000001"/>
    <x v="7"/>
    <n v="3628.5119999999997"/>
    <n v="10"/>
  </r>
  <r>
    <n v="9423"/>
    <s v="CA-2014-145254"/>
    <d v="2014-07-23T00:00:00"/>
    <d v="2014-07-27T00:00:00"/>
    <s v="Standard Class"/>
    <s v="NC-18535"/>
    <s v="Nick Crebassa"/>
    <x v="1"/>
    <x v="0"/>
    <x v="8"/>
    <x v="1"/>
    <n v="94122"/>
    <x v="1"/>
    <s v="OFF-SU-10004664"/>
    <x v="1"/>
    <x v="14"/>
    <s v="Acme Softgrip Scissors"/>
    <x v="5300"/>
    <x v="2"/>
    <n v="0"/>
    <n v="11.803000000000001"/>
    <x v="7"/>
    <n v="203.5"/>
    <n v="28.999999999999996"/>
  </r>
  <r>
    <n v="9424"/>
    <s v="CA-2014-145254"/>
    <d v="2014-07-23T00:00:00"/>
    <d v="2014-07-27T00:00:00"/>
    <s v="Standard Class"/>
    <s v="NC-18535"/>
    <s v="Nick Crebassa"/>
    <x v="1"/>
    <x v="0"/>
    <x v="8"/>
    <x v="1"/>
    <n v="94122"/>
    <x v="1"/>
    <s v="TEC-PH-10004531"/>
    <x v="2"/>
    <x v="7"/>
    <s v="AT&amp;T CL2909"/>
    <x v="214"/>
    <x v="1"/>
    <n v="0.2"/>
    <n v="37.796999999999997"/>
    <x v="7"/>
    <n v="907.12799999999993"/>
    <n v="12.5"/>
  </r>
  <r>
    <n v="9425"/>
    <s v="CA-2014-145254"/>
    <d v="2014-07-23T00:00:00"/>
    <d v="2014-07-27T00:00:00"/>
    <s v="Standard Class"/>
    <s v="NC-18535"/>
    <s v="Nick Crebassa"/>
    <x v="1"/>
    <x v="0"/>
    <x v="8"/>
    <x v="1"/>
    <n v="94122"/>
    <x v="1"/>
    <s v="TEC-AC-10002167"/>
    <x v="2"/>
    <x v="11"/>
    <s v="Imation 8gb Micro Traveldrive Usb 2.0 Flash Drive"/>
    <x v="47"/>
    <x v="1"/>
    <n v="0"/>
    <n v="4.95"/>
    <x v="7"/>
    <n v="135"/>
    <n v="11"/>
  </r>
  <r>
    <n v="9426"/>
    <s v="CA-2014-116246"/>
    <d v="2014-09-12T00:00:00"/>
    <d v="2014-09-17T00:00:00"/>
    <s v="Second Class"/>
    <s v="LW-17215"/>
    <s v="Luke Weiss"/>
    <x v="0"/>
    <x v="0"/>
    <x v="20"/>
    <x v="15"/>
    <n v="10035"/>
    <x v="3"/>
    <s v="FUR-CH-10002024"/>
    <x v="0"/>
    <x v="1"/>
    <s v="HON 5400 Series Task Chairs for Big and Tall"/>
    <x v="5602"/>
    <x v="5"/>
    <n v="0.1"/>
    <n v="420.58800000000002"/>
    <x v="8"/>
    <n v="22711.752"/>
    <n v="11.111111111111112"/>
  </r>
  <r>
    <n v="9427"/>
    <s v="CA-2016-160479"/>
    <d v="2016-09-15T00:00:00"/>
    <d v="2016-09-20T00:00:00"/>
    <s v="Standard Class"/>
    <s v="AH-10585"/>
    <s v="Angele Hood"/>
    <x v="0"/>
    <x v="0"/>
    <x v="4"/>
    <x v="4"/>
    <n v="98105"/>
    <x v="1"/>
    <s v="OFF-AR-10002445"/>
    <x v="1"/>
    <x v="6"/>
    <s v="SANFORD Major Accent Highlighters"/>
    <x v="3704"/>
    <x v="2"/>
    <n v="0"/>
    <n v="13.452"/>
    <x v="8"/>
    <n v="177"/>
    <n v="38"/>
  </r>
  <r>
    <n v="9428"/>
    <s v="CA-2014-167486"/>
    <d v="2014-11-27T00:00:00"/>
    <d v="2014-12-01T00:00:00"/>
    <s v="Standard Class"/>
    <s v="JO-15145"/>
    <s v="Jack O'Briant"/>
    <x v="1"/>
    <x v="0"/>
    <x v="198"/>
    <x v="15"/>
    <n v="14215"/>
    <x v="3"/>
    <s v="FUR-FU-10003268"/>
    <x v="0"/>
    <x v="5"/>
    <s v="Eldon Radial Chair Mat for Low to Medium Pile Carpets"/>
    <x v="3255"/>
    <x v="2"/>
    <n v="0"/>
    <n v="39.979999999999997"/>
    <x v="0"/>
    <n v="999.5"/>
    <n v="20"/>
  </r>
  <r>
    <n v="9429"/>
    <s v="CA-2014-152100"/>
    <d v="2014-05-11T00:00:00"/>
    <d v="2014-05-16T00:00:00"/>
    <s v="Standard Class"/>
    <s v="VW-21775"/>
    <s v="Victoria Wilson"/>
    <x v="1"/>
    <x v="0"/>
    <x v="114"/>
    <x v="5"/>
    <n v="77340"/>
    <x v="2"/>
    <s v="FUR-CH-10000015"/>
    <x v="0"/>
    <x v="1"/>
    <s v="Hon Multipurpose Stacking Arm Chairs"/>
    <x v="1877"/>
    <x v="8"/>
    <n v="0.3"/>
    <n v="-69.311999999999998"/>
    <x v="5"/>
    <n v="9703.68"/>
    <n v="-5.7142857142857144"/>
  </r>
  <r>
    <n v="9430"/>
    <s v="CA-2015-166219"/>
    <d v="2015-08-28T00:00:00"/>
    <d v="2015-09-01T00:00:00"/>
    <s v="Standard Class"/>
    <s v="BP-11185"/>
    <s v="Ben Peterman"/>
    <x v="1"/>
    <x v="0"/>
    <x v="61"/>
    <x v="5"/>
    <n v="75081"/>
    <x v="2"/>
    <s v="TEC-PH-10004165"/>
    <x v="2"/>
    <x v="7"/>
    <s v="Mitel MiVoice 5330e IP Phone"/>
    <x v="1113"/>
    <x v="2"/>
    <n v="0.2"/>
    <n v="82.497"/>
    <x v="6"/>
    <n v="5499.8"/>
    <n v="7.5"/>
  </r>
  <r>
    <n v="9431"/>
    <s v="CA-2015-166219"/>
    <d v="2015-08-28T00:00:00"/>
    <d v="2015-09-01T00:00:00"/>
    <s v="Standard Class"/>
    <s v="BP-11185"/>
    <s v="Ben Peterman"/>
    <x v="1"/>
    <x v="0"/>
    <x v="61"/>
    <x v="5"/>
    <n v="75081"/>
    <x v="2"/>
    <s v="FUR-TA-10004607"/>
    <x v="0"/>
    <x v="3"/>
    <s v="Hon 2111 Invitation Series Straight Table"/>
    <x v="5603"/>
    <x v="7"/>
    <n v="0.3"/>
    <n v="-16.261299999999999"/>
    <x v="6"/>
    <n v="103.48099999999999"/>
    <n v="-15.714285714285714"/>
  </r>
  <r>
    <n v="9432"/>
    <s v="CA-2015-111864"/>
    <d v="2015-06-19T00:00:00"/>
    <d v="2015-06-19T00:00:00"/>
    <s v="Same Day"/>
    <s v="PP-18955"/>
    <s v="Paul Prost"/>
    <x v="2"/>
    <x v="0"/>
    <x v="10"/>
    <x v="9"/>
    <n v="19134"/>
    <x v="3"/>
    <s v="OFF-LA-10004677"/>
    <x v="1"/>
    <x v="2"/>
    <s v="Self-Adhesive Address Labels for Typewriters with Dispenser Box"/>
    <x v="2144"/>
    <x v="0"/>
    <n v="0.2"/>
    <n v="1.9925999999999999"/>
    <x v="1"/>
    <n v="11.808"/>
    <n v="33.75"/>
  </r>
  <r>
    <n v="9433"/>
    <s v="CA-2015-119627"/>
    <d v="2015-08-17T00:00:00"/>
    <d v="2015-08-23T00:00:00"/>
    <s v="Standard Class"/>
    <s v="SC-20725"/>
    <s v="Steven Cartwright"/>
    <x v="0"/>
    <x v="0"/>
    <x v="97"/>
    <x v="16"/>
    <n v="85345"/>
    <x v="1"/>
    <s v="TEC-AC-10002217"/>
    <x v="2"/>
    <x v="11"/>
    <s v="Imation Clip USB flash drive - 8 GB"/>
    <x v="5268"/>
    <x v="0"/>
    <n v="0.2"/>
    <n v="-5.2640000000000002"/>
    <x v="6"/>
    <n v="60.16"/>
    <n v="-17.5"/>
  </r>
  <r>
    <n v="9434"/>
    <s v="CA-2015-119627"/>
    <d v="2015-08-17T00:00:00"/>
    <d v="2015-08-23T00:00:00"/>
    <s v="Standard Class"/>
    <s v="SC-20725"/>
    <s v="Steven Cartwright"/>
    <x v="0"/>
    <x v="0"/>
    <x v="97"/>
    <x v="16"/>
    <n v="85345"/>
    <x v="1"/>
    <s v="OFF-PA-10001937"/>
    <x v="1"/>
    <x v="10"/>
    <s v="Xerox 21"/>
    <x v="1566"/>
    <x v="3"/>
    <n v="0.2"/>
    <n v="12.700799999999999"/>
    <x v="6"/>
    <n v="254.01599999999996"/>
    <n v="35"/>
  </r>
  <r>
    <n v="9435"/>
    <s v="CA-2015-119627"/>
    <d v="2015-08-17T00:00:00"/>
    <d v="2015-08-23T00:00:00"/>
    <s v="Standard Class"/>
    <s v="SC-20725"/>
    <s v="Steven Cartwright"/>
    <x v="0"/>
    <x v="0"/>
    <x v="97"/>
    <x v="16"/>
    <n v="85345"/>
    <x v="1"/>
    <s v="OFF-AR-10000203"/>
    <x v="1"/>
    <x v="6"/>
    <s v="Newell 336"/>
    <x v="1495"/>
    <x v="1"/>
    <n v="0.2"/>
    <n v="1.1556"/>
    <x v="6"/>
    <n v="30.816000000000003"/>
    <n v="11.249999999999998"/>
  </r>
  <r>
    <n v="9436"/>
    <s v="CA-2015-119627"/>
    <d v="2015-08-17T00:00:00"/>
    <d v="2015-08-23T00:00:00"/>
    <s v="Standard Class"/>
    <s v="SC-20725"/>
    <s v="Steven Cartwright"/>
    <x v="0"/>
    <x v="0"/>
    <x v="97"/>
    <x v="16"/>
    <n v="85345"/>
    <x v="1"/>
    <s v="TEC-AC-10001142"/>
    <x v="2"/>
    <x v="11"/>
    <s v="First Data FD10 PIN Pad"/>
    <x v="5604"/>
    <x v="4"/>
    <n v="0.2"/>
    <n v="-31.6"/>
    <x v="6"/>
    <n v="1011.2"/>
    <n v="-12.5"/>
  </r>
  <r>
    <n v="9437"/>
    <s v="CA-2015-160787"/>
    <d v="2015-09-25T00:00:00"/>
    <d v="2015-09-25T00:00:00"/>
    <s v="Same Day"/>
    <s v="BM-11785"/>
    <s v="Bryan Mills"/>
    <x v="0"/>
    <x v="0"/>
    <x v="10"/>
    <x v="9"/>
    <n v="19143"/>
    <x v="3"/>
    <s v="OFF-BI-10003712"/>
    <x v="1"/>
    <x v="8"/>
    <s v="Acco Pressboard Covers with Storage Hooks, 14 7/8&quot; x 11&quot;, Light Blue"/>
    <x v="194"/>
    <x v="0"/>
    <n v="0.7"/>
    <n v="-2.0621999999999998"/>
    <x v="8"/>
    <n v="5.8920000000000003"/>
    <n v="-69.999999999999986"/>
  </r>
  <r>
    <n v="9438"/>
    <s v="CA-2017-107853"/>
    <d v="2017-05-26T00:00:00"/>
    <d v="2017-05-31T00:00:00"/>
    <s v="Standard Class"/>
    <s v="CD-11920"/>
    <s v="Carlos Daly"/>
    <x v="0"/>
    <x v="0"/>
    <x v="147"/>
    <x v="1"/>
    <n v="92054"/>
    <x v="1"/>
    <s v="OFF-PA-10000520"/>
    <x v="1"/>
    <x v="10"/>
    <s v="Xerox 201"/>
    <x v="91"/>
    <x v="0"/>
    <n v="0"/>
    <n v="6.2207999999999997"/>
    <x v="5"/>
    <n v="25.92"/>
    <n v="47.999999999999993"/>
  </r>
  <r>
    <n v="9439"/>
    <s v="CA-2017-126144"/>
    <d v="2017-07-31T00:00:00"/>
    <d v="2017-08-05T00:00:00"/>
    <s v="Standard Class"/>
    <s v="GM-14680"/>
    <s v="Greg Matthias"/>
    <x v="0"/>
    <x v="0"/>
    <x v="10"/>
    <x v="9"/>
    <n v="19134"/>
    <x v="3"/>
    <s v="TEC-PH-10001079"/>
    <x v="2"/>
    <x v="7"/>
    <s v="Polycom SoundPoint Pro SE-225 Corded phone"/>
    <x v="5605"/>
    <x v="4"/>
    <n v="0.4"/>
    <n v="-57.115200000000002"/>
    <x v="7"/>
    <n v="1142.3040000000001"/>
    <n v="-20"/>
  </r>
  <r>
    <n v="9440"/>
    <s v="US-2014-154655"/>
    <d v="2014-10-12T00:00:00"/>
    <d v="2014-10-17T00:00:00"/>
    <s v="Standard Class"/>
    <s v="BP-11050"/>
    <s v="Barry Pond"/>
    <x v="1"/>
    <x v="0"/>
    <x v="22"/>
    <x v="10"/>
    <n v="60623"/>
    <x v="2"/>
    <s v="OFF-SU-10000898"/>
    <x v="1"/>
    <x v="14"/>
    <s v="Acme Hot Forged Carbon Steel Scissors with Nickel-Plated Handles, 3 7/8&quot; Cut, 8&quot;L"/>
    <x v="5606"/>
    <x v="0"/>
    <n v="0.2"/>
    <n v="2.5019999999999998"/>
    <x v="2"/>
    <n v="44.48"/>
    <n v="11.25"/>
  </r>
  <r>
    <n v="9441"/>
    <s v="CA-2014-100391"/>
    <d v="2014-05-25T00:00:00"/>
    <d v="2014-05-29T00:00:00"/>
    <s v="Standard Class"/>
    <s v="BW-11065"/>
    <s v="Barry Weirich"/>
    <x v="0"/>
    <x v="0"/>
    <x v="20"/>
    <x v="15"/>
    <n v="10035"/>
    <x v="3"/>
    <s v="OFF-PA-10001471"/>
    <x v="1"/>
    <x v="10"/>
    <s v="Strathmore Photo Frame Cards"/>
    <x v="2"/>
    <x v="0"/>
    <n v="0"/>
    <n v="6.7252000000000001"/>
    <x v="5"/>
    <n v="29.24"/>
    <n v="46"/>
  </r>
  <r>
    <n v="9442"/>
    <s v="CA-2014-165477"/>
    <d v="2014-12-29T00:00:00"/>
    <d v="2014-12-31T00:00:00"/>
    <s v="Second Class"/>
    <s v="RE-19405"/>
    <s v="Ricardo Emerson"/>
    <x v="0"/>
    <x v="0"/>
    <x v="239"/>
    <x v="24"/>
    <n v="44240"/>
    <x v="3"/>
    <s v="OFF-AP-10003281"/>
    <x v="1"/>
    <x v="9"/>
    <s v="Acco 6 Outlet Guardian Standard Surge Suppressor"/>
    <x v="5607"/>
    <x v="2"/>
    <n v="0.2"/>
    <n v="6.0449999999999999"/>
    <x v="4"/>
    <n v="241.8"/>
    <n v="12.5"/>
  </r>
  <r>
    <n v="9443"/>
    <s v="CA-2017-165904"/>
    <d v="2017-04-07T00:00:00"/>
    <d v="2017-04-11T00:00:00"/>
    <s v="Standard Class"/>
    <s v="HR-14770"/>
    <s v="Hallie Redmond"/>
    <x v="2"/>
    <x v="0"/>
    <x v="108"/>
    <x v="2"/>
    <n v="32216"/>
    <x v="0"/>
    <s v="OFF-AR-10003156"/>
    <x v="1"/>
    <x v="6"/>
    <s v="50 Colored Long Pencils"/>
    <x v="5608"/>
    <x v="0"/>
    <n v="0.2"/>
    <n v="1.2192000000000001"/>
    <x v="3"/>
    <n v="32.512"/>
    <n v="7.5"/>
  </r>
  <r>
    <n v="9444"/>
    <s v="CA-2017-165904"/>
    <d v="2017-04-07T00:00:00"/>
    <d v="2017-04-11T00:00:00"/>
    <s v="Standard Class"/>
    <s v="HR-14770"/>
    <s v="Hallie Redmond"/>
    <x v="2"/>
    <x v="0"/>
    <x v="108"/>
    <x v="2"/>
    <n v="32216"/>
    <x v="0"/>
    <s v="TEC-PH-10000576"/>
    <x v="2"/>
    <x v="7"/>
    <s v="AT&amp;T 1080 Corded phone"/>
    <x v="977"/>
    <x v="0"/>
    <n v="0.2"/>
    <n v="19.178599999999999"/>
    <x v="3"/>
    <n v="438.36799999999999"/>
    <n v="8.75"/>
  </r>
  <r>
    <n v="9445"/>
    <s v="CA-2015-104052"/>
    <d v="2015-03-01T00:00:00"/>
    <d v="2015-03-02T00:00:00"/>
    <s v="First Class"/>
    <s v="TP-21565"/>
    <s v="Tracy Poddar"/>
    <x v="1"/>
    <x v="0"/>
    <x v="224"/>
    <x v="5"/>
    <n v="75019"/>
    <x v="2"/>
    <s v="TEC-PH-10003215"/>
    <x v="2"/>
    <x v="7"/>
    <s v="Jackery Bar Premium Fast-charging Portable Charger"/>
    <x v="3044"/>
    <x v="4"/>
    <n v="0.2"/>
    <n v="34.741999999999997"/>
    <x v="10"/>
    <n v="383.36"/>
    <n v="36.249999999999993"/>
  </r>
  <r>
    <n v="9446"/>
    <s v="CA-2015-168277"/>
    <d v="2015-05-29T00:00:00"/>
    <d v="2015-06-03T00:00:00"/>
    <s v="Standard Class"/>
    <s v="KB-16315"/>
    <s v="Karl Braun"/>
    <x v="0"/>
    <x v="0"/>
    <x v="245"/>
    <x v="14"/>
    <n v="46203"/>
    <x v="2"/>
    <s v="OFF-LA-10004484"/>
    <x v="1"/>
    <x v="2"/>
    <s v="Avery 476"/>
    <x v="708"/>
    <x v="1"/>
    <n v="0"/>
    <n v="5.6993999999999998"/>
    <x v="5"/>
    <n v="37.17"/>
    <n v="46"/>
  </r>
  <r>
    <n v="9447"/>
    <s v="CA-2016-158617"/>
    <d v="2016-09-22T00:00:00"/>
    <d v="2016-09-28T00:00:00"/>
    <s v="Standard Class"/>
    <s v="AC-10660"/>
    <s v="Anna Chung"/>
    <x v="0"/>
    <x v="0"/>
    <x v="104"/>
    <x v="14"/>
    <n v="46226"/>
    <x v="2"/>
    <s v="OFF-PA-10002245"/>
    <x v="1"/>
    <x v="10"/>
    <s v="Xerox 1895"/>
    <x v="1197"/>
    <x v="5"/>
    <n v="0"/>
    <n v="16.146000000000001"/>
    <x v="8"/>
    <n v="215.28000000000003"/>
    <n v="45"/>
  </r>
  <r>
    <n v="9448"/>
    <s v="CA-2017-136882"/>
    <d v="2017-05-27T00:00:00"/>
    <d v="2017-06-03T00:00:00"/>
    <s v="Standard Class"/>
    <s v="DN-13690"/>
    <s v="Duane Noonan"/>
    <x v="0"/>
    <x v="0"/>
    <x v="251"/>
    <x v="26"/>
    <n v="74133"/>
    <x v="2"/>
    <s v="FUR-FU-10003664"/>
    <x v="0"/>
    <x v="5"/>
    <s v="Electrix Architect's Clamp-On Swing Arm Lamp, Black"/>
    <x v="5609"/>
    <x v="2"/>
    <n v="0"/>
    <n v="138.417"/>
    <x v="5"/>
    <n v="2386.5"/>
    <n v="28.999999999999996"/>
  </r>
  <r>
    <n v="9449"/>
    <s v="US-2016-148957"/>
    <d v="2016-09-17T00:00:00"/>
    <d v="2016-09-23T00:00:00"/>
    <s v="Standard Class"/>
    <s v="CC-12430"/>
    <s v="Chuck Clark"/>
    <x v="2"/>
    <x v="0"/>
    <x v="252"/>
    <x v="4"/>
    <n v="98052"/>
    <x v="1"/>
    <s v="OFF-LA-10002195"/>
    <x v="1"/>
    <x v="2"/>
    <s v="Avery 481"/>
    <x v="3987"/>
    <x v="4"/>
    <n v="0"/>
    <n v="5.9135999999999997"/>
    <x v="8"/>
    <n v="49.28"/>
    <n v="48"/>
  </r>
  <r>
    <n v="9450"/>
    <s v="CA-2014-140032"/>
    <d v="2014-09-08T00:00:00"/>
    <d v="2014-09-13T00:00:00"/>
    <s v="Standard Class"/>
    <s v="TS-21340"/>
    <s v="Toby Swindell"/>
    <x v="0"/>
    <x v="0"/>
    <x v="8"/>
    <x v="1"/>
    <n v="94109"/>
    <x v="1"/>
    <s v="OFF-BI-10000822"/>
    <x v="1"/>
    <x v="8"/>
    <s v="Acco PRESSTEX Data Binder with Storage Hooks, Light Blue, 9 1/2&quot; X 11&quot;"/>
    <x v="5298"/>
    <x v="0"/>
    <n v="0.2"/>
    <n v="3.0127999999999999"/>
    <x v="8"/>
    <n v="17.216000000000001"/>
    <n v="35"/>
  </r>
  <r>
    <n v="9451"/>
    <s v="CA-2017-145506"/>
    <d v="2017-06-03T00:00:00"/>
    <d v="2017-06-07T00:00:00"/>
    <s v="Standard Class"/>
    <s v="MO-17800"/>
    <s v="Meg O'Connel"/>
    <x v="2"/>
    <x v="0"/>
    <x v="258"/>
    <x v="4"/>
    <n v="99207"/>
    <x v="1"/>
    <s v="OFF-ST-10004963"/>
    <x v="1"/>
    <x v="4"/>
    <s v="Eldon Gobal File Keepers"/>
    <x v="5610"/>
    <x v="6"/>
    <n v="0"/>
    <n v="5.4504000000000001"/>
    <x v="1"/>
    <n v="1226.3399999999999"/>
    <n v="4"/>
  </r>
  <r>
    <n v="9452"/>
    <s v="CA-2015-129546"/>
    <d v="2015-09-28T00:00:00"/>
    <d v="2015-10-05T00:00:00"/>
    <s v="Standard Class"/>
    <s v="RP-19855"/>
    <s v="Roy Phan"/>
    <x v="1"/>
    <x v="0"/>
    <x v="1"/>
    <x v="1"/>
    <n v="90032"/>
    <x v="1"/>
    <s v="OFF-AP-10002495"/>
    <x v="1"/>
    <x v="9"/>
    <s v="Acco Smartsocket Table Surge Protector, 6 Color-Coded Adapter Outlets"/>
    <x v="5611"/>
    <x v="1"/>
    <n v="0"/>
    <n v="55.844999999999999"/>
    <x v="8"/>
    <n v="558.45000000000005"/>
    <n v="30"/>
  </r>
  <r>
    <n v="9453"/>
    <s v="CA-2015-129546"/>
    <d v="2015-09-28T00:00:00"/>
    <d v="2015-10-05T00:00:00"/>
    <s v="Standard Class"/>
    <s v="RP-19855"/>
    <s v="Roy Phan"/>
    <x v="1"/>
    <x v="0"/>
    <x v="1"/>
    <x v="1"/>
    <n v="90032"/>
    <x v="1"/>
    <s v="OFF-BI-10004001"/>
    <x v="1"/>
    <x v="8"/>
    <s v="GBC Recycled VeloBinder Covers"/>
    <x v="5612"/>
    <x v="5"/>
    <n v="0.2"/>
    <n v="26.5824"/>
    <x v="8"/>
    <n v="490.75200000000001"/>
    <n v="32.5"/>
  </r>
  <r>
    <n v="9454"/>
    <s v="CA-2015-129546"/>
    <d v="2015-09-28T00:00:00"/>
    <d v="2015-10-05T00:00:00"/>
    <s v="Standard Class"/>
    <s v="RP-19855"/>
    <s v="Roy Phan"/>
    <x v="1"/>
    <x v="0"/>
    <x v="1"/>
    <x v="1"/>
    <n v="90032"/>
    <x v="1"/>
    <s v="OFF-SU-10004884"/>
    <x v="1"/>
    <x v="14"/>
    <s v="Acme Galleria Hot Forged Steel Scissors with Colored Handles"/>
    <x v="5613"/>
    <x v="1"/>
    <n v="0"/>
    <n v="13.6851"/>
    <x v="8"/>
    <n v="141.57"/>
    <n v="29.000000000000004"/>
  </r>
  <r>
    <n v="9455"/>
    <s v="CA-2015-129546"/>
    <d v="2015-09-28T00:00:00"/>
    <d v="2015-10-05T00:00:00"/>
    <s v="Standard Class"/>
    <s v="RP-19855"/>
    <s v="Roy Phan"/>
    <x v="1"/>
    <x v="0"/>
    <x v="1"/>
    <x v="1"/>
    <n v="90032"/>
    <x v="1"/>
    <s v="TEC-PH-10003555"/>
    <x v="2"/>
    <x v="7"/>
    <s v="Motorola HK250 Universal Bluetooth Headset"/>
    <x v="2790"/>
    <x v="0"/>
    <n v="0.2"/>
    <n v="-8.2764000000000006"/>
    <x v="8"/>
    <n v="73.567999999999998"/>
    <n v="-22.500000000000004"/>
  </r>
  <r>
    <n v="9456"/>
    <s v="CA-2016-140977"/>
    <d v="2016-06-16T00:00:00"/>
    <d v="2016-06-19T00:00:00"/>
    <s v="Second Class"/>
    <s v="JL-15175"/>
    <s v="James Lanier"/>
    <x v="2"/>
    <x v="0"/>
    <x v="346"/>
    <x v="18"/>
    <n v="37421"/>
    <x v="0"/>
    <s v="TEC-MA-10003493"/>
    <x v="2"/>
    <x v="15"/>
    <s v="Penpower WorldCard Pro Card Scanner"/>
    <x v="5614"/>
    <x v="7"/>
    <n v="0.5"/>
    <n v="-1.8294999999999999"/>
    <x v="1"/>
    <n v="91.474999999999994"/>
    <n v="-2"/>
  </r>
  <r>
    <n v="9457"/>
    <s v="CA-2017-151855"/>
    <d v="2017-05-27T00:00:00"/>
    <d v="2017-06-03T00:00:00"/>
    <s v="Standard Class"/>
    <s v="BW-11110"/>
    <s v="Bart Watters"/>
    <x v="1"/>
    <x v="0"/>
    <x v="247"/>
    <x v="3"/>
    <n v="27405"/>
    <x v="0"/>
    <s v="TEC-AC-10002380"/>
    <x v="2"/>
    <x v="11"/>
    <s v="Sony 8GB Class 10 Micro SDHC R40 Memory Card"/>
    <x v="5615"/>
    <x v="1"/>
    <n v="0.2"/>
    <n v="0.33989999999999998"/>
    <x v="5"/>
    <n v="81.575999999999993"/>
    <n v="1.25"/>
  </r>
  <r>
    <n v="9458"/>
    <s v="CA-2017-151855"/>
    <d v="2017-05-27T00:00:00"/>
    <d v="2017-06-03T00:00:00"/>
    <s v="Standard Class"/>
    <s v="BW-11110"/>
    <s v="Bart Watters"/>
    <x v="1"/>
    <x v="0"/>
    <x v="247"/>
    <x v="3"/>
    <n v="27405"/>
    <x v="0"/>
    <s v="OFF-BI-10004209"/>
    <x v="1"/>
    <x v="8"/>
    <s v="Fellowes Twister Kit, Gray/Clear, 3/pkg"/>
    <x v="5616"/>
    <x v="2"/>
    <n v="0.7"/>
    <n v="-10.050000000000001"/>
    <x v="5"/>
    <n v="60.300000000000004"/>
    <n v="-83.333333333333343"/>
  </r>
  <r>
    <n v="9459"/>
    <s v="CA-2014-138240"/>
    <d v="2014-10-09T00:00:00"/>
    <d v="2014-10-14T00:00:00"/>
    <s v="Standard Class"/>
    <s v="SJ-20500"/>
    <s v="Shirley Jackson"/>
    <x v="0"/>
    <x v="0"/>
    <x v="8"/>
    <x v="1"/>
    <n v="94122"/>
    <x v="1"/>
    <s v="OFF-AR-10002135"/>
    <x v="1"/>
    <x v="6"/>
    <s v="Boston Heavy-Duty Trimline Electric Pencil Sharpeners"/>
    <x v="5617"/>
    <x v="1"/>
    <n v="0"/>
    <n v="41.933999999999997"/>
    <x v="2"/>
    <n v="433.79999999999995"/>
    <n v="28.999999999999996"/>
  </r>
  <r>
    <n v="9460"/>
    <s v="CA-2014-138240"/>
    <d v="2014-10-09T00:00:00"/>
    <d v="2014-10-14T00:00:00"/>
    <s v="Standard Class"/>
    <s v="SJ-20500"/>
    <s v="Shirley Jackson"/>
    <x v="0"/>
    <x v="0"/>
    <x v="8"/>
    <x v="1"/>
    <n v="94122"/>
    <x v="1"/>
    <s v="TEC-PH-10002583"/>
    <x v="2"/>
    <x v="7"/>
    <s v="iOttie HLCRIO102 Car Mount"/>
    <x v="312"/>
    <x v="7"/>
    <n v="0.2"/>
    <n v="-2.9984999999999999"/>
    <x v="2"/>
    <n v="15.992000000000001"/>
    <n v="-18.749999999999996"/>
  </r>
  <r>
    <n v="9461"/>
    <s v="CA-2014-101833"/>
    <d v="2014-11-17T00:00:00"/>
    <d v="2014-11-22T00:00:00"/>
    <s v="Second Class"/>
    <s v="FG-14260"/>
    <s v="Frank Gastineau"/>
    <x v="2"/>
    <x v="0"/>
    <x v="20"/>
    <x v="15"/>
    <n v="10024"/>
    <x v="3"/>
    <s v="OFF-PA-10003591"/>
    <x v="1"/>
    <x v="10"/>
    <s v="Southworth 100% Cotton The Best Paper"/>
    <x v="799"/>
    <x v="1"/>
    <n v="0"/>
    <n v="17.22"/>
    <x v="0"/>
    <n v="103.32"/>
    <n v="50"/>
  </r>
  <r>
    <n v="9462"/>
    <s v="CA-2014-100867"/>
    <d v="2014-10-19T00:00:00"/>
    <d v="2014-10-24T00:00:00"/>
    <s v="Standard Class"/>
    <s v="EH-14125"/>
    <s v="Eugene Hildebrand"/>
    <x v="2"/>
    <x v="0"/>
    <x v="80"/>
    <x v="1"/>
    <n v="90712"/>
    <x v="1"/>
    <s v="TEC-PH-10004922"/>
    <x v="2"/>
    <x v="7"/>
    <s v="RCA Visys Integrated PBX 8-Line Router"/>
    <x v="5618"/>
    <x v="5"/>
    <n v="0.2"/>
    <n v="20.097000000000001"/>
    <x v="2"/>
    <n v="1929.3120000000001"/>
    <n v="6.25"/>
  </r>
  <r>
    <n v="9463"/>
    <s v="US-2017-109610"/>
    <d v="2017-11-25T00:00:00"/>
    <d v="2017-11-30T00:00:00"/>
    <s v="Second Class"/>
    <s v="BS-11590"/>
    <s v="Brendan Sweed"/>
    <x v="1"/>
    <x v="0"/>
    <x v="103"/>
    <x v="0"/>
    <n v="40214"/>
    <x v="0"/>
    <s v="FUR-CH-10001854"/>
    <x v="0"/>
    <x v="1"/>
    <s v="Office Star - Professional Matrix Back Chair with 2-to-1 Synchro Tilt and Mesh Fabric Seat"/>
    <x v="4233"/>
    <x v="0"/>
    <n v="0"/>
    <n v="168.47040000000001"/>
    <x v="0"/>
    <n v="1403.92"/>
    <n v="24"/>
  </r>
  <r>
    <n v="9464"/>
    <s v="CA-2014-156545"/>
    <d v="2014-02-27T00:00:00"/>
    <d v="2014-03-03T00:00:00"/>
    <s v="First Class"/>
    <s v="JS-16030"/>
    <s v="Joy Smith"/>
    <x v="0"/>
    <x v="0"/>
    <x v="38"/>
    <x v="24"/>
    <n v="43229"/>
    <x v="3"/>
    <s v="OFF-AR-10003560"/>
    <x v="1"/>
    <x v="6"/>
    <s v="Zebra Zazzle Fluorescent Highlighters"/>
    <x v="526"/>
    <x v="4"/>
    <n v="0.2"/>
    <n v="3.4047999999999998"/>
    <x v="11"/>
    <n v="77.823999999999998"/>
    <n v="17.5"/>
  </r>
  <r>
    <n v="9465"/>
    <s v="CA-2014-109127"/>
    <d v="2014-12-21T00:00:00"/>
    <d v="2014-12-25T00:00:00"/>
    <s v="Standard Class"/>
    <s v="JC-15775"/>
    <s v="John Castell"/>
    <x v="0"/>
    <x v="0"/>
    <x v="46"/>
    <x v="13"/>
    <n v="19711"/>
    <x v="3"/>
    <s v="OFF-LA-10004409"/>
    <x v="1"/>
    <x v="2"/>
    <s v="Avery 492"/>
    <x v="1300"/>
    <x v="5"/>
    <n v="0"/>
    <n v="7.9488000000000003"/>
    <x v="4"/>
    <n v="103.68"/>
    <n v="46"/>
  </r>
  <r>
    <n v="9466"/>
    <s v="CA-2016-126858"/>
    <d v="2016-11-19T00:00:00"/>
    <d v="2016-11-23T00:00:00"/>
    <s v="Standard Class"/>
    <s v="JM-15265"/>
    <s v="Janet Molinari"/>
    <x v="1"/>
    <x v="0"/>
    <x v="4"/>
    <x v="4"/>
    <n v="98115"/>
    <x v="1"/>
    <s v="FUR-FU-10000448"/>
    <x v="0"/>
    <x v="5"/>
    <s v="Tenex Chairmats For Use With Carpeted Floors"/>
    <x v="5504"/>
    <x v="0"/>
    <n v="0"/>
    <n v="1.5980000000000001"/>
    <x v="0"/>
    <n v="63.92"/>
    <n v="5"/>
  </r>
  <r>
    <n v="9467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OFF-BI-10002735"/>
    <x v="1"/>
    <x v="8"/>
    <s v="GBC Prestige Therm-A-Bind Covers"/>
    <x v="5619"/>
    <x v="5"/>
    <n v="0.2"/>
    <n v="55.5822"/>
    <x v="0"/>
    <n v="988.12799999999993"/>
    <n v="33.75"/>
  </r>
  <r>
    <n v="9468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FUR-TA-10003469"/>
    <x v="0"/>
    <x v="3"/>
    <s v="Balt Split Level Computer Training Table"/>
    <x v="4207"/>
    <x v="0"/>
    <n v="0.4"/>
    <n v="-66.599999999999994"/>
    <x v="0"/>
    <n v="333"/>
    <n v="-40"/>
  </r>
  <r>
    <n v="9469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OFF-PA-10001870"/>
    <x v="1"/>
    <x v="10"/>
    <s v="Xerox 202"/>
    <x v="91"/>
    <x v="0"/>
    <n v="0"/>
    <n v="6.2207999999999997"/>
    <x v="0"/>
    <n v="25.92"/>
    <n v="47.999999999999993"/>
  </r>
  <r>
    <n v="9470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OFF-PA-10004071"/>
    <x v="1"/>
    <x v="10"/>
    <s v="Eaton Premium Continuous-Feed Paper, 25% Cotton, Letter Size, White, 1000 Shts/Box"/>
    <x v="168"/>
    <x v="0"/>
    <n v="0"/>
    <n v="53.260800000000003"/>
    <x v="0"/>
    <n v="221.92"/>
    <n v="48.000000000000007"/>
  </r>
  <r>
    <n v="9471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TEC-PH-10001448"/>
    <x v="2"/>
    <x v="7"/>
    <s v="Anker Astro 15000mAh USB Portable Charger"/>
    <x v="2564"/>
    <x v="0"/>
    <n v="0"/>
    <n v="3.9992000000000001"/>
    <x v="0"/>
    <n v="199.96"/>
    <n v="4"/>
  </r>
  <r>
    <n v="9472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OFF-BI-10002706"/>
    <x v="1"/>
    <x v="8"/>
    <s v="Avery Premier Heavy-Duty Binder with Round Locking Rings"/>
    <x v="5574"/>
    <x v="7"/>
    <n v="0.2"/>
    <n v="3.7128000000000001"/>
    <x v="0"/>
    <n v="11.423999999999999"/>
    <n v="32.5"/>
  </r>
  <r>
    <n v="9473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FUR-CH-10004875"/>
    <x v="0"/>
    <x v="1"/>
    <s v="Harbour Creations 67200 Series Stacking Chairs"/>
    <x v="5620"/>
    <x v="0"/>
    <n v="0.1"/>
    <n v="24.2012"/>
    <x v="0"/>
    <n v="256.24799999999999"/>
    <n v="18.888888888888889"/>
  </r>
  <r>
    <n v="9474"/>
    <s v="CA-2017-102925"/>
    <d v="2017-11-05T00:00:00"/>
    <d v="2017-11-10T00:00:00"/>
    <s v="Second Class"/>
    <s v="CD-12280"/>
    <s v="Christina DeMoss"/>
    <x v="0"/>
    <x v="0"/>
    <x v="20"/>
    <x v="15"/>
    <n v="10024"/>
    <x v="3"/>
    <s v="FUR-FU-10004245"/>
    <x v="0"/>
    <x v="5"/>
    <s v="Career Cubicle Clock, 8 1/4&quot;, Black"/>
    <x v="5621"/>
    <x v="2"/>
    <n v="0"/>
    <n v="38.531999999999996"/>
    <x v="0"/>
    <n v="507"/>
    <n v="37.999999999999993"/>
  </r>
  <r>
    <n v="9475"/>
    <s v="CA-2015-100818"/>
    <d v="2015-05-31T00:00:00"/>
    <d v="2015-06-05T00:00:00"/>
    <s v="Second Class"/>
    <s v="JM-15265"/>
    <s v="Janet Molinari"/>
    <x v="1"/>
    <x v="0"/>
    <x v="22"/>
    <x v="10"/>
    <n v="60653"/>
    <x v="2"/>
    <s v="OFF-LA-10000443"/>
    <x v="1"/>
    <x v="2"/>
    <s v="Avery 501"/>
    <x v="2144"/>
    <x v="0"/>
    <n v="0.2"/>
    <n v="1.9925999999999999"/>
    <x v="5"/>
    <n v="11.808"/>
    <n v="33.75"/>
  </r>
  <r>
    <n v="9476"/>
    <s v="CA-2015-100818"/>
    <d v="2015-05-31T00:00:00"/>
    <d v="2015-06-05T00:00:00"/>
    <s v="Second Class"/>
    <s v="JM-15265"/>
    <s v="Janet Molinari"/>
    <x v="1"/>
    <x v="0"/>
    <x v="22"/>
    <x v="10"/>
    <n v="60653"/>
    <x v="2"/>
    <s v="OFF-PA-10001125"/>
    <x v="1"/>
    <x v="10"/>
    <s v="Xerox 1988"/>
    <x v="4107"/>
    <x v="3"/>
    <n v="0.2"/>
    <n v="54.215000000000003"/>
    <x v="5"/>
    <n v="1214.4159999999999"/>
    <n v="31.25"/>
  </r>
  <r>
    <n v="9477"/>
    <s v="CA-2015-100818"/>
    <d v="2015-05-31T00:00:00"/>
    <d v="2015-06-05T00:00:00"/>
    <s v="Second Class"/>
    <s v="JM-15265"/>
    <s v="Janet Molinari"/>
    <x v="1"/>
    <x v="0"/>
    <x v="22"/>
    <x v="10"/>
    <n v="60653"/>
    <x v="2"/>
    <s v="FUR-FU-10002703"/>
    <x v="0"/>
    <x v="5"/>
    <s v="Tenex Traditional Chairmats for Hard Floors, Average Lip, 36&quot; x 48&quot;"/>
    <x v="5622"/>
    <x v="0"/>
    <n v="0.6"/>
    <n v="-61.872"/>
    <x v="5"/>
    <n v="103.12"/>
    <n v="-120"/>
  </r>
  <r>
    <n v="9478"/>
    <s v="CA-2015-100818"/>
    <d v="2015-05-31T00:00:00"/>
    <d v="2015-06-05T00:00:00"/>
    <s v="Second Class"/>
    <s v="JM-15265"/>
    <s v="Janet Molinari"/>
    <x v="1"/>
    <x v="0"/>
    <x v="22"/>
    <x v="10"/>
    <n v="60653"/>
    <x v="2"/>
    <s v="OFF-BI-10004364"/>
    <x v="1"/>
    <x v="8"/>
    <s v="Storex Dura Pro Binders"/>
    <x v="2940"/>
    <x v="1"/>
    <n v="0.8"/>
    <n v="-6.2370000000000001"/>
    <x v="5"/>
    <n v="10.692"/>
    <n v="-175"/>
  </r>
  <r>
    <n v="9479"/>
    <s v="CA-2014-126193"/>
    <d v="2014-09-07T00:00:00"/>
    <d v="2014-09-14T00:00:00"/>
    <s v="Standard Class"/>
    <s v="SS-20410"/>
    <s v="Shahid Shariari"/>
    <x v="0"/>
    <x v="0"/>
    <x v="524"/>
    <x v="10"/>
    <n v="60543"/>
    <x v="2"/>
    <s v="OFF-FA-10000936"/>
    <x v="1"/>
    <x v="13"/>
    <s v="Acco Hot Clips Clips to Go"/>
    <x v="5623"/>
    <x v="2"/>
    <n v="0.2"/>
    <n v="4.1124999999999998"/>
    <x v="8"/>
    <n v="65.8"/>
    <n v="31.25"/>
  </r>
  <r>
    <n v="9480"/>
    <s v="CA-2014-126193"/>
    <d v="2014-09-07T00:00:00"/>
    <d v="2014-09-14T00:00:00"/>
    <s v="Standard Class"/>
    <s v="SS-20410"/>
    <s v="Shahid Shariari"/>
    <x v="0"/>
    <x v="0"/>
    <x v="524"/>
    <x v="10"/>
    <n v="60543"/>
    <x v="2"/>
    <s v="OFF-BI-10001249"/>
    <x v="1"/>
    <x v="8"/>
    <s v="Avery Heavy-Duty EZD View Binder with Locking Rings"/>
    <x v="5624"/>
    <x v="1"/>
    <n v="0.8"/>
    <n v="-6.5076000000000001"/>
    <x v="8"/>
    <n v="11.484"/>
    <n v="-170.00000000000003"/>
  </r>
  <r>
    <n v="9481"/>
    <s v="CA-2014-126193"/>
    <d v="2014-09-07T00:00:00"/>
    <d v="2014-09-14T00:00:00"/>
    <s v="Standard Class"/>
    <s v="SS-20410"/>
    <s v="Shahid Shariari"/>
    <x v="0"/>
    <x v="0"/>
    <x v="524"/>
    <x v="10"/>
    <n v="60543"/>
    <x v="2"/>
    <s v="OFF-BI-10004632"/>
    <x v="1"/>
    <x v="8"/>
    <s v="Ibico Hi-Tech Manual Binding System"/>
    <x v="5625"/>
    <x v="2"/>
    <n v="0.8"/>
    <n v="-533.73249999999996"/>
    <x v="8"/>
    <n v="1524.95"/>
    <n v="-174.99999999999997"/>
  </r>
  <r>
    <n v="9482"/>
    <s v="CA-2017-150504"/>
    <d v="2017-11-06T00:00:00"/>
    <d v="2017-11-12T00:00:00"/>
    <s v="Standard Class"/>
    <s v="HG-14845"/>
    <s v="Harry Greene"/>
    <x v="0"/>
    <x v="0"/>
    <x v="61"/>
    <x v="5"/>
    <n v="75220"/>
    <x v="2"/>
    <s v="OFF-ST-10000615"/>
    <x v="1"/>
    <x v="4"/>
    <s v="SimpliFile Personal File, Black Granite, 15w x 6-15/16d x 11-1/4h"/>
    <x v="1318"/>
    <x v="0"/>
    <n v="0.2"/>
    <n v="1.8160000000000001"/>
    <x v="0"/>
    <n v="36.32"/>
    <n v="10"/>
  </r>
  <r>
    <n v="9483"/>
    <s v="CA-2015-158351"/>
    <d v="2015-06-20T00:00:00"/>
    <d v="2015-06-24T00:00:00"/>
    <s v="Second Class"/>
    <s v="BC-11125"/>
    <s v="Becky Castell"/>
    <x v="2"/>
    <x v="0"/>
    <x v="10"/>
    <x v="9"/>
    <n v="19134"/>
    <x v="3"/>
    <s v="TEC-AC-10001838"/>
    <x v="2"/>
    <x v="11"/>
    <s v="Razer Tiamat Over Ear 7.1 Surround Sound PC Gaming Headset"/>
    <x v="4398"/>
    <x v="0"/>
    <n v="0.2"/>
    <n v="91.995400000000004"/>
    <x v="1"/>
    <n v="639.96799999999996"/>
    <n v="28.750000000000004"/>
  </r>
  <r>
    <n v="9484"/>
    <s v="CA-2014-122679"/>
    <d v="2014-07-22T00:00:00"/>
    <d v="2014-07-28T00:00:00"/>
    <s v="Standard Class"/>
    <s v="AB-10255"/>
    <s v="Alejandro Ballentine"/>
    <x v="2"/>
    <x v="0"/>
    <x v="1"/>
    <x v="1"/>
    <n v="90008"/>
    <x v="1"/>
    <s v="OFF-AR-10004757"/>
    <x v="1"/>
    <x v="6"/>
    <s v="Crayola Colored Pencils"/>
    <x v="1195"/>
    <x v="5"/>
    <n v="0"/>
    <n v="6.4943999999999997"/>
    <x v="7"/>
    <n v="118.08"/>
    <n v="33"/>
  </r>
  <r>
    <n v="9485"/>
    <s v="CA-2016-164770"/>
    <d v="2016-12-02T00:00:00"/>
    <d v="2016-12-04T00:00:00"/>
    <s v="Second Class"/>
    <s v="MY-18295"/>
    <s v="Muhammed Yedwab"/>
    <x v="1"/>
    <x v="0"/>
    <x v="12"/>
    <x v="5"/>
    <n v="77036"/>
    <x v="2"/>
    <s v="FUR-BO-10003893"/>
    <x v="0"/>
    <x v="0"/>
    <s v="Sauder Camden County Collection Library"/>
    <x v="5626"/>
    <x v="12"/>
    <n v="0.32"/>
    <n v="-137.976"/>
    <x v="4"/>
    <n v="7818.64"/>
    <n v="-17.647058823529409"/>
  </r>
  <r>
    <n v="9486"/>
    <s v="CA-2016-164770"/>
    <d v="2016-12-02T00:00:00"/>
    <d v="2016-12-04T00:00:00"/>
    <s v="Second Class"/>
    <s v="MY-18295"/>
    <s v="Muhammed Yedwab"/>
    <x v="1"/>
    <x v="0"/>
    <x v="12"/>
    <x v="5"/>
    <n v="77036"/>
    <x v="2"/>
    <s v="OFF-PA-10003893"/>
    <x v="1"/>
    <x v="10"/>
    <s v="Xerox 1962"/>
    <x v="2723"/>
    <x v="6"/>
    <n v="0.2"/>
    <n v="9.6300000000000008"/>
    <x v="4"/>
    <n v="277.34399999999999"/>
    <n v="31.250000000000007"/>
  </r>
  <r>
    <n v="9487"/>
    <s v="CA-2017-130505"/>
    <d v="2017-10-12T00:00:00"/>
    <d v="2017-10-12T00:00:00"/>
    <s v="Same Day"/>
    <s v="NF-18385"/>
    <s v="Natalie Fritzler"/>
    <x v="0"/>
    <x v="0"/>
    <x v="320"/>
    <x v="48"/>
    <n v="26003"/>
    <x v="3"/>
    <s v="FUR-TA-10001932"/>
    <x v="0"/>
    <x v="3"/>
    <s v="Chromcraft 48&quot; x 96&quot; Racetrack Double Pedestal Table"/>
    <x v="5627"/>
    <x v="1"/>
    <n v="0.3"/>
    <n v="-76.953599999999994"/>
    <x v="2"/>
    <n v="2020.0320000000002"/>
    <n v="-11.428571428571427"/>
  </r>
  <r>
    <n v="9488"/>
    <s v="US-2017-125213"/>
    <d v="2017-12-11T00:00:00"/>
    <d v="2017-12-13T00:00:00"/>
    <s v="First Class"/>
    <s v="NB-18655"/>
    <s v="Nona Balk"/>
    <x v="1"/>
    <x v="0"/>
    <x v="267"/>
    <x v="30"/>
    <n v="7501"/>
    <x v="3"/>
    <s v="OFF-FA-10001561"/>
    <x v="1"/>
    <x v="13"/>
    <s v="Stockwell Push Pins"/>
    <x v="2571"/>
    <x v="1"/>
    <n v="0"/>
    <n v="2.1581999999999999"/>
    <x v="4"/>
    <n v="19.62"/>
    <n v="32.999999999999993"/>
  </r>
  <r>
    <n v="9489"/>
    <s v="CA-2015-156566"/>
    <d v="2015-10-01T00:00:00"/>
    <d v="2015-10-04T00:00:00"/>
    <s v="First Class"/>
    <s v="EM-13960"/>
    <s v="Eric Murdock"/>
    <x v="0"/>
    <x v="0"/>
    <x v="32"/>
    <x v="21"/>
    <n v="97206"/>
    <x v="1"/>
    <s v="TEC-PH-10001817"/>
    <x v="2"/>
    <x v="7"/>
    <s v="Wilson Electronics DB Pro Signal Booster"/>
    <x v="5628"/>
    <x v="0"/>
    <n v="0.2"/>
    <n v="50.12"/>
    <x v="2"/>
    <n v="1145.5999999999999"/>
    <n v="8.75"/>
  </r>
  <r>
    <n v="9490"/>
    <s v="US-2016-102232"/>
    <d v="2016-08-05T00:00:00"/>
    <d v="2016-08-11T00:00:00"/>
    <s v="Standard Class"/>
    <s v="MF-17665"/>
    <s v="Maureen Fritzler"/>
    <x v="1"/>
    <x v="0"/>
    <x v="114"/>
    <x v="19"/>
    <n v="35810"/>
    <x v="0"/>
    <s v="OFF-AR-10000538"/>
    <x v="1"/>
    <x v="6"/>
    <s v="Boston Model 1800 Electric Pencil Sharpener, Gray"/>
    <x v="5629"/>
    <x v="3"/>
    <n v="0"/>
    <n v="59.115000000000002"/>
    <x v="6"/>
    <n v="1379.3500000000001"/>
    <n v="30"/>
  </r>
  <r>
    <n v="9491"/>
    <s v="CA-2017-111738"/>
    <d v="2017-01-03T00:00:00"/>
    <d v="2017-01-07T00:00:00"/>
    <s v="Standard Class"/>
    <s v="CM-12385"/>
    <s v="Christopher Martinez"/>
    <x v="0"/>
    <x v="0"/>
    <x v="8"/>
    <x v="1"/>
    <n v="94110"/>
    <x v="1"/>
    <s v="OFF-BI-10004584"/>
    <x v="1"/>
    <x v="8"/>
    <s v="GBC ProClick 150 Presentation Binding System"/>
    <x v="5630"/>
    <x v="8"/>
    <n v="0.2"/>
    <n v="682.51679999999999"/>
    <x v="9"/>
    <n v="16178.175999999999"/>
    <n v="33.75"/>
  </r>
  <r>
    <n v="9492"/>
    <s v="CA-2017-111738"/>
    <d v="2017-01-03T00:00:00"/>
    <d v="2017-01-07T00:00:00"/>
    <s v="Standard Class"/>
    <s v="CM-12385"/>
    <s v="Christopher Martinez"/>
    <x v="0"/>
    <x v="0"/>
    <x v="8"/>
    <x v="1"/>
    <n v="94110"/>
    <x v="1"/>
    <s v="OFF-AR-10000817"/>
    <x v="1"/>
    <x v="6"/>
    <s v="Manco Dry-Lighter Erasable Highlighter"/>
    <x v="5631"/>
    <x v="1"/>
    <n v="0"/>
    <n v="3.1008"/>
    <x v="9"/>
    <n v="27.36"/>
    <n v="34"/>
  </r>
  <r>
    <n v="9493"/>
    <s v="CA-2017-163188"/>
    <d v="2017-11-07T00:00:00"/>
    <d v="2017-11-07T00:00:00"/>
    <s v="Same Day"/>
    <s v="EC-14050"/>
    <s v="Erin Creighton"/>
    <x v="0"/>
    <x v="0"/>
    <x v="268"/>
    <x v="26"/>
    <n v="73120"/>
    <x v="2"/>
    <s v="OFF-BI-10000756"/>
    <x v="1"/>
    <x v="8"/>
    <s v="Storex DuraTech Recycled Plastic Frosted Binders"/>
    <x v="5632"/>
    <x v="6"/>
    <n v="0"/>
    <n v="19.079999999999998"/>
    <x v="0"/>
    <n v="343.43999999999994"/>
    <n v="50"/>
  </r>
  <r>
    <n v="9494"/>
    <s v="CA-2016-105207"/>
    <d v="2016-01-03T00:00:00"/>
    <d v="2016-01-08T00:00:00"/>
    <s v="Standard Class"/>
    <s v="BO-11350"/>
    <s v="Bill Overfelt"/>
    <x v="1"/>
    <x v="0"/>
    <x v="387"/>
    <x v="26"/>
    <n v="74012"/>
    <x v="2"/>
    <s v="FUR-TA-10000617"/>
    <x v="0"/>
    <x v="3"/>
    <s v="Hon Practical Foundations 30 x 60 Training Table, Light Gray/Charcoal"/>
    <x v="5633"/>
    <x v="3"/>
    <n v="0"/>
    <n v="350.42700000000002"/>
    <x v="9"/>
    <n v="11149.949999999999"/>
    <n v="22.000000000000004"/>
  </r>
  <r>
    <n v="9495"/>
    <s v="CA-2016-105207"/>
    <d v="2016-01-03T00:00:00"/>
    <d v="2016-01-08T00:00:00"/>
    <s v="Standard Class"/>
    <s v="BO-11350"/>
    <s v="Bill Overfelt"/>
    <x v="1"/>
    <x v="0"/>
    <x v="387"/>
    <x v="26"/>
    <n v="74012"/>
    <x v="2"/>
    <s v="OFF-BI-10004364"/>
    <x v="1"/>
    <x v="8"/>
    <s v="Storex Dura Pro Binders"/>
    <x v="5264"/>
    <x v="0"/>
    <n v="0"/>
    <n v="5.3460000000000001"/>
    <x v="9"/>
    <n v="23.76"/>
    <n v="44.999999999999993"/>
  </r>
  <r>
    <n v="9496"/>
    <s v="US-2016-123610"/>
    <d v="2016-05-12T00:00:00"/>
    <d v="2016-05-16T00:00:00"/>
    <s v="Standard Class"/>
    <s v="VM-21835"/>
    <s v="Vivian Mathis"/>
    <x v="0"/>
    <x v="0"/>
    <x v="133"/>
    <x v="1"/>
    <n v="92691"/>
    <x v="1"/>
    <s v="TEC-AC-10004518"/>
    <x v="2"/>
    <x v="11"/>
    <s v="Memorex Mini Travel Drive 32 GB USB 2.0 Flash Drive"/>
    <x v="5028"/>
    <x v="5"/>
    <n v="0"/>
    <n v="46.8"/>
    <x v="5"/>
    <n v="720"/>
    <n v="38.999999999999993"/>
  </r>
  <r>
    <n v="9497"/>
    <s v="US-2016-123610"/>
    <d v="2016-05-12T00:00:00"/>
    <d v="2016-05-16T00:00:00"/>
    <s v="Standard Class"/>
    <s v="VM-21835"/>
    <s v="Vivian Mathis"/>
    <x v="0"/>
    <x v="0"/>
    <x v="133"/>
    <x v="1"/>
    <n v="92691"/>
    <x v="1"/>
    <s v="OFF-AP-10002222"/>
    <x v="1"/>
    <x v="9"/>
    <s v="Staple holder"/>
    <x v="1298"/>
    <x v="7"/>
    <n v="0"/>
    <n v="2.3409"/>
    <x v="5"/>
    <n v="8.67"/>
    <n v="27"/>
  </r>
  <r>
    <n v="9498"/>
    <s v="CA-2017-118213"/>
    <d v="2017-11-05T00:00:00"/>
    <d v="2017-11-07T00:00:00"/>
    <s v="First Class"/>
    <s v="AB-10060"/>
    <s v="Adam Bellavance"/>
    <x v="2"/>
    <x v="0"/>
    <x v="382"/>
    <x v="14"/>
    <n v="46142"/>
    <x v="2"/>
    <s v="OFF-PA-10002615"/>
    <x v="1"/>
    <x v="10"/>
    <s v="Ampad Gold Fibre Wirebound Steno Books, 6&quot; x 9&quot;, Gregg Ruled"/>
    <x v="5634"/>
    <x v="7"/>
    <n v="0"/>
    <n v="2.0286"/>
    <x v="0"/>
    <n v="4.41"/>
    <n v="46"/>
  </r>
  <r>
    <n v="9499"/>
    <s v="CA-2017-118213"/>
    <d v="2017-11-05T00:00:00"/>
    <d v="2017-11-07T00:00:00"/>
    <s v="First Class"/>
    <s v="AB-10060"/>
    <s v="Adam Bellavance"/>
    <x v="2"/>
    <x v="0"/>
    <x v="382"/>
    <x v="14"/>
    <n v="46142"/>
    <x v="2"/>
    <s v="OFF-PA-10000565"/>
    <x v="1"/>
    <x v="10"/>
    <s v="Easy-staple paper"/>
    <x v="3730"/>
    <x v="1"/>
    <n v="0"/>
    <n v="82.290599999999998"/>
    <x v="0"/>
    <n v="503.82"/>
    <n v="49"/>
  </r>
  <r>
    <n v="9500"/>
    <s v="CA-2017-118213"/>
    <d v="2017-11-05T00:00:00"/>
    <d v="2017-11-07T00:00:00"/>
    <s v="First Class"/>
    <s v="AB-10060"/>
    <s v="Adam Bellavance"/>
    <x v="2"/>
    <x v="0"/>
    <x v="382"/>
    <x v="14"/>
    <n v="46142"/>
    <x v="2"/>
    <s v="OFF-PA-10003673"/>
    <x v="1"/>
    <x v="10"/>
    <s v="Strathmore Photo Mount Cards"/>
    <x v="760"/>
    <x v="12"/>
    <n v="0"/>
    <n v="31.187999999999999"/>
    <x v="0"/>
    <n v="678"/>
    <n v="46"/>
  </r>
  <r>
    <n v="9501"/>
    <s v="CA-2016-149237"/>
    <d v="2016-05-26T00:00:00"/>
    <d v="2016-05-30T00:00:00"/>
    <s v="Standard Class"/>
    <s v="CM-12235"/>
    <s v="Chris McAfee"/>
    <x v="0"/>
    <x v="0"/>
    <x v="158"/>
    <x v="6"/>
    <n v="53209"/>
    <x v="2"/>
    <s v="FUR-FU-10002088"/>
    <x v="0"/>
    <x v="5"/>
    <s v="Nu-Dell Float Frame 11 x 14 1/2"/>
    <x v="5635"/>
    <x v="1"/>
    <n v="0"/>
    <n v="11.3148"/>
    <x v="5"/>
    <n v="80.820000000000007"/>
    <n v="42"/>
  </r>
  <r>
    <n v="9502"/>
    <s v="US-2015-158589"/>
    <d v="2015-11-20T00:00:00"/>
    <d v="2015-11-24T00:00:00"/>
    <s v="Standard Class"/>
    <s v="KW-16570"/>
    <s v="Kelly Williams"/>
    <x v="0"/>
    <x v="0"/>
    <x v="8"/>
    <x v="1"/>
    <n v="94109"/>
    <x v="1"/>
    <s v="FUR-FU-10001546"/>
    <x v="0"/>
    <x v="5"/>
    <s v="Dana Swing-Arm Lamps"/>
    <x v="4492"/>
    <x v="1"/>
    <n v="0"/>
    <n v="8.01"/>
    <x v="0"/>
    <n v="96.12"/>
    <n v="25"/>
  </r>
  <r>
    <n v="9503"/>
    <s v="CA-2016-101329"/>
    <d v="2016-04-22T00:00:00"/>
    <d v="2016-04-29T00:00:00"/>
    <s v="Standard Class"/>
    <s v="MM-17920"/>
    <s v="Michael Moore"/>
    <x v="0"/>
    <x v="0"/>
    <x v="410"/>
    <x v="15"/>
    <n v="13440"/>
    <x v="3"/>
    <s v="OFF-AR-10000614"/>
    <x v="1"/>
    <x v="6"/>
    <s v="Barrel Sharpener"/>
    <x v="5636"/>
    <x v="6"/>
    <n v="0"/>
    <n v="8.3537999999999997"/>
    <x v="3"/>
    <n v="289.17"/>
    <n v="25.999999999999996"/>
  </r>
  <r>
    <n v="9504"/>
    <s v="CA-2016-101329"/>
    <d v="2016-04-22T00:00:00"/>
    <d v="2016-04-29T00:00:00"/>
    <s v="Standard Class"/>
    <s v="MM-17920"/>
    <s v="Michael Moore"/>
    <x v="0"/>
    <x v="0"/>
    <x v="410"/>
    <x v="15"/>
    <n v="13440"/>
    <x v="3"/>
    <s v="OFF-AR-10003190"/>
    <x v="1"/>
    <x v="6"/>
    <s v="Newell 32"/>
    <x v="704"/>
    <x v="7"/>
    <n v="0"/>
    <n v="0.80640000000000001"/>
    <x v="3"/>
    <n v="2.88"/>
    <n v="28.000000000000004"/>
  </r>
  <r>
    <n v="9505"/>
    <s v="CA-2016-113607"/>
    <d v="2016-10-14T00:00:00"/>
    <d v="2016-10-18T00:00:00"/>
    <s v="Standard Class"/>
    <s v="PW-19030"/>
    <s v="Pauline Webber"/>
    <x v="1"/>
    <x v="0"/>
    <x v="20"/>
    <x v="15"/>
    <n v="10009"/>
    <x v="3"/>
    <s v="TEC-PH-10004094"/>
    <x v="2"/>
    <x v="7"/>
    <s v="Motorola L703CM"/>
    <x v="5637"/>
    <x v="3"/>
    <n v="0"/>
    <n v="272.98250000000002"/>
    <x v="2"/>
    <n v="7643.51"/>
    <n v="25"/>
  </r>
  <r>
    <n v="9506"/>
    <s v="CA-2016-113607"/>
    <d v="2016-10-14T00:00:00"/>
    <d v="2016-10-18T00:00:00"/>
    <s v="Standard Class"/>
    <s v="PW-19030"/>
    <s v="Pauline Webber"/>
    <x v="1"/>
    <x v="0"/>
    <x v="20"/>
    <x v="15"/>
    <n v="10009"/>
    <x v="3"/>
    <s v="OFF-PA-10001970"/>
    <x v="1"/>
    <x v="10"/>
    <s v="Xerox 1908"/>
    <x v="1359"/>
    <x v="0"/>
    <n v="0"/>
    <n v="54.860399999999998"/>
    <x v="2"/>
    <n v="223.92"/>
    <n v="49"/>
  </r>
  <r>
    <n v="9507"/>
    <s v="CA-2014-149104"/>
    <d v="2014-04-05T00:00:00"/>
    <d v="2014-04-07T00:00:00"/>
    <s v="Second Class"/>
    <s v="RD-19900"/>
    <s v="Ruben Dartt"/>
    <x v="0"/>
    <x v="0"/>
    <x v="363"/>
    <x v="12"/>
    <n v="48127"/>
    <x v="2"/>
    <s v="OFF-AR-10002952"/>
    <x v="1"/>
    <x v="6"/>
    <s v="Stanley Contemporary Battery Pencil Sharpeners"/>
    <x v="4170"/>
    <x v="0"/>
    <n v="0"/>
    <n v="7.476"/>
    <x v="3"/>
    <n v="53.4"/>
    <n v="28.000000000000004"/>
  </r>
  <r>
    <n v="9508"/>
    <s v="CA-2014-149104"/>
    <d v="2014-04-05T00:00:00"/>
    <d v="2014-04-07T00:00:00"/>
    <s v="Second Class"/>
    <s v="RD-19900"/>
    <s v="Ruben Dartt"/>
    <x v="0"/>
    <x v="0"/>
    <x v="363"/>
    <x v="12"/>
    <n v="48127"/>
    <x v="2"/>
    <s v="OFF-BI-10004209"/>
    <x v="1"/>
    <x v="8"/>
    <s v="Fellowes Twister Kit, Gray/Clear, 3/pkg"/>
    <x v="452"/>
    <x v="2"/>
    <n v="0"/>
    <n v="18.09"/>
    <x v="3"/>
    <n v="201"/>
    <n v="44.999999999999993"/>
  </r>
  <r>
    <n v="9509"/>
    <s v="CA-2014-149104"/>
    <d v="2014-04-05T00:00:00"/>
    <d v="2014-04-07T00:00:00"/>
    <s v="Second Class"/>
    <s v="RD-19900"/>
    <s v="Ruben Dartt"/>
    <x v="0"/>
    <x v="0"/>
    <x v="363"/>
    <x v="12"/>
    <n v="48127"/>
    <x v="2"/>
    <s v="OFF-AR-10004685"/>
    <x v="1"/>
    <x v="6"/>
    <s v="Binney &amp; Smith Crayola Metallic Colored Pencils, 8-Color Set"/>
    <x v="4614"/>
    <x v="1"/>
    <n v="0"/>
    <n v="4.5837000000000003"/>
    <x v="3"/>
    <n v="41.67"/>
    <n v="33"/>
  </r>
  <r>
    <n v="9510"/>
    <s v="CA-2014-149104"/>
    <d v="2014-04-05T00:00:00"/>
    <d v="2014-04-07T00:00:00"/>
    <s v="Second Class"/>
    <s v="RD-19900"/>
    <s v="Ruben Dartt"/>
    <x v="0"/>
    <x v="0"/>
    <x v="363"/>
    <x v="12"/>
    <n v="48127"/>
    <x v="2"/>
    <s v="OFF-ST-10000991"/>
    <x v="1"/>
    <x v="4"/>
    <s v="Space Solutions HD Industrial Steel Shelving."/>
    <x v="5638"/>
    <x v="5"/>
    <n v="0"/>
    <n v="20.694600000000001"/>
    <x v="3"/>
    <n v="4138.92"/>
    <n v="3"/>
  </r>
  <r>
    <n v="9511"/>
    <s v="CA-2016-105263"/>
    <d v="2016-08-06T00:00:00"/>
    <d v="2016-08-11T00:00:00"/>
    <s v="Standard Class"/>
    <s v="LM-17065"/>
    <s v="Liz MacKendrick"/>
    <x v="0"/>
    <x v="0"/>
    <x v="20"/>
    <x v="15"/>
    <n v="10024"/>
    <x v="3"/>
    <s v="OFF-AR-10002399"/>
    <x v="1"/>
    <x v="6"/>
    <s v="Dixon Prang Watercolor Pencils, 10-Color Set with Brush"/>
    <x v="3631"/>
    <x v="6"/>
    <n v="0"/>
    <n v="15.7194"/>
    <x v="6"/>
    <n v="345.06000000000006"/>
    <n v="41"/>
  </r>
  <r>
    <n v="9512"/>
    <s v="CA-2014-130575"/>
    <d v="2014-12-14T00:00:00"/>
    <d v="2014-12-16T00:00:00"/>
    <s v="First Class"/>
    <s v="CS-11845"/>
    <s v="Cari Sayre"/>
    <x v="1"/>
    <x v="0"/>
    <x v="22"/>
    <x v="10"/>
    <n v="60623"/>
    <x v="2"/>
    <s v="OFF-BI-10002353"/>
    <x v="1"/>
    <x v="8"/>
    <s v="GBC VeloBind Cover Sets"/>
    <x v="1814"/>
    <x v="1"/>
    <n v="0.8"/>
    <n v="-13.896000000000001"/>
    <x v="4"/>
    <n v="27.791999999999998"/>
    <n v="-150.00000000000003"/>
  </r>
  <r>
    <n v="9513"/>
    <s v="CA-2017-142461"/>
    <d v="2017-05-30T00:00:00"/>
    <d v="2017-06-03T00:00:00"/>
    <s v="Second Class"/>
    <s v="KT-16480"/>
    <s v="Kean Thornton"/>
    <x v="0"/>
    <x v="0"/>
    <x v="61"/>
    <x v="5"/>
    <n v="75217"/>
    <x v="2"/>
    <s v="FUR-BO-10001811"/>
    <x v="0"/>
    <x v="0"/>
    <s v="Atlantic Metals Mobile 5-Shelf Bookcases, Custom Colors"/>
    <x v="5639"/>
    <x v="7"/>
    <n v="0.32"/>
    <n v="-6.0195999999999996"/>
    <x v="5"/>
    <n v="204.66640000000001"/>
    <n v="-2.9411764705882351"/>
  </r>
  <r>
    <n v="9514"/>
    <s v="CA-2016-125220"/>
    <d v="2016-10-14T00:00:00"/>
    <d v="2016-10-19T00:00:00"/>
    <s v="Standard Class"/>
    <s v="BE-11410"/>
    <s v="Bobby Elias"/>
    <x v="0"/>
    <x v="0"/>
    <x v="233"/>
    <x v="6"/>
    <n v="54915"/>
    <x v="2"/>
    <s v="TEC-AC-10003033"/>
    <x v="2"/>
    <x v="11"/>
    <s v="Plantronics CS510 - Over-the-Head monaural Wireless Headset System"/>
    <x v="5640"/>
    <x v="2"/>
    <n v="0"/>
    <n v="544.41750000000002"/>
    <x v="2"/>
    <n v="8248.75"/>
    <n v="33"/>
  </r>
  <r>
    <n v="9515"/>
    <s v="CA-2014-100293"/>
    <d v="2014-03-14T00:00:00"/>
    <d v="2014-03-18T00:00:00"/>
    <s v="Standard Class"/>
    <s v="NF-18475"/>
    <s v="Neil Französisch"/>
    <x v="2"/>
    <x v="0"/>
    <x v="108"/>
    <x v="2"/>
    <n v="32216"/>
    <x v="0"/>
    <s v="OFF-PA-10000176"/>
    <x v="1"/>
    <x v="10"/>
    <s v="Xerox 1887"/>
    <x v="5641"/>
    <x v="5"/>
    <n v="0.2"/>
    <n v="31.869599999999998"/>
    <x v="10"/>
    <n v="546.33600000000001"/>
    <n v="35"/>
  </r>
  <r>
    <n v="9516"/>
    <s v="CA-2014-154165"/>
    <d v="2014-02-17T00:00:00"/>
    <d v="2014-02-24T00:00:00"/>
    <s v="Standard Class"/>
    <s v="DL-13315"/>
    <s v="Delfina Latchford"/>
    <x v="0"/>
    <x v="0"/>
    <x v="22"/>
    <x v="10"/>
    <n v="60653"/>
    <x v="2"/>
    <s v="OFF-AR-10003631"/>
    <x v="1"/>
    <x v="6"/>
    <s v="Staples in misc. colors"/>
    <x v="5642"/>
    <x v="9"/>
    <n v="0.2"/>
    <n v="8.8087999999999997"/>
    <x v="11"/>
    <n v="758.91200000000003"/>
    <n v="16.25"/>
  </r>
  <r>
    <n v="9517"/>
    <s v="CA-2015-123939"/>
    <d v="2015-08-24T00:00:00"/>
    <d v="2015-08-26T00:00:00"/>
    <s v="Second Class"/>
    <s v="MS-17710"/>
    <s v="Maurice Satty"/>
    <x v="0"/>
    <x v="0"/>
    <x v="256"/>
    <x v="24"/>
    <n v="43402"/>
    <x v="3"/>
    <s v="TEC-PH-10000923"/>
    <x v="2"/>
    <x v="7"/>
    <s v="Belkin SportFit Armband For iPhone 5s/5c, Fuchsia"/>
    <x v="5643"/>
    <x v="1"/>
    <n v="0.4"/>
    <n v="4.0472999999999999"/>
    <x v="6"/>
    <n v="80.945999999999998"/>
    <n v="15"/>
  </r>
  <r>
    <n v="9518"/>
    <s v="CA-2015-123939"/>
    <d v="2015-08-24T00:00:00"/>
    <d v="2015-08-26T00:00:00"/>
    <s v="Second Class"/>
    <s v="MS-17710"/>
    <s v="Maurice Satty"/>
    <x v="0"/>
    <x v="0"/>
    <x v="256"/>
    <x v="24"/>
    <n v="43402"/>
    <x v="3"/>
    <s v="OFF-LA-10003190"/>
    <x v="1"/>
    <x v="2"/>
    <s v="Avery 474"/>
    <x v="2721"/>
    <x v="1"/>
    <n v="0.2"/>
    <n v="2.5055999999999998"/>
    <x v="6"/>
    <n v="20.736000000000001"/>
    <n v="36.25"/>
  </r>
  <r>
    <n v="9519"/>
    <s v="CA-2015-123939"/>
    <d v="2015-08-24T00:00:00"/>
    <d v="2015-08-26T00:00:00"/>
    <s v="Second Class"/>
    <s v="MS-17710"/>
    <s v="Maurice Satty"/>
    <x v="0"/>
    <x v="0"/>
    <x v="256"/>
    <x v="24"/>
    <n v="43402"/>
    <x v="3"/>
    <s v="OFF-ST-10003208"/>
    <x v="1"/>
    <x v="4"/>
    <s v="Adjustable Depth Letter/Legal Cart"/>
    <x v="2708"/>
    <x v="1"/>
    <n v="0.2"/>
    <n v="48.994199999999999"/>
    <x v="6"/>
    <n v="1306.5120000000002"/>
    <n v="11.249999999999998"/>
  </r>
  <r>
    <n v="9520"/>
    <s v="US-2017-104451"/>
    <d v="2017-05-08T00:00:00"/>
    <d v="2017-05-12T00:00:00"/>
    <s v="Second Class"/>
    <s v="MM-18055"/>
    <s v="Michelle Moray"/>
    <x v="0"/>
    <x v="0"/>
    <x v="8"/>
    <x v="1"/>
    <n v="94110"/>
    <x v="1"/>
    <s v="OFF-AP-10000692"/>
    <x v="1"/>
    <x v="9"/>
    <s v="Fellowes Mighty 8 Compact Surge Protector"/>
    <x v="5644"/>
    <x v="4"/>
    <n v="0"/>
    <n v="22.702400000000001"/>
    <x v="5"/>
    <n v="324.32"/>
    <n v="28.000000000000004"/>
  </r>
  <r>
    <n v="9521"/>
    <s v="CA-2016-101189"/>
    <d v="2016-02-04T00:00:00"/>
    <d v="2016-02-09T00:00:00"/>
    <s v="Standard Class"/>
    <s v="JB-15400"/>
    <s v="Jennifer Braxton"/>
    <x v="1"/>
    <x v="0"/>
    <x v="1"/>
    <x v="1"/>
    <n v="90049"/>
    <x v="1"/>
    <s v="OFF-ST-10004180"/>
    <x v="1"/>
    <x v="4"/>
    <s v="Safco Commercial Shelving"/>
    <x v="5645"/>
    <x v="0"/>
    <n v="0"/>
    <n v="3.7208000000000001"/>
    <x v="11"/>
    <n v="186.04"/>
    <n v="4"/>
  </r>
  <r>
    <n v="9522"/>
    <s v="CA-2014-169446"/>
    <d v="2014-12-19T00:00:00"/>
    <d v="2014-12-25T00:00:00"/>
    <s v="Standard Class"/>
    <s v="SG-20605"/>
    <s v="Speros Goranitis"/>
    <x v="0"/>
    <x v="0"/>
    <x v="22"/>
    <x v="10"/>
    <n v="60623"/>
    <x v="2"/>
    <s v="TEC-PH-10002817"/>
    <x v="2"/>
    <x v="7"/>
    <s v="RCA ViSYS 25425RE1 Corded phone"/>
    <x v="824"/>
    <x v="1"/>
    <n v="0.2"/>
    <n v="36.447299999999998"/>
    <x v="4"/>
    <n v="971.928"/>
    <n v="11.249999999999998"/>
  </r>
  <r>
    <n v="9523"/>
    <s v="CA-2014-169446"/>
    <d v="2014-12-19T00:00:00"/>
    <d v="2014-12-25T00:00:00"/>
    <s v="Standard Class"/>
    <s v="SG-20605"/>
    <s v="Speros Goranitis"/>
    <x v="0"/>
    <x v="0"/>
    <x v="22"/>
    <x v="10"/>
    <n v="60623"/>
    <x v="2"/>
    <s v="OFF-PA-10000295"/>
    <x v="1"/>
    <x v="10"/>
    <s v="Xerox 229"/>
    <x v="12"/>
    <x v="1"/>
    <n v="0.2"/>
    <n v="5.4432"/>
    <x v="4"/>
    <n v="46.655999999999999"/>
    <n v="35"/>
  </r>
  <r>
    <n v="9524"/>
    <s v="CA-2014-169446"/>
    <d v="2014-12-19T00:00:00"/>
    <d v="2014-12-25T00:00:00"/>
    <s v="Standard Class"/>
    <s v="SG-20605"/>
    <s v="Speros Goranitis"/>
    <x v="0"/>
    <x v="0"/>
    <x v="22"/>
    <x v="10"/>
    <n v="60623"/>
    <x v="2"/>
    <s v="OFF-ST-10000419"/>
    <x v="1"/>
    <x v="4"/>
    <s v="Rogers Jumbo File, Granite"/>
    <x v="5646"/>
    <x v="1"/>
    <n v="0.2"/>
    <n v="-7.7405999999999997"/>
    <x v="4"/>
    <n v="97.775999999999996"/>
    <n v="-23.75"/>
  </r>
  <r>
    <n v="9525"/>
    <s v="CA-2017-156958"/>
    <d v="2017-12-05T00:00:00"/>
    <d v="2017-12-06T00:00:00"/>
    <s v="First Class"/>
    <s v="PB-18805"/>
    <s v="Patrick Bzostek"/>
    <x v="2"/>
    <x v="0"/>
    <x v="4"/>
    <x v="4"/>
    <n v="98115"/>
    <x v="1"/>
    <s v="OFF-BI-10001524"/>
    <x v="1"/>
    <x v="8"/>
    <s v="GBC Premium Transparent Covers with Diagonal Lined Pattern"/>
    <x v="202"/>
    <x v="2"/>
    <n v="0.2"/>
    <n v="29.372"/>
    <x v="4"/>
    <n v="419.6"/>
    <n v="35"/>
  </r>
  <r>
    <n v="9526"/>
    <s v="CA-2017-156958"/>
    <d v="2017-12-05T00:00:00"/>
    <d v="2017-12-06T00:00:00"/>
    <s v="First Class"/>
    <s v="PB-18805"/>
    <s v="Patrick Bzostek"/>
    <x v="2"/>
    <x v="0"/>
    <x v="4"/>
    <x v="4"/>
    <n v="98115"/>
    <x v="1"/>
    <s v="FUR-FU-10003268"/>
    <x v="0"/>
    <x v="5"/>
    <s v="Eldon Radial Chair Mat for Low to Medium Pile Carpets"/>
    <x v="3255"/>
    <x v="2"/>
    <n v="0"/>
    <n v="39.979999999999997"/>
    <x v="4"/>
    <n v="999.5"/>
    <n v="20"/>
  </r>
  <r>
    <n v="9527"/>
    <s v="CA-2017-156958"/>
    <d v="2017-12-05T00:00:00"/>
    <d v="2017-12-06T00:00:00"/>
    <s v="First Class"/>
    <s v="PB-18805"/>
    <s v="Patrick Bzostek"/>
    <x v="2"/>
    <x v="0"/>
    <x v="4"/>
    <x v="4"/>
    <n v="98115"/>
    <x v="1"/>
    <s v="TEC-PH-10000148"/>
    <x v="2"/>
    <x v="7"/>
    <s v="Cyber Acoustics AC-202b Speech Recognition Stereo Headset"/>
    <x v="5009"/>
    <x v="1"/>
    <n v="0.2"/>
    <n v="-7.0145999999999997"/>
    <x v="4"/>
    <n v="93.527999999999992"/>
    <n v="-22.5"/>
  </r>
  <r>
    <n v="9528"/>
    <s v="CA-2017-156958"/>
    <d v="2017-12-05T00:00:00"/>
    <d v="2017-12-06T00:00:00"/>
    <s v="First Class"/>
    <s v="PB-18805"/>
    <s v="Patrick Bzostek"/>
    <x v="2"/>
    <x v="0"/>
    <x v="4"/>
    <x v="4"/>
    <n v="98115"/>
    <x v="1"/>
    <s v="OFF-BI-10001543"/>
    <x v="1"/>
    <x v="8"/>
    <s v="GBC VeloBinder Manual Binding System"/>
    <x v="5647"/>
    <x v="5"/>
    <n v="0.2"/>
    <n v="60.463200000000001"/>
    <x v="4"/>
    <n v="1036.5120000000002"/>
    <n v="35"/>
  </r>
  <r>
    <n v="9529"/>
    <s v="CA-2017-156958"/>
    <d v="2017-12-05T00:00:00"/>
    <d v="2017-12-06T00:00:00"/>
    <s v="First Class"/>
    <s v="PB-18805"/>
    <s v="Patrick Bzostek"/>
    <x v="2"/>
    <x v="0"/>
    <x v="4"/>
    <x v="4"/>
    <n v="98115"/>
    <x v="1"/>
    <s v="OFF-BI-10002071"/>
    <x v="1"/>
    <x v="8"/>
    <s v="Fellowes Black Plastic Comb Bindings"/>
    <x v="3299"/>
    <x v="0"/>
    <n v="0.2"/>
    <n v="3.0211999999999999"/>
    <x v="4"/>
    <n v="18.591999999999999"/>
    <n v="32.5"/>
  </r>
  <r>
    <n v="9530"/>
    <s v="CA-2017-101637"/>
    <d v="2017-03-24T00:00:00"/>
    <d v="2017-03-25T00:00:00"/>
    <s v="Same Day"/>
    <s v="AC-10615"/>
    <s v="Ann Chong"/>
    <x v="1"/>
    <x v="0"/>
    <x v="486"/>
    <x v="5"/>
    <n v="77705"/>
    <x v="2"/>
    <s v="OFF-ST-10002352"/>
    <x v="1"/>
    <x v="4"/>
    <s v="Iris Project Case"/>
    <x v="2543"/>
    <x v="0"/>
    <n v="0.2"/>
    <n v="0.95760000000000001"/>
    <x v="10"/>
    <n v="25.536000000000001"/>
    <n v="7.5"/>
  </r>
  <r>
    <n v="9531"/>
    <s v="CA-2017-111759"/>
    <d v="2017-07-08T00:00:00"/>
    <d v="2017-07-12T00:00:00"/>
    <s v="Standard Class"/>
    <s v="MR-17545"/>
    <s v="Mathew Reese"/>
    <x v="2"/>
    <x v="0"/>
    <x v="4"/>
    <x v="4"/>
    <n v="98103"/>
    <x v="1"/>
    <s v="OFF-PA-10003127"/>
    <x v="1"/>
    <x v="10"/>
    <s v="Easy-staple paper"/>
    <x v="4780"/>
    <x v="0"/>
    <n v="0"/>
    <n v="24.269600000000001"/>
    <x v="7"/>
    <n v="105.52"/>
    <n v="46"/>
  </r>
  <r>
    <n v="9532"/>
    <s v="CA-2017-102729"/>
    <d v="2017-10-26T00:00:00"/>
    <d v="2017-10-31T00:00:00"/>
    <s v="Standard Class"/>
    <s v="BF-11215"/>
    <s v="Benjamin Farhat"/>
    <x v="2"/>
    <x v="0"/>
    <x v="61"/>
    <x v="5"/>
    <n v="75217"/>
    <x v="2"/>
    <s v="OFF-ST-10000464"/>
    <x v="1"/>
    <x v="4"/>
    <s v="Multi-Use Personal File Cart and Caster Set, Three Stacking Bins"/>
    <x v="5648"/>
    <x v="0"/>
    <n v="0.2"/>
    <n v="5.5616000000000003"/>
    <x v="2"/>
    <n v="111.232"/>
    <n v="10"/>
  </r>
  <r>
    <n v="9533"/>
    <s v="CA-2016-116596"/>
    <d v="2016-10-27T00:00:00"/>
    <d v="2016-10-31T00:00:00"/>
    <s v="Standard Class"/>
    <s v="BW-11200"/>
    <s v="Ben Wallace"/>
    <x v="0"/>
    <x v="0"/>
    <x v="20"/>
    <x v="15"/>
    <n v="10011"/>
    <x v="3"/>
    <s v="FUR-CH-10000553"/>
    <x v="0"/>
    <x v="1"/>
    <s v="Metal Folding Chairs, Beige, 4/Carton"/>
    <x v="5649"/>
    <x v="9"/>
    <n v="0.1"/>
    <n v="80.777199999999993"/>
    <x v="2"/>
    <n v="5987.0159999999996"/>
    <n v="18.888888888888889"/>
  </r>
  <r>
    <n v="9534"/>
    <s v="CA-2016-116596"/>
    <d v="2016-10-27T00:00:00"/>
    <d v="2016-10-31T00:00:00"/>
    <s v="Standard Class"/>
    <s v="BW-11200"/>
    <s v="Ben Wallace"/>
    <x v="0"/>
    <x v="0"/>
    <x v="20"/>
    <x v="15"/>
    <n v="10011"/>
    <x v="3"/>
    <s v="OFF-FA-10000134"/>
    <x v="1"/>
    <x v="13"/>
    <s v="Advantus Push Pins, Aluminum Head"/>
    <x v="5650"/>
    <x v="3"/>
    <n v="0"/>
    <n v="12.607699999999999"/>
    <x v="2"/>
    <n v="284.69"/>
    <n v="31"/>
  </r>
  <r>
    <n v="9535"/>
    <s v="CA-2016-116596"/>
    <d v="2016-10-27T00:00:00"/>
    <d v="2016-10-31T00:00:00"/>
    <s v="Standard Class"/>
    <s v="BW-11200"/>
    <s v="Ben Wallace"/>
    <x v="0"/>
    <x v="0"/>
    <x v="20"/>
    <x v="15"/>
    <n v="10011"/>
    <x v="3"/>
    <s v="OFF-ST-10000636"/>
    <x v="1"/>
    <x v="4"/>
    <s v="Rogers Profile Extra Capacity Storage Tub"/>
    <x v="3347"/>
    <x v="0"/>
    <n v="0"/>
    <n v="1.3391999999999999"/>
    <x v="2"/>
    <n v="66.959999999999994"/>
    <n v="4"/>
  </r>
  <r>
    <n v="9536"/>
    <s v="CA-2016-116596"/>
    <d v="2016-10-27T00:00:00"/>
    <d v="2016-10-31T00:00:00"/>
    <s v="Standard Class"/>
    <s v="BW-11200"/>
    <s v="Ben Wallace"/>
    <x v="0"/>
    <x v="0"/>
    <x v="20"/>
    <x v="15"/>
    <n v="10011"/>
    <x v="3"/>
    <s v="OFF-BI-10002949"/>
    <x v="1"/>
    <x v="8"/>
    <s v="Prestige Round Ring Binders"/>
    <x v="1261"/>
    <x v="0"/>
    <n v="0.2"/>
    <n v="3.2831999999999999"/>
    <x v="2"/>
    <n v="19.456"/>
    <n v="33.75"/>
  </r>
  <r>
    <n v="9537"/>
    <s v="CA-2017-124191"/>
    <d v="2017-06-12T00:00:00"/>
    <d v="2017-06-14T00:00:00"/>
    <s v="Second Class"/>
    <s v="TS-21610"/>
    <s v="Troy Staebel"/>
    <x v="0"/>
    <x v="0"/>
    <x v="22"/>
    <x v="10"/>
    <n v="60610"/>
    <x v="2"/>
    <s v="FUR-FU-10002364"/>
    <x v="0"/>
    <x v="5"/>
    <s v="Eldon Expressions Wood Desk Accessories, Oak"/>
    <x v="3096"/>
    <x v="1"/>
    <n v="0.6"/>
    <n v="-6.8634000000000004"/>
    <x v="1"/>
    <n v="26.567999999999998"/>
    <n v="-77.5"/>
  </r>
  <r>
    <n v="9538"/>
    <s v="CA-2016-148747"/>
    <d v="2016-09-25T00:00:00"/>
    <d v="2016-09-27T00:00:00"/>
    <s v="First Class"/>
    <s v="AS-10045"/>
    <s v="Aaron Smayling"/>
    <x v="1"/>
    <x v="0"/>
    <x v="8"/>
    <x v="1"/>
    <n v="94110"/>
    <x v="1"/>
    <s v="FUR-BO-10002613"/>
    <x v="0"/>
    <x v="0"/>
    <s v="Atlantic Metals Mobile 4-Shelf Bookcases, Custom Colors"/>
    <x v="5651"/>
    <x v="0"/>
    <n v="0.15"/>
    <n v="84.293999999999997"/>
    <x v="8"/>
    <n v="955.33199999999999"/>
    <n v="17.647058823529409"/>
  </r>
  <r>
    <n v="9539"/>
    <s v="US-2017-169488"/>
    <d v="2017-09-07T00:00:00"/>
    <d v="2017-09-09T00:00:00"/>
    <s v="First Class"/>
    <s v="AA-10375"/>
    <s v="Allen Armold"/>
    <x v="0"/>
    <x v="0"/>
    <x v="205"/>
    <x v="34"/>
    <n v="2908"/>
    <x v="3"/>
    <s v="OFF-PA-10002659"/>
    <x v="1"/>
    <x v="10"/>
    <s v="Avoid Verbal Orders Carbonless Minifold Book"/>
    <x v="2877"/>
    <x v="2"/>
    <n v="0"/>
    <n v="7.774"/>
    <x v="8"/>
    <n v="84.5"/>
    <n v="46"/>
  </r>
  <r>
    <n v="9540"/>
    <s v="US-2017-169488"/>
    <d v="2017-09-07T00:00:00"/>
    <d v="2017-09-09T00:00:00"/>
    <s v="First Class"/>
    <s v="AA-10375"/>
    <s v="Allen Armold"/>
    <x v="0"/>
    <x v="0"/>
    <x v="205"/>
    <x v="34"/>
    <n v="2908"/>
    <x v="3"/>
    <s v="OFF-PA-10000157"/>
    <x v="1"/>
    <x v="10"/>
    <s v="Xerox 191"/>
    <x v="786"/>
    <x v="0"/>
    <n v="0"/>
    <n v="18.781199999999998"/>
    <x v="8"/>
    <n v="79.92"/>
    <n v="47"/>
  </r>
  <r>
    <n v="9541"/>
    <s v="CA-2015-135727"/>
    <d v="2015-05-11T00:00:00"/>
    <d v="2015-05-16T00:00:00"/>
    <s v="Second Class"/>
    <s v="PS-18970"/>
    <s v="Paul Stevenson"/>
    <x v="2"/>
    <x v="0"/>
    <x v="42"/>
    <x v="16"/>
    <n v="85023"/>
    <x v="1"/>
    <s v="FUR-CH-10004540"/>
    <x v="0"/>
    <x v="1"/>
    <s v="Global Chrome Stack Chair"/>
    <x v="2950"/>
    <x v="3"/>
    <n v="0.2"/>
    <n v="16.7972"/>
    <x v="5"/>
    <n v="1343.7759999999998"/>
    <n v="8.75"/>
  </r>
  <r>
    <n v="9542"/>
    <s v="CA-2015-135251"/>
    <d v="2015-08-06T00:00:00"/>
    <d v="2015-08-10T00:00:00"/>
    <s v="Standard Class"/>
    <s v="RP-19270"/>
    <s v="Rachel Payne"/>
    <x v="1"/>
    <x v="0"/>
    <x v="12"/>
    <x v="5"/>
    <n v="77095"/>
    <x v="2"/>
    <s v="OFF-LA-10004544"/>
    <x v="1"/>
    <x v="2"/>
    <s v="Avery 505"/>
    <x v="5652"/>
    <x v="1"/>
    <n v="0.2"/>
    <n v="13.32"/>
    <x v="6"/>
    <n v="106.56"/>
    <n v="37.5"/>
  </r>
  <r>
    <n v="9543"/>
    <s v="CA-2015-135251"/>
    <d v="2015-08-06T00:00:00"/>
    <d v="2015-08-10T00:00:00"/>
    <s v="Standard Class"/>
    <s v="RP-19270"/>
    <s v="Rachel Payne"/>
    <x v="1"/>
    <x v="0"/>
    <x v="12"/>
    <x v="5"/>
    <n v="77095"/>
    <x v="2"/>
    <s v="OFF-BI-10001097"/>
    <x v="1"/>
    <x v="8"/>
    <s v="Avery Hole Reinforcements"/>
    <x v="5653"/>
    <x v="2"/>
    <n v="0.8"/>
    <n v="-9.6564999999999994"/>
    <x v="6"/>
    <n v="31.150000000000002"/>
    <n v="-154.99999999999997"/>
  </r>
  <r>
    <n v="9544"/>
    <s v="CA-2015-135251"/>
    <d v="2015-08-06T00:00:00"/>
    <d v="2015-08-10T00:00:00"/>
    <s v="Standard Class"/>
    <s v="RP-19270"/>
    <s v="Rachel Payne"/>
    <x v="1"/>
    <x v="0"/>
    <x v="12"/>
    <x v="5"/>
    <n v="77095"/>
    <x v="2"/>
    <s v="OFF-PA-10003302"/>
    <x v="1"/>
    <x v="10"/>
    <s v="Xerox 1906"/>
    <x v="3849"/>
    <x v="0"/>
    <n v="0.2"/>
    <n v="19.137599999999999"/>
    <x v="6"/>
    <n v="113.408"/>
    <n v="33.75"/>
  </r>
  <r>
    <n v="9545"/>
    <s v="CA-2015-135251"/>
    <d v="2015-08-06T00:00:00"/>
    <d v="2015-08-10T00:00:00"/>
    <s v="Standard Class"/>
    <s v="RP-19270"/>
    <s v="Rachel Payne"/>
    <x v="1"/>
    <x v="0"/>
    <x v="12"/>
    <x v="5"/>
    <n v="77095"/>
    <x v="2"/>
    <s v="FUR-BO-10003965"/>
    <x v="0"/>
    <x v="0"/>
    <s v="O'Sullivan Manor Hill 2-Door Library in Brianna Oak"/>
    <x v="5654"/>
    <x v="1"/>
    <n v="0.32"/>
    <n v="-114.01739999999999"/>
    <x v="6"/>
    <n v="1107.5976000000001"/>
    <n v="-30.882352941176467"/>
  </r>
  <r>
    <n v="9546"/>
    <s v="CA-2014-166590"/>
    <d v="2014-10-29T00:00:00"/>
    <d v="2014-11-02T00:00:00"/>
    <s v="Standard Class"/>
    <s v="NC-18625"/>
    <s v="Noah Childs"/>
    <x v="1"/>
    <x v="0"/>
    <x v="38"/>
    <x v="14"/>
    <n v="47201"/>
    <x v="2"/>
    <s v="TEC-AC-10003433"/>
    <x v="2"/>
    <x v="11"/>
    <s v="Maxell 4.7GB DVD+R 5/Pack"/>
    <x v="5013"/>
    <x v="0"/>
    <n v="0"/>
    <n v="0.89100000000000001"/>
    <x v="2"/>
    <n v="3.96"/>
    <n v="45"/>
  </r>
  <r>
    <n v="9547"/>
    <s v="CA-2014-166590"/>
    <d v="2014-10-29T00:00:00"/>
    <d v="2014-11-02T00:00:00"/>
    <s v="Standard Class"/>
    <s v="NC-18625"/>
    <s v="Noah Childs"/>
    <x v="1"/>
    <x v="0"/>
    <x v="38"/>
    <x v="14"/>
    <n v="47201"/>
    <x v="2"/>
    <s v="OFF-PA-10000482"/>
    <x v="1"/>
    <x v="10"/>
    <s v="Snap-A-Way Black Print Carbonless Ruled Speed Letter, Triplicate"/>
    <x v="69"/>
    <x v="0"/>
    <n v="0"/>
    <n v="35.663600000000002"/>
    <x v="2"/>
    <n v="151.76"/>
    <n v="47.000000000000007"/>
  </r>
  <r>
    <n v="9548"/>
    <s v="CA-2016-131744"/>
    <d v="2016-06-18T00:00:00"/>
    <d v="2016-06-20T00:00:00"/>
    <s v="Second Class"/>
    <s v="SC-20770"/>
    <s v="Stewart Carmichael"/>
    <x v="1"/>
    <x v="0"/>
    <x v="10"/>
    <x v="9"/>
    <n v="19134"/>
    <x v="3"/>
    <s v="OFF-PA-10004610"/>
    <x v="1"/>
    <x v="10"/>
    <s v="Xerox 1900"/>
    <x v="1297"/>
    <x v="0"/>
    <n v="0.2"/>
    <n v="2.14"/>
    <x v="1"/>
    <n v="13.696"/>
    <n v="31.25"/>
  </r>
  <r>
    <n v="9549"/>
    <s v="CA-2016-131744"/>
    <d v="2016-06-18T00:00:00"/>
    <d v="2016-06-20T00:00:00"/>
    <s v="Second Class"/>
    <s v="SC-20770"/>
    <s v="Stewart Carmichael"/>
    <x v="1"/>
    <x v="0"/>
    <x v="10"/>
    <x v="9"/>
    <n v="19134"/>
    <x v="3"/>
    <s v="OFF-BI-10003910"/>
    <x v="1"/>
    <x v="8"/>
    <s v="DXL Angle-View Binders with Locking Rings by Samsill"/>
    <x v="5655"/>
    <x v="0"/>
    <n v="0.7"/>
    <n v="-3.855"/>
    <x v="1"/>
    <n v="9.2520000000000007"/>
    <n v="-83.333333333333329"/>
  </r>
  <r>
    <n v="9550"/>
    <s v="CA-2016-131744"/>
    <d v="2016-06-18T00:00:00"/>
    <d v="2016-06-20T00:00:00"/>
    <s v="Second Class"/>
    <s v="SC-20770"/>
    <s v="Stewart Carmichael"/>
    <x v="1"/>
    <x v="0"/>
    <x v="10"/>
    <x v="9"/>
    <n v="19134"/>
    <x v="3"/>
    <s v="OFF-AP-10001394"/>
    <x v="1"/>
    <x v="9"/>
    <s v="Harmony Air Purifier"/>
    <x v="5656"/>
    <x v="1"/>
    <n v="0.2"/>
    <n v="90.72"/>
    <x v="1"/>
    <n v="1360.8000000000002"/>
    <n v="20"/>
  </r>
  <r>
    <n v="9551"/>
    <s v="CA-2015-160864"/>
    <d v="2015-05-03T00:00:00"/>
    <d v="2015-05-06T00:00:00"/>
    <s v="First Class"/>
    <s v="NF-18595"/>
    <s v="Nicole Fjeld"/>
    <x v="2"/>
    <x v="0"/>
    <x v="49"/>
    <x v="1"/>
    <n v="95123"/>
    <x v="1"/>
    <s v="OFF-BI-10004654"/>
    <x v="1"/>
    <x v="8"/>
    <s v="Avery Binding System Hidden Tab Executive Style Index Sets"/>
    <x v="5657"/>
    <x v="1"/>
    <n v="0.2"/>
    <n v="5.1929999999999996"/>
    <x v="5"/>
    <n v="41.544000000000004"/>
    <n v="37.499999999999993"/>
  </r>
  <r>
    <n v="9552"/>
    <s v="CA-2015-147690"/>
    <d v="2015-11-10T00:00:00"/>
    <d v="2015-11-14T00:00:00"/>
    <s v="Standard Class"/>
    <s v="SC-20020"/>
    <s v="Sam Craven"/>
    <x v="0"/>
    <x v="0"/>
    <x v="10"/>
    <x v="9"/>
    <n v="19140"/>
    <x v="3"/>
    <s v="OFF-ST-10001526"/>
    <x v="1"/>
    <x v="4"/>
    <s v="Iceberg Mobile Mega Data/Printer Cart "/>
    <x v="5658"/>
    <x v="5"/>
    <n v="0.2"/>
    <n v="43.318800000000003"/>
    <x v="0"/>
    <n v="3465.5039999999999"/>
    <n v="7.5000000000000009"/>
  </r>
  <r>
    <n v="9553"/>
    <s v="CA-2015-163923"/>
    <d v="2015-05-30T00:00:00"/>
    <d v="2015-06-03T00:00:00"/>
    <s v="Standard Class"/>
    <s v="BD-11560"/>
    <s v="Brendan Dodson"/>
    <x v="2"/>
    <x v="0"/>
    <x v="24"/>
    <x v="17"/>
    <n v="22153"/>
    <x v="0"/>
    <s v="TEC-AC-10000358"/>
    <x v="2"/>
    <x v="11"/>
    <s v="Imation Secure Drive + Hardware Encrypted USB flash drive - 16 GB"/>
    <x v="2946"/>
    <x v="4"/>
    <n v="0"/>
    <n v="36.470399999999998"/>
    <x v="5"/>
    <n v="607.84"/>
    <n v="23.999999999999996"/>
  </r>
  <r>
    <n v="9554"/>
    <s v="CA-2016-125724"/>
    <d v="2016-09-22T00:00:00"/>
    <d v="2016-09-27T00:00:00"/>
    <s v="Standard Class"/>
    <s v="SM-20950"/>
    <s v="Suzanne McNair"/>
    <x v="1"/>
    <x v="0"/>
    <x v="266"/>
    <x v="22"/>
    <n v="80020"/>
    <x v="1"/>
    <s v="FUR-FU-10000246"/>
    <x v="0"/>
    <x v="5"/>
    <s v="Aluminum Document Frame"/>
    <x v="5659"/>
    <x v="3"/>
    <n v="0.2"/>
    <n v="8.5540000000000003"/>
    <x v="8"/>
    <n v="479.024"/>
    <n v="12.5"/>
  </r>
  <r>
    <n v="9555"/>
    <s v="CA-2015-111612"/>
    <d v="2015-11-28T00:00:00"/>
    <d v="2015-12-02T00:00:00"/>
    <s v="Standard Class"/>
    <s v="EB-14110"/>
    <s v="Eugene Barchas"/>
    <x v="0"/>
    <x v="0"/>
    <x v="38"/>
    <x v="24"/>
    <n v="43229"/>
    <x v="3"/>
    <s v="FUR-FU-10003799"/>
    <x v="0"/>
    <x v="5"/>
    <s v="Seth Thomas 13 1/2&quot; Wall Clock"/>
    <x v="4042"/>
    <x v="2"/>
    <n v="0.2"/>
    <n v="9.7789999999999999"/>
    <x v="0"/>
    <n v="355.6"/>
    <n v="13.749999999999998"/>
  </r>
  <r>
    <n v="9556"/>
    <s v="CA-2015-111612"/>
    <d v="2015-11-28T00:00:00"/>
    <d v="2015-12-02T00:00:00"/>
    <s v="Standard Class"/>
    <s v="EB-14110"/>
    <s v="Eugene Barchas"/>
    <x v="0"/>
    <x v="0"/>
    <x v="38"/>
    <x v="24"/>
    <n v="43229"/>
    <x v="3"/>
    <s v="OFF-FA-10003021"/>
    <x v="1"/>
    <x v="13"/>
    <s v="Staples"/>
    <x v="4917"/>
    <x v="0"/>
    <n v="0.2"/>
    <n v="0.56399999999999995"/>
    <x v="0"/>
    <n v="6.016"/>
    <n v="18.749999999999996"/>
  </r>
  <r>
    <n v="9557"/>
    <s v="CA-2015-156853"/>
    <d v="2015-12-03T00:00:00"/>
    <d v="2015-12-05T00:00:00"/>
    <s v="Second Class"/>
    <s v="HP-14815"/>
    <s v="Harold Pawlan"/>
    <x v="2"/>
    <x v="0"/>
    <x v="3"/>
    <x v="38"/>
    <n v="3301"/>
    <x v="3"/>
    <s v="OFF-PA-10003656"/>
    <x v="1"/>
    <x v="10"/>
    <s v="Xerox 1935"/>
    <x v="2337"/>
    <x v="3"/>
    <n v="0"/>
    <n v="84.943600000000004"/>
    <x v="4"/>
    <n v="1292.6199999999999"/>
    <n v="46"/>
  </r>
  <r>
    <n v="9558"/>
    <s v="CA-2014-103086"/>
    <d v="2014-10-17T00:00:00"/>
    <d v="2014-10-19T00:00:00"/>
    <s v="Second Class"/>
    <s v="EB-14170"/>
    <s v="Evan Bailliet"/>
    <x v="0"/>
    <x v="0"/>
    <x v="12"/>
    <x v="5"/>
    <n v="77095"/>
    <x v="2"/>
    <s v="FUR-FU-10004586"/>
    <x v="0"/>
    <x v="5"/>
    <s v="G.E. Longer-Life Indoor Recessed Floodlight Bulbs"/>
    <x v="5660"/>
    <x v="0"/>
    <n v="0.6"/>
    <n v="-1.5935999999999999"/>
    <x v="2"/>
    <n v="10.624000000000001"/>
    <n v="-30"/>
  </r>
  <r>
    <n v="9559"/>
    <s v="CA-2016-129280"/>
    <d v="2016-05-03T00:00:00"/>
    <d v="2016-05-05T00:00:00"/>
    <s v="First Class"/>
    <s v="SM-20905"/>
    <s v="Susan MacKendrick"/>
    <x v="0"/>
    <x v="0"/>
    <x v="46"/>
    <x v="24"/>
    <n v="43055"/>
    <x v="3"/>
    <s v="TEC-AC-10003832"/>
    <x v="2"/>
    <x v="11"/>
    <s v="Imation 16GB Mini TravelDrive USB 2.0 Flash Drive"/>
    <x v="608"/>
    <x v="2"/>
    <n v="0.2"/>
    <n v="34.786499999999997"/>
    <x v="5"/>
    <n v="662.6"/>
    <n v="26.249999999999996"/>
  </r>
  <r>
    <n v="9560"/>
    <s v="CA-2016-129280"/>
    <d v="2016-05-03T00:00:00"/>
    <d v="2016-05-05T00:00:00"/>
    <s v="First Class"/>
    <s v="SM-20905"/>
    <s v="Susan MacKendrick"/>
    <x v="0"/>
    <x v="0"/>
    <x v="46"/>
    <x v="24"/>
    <n v="43055"/>
    <x v="3"/>
    <s v="OFF-ST-10002554"/>
    <x v="1"/>
    <x v="4"/>
    <s v="Tennsco Industrial Shelving"/>
    <x v="3483"/>
    <x v="2"/>
    <n v="0.2"/>
    <n v="-44.018999999999998"/>
    <x v="5"/>
    <n v="978.19999999999993"/>
    <n v="-22.5"/>
  </r>
  <r>
    <n v="9561"/>
    <s v="CA-2016-129280"/>
    <d v="2016-05-03T00:00:00"/>
    <d v="2016-05-05T00:00:00"/>
    <s v="First Class"/>
    <s v="SM-20905"/>
    <s v="Susan MacKendrick"/>
    <x v="0"/>
    <x v="0"/>
    <x v="46"/>
    <x v="24"/>
    <n v="43055"/>
    <x v="3"/>
    <s v="FUR-FU-10001876"/>
    <x v="0"/>
    <x v="5"/>
    <s v="Computer Room Manger, 14&quot;"/>
    <x v="3417"/>
    <x v="0"/>
    <n v="0.2"/>
    <n v="10.393599999999999"/>
    <x v="5"/>
    <n v="103.93600000000001"/>
    <n v="20"/>
  </r>
  <r>
    <n v="9562"/>
    <s v="CA-2016-129280"/>
    <d v="2016-05-03T00:00:00"/>
    <d v="2016-05-05T00:00:00"/>
    <s v="First Class"/>
    <s v="SM-20905"/>
    <s v="Susan MacKendrick"/>
    <x v="0"/>
    <x v="0"/>
    <x v="46"/>
    <x v="24"/>
    <n v="43055"/>
    <x v="3"/>
    <s v="TEC-AC-10002637"/>
    <x v="2"/>
    <x v="11"/>
    <s v="Logitech VX Revolution Cordless Laser Mouse for Notebooks (Black)"/>
    <x v="2087"/>
    <x v="1"/>
    <n v="0.2"/>
    <n v="-75.595799999999997"/>
    <x v="5"/>
    <n v="1295.9279999999999"/>
    <n v="-17.5"/>
  </r>
  <r>
    <n v="9563"/>
    <s v="CA-2016-129280"/>
    <d v="2016-05-03T00:00:00"/>
    <d v="2016-05-05T00:00:00"/>
    <s v="First Class"/>
    <s v="SM-20905"/>
    <s v="Susan MacKendrick"/>
    <x v="0"/>
    <x v="0"/>
    <x v="46"/>
    <x v="24"/>
    <n v="43055"/>
    <x v="3"/>
    <s v="TEC-MA-10003589"/>
    <x v="2"/>
    <x v="15"/>
    <s v="Cisco 8961 IP Phone Charcoal"/>
    <x v="5661"/>
    <x v="1"/>
    <n v="0.7"/>
    <n v="-164.9538"/>
    <x v="5"/>
    <n v="674.81100000000004"/>
    <n v="-73.333333333333329"/>
  </r>
  <r>
    <n v="9564"/>
    <s v="CA-2016-129280"/>
    <d v="2016-05-03T00:00:00"/>
    <d v="2016-05-05T00:00:00"/>
    <s v="First Class"/>
    <s v="SM-20905"/>
    <s v="Susan MacKendrick"/>
    <x v="0"/>
    <x v="0"/>
    <x v="46"/>
    <x v="24"/>
    <n v="43055"/>
    <x v="3"/>
    <s v="OFF-LA-10000081"/>
    <x v="1"/>
    <x v="2"/>
    <s v="Avery 496"/>
    <x v="1603"/>
    <x v="0"/>
    <n v="0.2"/>
    <n v="2.1"/>
    <x v="5"/>
    <n v="12"/>
    <n v="35"/>
  </r>
  <r>
    <n v="9565"/>
    <s v="CA-2015-161242"/>
    <d v="2015-06-01T00:00:00"/>
    <d v="2015-06-08T00:00:00"/>
    <s v="Standard Class"/>
    <s v="CG-12040"/>
    <s v="Catherine Glotzbach"/>
    <x v="2"/>
    <x v="0"/>
    <x v="1"/>
    <x v="1"/>
    <n v="90045"/>
    <x v="1"/>
    <s v="OFF-PA-10001838"/>
    <x v="1"/>
    <x v="10"/>
    <s v="Adams Telephone Message Book W/Dividers/Space For Phone Numbers, 5 1/4&quot;X8 1/2&quot;, 300/Messages"/>
    <x v="2660"/>
    <x v="0"/>
    <n v="0"/>
    <n v="5.7624000000000004"/>
    <x v="1"/>
    <n v="23.52"/>
    <n v="49.000000000000007"/>
  </r>
  <r>
    <n v="9566"/>
    <s v="CA-2014-130428"/>
    <d v="2014-03-31T00:00:00"/>
    <d v="2014-03-31T00:00:00"/>
    <s v="Same Day"/>
    <s v="TG-21640"/>
    <s v="Trudy Glocke"/>
    <x v="0"/>
    <x v="0"/>
    <x v="67"/>
    <x v="2"/>
    <n v="33614"/>
    <x v="0"/>
    <s v="FUR-CH-10002965"/>
    <x v="0"/>
    <x v="1"/>
    <s v="Global Leather Highback Executive Chair with Pneumatic Height Adjustment, Black"/>
    <x v="5662"/>
    <x v="3"/>
    <n v="0.2"/>
    <n v="98.480199999999996"/>
    <x v="10"/>
    <n v="7878.4160000000002"/>
    <n v="8.75"/>
  </r>
  <r>
    <n v="9567"/>
    <s v="CA-2014-130428"/>
    <d v="2014-03-31T00:00:00"/>
    <d v="2014-03-31T00:00:00"/>
    <s v="Same Day"/>
    <s v="TG-21640"/>
    <s v="Trudy Glocke"/>
    <x v="0"/>
    <x v="0"/>
    <x v="67"/>
    <x v="2"/>
    <n v="33614"/>
    <x v="0"/>
    <s v="OFF-BI-10001636"/>
    <x v="1"/>
    <x v="8"/>
    <s v="Ibico Plastic and Wire Spiral Binding Combs"/>
    <x v="5663"/>
    <x v="2"/>
    <n v="0.7"/>
    <n v="-10.116"/>
    <x v="10"/>
    <n v="63.224999999999994"/>
    <n v="-80"/>
  </r>
  <r>
    <n v="9568"/>
    <s v="CA-2014-130428"/>
    <d v="2014-03-31T00:00:00"/>
    <d v="2014-03-31T00:00:00"/>
    <s v="Same Day"/>
    <s v="TG-21640"/>
    <s v="Trudy Glocke"/>
    <x v="0"/>
    <x v="0"/>
    <x v="67"/>
    <x v="2"/>
    <n v="33614"/>
    <x v="0"/>
    <s v="OFF-AR-10004027"/>
    <x v="1"/>
    <x v="6"/>
    <s v="Binney &amp; Smith inkTank Erasable Desk Highlighter, Chisel Tip, Yellow, 12/Box"/>
    <x v="5664"/>
    <x v="0"/>
    <n v="0.2"/>
    <n v="1.0584"/>
    <x v="10"/>
    <n v="8.0640000000000001"/>
    <n v="26.25"/>
  </r>
  <r>
    <n v="9569"/>
    <s v="CA-2017-104388"/>
    <d v="2017-07-05T00:00:00"/>
    <d v="2017-07-07T00:00:00"/>
    <s v="First Class"/>
    <s v="DK-12835"/>
    <s v="Damala Kotsonis"/>
    <x v="1"/>
    <x v="0"/>
    <x v="9"/>
    <x v="8"/>
    <n v="68025"/>
    <x v="2"/>
    <s v="TEC-PH-10002293"/>
    <x v="2"/>
    <x v="7"/>
    <s v="Anker 36W 4-Port USB Wall Charger Travel Power Adapter for iPhone 5s 5c 5"/>
    <x v="1095"/>
    <x v="4"/>
    <n v="0"/>
    <n v="22.3888"/>
    <x v="7"/>
    <n v="319.83999999999997"/>
    <n v="28.000000000000004"/>
  </r>
  <r>
    <n v="9570"/>
    <s v="CA-2015-113131"/>
    <d v="2015-09-24T00:00:00"/>
    <d v="2015-09-24T00:00:00"/>
    <s v="Same Day"/>
    <s v="MB-17305"/>
    <s v="Maria Bertelson"/>
    <x v="0"/>
    <x v="0"/>
    <x v="38"/>
    <x v="24"/>
    <n v="43229"/>
    <x v="3"/>
    <s v="OFF-BI-10003196"/>
    <x v="1"/>
    <x v="8"/>
    <s v="Accohide Poly Flexible Ring Binders"/>
    <x v="5665"/>
    <x v="5"/>
    <n v="0.7"/>
    <n v="-4.4880000000000004"/>
    <x v="8"/>
    <n v="40.392000000000003"/>
    <n v="-66.666666666666671"/>
  </r>
  <r>
    <n v="9571"/>
    <s v="CA-2015-113131"/>
    <d v="2015-09-24T00:00:00"/>
    <d v="2015-09-24T00:00:00"/>
    <s v="Same Day"/>
    <s v="MB-17305"/>
    <s v="Maria Bertelson"/>
    <x v="0"/>
    <x v="0"/>
    <x v="38"/>
    <x v="24"/>
    <n v="43229"/>
    <x v="3"/>
    <s v="OFF-ST-10001172"/>
    <x v="1"/>
    <x v="4"/>
    <s v="Tennsco Lockers, Sand"/>
    <x v="2939"/>
    <x v="0"/>
    <n v="0.2"/>
    <n v="1.6783999999999999"/>
    <x v="8"/>
    <n v="67.135999999999996"/>
    <n v="5"/>
  </r>
  <r>
    <n v="9572"/>
    <s v="CA-2015-113131"/>
    <d v="2015-09-24T00:00:00"/>
    <d v="2015-09-24T00:00:00"/>
    <s v="Same Day"/>
    <s v="MB-17305"/>
    <s v="Maria Bertelson"/>
    <x v="0"/>
    <x v="0"/>
    <x v="38"/>
    <x v="24"/>
    <n v="43229"/>
    <x v="3"/>
    <s v="OFF-EN-10003068"/>
    <x v="1"/>
    <x v="12"/>
    <s v="#6 3/4 Gummed Flap White Envelopes"/>
    <x v="3329"/>
    <x v="0"/>
    <n v="0.2"/>
    <n v="5.5439999999999996"/>
    <x v="8"/>
    <n v="31.68"/>
    <n v="35"/>
  </r>
  <r>
    <n v="9573"/>
    <s v="CA-2015-113131"/>
    <d v="2015-09-24T00:00:00"/>
    <d v="2015-09-24T00:00:00"/>
    <s v="Same Day"/>
    <s v="MB-17305"/>
    <s v="Maria Bertelson"/>
    <x v="0"/>
    <x v="0"/>
    <x v="38"/>
    <x v="24"/>
    <n v="43229"/>
    <x v="3"/>
    <s v="OFF-LA-10003510"/>
    <x v="1"/>
    <x v="2"/>
    <s v="Avery 4027 File Folder Labels for Dot Matrix Printers, 5000 Labels per Box, White"/>
    <x v="4362"/>
    <x v="7"/>
    <n v="0.2"/>
    <n v="7.9378000000000002"/>
    <x v="8"/>
    <n v="24.423999999999999"/>
    <n v="32.5"/>
  </r>
  <r>
    <n v="9574"/>
    <s v="CA-2015-113131"/>
    <d v="2015-09-24T00:00:00"/>
    <d v="2015-09-24T00:00:00"/>
    <s v="Same Day"/>
    <s v="MB-17305"/>
    <s v="Maria Bertelson"/>
    <x v="0"/>
    <x v="0"/>
    <x v="38"/>
    <x v="24"/>
    <n v="43229"/>
    <x v="3"/>
    <s v="OFF-AR-10003504"/>
    <x v="1"/>
    <x v="6"/>
    <s v="Newell 347"/>
    <x v="854"/>
    <x v="2"/>
    <n v="0.2"/>
    <n v="1.9259999999999999"/>
    <x v="8"/>
    <n v="85.600000000000009"/>
    <n v="11.249999999999998"/>
  </r>
  <r>
    <n v="9575"/>
    <s v="CA-2015-148495"/>
    <d v="2015-08-13T00:00:00"/>
    <d v="2015-08-13T00:00:00"/>
    <s v="Same Day"/>
    <s v="SF-20065"/>
    <s v="Sandra Flanagan"/>
    <x v="0"/>
    <x v="0"/>
    <x v="225"/>
    <x v="1"/>
    <n v="91767"/>
    <x v="1"/>
    <s v="FUR-FU-10001889"/>
    <x v="0"/>
    <x v="5"/>
    <s v="Ultra Door Pull Handle"/>
    <x v="610"/>
    <x v="1"/>
    <n v="0"/>
    <n v="10.4148"/>
    <x v="6"/>
    <n v="94.679999999999993"/>
    <n v="33"/>
  </r>
  <r>
    <n v="9576"/>
    <s v="CA-2015-143147"/>
    <d v="2015-05-26T00:00:00"/>
    <d v="2015-05-28T00:00:00"/>
    <s v="Second Class"/>
    <s v="PS-18760"/>
    <s v="Pamela Stobb"/>
    <x v="0"/>
    <x v="0"/>
    <x v="52"/>
    <x v="5"/>
    <n v="78207"/>
    <x v="2"/>
    <s v="FUR-CH-10000863"/>
    <x v="0"/>
    <x v="1"/>
    <s v="Novimex Swivel Fabric Task Chair"/>
    <x v="5666"/>
    <x v="7"/>
    <n v="0.3"/>
    <n v="-28.686199999999999"/>
    <x v="5"/>
    <n v="105.68600000000001"/>
    <n v="-27.142857142857142"/>
  </r>
  <r>
    <n v="9577"/>
    <s v="CA-2015-143147"/>
    <d v="2015-05-26T00:00:00"/>
    <d v="2015-05-28T00:00:00"/>
    <s v="Second Class"/>
    <s v="PS-18760"/>
    <s v="Pamela Stobb"/>
    <x v="0"/>
    <x v="0"/>
    <x v="52"/>
    <x v="5"/>
    <n v="78207"/>
    <x v="2"/>
    <s v="TEC-MA-10004679"/>
    <x v="2"/>
    <x v="15"/>
    <s v="StarTech.com 10/100 VDSL2 Ethernet Extender Kit"/>
    <x v="1448"/>
    <x v="0"/>
    <n v="0.4"/>
    <n v="-79.908000000000001"/>
    <x v="5"/>
    <n v="799.08"/>
    <n v="-20"/>
  </r>
  <r>
    <n v="9578"/>
    <s v="CA-2015-143147"/>
    <d v="2015-05-26T00:00:00"/>
    <d v="2015-05-28T00:00:00"/>
    <s v="Second Class"/>
    <s v="PS-18760"/>
    <s v="Pamela Stobb"/>
    <x v="0"/>
    <x v="0"/>
    <x v="52"/>
    <x v="5"/>
    <n v="78207"/>
    <x v="2"/>
    <s v="FUR-CH-10004754"/>
    <x v="0"/>
    <x v="1"/>
    <s v="Global Stack Chair with Arms, Black"/>
    <x v="5667"/>
    <x v="2"/>
    <n v="0.3"/>
    <n v="-4.4969999999999999"/>
    <x v="5"/>
    <n v="524.65000000000009"/>
    <n v="-4.2857142857142847"/>
  </r>
  <r>
    <n v="9579"/>
    <s v="CA-2017-152975"/>
    <d v="2017-09-14T00:00:00"/>
    <d v="2017-09-16T00:00:00"/>
    <s v="First Class"/>
    <s v="RB-19705"/>
    <s v="Roger Barcio"/>
    <x v="2"/>
    <x v="0"/>
    <x v="20"/>
    <x v="15"/>
    <n v="10035"/>
    <x v="3"/>
    <s v="TEC-PH-10004586"/>
    <x v="2"/>
    <x v="7"/>
    <s v="Wilson SignalBoost 841262 DB PRO Amplifier Kit"/>
    <x v="5668"/>
    <x v="1"/>
    <n v="0"/>
    <n v="323.95499999999998"/>
    <x v="8"/>
    <n v="3239.5499999999997"/>
    <n v="30"/>
  </r>
  <r>
    <n v="9580"/>
    <s v="CA-2017-152975"/>
    <d v="2017-09-14T00:00:00"/>
    <d v="2017-09-16T00:00:00"/>
    <s v="First Class"/>
    <s v="RB-19705"/>
    <s v="Roger Barcio"/>
    <x v="2"/>
    <x v="0"/>
    <x v="20"/>
    <x v="15"/>
    <n v="10035"/>
    <x v="3"/>
    <s v="OFF-ST-10001370"/>
    <x v="1"/>
    <x v="4"/>
    <s v="Sensible Storage WireTech Storage Systems"/>
    <x v="554"/>
    <x v="7"/>
    <n v="0"/>
    <n v="3.5489999999999999"/>
    <x v="8"/>
    <n v="70.98"/>
    <n v="5"/>
  </r>
  <r>
    <n v="9581"/>
    <s v="CA-2017-152975"/>
    <d v="2017-09-14T00:00:00"/>
    <d v="2017-09-16T00:00:00"/>
    <s v="First Class"/>
    <s v="RB-19705"/>
    <s v="Roger Barcio"/>
    <x v="2"/>
    <x v="0"/>
    <x v="20"/>
    <x v="15"/>
    <n v="10035"/>
    <x v="3"/>
    <s v="OFF-AR-10001988"/>
    <x v="1"/>
    <x v="6"/>
    <s v="Bulldog Table or Wall-Mount Pencil Sharpener"/>
    <x v="5453"/>
    <x v="2"/>
    <n v="0"/>
    <n v="8.6854999999999993"/>
    <x v="8"/>
    <n v="149.75"/>
    <n v="28.999999999999996"/>
  </r>
  <r>
    <n v="9582"/>
    <s v="CA-2017-152975"/>
    <d v="2017-09-14T00:00:00"/>
    <d v="2017-09-16T00:00:00"/>
    <s v="First Class"/>
    <s v="RB-19705"/>
    <s v="Roger Barcio"/>
    <x v="2"/>
    <x v="0"/>
    <x v="20"/>
    <x v="15"/>
    <n v="10035"/>
    <x v="3"/>
    <s v="FUR-CH-10003298"/>
    <x v="0"/>
    <x v="1"/>
    <s v="Office Star - Contemporary Task Swivel chair with Loop Arms, Charcoal"/>
    <x v="4302"/>
    <x v="2"/>
    <n v="0.1"/>
    <n v="-6.5490000000000004"/>
    <x v="8"/>
    <n v="2947.0499999999997"/>
    <n v="-1.1111111111111112"/>
  </r>
  <r>
    <n v="9583"/>
    <s v="CA-2016-107475"/>
    <d v="2016-06-07T00:00:00"/>
    <d v="2016-06-11T00:00:00"/>
    <s v="Standard Class"/>
    <s v="RS-19870"/>
    <s v="Roy Skaria"/>
    <x v="2"/>
    <x v="0"/>
    <x v="10"/>
    <x v="9"/>
    <n v="19120"/>
    <x v="3"/>
    <s v="OFF-FA-10002988"/>
    <x v="1"/>
    <x v="13"/>
    <s v="Ideal Clamps"/>
    <x v="2081"/>
    <x v="5"/>
    <n v="0.2"/>
    <n v="3.4973999999999998"/>
    <x v="1"/>
    <n v="57.887999999999998"/>
    <n v="36.25"/>
  </r>
  <r>
    <n v="9584"/>
    <s v="CA-2017-116127"/>
    <d v="2017-06-25T00:00:00"/>
    <d v="2017-06-27T00:00:00"/>
    <s v="Second Class"/>
    <s v="SB-20185"/>
    <s v="Sarah Brown"/>
    <x v="0"/>
    <x v="0"/>
    <x v="20"/>
    <x v="15"/>
    <n v="10024"/>
    <x v="3"/>
    <s v="FUR-BO-10002213"/>
    <x v="0"/>
    <x v="0"/>
    <s v="DMI Eclipse Executive Suite Bookcases"/>
    <x v="5669"/>
    <x v="7"/>
    <n v="0.2"/>
    <n v="-5.0098000000000003"/>
    <x v="1"/>
    <n v="400.78399999999999"/>
    <n v="-1.25"/>
  </r>
  <r>
    <n v="9585"/>
    <s v="CA-2017-132584"/>
    <d v="2017-08-26T00:00:00"/>
    <d v="2017-08-27T00:00:00"/>
    <s v="First Class"/>
    <s v="HJ-14875"/>
    <s v="Heather Jas"/>
    <x v="2"/>
    <x v="0"/>
    <x v="66"/>
    <x v="12"/>
    <n v="48234"/>
    <x v="2"/>
    <s v="OFF-ST-10000344"/>
    <x v="1"/>
    <x v="4"/>
    <s v="Neat Ideas Personal Hanging Folder Files, Black"/>
    <x v="2062"/>
    <x v="4"/>
    <n v="0"/>
    <n v="13.9672"/>
    <x v="6"/>
    <n v="214.88"/>
    <n v="26"/>
  </r>
  <r>
    <n v="9586"/>
    <s v="CA-2016-160598"/>
    <d v="2016-08-26T00:00:00"/>
    <d v="2016-08-28T00:00:00"/>
    <s v="First Class"/>
    <s v="SV-20815"/>
    <s v="Stuart Van"/>
    <x v="1"/>
    <x v="0"/>
    <x v="100"/>
    <x v="2"/>
    <n v="33142"/>
    <x v="0"/>
    <s v="OFF-PA-10002319"/>
    <x v="1"/>
    <x v="10"/>
    <s v="Xerox 1944"/>
    <x v="5670"/>
    <x v="7"/>
    <n v="0.2"/>
    <n v="11.240399999999999"/>
    <x v="6"/>
    <n v="31.007999999999999"/>
    <n v="36.25"/>
  </r>
  <r>
    <n v="9587"/>
    <s v="CA-2016-108630"/>
    <d v="2016-11-18T00:00:00"/>
    <d v="2016-11-18T00:00:00"/>
    <s v="Same Day"/>
    <s v="BE-11410"/>
    <s v="Bobby Elias"/>
    <x v="0"/>
    <x v="0"/>
    <x v="3"/>
    <x v="1"/>
    <n v="94521"/>
    <x v="1"/>
    <s v="OFF-BI-10002437"/>
    <x v="1"/>
    <x v="8"/>
    <s v="Recycled Premium Regency Composition Covers"/>
    <x v="2139"/>
    <x v="2"/>
    <n v="0.2"/>
    <n v="22.155999999999999"/>
    <x v="0"/>
    <n v="305.59999999999997"/>
    <n v="36.25"/>
  </r>
  <r>
    <n v="9588"/>
    <s v="US-2017-129203"/>
    <d v="2017-04-17T00:00:00"/>
    <d v="2017-04-22T00:00:00"/>
    <s v="Standard Class"/>
    <s v="BM-11575"/>
    <s v="Brendan Murry"/>
    <x v="1"/>
    <x v="0"/>
    <x v="22"/>
    <x v="10"/>
    <n v="60653"/>
    <x v="2"/>
    <s v="OFF-ST-10001418"/>
    <x v="1"/>
    <x v="4"/>
    <s v="Carina Media Storage Towers in Natural &amp; Black"/>
    <x v="2417"/>
    <x v="4"/>
    <n v="0.2"/>
    <n v="-43.9056"/>
    <x v="3"/>
    <n v="780.54399999999998"/>
    <n v="-22.5"/>
  </r>
  <r>
    <n v="9589"/>
    <s v="CA-2017-110940"/>
    <d v="2017-07-23T00:00:00"/>
    <d v="2017-07-28T00:00:00"/>
    <s v="Standard Class"/>
    <s v="AZ-10750"/>
    <s v="Annie Zypern"/>
    <x v="0"/>
    <x v="0"/>
    <x v="320"/>
    <x v="10"/>
    <n v="60090"/>
    <x v="2"/>
    <s v="OFF-AR-10000380"/>
    <x v="1"/>
    <x v="6"/>
    <s v="Hunt PowerHouse Electric Pencil Sharpener, Blue"/>
    <x v="5671"/>
    <x v="4"/>
    <n v="0.2"/>
    <n v="15.192"/>
    <x v="7"/>
    <n v="486.14400000000001"/>
    <n v="12.5"/>
  </r>
  <r>
    <n v="9590"/>
    <s v="CA-2014-119172"/>
    <d v="2014-05-11T00:00:00"/>
    <d v="2014-05-15T00:00:00"/>
    <s v="Standard Class"/>
    <s v="HD-14785"/>
    <s v="Harold Dahlen"/>
    <x v="2"/>
    <x v="0"/>
    <x v="22"/>
    <x v="10"/>
    <n v="60610"/>
    <x v="2"/>
    <s v="OFF-PA-10003036"/>
    <x v="1"/>
    <x v="10"/>
    <s v="Black Print Carbonless 8 1/2&quot; x 8 1/4&quot; Rapid Memo Book"/>
    <x v="1121"/>
    <x v="1"/>
    <n v="0.2"/>
    <n v="5.6783999999999999"/>
    <x v="5"/>
    <n v="52.416000000000004"/>
    <n v="32.499999999999993"/>
  </r>
  <r>
    <n v="9591"/>
    <s v="CA-2014-119172"/>
    <d v="2014-05-11T00:00:00"/>
    <d v="2014-05-15T00:00:00"/>
    <s v="Standard Class"/>
    <s v="HD-14785"/>
    <s v="Harold Dahlen"/>
    <x v="2"/>
    <x v="0"/>
    <x v="22"/>
    <x v="10"/>
    <n v="60610"/>
    <x v="2"/>
    <s v="OFF-BI-10002026"/>
    <x v="1"/>
    <x v="8"/>
    <s v="Avery Arch Ring Binders"/>
    <x v="4028"/>
    <x v="6"/>
    <n v="0.8"/>
    <n v="-172.55699999999999"/>
    <x v="5"/>
    <n v="941.22"/>
    <n v="-165"/>
  </r>
  <r>
    <n v="9592"/>
    <s v="US-2016-105452"/>
    <d v="2016-07-28T00:00:00"/>
    <d v="2016-08-01T00:00:00"/>
    <s v="Standard Class"/>
    <s v="BF-11005"/>
    <s v="Barry Franz"/>
    <x v="2"/>
    <x v="0"/>
    <x v="45"/>
    <x v="5"/>
    <n v="77506"/>
    <x v="2"/>
    <s v="FUR-FU-10003691"/>
    <x v="0"/>
    <x v="5"/>
    <s v="Eldon Image Series Desk Accessories, Ebony"/>
    <x v="3137"/>
    <x v="2"/>
    <n v="0.6"/>
    <n v="-9.8800000000000008"/>
    <x v="7"/>
    <n v="123.5"/>
    <n v="-40"/>
  </r>
  <r>
    <n v="9593"/>
    <s v="US-2016-105452"/>
    <d v="2016-07-28T00:00:00"/>
    <d v="2016-08-01T00:00:00"/>
    <s v="Standard Class"/>
    <s v="BF-11005"/>
    <s v="Barry Franz"/>
    <x v="2"/>
    <x v="0"/>
    <x v="45"/>
    <x v="5"/>
    <n v="77506"/>
    <x v="2"/>
    <s v="FUR-FU-10003806"/>
    <x v="0"/>
    <x v="5"/>
    <s v="Tenex Chairmat w/ Average Lip, 45&quot; x 53&quot;"/>
    <x v="5672"/>
    <x v="2"/>
    <n v="0.6"/>
    <n v="-378.4"/>
    <x v="7"/>
    <n v="1513.6000000000001"/>
    <n v="-124.99999999999997"/>
  </r>
  <r>
    <n v="9594"/>
    <s v="CA-2017-108931"/>
    <d v="2017-09-14T00:00:00"/>
    <d v="2017-09-19T00:00:00"/>
    <s v="Standard Class"/>
    <s v="HZ-14950"/>
    <s v="Henia Zydlo"/>
    <x v="0"/>
    <x v="0"/>
    <x v="20"/>
    <x v="15"/>
    <n v="10024"/>
    <x v="3"/>
    <s v="OFF-PA-10002741"/>
    <x v="1"/>
    <x v="10"/>
    <s v="Xerox 1980"/>
    <x v="18"/>
    <x v="0"/>
    <n v="0"/>
    <n v="3.8519999999999999"/>
    <x v="8"/>
    <n v="17.12"/>
    <n v="44.999999999999993"/>
  </r>
  <r>
    <n v="9595"/>
    <s v="CA-2017-108931"/>
    <d v="2017-09-14T00:00:00"/>
    <d v="2017-09-19T00:00:00"/>
    <s v="Standard Class"/>
    <s v="HZ-14950"/>
    <s v="Henia Zydlo"/>
    <x v="0"/>
    <x v="0"/>
    <x v="20"/>
    <x v="15"/>
    <n v="10024"/>
    <x v="3"/>
    <s v="OFF-PA-10003845"/>
    <x v="1"/>
    <x v="10"/>
    <s v="Xerox 1987"/>
    <x v="1049"/>
    <x v="0"/>
    <n v="0"/>
    <n v="5.6643999999999997"/>
    <x v="8"/>
    <n v="23.12"/>
    <n v="48.999999999999993"/>
  </r>
  <r>
    <n v="9596"/>
    <s v="CA-2017-104619"/>
    <d v="2017-01-24T00:00:00"/>
    <d v="2017-01-29T00:00:00"/>
    <s v="Standard Class"/>
    <s v="KD-16495"/>
    <s v="Keith Dawkins"/>
    <x v="1"/>
    <x v="0"/>
    <x v="49"/>
    <x v="1"/>
    <n v="95123"/>
    <x v="1"/>
    <s v="OFF-AP-10001492"/>
    <x v="1"/>
    <x v="9"/>
    <s v="Acco Six-Outlet Power Strip, 4' Cord Length"/>
    <x v="3039"/>
    <x v="1"/>
    <n v="0"/>
    <n v="6.7236000000000002"/>
    <x v="9"/>
    <n v="77.58"/>
    <n v="26"/>
  </r>
  <r>
    <n v="9597"/>
    <s v="CA-2017-104619"/>
    <d v="2017-01-24T00:00:00"/>
    <d v="2017-01-29T00:00:00"/>
    <s v="Standard Class"/>
    <s v="KD-16495"/>
    <s v="Keith Dawkins"/>
    <x v="1"/>
    <x v="0"/>
    <x v="49"/>
    <x v="1"/>
    <n v="95123"/>
    <x v="1"/>
    <s v="OFF-BI-10004318"/>
    <x v="1"/>
    <x v="8"/>
    <s v="Ibico EB-19 Dual Function Manual Binding System"/>
    <x v="4604"/>
    <x v="0"/>
    <n v="0.2"/>
    <n v="89.954800000000006"/>
    <x v="9"/>
    <n v="553.56799999999998"/>
    <n v="32.5"/>
  </r>
  <r>
    <n v="9598"/>
    <s v="CA-2017-104619"/>
    <d v="2017-01-24T00:00:00"/>
    <d v="2017-01-29T00:00:00"/>
    <s v="Standard Class"/>
    <s v="KD-16495"/>
    <s v="Keith Dawkins"/>
    <x v="1"/>
    <x v="0"/>
    <x v="49"/>
    <x v="1"/>
    <n v="95123"/>
    <x v="1"/>
    <s v="TEC-PH-10000193"/>
    <x v="2"/>
    <x v="7"/>
    <s v="Jensen SMPS-640 - speaker phone"/>
    <x v="3342"/>
    <x v="1"/>
    <n v="0.2"/>
    <n v="8.2764000000000006"/>
    <x v="9"/>
    <n v="331.05600000000004"/>
    <n v="7.5"/>
  </r>
  <r>
    <n v="9599"/>
    <s v="CA-2015-149517"/>
    <d v="2015-09-19T00:00:00"/>
    <d v="2015-09-23T00:00:00"/>
    <s v="Standard Class"/>
    <s v="FC-14245"/>
    <s v="Frank Carlisle"/>
    <x v="2"/>
    <x v="0"/>
    <x v="301"/>
    <x v="1"/>
    <n v="95823"/>
    <x v="1"/>
    <s v="FUR-FU-10003464"/>
    <x v="0"/>
    <x v="5"/>
    <s v="Seth Thomas 8 1/2&quot; Cubicle Clock"/>
    <x v="3909"/>
    <x v="1"/>
    <n v="0"/>
    <n v="19.468800000000002"/>
    <x v="8"/>
    <n v="182.52"/>
    <n v="32"/>
  </r>
  <r>
    <n v="9600"/>
    <s v="CA-2015-116841"/>
    <d v="2015-04-14T00:00:00"/>
    <d v="2015-04-18T00:00:00"/>
    <s v="Standard Class"/>
    <s v="TP-21130"/>
    <s v="Theone Pippenger"/>
    <x v="0"/>
    <x v="0"/>
    <x v="24"/>
    <x v="21"/>
    <n v="97477"/>
    <x v="1"/>
    <s v="OFF-AP-10002403"/>
    <x v="1"/>
    <x v="9"/>
    <s v="Acco Smartsocket Color-Coded Six-Outlet AC Adapter Model Surge Protectors"/>
    <x v="5673"/>
    <x v="7"/>
    <n v="0.2"/>
    <n v="2.6406000000000001"/>
    <x v="3"/>
    <n v="35.207999999999998"/>
    <n v="7.5000000000000009"/>
  </r>
  <r>
    <n v="9601"/>
    <s v="CA-2017-107797"/>
    <d v="2017-05-08T00:00:00"/>
    <d v="2017-05-11T00:00:00"/>
    <s v="Second Class"/>
    <s v="EB-13705"/>
    <s v="Ed Braxton"/>
    <x v="1"/>
    <x v="0"/>
    <x v="511"/>
    <x v="5"/>
    <n v="76063"/>
    <x v="2"/>
    <s v="OFF-PA-10003848"/>
    <x v="1"/>
    <x v="10"/>
    <s v="Xerox 1997"/>
    <x v="753"/>
    <x v="8"/>
    <n v="0.2"/>
    <n v="14.5152"/>
    <x v="5"/>
    <n v="331.77600000000001"/>
    <n v="35"/>
  </r>
  <r>
    <n v="9602"/>
    <s v="CA-2016-117604"/>
    <d v="2016-09-04T00:00:00"/>
    <d v="2016-09-09T00:00:00"/>
    <s v="Standard Class"/>
    <s v="JP-15520"/>
    <s v="Jeremy Pistek"/>
    <x v="0"/>
    <x v="0"/>
    <x v="186"/>
    <x v="36"/>
    <n v="72401"/>
    <x v="0"/>
    <s v="OFF-PA-10001357"/>
    <x v="1"/>
    <x v="10"/>
    <s v="Xerox 1886"/>
    <x v="5674"/>
    <x v="2"/>
    <n v="0"/>
    <n v="114.96"/>
    <x v="8"/>
    <n v="1197.5"/>
    <n v="48"/>
  </r>
  <r>
    <n v="9603"/>
    <s v="CA-2014-130155"/>
    <d v="2014-05-19T00:00:00"/>
    <d v="2014-05-22T00:00:00"/>
    <s v="First Class"/>
    <s v="TD-20995"/>
    <s v="Tamara Dahlen"/>
    <x v="0"/>
    <x v="0"/>
    <x v="173"/>
    <x v="17"/>
    <n v="23464"/>
    <x v="0"/>
    <s v="OFF-SU-10004737"/>
    <x v="1"/>
    <x v="14"/>
    <s v="Acme Design Stainless Steel Bent Scissors"/>
    <x v="5675"/>
    <x v="2"/>
    <n v="0"/>
    <n v="9.234"/>
    <x v="5"/>
    <n v="171"/>
    <n v="26.999999999999996"/>
  </r>
  <r>
    <n v="9604"/>
    <s v="CA-2016-129861"/>
    <d v="2016-06-17T00:00:00"/>
    <d v="2016-06-23T00:00:00"/>
    <s v="Standard Class"/>
    <s v="DM-13345"/>
    <s v="Denise Monton"/>
    <x v="1"/>
    <x v="0"/>
    <x v="30"/>
    <x v="15"/>
    <n v="14609"/>
    <x v="3"/>
    <s v="FUR-TA-10003715"/>
    <x v="0"/>
    <x v="3"/>
    <s v="Hon 2111 Invitation Series Corner Table"/>
    <x v="5676"/>
    <x v="1"/>
    <n v="0.4"/>
    <n v="-213.5574"/>
    <x v="1"/>
    <n v="1130.598"/>
    <n v="-56.666666666666664"/>
  </r>
  <r>
    <n v="9605"/>
    <s v="CA-2015-138625"/>
    <d v="2015-11-02T00:00:00"/>
    <d v="2015-11-05T00:00:00"/>
    <s v="First Class"/>
    <s v="EG-13900"/>
    <s v="Emily Grady"/>
    <x v="0"/>
    <x v="0"/>
    <x v="269"/>
    <x v="17"/>
    <n v="23320"/>
    <x v="0"/>
    <s v="OFF-AP-10003099"/>
    <x v="1"/>
    <x v="9"/>
    <s v="Eureka Hand Vacuum, Bagless"/>
    <x v="5677"/>
    <x v="4"/>
    <n v="0"/>
    <n v="55.361600000000003"/>
    <x v="0"/>
    <n v="790.88"/>
    <n v="28.000000000000004"/>
  </r>
  <r>
    <n v="9606"/>
    <s v="US-2017-122672"/>
    <d v="2017-11-04T00:00:00"/>
    <d v="2017-11-09T00:00:00"/>
    <s v="Standard Class"/>
    <s v="HG-14965"/>
    <s v="Henry Goldwyn"/>
    <x v="1"/>
    <x v="0"/>
    <x v="152"/>
    <x v="24"/>
    <n v="43130"/>
    <x v="3"/>
    <s v="TEC-AC-10002323"/>
    <x v="2"/>
    <x v="11"/>
    <s v="SanDisk Ultra 32 GB MicroSDHC Class 10 Memory Card"/>
    <x v="5678"/>
    <x v="4"/>
    <n v="0.2"/>
    <n v="-6.1879999999999997"/>
    <x v="0"/>
    <n v="282.88"/>
    <n v="-8.75"/>
  </r>
  <r>
    <n v="9607"/>
    <s v="US-2017-122672"/>
    <d v="2017-11-04T00:00:00"/>
    <d v="2017-11-09T00:00:00"/>
    <s v="Standard Class"/>
    <s v="HG-14965"/>
    <s v="Henry Goldwyn"/>
    <x v="1"/>
    <x v="0"/>
    <x v="152"/>
    <x v="24"/>
    <n v="43130"/>
    <x v="3"/>
    <s v="OFF-ST-10002344"/>
    <x v="1"/>
    <x v="4"/>
    <s v="Carina 42&quot;Hx23 3/4&quot;W Media Storage Unit"/>
    <x v="4732"/>
    <x v="1"/>
    <n v="0.2"/>
    <n v="-43.729199999999999"/>
    <x v="0"/>
    <n v="583.05600000000004"/>
    <n v="-22.499999999999996"/>
  </r>
  <r>
    <n v="9608"/>
    <s v="CA-2017-117128"/>
    <d v="2017-12-05T00:00:00"/>
    <d v="2017-12-08T00:00:00"/>
    <s v="Second Class"/>
    <s v="BF-11080"/>
    <s v="Bart Folk"/>
    <x v="0"/>
    <x v="0"/>
    <x v="20"/>
    <x v="15"/>
    <n v="10024"/>
    <x v="3"/>
    <s v="OFF-PA-10000007"/>
    <x v="1"/>
    <x v="10"/>
    <s v="Telephone Message Books with Fax/Mobile Section, 4 1/4&quot; x 6&quot;"/>
    <x v="5679"/>
    <x v="5"/>
    <n v="0"/>
    <n v="9.9359999999999999"/>
    <x v="4"/>
    <n v="129.60000000000002"/>
    <n v="46"/>
  </r>
  <r>
    <n v="9609"/>
    <s v="CA-2017-117128"/>
    <d v="2017-12-05T00:00:00"/>
    <d v="2017-12-08T00:00:00"/>
    <s v="Second Class"/>
    <s v="BF-11080"/>
    <s v="Bart Folk"/>
    <x v="0"/>
    <x v="0"/>
    <x v="20"/>
    <x v="15"/>
    <n v="10024"/>
    <x v="3"/>
    <s v="OFF-LA-10000248"/>
    <x v="1"/>
    <x v="2"/>
    <s v="Avery 52"/>
    <x v="466"/>
    <x v="1"/>
    <n v="0"/>
    <n v="5.2028999999999996"/>
    <x v="4"/>
    <n v="33.21"/>
    <n v="47"/>
  </r>
  <r>
    <n v="9610"/>
    <s v="CA-2016-130638"/>
    <d v="2016-05-16T00:00:00"/>
    <d v="2016-05-19T00:00:00"/>
    <s v="Second Class"/>
    <s v="SC-20095"/>
    <s v="Sanjit Chand"/>
    <x v="0"/>
    <x v="0"/>
    <x v="1"/>
    <x v="1"/>
    <n v="90045"/>
    <x v="1"/>
    <s v="FUR-FU-10002116"/>
    <x v="0"/>
    <x v="5"/>
    <s v="Tenex Carpeted, Granite-Look or Clear Contemporary Contour Shape Chair Mats"/>
    <x v="5680"/>
    <x v="4"/>
    <n v="0"/>
    <n v="19.7988"/>
    <x v="5"/>
    <n v="1131.3599999999999"/>
    <n v="7.0000000000000009"/>
  </r>
  <r>
    <n v="9611"/>
    <s v="CA-2016-130638"/>
    <d v="2016-05-16T00:00:00"/>
    <d v="2016-05-19T00:00:00"/>
    <s v="Second Class"/>
    <s v="SC-20095"/>
    <s v="Sanjit Chand"/>
    <x v="0"/>
    <x v="0"/>
    <x v="1"/>
    <x v="1"/>
    <n v="90045"/>
    <x v="1"/>
    <s v="OFF-LA-10002195"/>
    <x v="1"/>
    <x v="2"/>
    <s v="Avery 481"/>
    <x v="1777"/>
    <x v="6"/>
    <n v="0"/>
    <n v="13.3056"/>
    <x v="5"/>
    <n v="249.48"/>
    <n v="48.000000000000007"/>
  </r>
  <r>
    <n v="9612"/>
    <s v="CA-2017-144365"/>
    <d v="2017-10-24T00:00:00"/>
    <d v="2017-10-30T00:00:00"/>
    <s v="Standard Class"/>
    <s v="CS-11950"/>
    <s v="Carlos Soltero"/>
    <x v="0"/>
    <x v="0"/>
    <x v="25"/>
    <x v="35"/>
    <n v="39212"/>
    <x v="0"/>
    <s v="OFF-FA-10000735"/>
    <x v="1"/>
    <x v="13"/>
    <s v="Staples"/>
    <x v="2582"/>
    <x v="4"/>
    <n v="0"/>
    <n v="5.2560000000000002"/>
    <x v="2"/>
    <n v="46.72"/>
    <n v="45"/>
  </r>
  <r>
    <n v="9613"/>
    <s v="CA-2016-110086"/>
    <d v="2016-09-18T00:00:00"/>
    <d v="2016-09-22T00:00:00"/>
    <s v="Standard Class"/>
    <s v="BD-11320"/>
    <s v="Bill Donatelli"/>
    <x v="0"/>
    <x v="0"/>
    <x v="350"/>
    <x v="1"/>
    <n v="95695"/>
    <x v="1"/>
    <s v="TEC-PH-10001299"/>
    <x v="2"/>
    <x v="7"/>
    <s v="Polycom CX300 Desktop Phone USB VoIP phone"/>
    <x v="2507"/>
    <x v="0"/>
    <n v="0.2"/>
    <n v="23.9984"/>
    <x v="8"/>
    <n v="479.96800000000002"/>
    <n v="10"/>
  </r>
  <r>
    <n v="9614"/>
    <s v="CA-2014-128524"/>
    <d v="2014-11-11T00:00:00"/>
    <d v="2014-11-13T00:00:00"/>
    <s v="First Class"/>
    <s v="MZ-17515"/>
    <s v="Mary Zewe"/>
    <x v="1"/>
    <x v="0"/>
    <x v="4"/>
    <x v="4"/>
    <n v="98115"/>
    <x v="1"/>
    <s v="OFF-AP-10002892"/>
    <x v="1"/>
    <x v="9"/>
    <s v="Belkin F5C206VTEL 6 Outlet Surge"/>
    <x v="5681"/>
    <x v="7"/>
    <n v="0"/>
    <n v="6.8940000000000001"/>
    <x v="0"/>
    <n v="22.98"/>
    <n v="30"/>
  </r>
  <r>
    <n v="9615"/>
    <s v="CA-2014-128524"/>
    <d v="2014-11-11T00:00:00"/>
    <d v="2014-11-13T00:00:00"/>
    <s v="First Class"/>
    <s v="MZ-17515"/>
    <s v="Mary Zewe"/>
    <x v="1"/>
    <x v="0"/>
    <x v="4"/>
    <x v="4"/>
    <n v="98115"/>
    <x v="1"/>
    <s v="TEC-AC-10002718"/>
    <x v="2"/>
    <x v="11"/>
    <s v="Belkin Standard 104 key USB Keyboard"/>
    <x v="5682"/>
    <x v="3"/>
    <n v="0"/>
    <n v="15.3195"/>
    <x v="0"/>
    <n v="714.91"/>
    <n v="15"/>
  </r>
  <r>
    <n v="9616"/>
    <s v="CA-2014-128524"/>
    <d v="2014-11-11T00:00:00"/>
    <d v="2014-11-13T00:00:00"/>
    <s v="First Class"/>
    <s v="MZ-17515"/>
    <s v="Mary Zewe"/>
    <x v="1"/>
    <x v="0"/>
    <x v="4"/>
    <x v="4"/>
    <n v="98115"/>
    <x v="1"/>
    <s v="OFF-BI-10003527"/>
    <x v="1"/>
    <x v="8"/>
    <s v="Fellowes PB500 Electric Punch Plastic Comb Binding Machine with Manual Bind"/>
    <x v="5683"/>
    <x v="0"/>
    <n v="0.2"/>
    <n v="762.59400000000005"/>
    <x v="0"/>
    <n v="4067.1680000000001"/>
    <n v="37.5"/>
  </r>
  <r>
    <n v="9617"/>
    <s v="CA-2016-140256"/>
    <d v="2016-08-22T00:00:00"/>
    <d v="2016-08-29T00:00:00"/>
    <s v="Standard Class"/>
    <s v="PW-19030"/>
    <s v="Pauline Webber"/>
    <x v="1"/>
    <x v="0"/>
    <x v="1"/>
    <x v="1"/>
    <n v="90049"/>
    <x v="1"/>
    <s v="OFF-AR-10002255"/>
    <x v="1"/>
    <x v="6"/>
    <s v="Newell 346"/>
    <x v="1755"/>
    <x v="0"/>
    <n v="0"/>
    <n v="1.6704000000000001"/>
    <x v="6"/>
    <n v="11.52"/>
    <n v="29.000000000000004"/>
  </r>
  <r>
    <n v="9618"/>
    <s v="CA-2017-160633"/>
    <d v="2017-11-16T00:00:00"/>
    <d v="2017-11-21T00:00:00"/>
    <s v="Standard Class"/>
    <s v="BS-11380"/>
    <s v="Bill Stewart"/>
    <x v="1"/>
    <x v="0"/>
    <x v="256"/>
    <x v="24"/>
    <n v="43402"/>
    <x v="3"/>
    <s v="TEC-CO-10002095"/>
    <x v="2"/>
    <x v="16"/>
    <s v="Hewlett Packard 610 Color Digital Copier / Printer"/>
    <x v="5684"/>
    <x v="1"/>
    <n v="0.4"/>
    <n v="74.998500000000007"/>
    <x v="0"/>
    <n v="2699.9459999999999"/>
    <n v="8.3333333333333339"/>
  </r>
  <r>
    <n v="9619"/>
    <s v="CA-2017-160633"/>
    <d v="2017-11-16T00:00:00"/>
    <d v="2017-11-21T00:00:00"/>
    <s v="Standard Class"/>
    <s v="BS-11380"/>
    <s v="Bill Stewart"/>
    <x v="1"/>
    <x v="0"/>
    <x v="256"/>
    <x v="24"/>
    <n v="43402"/>
    <x v="3"/>
    <s v="OFF-AR-10004022"/>
    <x v="1"/>
    <x v="6"/>
    <s v="Panasonic KP-380BK Classic Electric Pencil Sharpener"/>
    <x v="1134"/>
    <x v="1"/>
    <n v="0.2"/>
    <n v="5.3970000000000002"/>
    <x v="0"/>
    <n v="259.05600000000004"/>
    <n v="6.25"/>
  </r>
  <r>
    <n v="9620"/>
    <s v="CA-2017-160633"/>
    <d v="2017-11-16T00:00:00"/>
    <d v="2017-11-21T00:00:00"/>
    <s v="Standard Class"/>
    <s v="BS-11380"/>
    <s v="Bill Stewart"/>
    <x v="1"/>
    <x v="0"/>
    <x v="256"/>
    <x v="24"/>
    <n v="43402"/>
    <x v="3"/>
    <s v="TEC-AC-10002335"/>
    <x v="2"/>
    <x v="11"/>
    <s v="Logitech Media Keyboard K200"/>
    <x v="3943"/>
    <x v="2"/>
    <n v="0.2"/>
    <n v="-1.7495000000000001"/>
    <x v="0"/>
    <n v="699.80000000000007"/>
    <n v="-1.25"/>
  </r>
  <r>
    <n v="9621"/>
    <s v="CA-2014-115133"/>
    <d v="2014-09-26T00:00:00"/>
    <d v="2014-09-30T00:00:00"/>
    <s v="Standard Class"/>
    <s v="DA-13450"/>
    <s v="Dianna Arnett"/>
    <x v="2"/>
    <x v="0"/>
    <x v="152"/>
    <x v="24"/>
    <n v="43130"/>
    <x v="3"/>
    <s v="OFF-AP-10001634"/>
    <x v="1"/>
    <x v="9"/>
    <s v="Hoover Commercial Lightweight Upright Vacuum"/>
    <x v="5685"/>
    <x v="5"/>
    <n v="0.2"/>
    <n v="1.2527999999999999"/>
    <x v="8"/>
    <n v="100.224"/>
    <n v="7.5"/>
  </r>
  <r>
    <n v="9622"/>
    <s v="CA-2014-115133"/>
    <d v="2014-09-26T00:00:00"/>
    <d v="2014-09-30T00:00:00"/>
    <s v="Standard Class"/>
    <s v="DA-13450"/>
    <s v="Dianna Arnett"/>
    <x v="2"/>
    <x v="0"/>
    <x v="152"/>
    <x v="24"/>
    <n v="43130"/>
    <x v="3"/>
    <s v="TEC-AC-10002370"/>
    <x v="2"/>
    <x v="11"/>
    <s v="Maxell CD-R Discs"/>
    <x v="5686"/>
    <x v="0"/>
    <n v="0.2"/>
    <n v="0.4728"/>
    <x v="8"/>
    <n v="6.3040000000000003"/>
    <n v="15"/>
  </r>
  <r>
    <n v="9623"/>
    <s v="CA-2014-115133"/>
    <d v="2014-09-26T00:00:00"/>
    <d v="2014-09-30T00:00:00"/>
    <s v="Standard Class"/>
    <s v="DA-13450"/>
    <s v="Dianna Arnett"/>
    <x v="2"/>
    <x v="0"/>
    <x v="152"/>
    <x v="24"/>
    <n v="43130"/>
    <x v="3"/>
    <s v="OFF-PA-10000174"/>
    <x v="1"/>
    <x v="10"/>
    <s v="Message Book, Wirebound, Four 5 1/2&quot; X 4&quot; Forms/Pg., 200 Dupl. Sets/Book"/>
    <x v="2668"/>
    <x v="4"/>
    <n v="0.2"/>
    <n v="11.102399999999999"/>
    <x v="8"/>
    <n v="131.584"/>
    <n v="33.75"/>
  </r>
  <r>
    <n v="9624"/>
    <s v="CA-2017-137449"/>
    <d v="2017-06-29T00:00:00"/>
    <d v="2017-06-30T00:00:00"/>
    <s v="First Class"/>
    <s v="ME-17725"/>
    <s v="Max Engle"/>
    <x v="0"/>
    <x v="0"/>
    <x v="61"/>
    <x v="5"/>
    <n v="75220"/>
    <x v="2"/>
    <s v="OFF-AP-10000240"/>
    <x v="1"/>
    <x v="9"/>
    <s v="Belkin F9G930V10-GRY 9 Outlet Surge"/>
    <x v="5687"/>
    <x v="0"/>
    <n v="0.8"/>
    <n v="-54.549599999999998"/>
    <x v="1"/>
    <n v="42.783999999999999"/>
    <n v="-254.99999999999997"/>
  </r>
  <r>
    <n v="9625"/>
    <s v="CA-2017-137449"/>
    <d v="2017-06-29T00:00:00"/>
    <d v="2017-06-30T00:00:00"/>
    <s v="First Class"/>
    <s v="ME-17725"/>
    <s v="Max Engle"/>
    <x v="0"/>
    <x v="0"/>
    <x v="61"/>
    <x v="5"/>
    <n v="75220"/>
    <x v="2"/>
    <s v="FUR-TA-10002855"/>
    <x v="0"/>
    <x v="3"/>
    <s v="Bevis Round Conference Table Top &amp; Single Column Base"/>
    <x v="5688"/>
    <x v="1"/>
    <n v="0.3"/>
    <n v="-39.511800000000001"/>
    <x v="1"/>
    <n v="921.94200000000001"/>
    <n v="-12.857142857142856"/>
  </r>
  <r>
    <n v="9626"/>
    <s v="CA-2017-137449"/>
    <d v="2017-06-29T00:00:00"/>
    <d v="2017-06-30T00:00:00"/>
    <s v="First Class"/>
    <s v="ME-17725"/>
    <s v="Max Engle"/>
    <x v="0"/>
    <x v="0"/>
    <x v="61"/>
    <x v="5"/>
    <n v="75220"/>
    <x v="2"/>
    <s v="FUR-BO-10000780"/>
    <x v="0"/>
    <x v="0"/>
    <s v="O'Sullivan Plantations 2-Door Library in Landvery Oak"/>
    <x v="5689"/>
    <x v="1"/>
    <n v="0.32"/>
    <n v="-96.470399999999998"/>
    <x v="1"/>
    <n v="1229.9975999999999"/>
    <n v="-23.52941176470588"/>
  </r>
  <r>
    <n v="9627"/>
    <s v="CA-2017-103520"/>
    <d v="2017-09-23T00:00:00"/>
    <d v="2017-09-25T00:00:00"/>
    <s v="First Class"/>
    <s v="MH-17785"/>
    <s v="Maya Herman"/>
    <x v="1"/>
    <x v="0"/>
    <x v="270"/>
    <x v="5"/>
    <n v="79424"/>
    <x v="2"/>
    <s v="OFF-PA-10001846"/>
    <x v="1"/>
    <x v="10"/>
    <s v="Xerox 1899"/>
    <x v="4579"/>
    <x v="0"/>
    <n v="0.2"/>
    <n v="3.3523999999999998"/>
    <x v="8"/>
    <n v="18.495999999999999"/>
    <n v="36.25"/>
  </r>
  <r>
    <n v="9628"/>
    <s v="CA-2014-139283"/>
    <d v="2014-11-23T00:00:00"/>
    <d v="2014-11-27T00:00:00"/>
    <s v="Standard Class"/>
    <s v="BT-11440"/>
    <s v="Bobby Trafton"/>
    <x v="0"/>
    <x v="0"/>
    <x v="66"/>
    <x v="12"/>
    <n v="48227"/>
    <x v="2"/>
    <s v="OFF-BI-10002049"/>
    <x v="1"/>
    <x v="8"/>
    <s v="UniKeep View Case Binders"/>
    <x v="1835"/>
    <x v="1"/>
    <n v="0"/>
    <n v="6.7481999999999998"/>
    <x v="0"/>
    <n v="44.01"/>
    <n v="46"/>
  </r>
  <r>
    <n v="9629"/>
    <s v="CA-2014-118192"/>
    <d v="2014-01-13T00:00:00"/>
    <d v="2014-01-18T00:00:00"/>
    <s v="Standard Class"/>
    <s v="MM-17920"/>
    <s v="Michael Moore"/>
    <x v="0"/>
    <x v="0"/>
    <x v="46"/>
    <x v="24"/>
    <n v="43055"/>
    <x v="3"/>
    <s v="OFF-PA-10002947"/>
    <x v="1"/>
    <x v="10"/>
    <s v="Xerox 1923"/>
    <x v="5317"/>
    <x v="3"/>
    <n v="0.2"/>
    <n v="13.0928"/>
    <x v="9"/>
    <n v="261.85599999999999"/>
    <n v="35"/>
  </r>
  <r>
    <n v="9630"/>
    <s v="CA-2014-118192"/>
    <d v="2014-01-13T00:00:00"/>
    <d v="2014-01-18T00:00:00"/>
    <s v="Standard Class"/>
    <s v="MM-17920"/>
    <s v="Michael Moore"/>
    <x v="0"/>
    <x v="0"/>
    <x v="46"/>
    <x v="24"/>
    <n v="43055"/>
    <x v="3"/>
    <s v="OFF-BI-10003476"/>
    <x v="1"/>
    <x v="8"/>
    <s v="Avery Metallic Poly Binders"/>
    <x v="5690"/>
    <x v="0"/>
    <n v="0.7"/>
    <n v="-2.5211999999999999"/>
    <x v="9"/>
    <n v="6.8760000000000003"/>
    <n v="-73.333333333333329"/>
  </r>
  <r>
    <n v="9631"/>
    <s v="CA-2016-168844"/>
    <d v="2016-05-31T00:00:00"/>
    <d v="2016-06-06T00:00:00"/>
    <s v="Standard Class"/>
    <s v="NM-18520"/>
    <s v="Neoma Murray"/>
    <x v="0"/>
    <x v="0"/>
    <x v="20"/>
    <x v="15"/>
    <n v="10011"/>
    <x v="3"/>
    <s v="OFF-BI-10002609"/>
    <x v="1"/>
    <x v="8"/>
    <s v="Avery Hidden Tab Dividers for Binding Systems"/>
    <x v="485"/>
    <x v="1"/>
    <n v="0.2"/>
    <n v="2.3243999999999998"/>
    <x v="5"/>
    <n v="21.456"/>
    <n v="32.499999999999993"/>
  </r>
  <r>
    <n v="9632"/>
    <s v="CA-2016-168844"/>
    <d v="2016-05-31T00:00:00"/>
    <d v="2016-06-06T00:00:00"/>
    <s v="Standard Class"/>
    <s v="NM-18520"/>
    <s v="Neoma Murray"/>
    <x v="0"/>
    <x v="0"/>
    <x v="20"/>
    <x v="15"/>
    <n v="10011"/>
    <x v="3"/>
    <s v="TEC-PH-10003215"/>
    <x v="2"/>
    <x v="7"/>
    <s v="Jackery Bar Premium Fast-charging Portable Charger"/>
    <x v="5691"/>
    <x v="5"/>
    <n v="0"/>
    <n v="88.052999999999997"/>
    <x v="5"/>
    <n v="1078.1999999999998"/>
    <n v="49"/>
  </r>
  <r>
    <n v="9633"/>
    <s v="CA-2017-154809"/>
    <d v="2017-02-13T00:00:00"/>
    <d v="2017-02-17T00:00:00"/>
    <s v="Standard Class"/>
    <s v="MH-17455"/>
    <s v="Mark Hamilton"/>
    <x v="0"/>
    <x v="0"/>
    <x v="31"/>
    <x v="11"/>
    <n v="55407"/>
    <x v="2"/>
    <s v="OFF-AP-10004785"/>
    <x v="1"/>
    <x v="9"/>
    <s v="Holmes Replacement Filter for HEPA Air Cleaner, Medium Room"/>
    <x v="5692"/>
    <x v="8"/>
    <n v="0"/>
    <n v="38.975200000000001"/>
    <x v="11"/>
    <n v="725.12"/>
    <n v="43"/>
  </r>
  <r>
    <n v="9634"/>
    <s v="CA-2014-151330"/>
    <d v="2014-10-14T00:00:00"/>
    <d v="2014-10-17T00:00:00"/>
    <s v="First Class"/>
    <s v="TC-21295"/>
    <s v="Toby Carlisle"/>
    <x v="0"/>
    <x v="0"/>
    <x v="231"/>
    <x v="31"/>
    <n v="2149"/>
    <x v="3"/>
    <s v="TEC-AC-10000865"/>
    <x v="2"/>
    <x v="11"/>
    <s v="WD My Passport Ultra 500GB Portable External Hard Drive"/>
    <x v="1307"/>
    <x v="1"/>
    <n v="0"/>
    <n v="30.09"/>
    <x v="2"/>
    <n v="531"/>
    <n v="17"/>
  </r>
  <r>
    <n v="9635"/>
    <s v="CA-2014-151330"/>
    <d v="2014-10-14T00:00:00"/>
    <d v="2014-10-17T00:00:00"/>
    <s v="First Class"/>
    <s v="TC-21295"/>
    <s v="Toby Carlisle"/>
    <x v="0"/>
    <x v="0"/>
    <x v="231"/>
    <x v="31"/>
    <n v="2149"/>
    <x v="3"/>
    <s v="OFF-ST-10000615"/>
    <x v="1"/>
    <x v="4"/>
    <s v="SimpliFile Personal File, Black Granite, 15w x 6-15/16d x 11-1/4h"/>
    <x v="5693"/>
    <x v="3"/>
    <n v="0"/>
    <n v="22.245999999999999"/>
    <x v="2"/>
    <n v="556.15"/>
    <n v="27.999999999999996"/>
  </r>
  <r>
    <n v="9636"/>
    <s v="CA-2014-151330"/>
    <d v="2014-10-14T00:00:00"/>
    <d v="2014-10-17T00:00:00"/>
    <s v="First Class"/>
    <s v="TC-21295"/>
    <s v="Toby Carlisle"/>
    <x v="0"/>
    <x v="0"/>
    <x v="231"/>
    <x v="31"/>
    <n v="2149"/>
    <x v="3"/>
    <s v="FUR-CH-10000749"/>
    <x v="0"/>
    <x v="1"/>
    <s v="Office Star - Ergonomic Mid Back Chair with 2-Way Adjustable Arms"/>
    <x v="2312"/>
    <x v="6"/>
    <n v="0"/>
    <n v="260.6112"/>
    <x v="2"/>
    <n v="14659.38"/>
    <n v="16"/>
  </r>
  <r>
    <n v="9637"/>
    <s v="CA-2014-124702"/>
    <d v="2014-11-18T00:00:00"/>
    <d v="2014-11-25T00:00:00"/>
    <s v="Standard Class"/>
    <s v="MH-17785"/>
    <s v="Maya Herman"/>
    <x v="1"/>
    <x v="0"/>
    <x v="4"/>
    <x v="4"/>
    <n v="98105"/>
    <x v="1"/>
    <s v="FUR-FU-10003553"/>
    <x v="0"/>
    <x v="5"/>
    <s v="Howard Miller 13-1/2&quot; Diameter Rosebrook Wall Clock"/>
    <x v="5694"/>
    <x v="0"/>
    <n v="0"/>
    <n v="55.015999999999998"/>
    <x v="0"/>
    <n v="275.08"/>
    <n v="40"/>
  </r>
  <r>
    <n v="9638"/>
    <s v="CA-2014-124702"/>
    <d v="2014-11-18T00:00:00"/>
    <d v="2014-11-25T00:00:00"/>
    <s v="Standard Class"/>
    <s v="MH-17785"/>
    <s v="Maya Herman"/>
    <x v="1"/>
    <x v="0"/>
    <x v="4"/>
    <x v="4"/>
    <n v="98105"/>
    <x v="1"/>
    <s v="FUR-TA-10003008"/>
    <x v="0"/>
    <x v="3"/>
    <s v="Lesro Round Back Collection Coffee Table, End Table"/>
    <x v="5695"/>
    <x v="4"/>
    <n v="0"/>
    <n v="94.926000000000002"/>
    <x v="0"/>
    <n v="2920.8"/>
    <n v="13"/>
  </r>
  <r>
    <n v="9639"/>
    <s v="US-2017-125808"/>
    <d v="2017-11-12T00:00:00"/>
    <d v="2017-11-15T00:00:00"/>
    <s v="Second Class"/>
    <s v="EP-13915"/>
    <s v="Emily Phan"/>
    <x v="0"/>
    <x v="0"/>
    <x v="1"/>
    <x v="1"/>
    <n v="90032"/>
    <x v="1"/>
    <s v="OFF-PA-10001846"/>
    <x v="1"/>
    <x v="10"/>
    <s v="Xerox 1899"/>
    <x v="1049"/>
    <x v="0"/>
    <n v="0"/>
    <n v="5.6643999999999997"/>
    <x v="0"/>
    <n v="23.12"/>
    <n v="48.999999999999993"/>
  </r>
  <r>
    <n v="9640"/>
    <s v="CA-2015-116638"/>
    <d v="2015-01-28T00:00:00"/>
    <d v="2015-01-31T00:00:00"/>
    <s v="Second Class"/>
    <s v="JH-15985"/>
    <s v="Joseph Holt"/>
    <x v="0"/>
    <x v="0"/>
    <x v="3"/>
    <x v="3"/>
    <n v="28027"/>
    <x v="0"/>
    <s v="FUR-TA-10000198"/>
    <x v="0"/>
    <x v="3"/>
    <s v="Chromcraft Bull-Nose Wood Oval Conference Tables &amp; Bases"/>
    <x v="5696"/>
    <x v="11"/>
    <n v="0.4"/>
    <n v="-1862.3124"/>
    <x v="9"/>
    <n v="55869.372000000003"/>
    <n v="-43.333333333333329"/>
  </r>
  <r>
    <n v="9641"/>
    <s v="CA-2014-104563"/>
    <d v="2014-03-07T00:00:00"/>
    <d v="2014-03-12T00:00:00"/>
    <s v="Standard Class"/>
    <s v="CM-12715"/>
    <s v="Craig Molinari"/>
    <x v="1"/>
    <x v="0"/>
    <x v="4"/>
    <x v="4"/>
    <n v="98103"/>
    <x v="1"/>
    <s v="OFF-AR-10000390"/>
    <x v="1"/>
    <x v="6"/>
    <s v="Newell Chalk Holder"/>
    <x v="2740"/>
    <x v="2"/>
    <n v="0"/>
    <n v="9.4990000000000006"/>
    <x v="10"/>
    <n v="103.25"/>
    <n v="46.000000000000007"/>
  </r>
  <r>
    <n v="9642"/>
    <s v="CA-2014-104563"/>
    <d v="2014-03-07T00:00:00"/>
    <d v="2014-03-12T00:00:00"/>
    <s v="Standard Class"/>
    <s v="CM-12715"/>
    <s v="Craig Molinari"/>
    <x v="1"/>
    <x v="0"/>
    <x v="4"/>
    <x v="4"/>
    <n v="98103"/>
    <x v="1"/>
    <s v="OFF-ST-10000934"/>
    <x v="1"/>
    <x v="4"/>
    <s v="Contico 72&quot;H Heavy-Duty Storage System"/>
    <x v="5697"/>
    <x v="2"/>
    <n v="0"/>
    <n v="0"/>
    <x v="10"/>
    <n v="1024.5"/>
    <n v="0"/>
  </r>
  <r>
    <n v="9643"/>
    <s v="CA-2014-104563"/>
    <d v="2014-03-07T00:00:00"/>
    <d v="2014-03-12T00:00:00"/>
    <s v="Standard Class"/>
    <s v="CM-12715"/>
    <s v="Craig Molinari"/>
    <x v="1"/>
    <x v="0"/>
    <x v="4"/>
    <x v="4"/>
    <n v="98103"/>
    <x v="1"/>
    <s v="FUR-CH-10002780"/>
    <x v="0"/>
    <x v="1"/>
    <s v="Office Star - Task Chair with Contemporary Loop Arms"/>
    <x v="5163"/>
    <x v="5"/>
    <n v="0.2"/>
    <n v="21.8352"/>
    <x v="10"/>
    <n v="2620.2240000000002"/>
    <n v="5"/>
  </r>
  <r>
    <n v="9644"/>
    <s v="CA-2014-104563"/>
    <d v="2014-03-07T00:00:00"/>
    <d v="2014-03-12T00:00:00"/>
    <s v="Standard Class"/>
    <s v="CM-12715"/>
    <s v="Craig Molinari"/>
    <x v="1"/>
    <x v="0"/>
    <x v="4"/>
    <x v="4"/>
    <n v="98103"/>
    <x v="1"/>
    <s v="FUR-CH-10004495"/>
    <x v="0"/>
    <x v="1"/>
    <s v="Global Leather and Oak Executive Chair, Black"/>
    <x v="5698"/>
    <x v="0"/>
    <n v="0.2"/>
    <n v="54.176400000000001"/>
    <x v="10"/>
    <n v="963.13599999999997"/>
    <n v="11.25"/>
  </r>
  <r>
    <n v="9645"/>
    <s v="US-2017-107979"/>
    <d v="2017-06-08T00:00:00"/>
    <d v="2017-06-13T00:00:00"/>
    <s v="Standard Class"/>
    <s v="FO-14305"/>
    <s v="Frank Olsen"/>
    <x v="0"/>
    <x v="0"/>
    <x v="220"/>
    <x v="16"/>
    <n v="85301"/>
    <x v="1"/>
    <s v="TEC-AC-10002006"/>
    <x v="2"/>
    <x v="11"/>
    <s v="Memorex Micro Travel Drive 16 GB"/>
    <x v="5699"/>
    <x v="3"/>
    <n v="0.2"/>
    <n v="12.3123"/>
    <x v="1"/>
    <n v="626.80799999999999"/>
    <n v="13.750000000000002"/>
  </r>
  <r>
    <n v="9646"/>
    <s v="US-2017-107979"/>
    <d v="2017-06-08T00:00:00"/>
    <d v="2017-06-13T00:00:00"/>
    <s v="Standard Class"/>
    <s v="FO-14305"/>
    <s v="Frank Olsen"/>
    <x v="0"/>
    <x v="0"/>
    <x v="220"/>
    <x v="16"/>
    <n v="85301"/>
    <x v="1"/>
    <s v="OFF-ST-10002485"/>
    <x v="1"/>
    <x v="4"/>
    <s v="Rogers Deluxe File Chest"/>
    <x v="200"/>
    <x v="0"/>
    <n v="0.2"/>
    <n v="-8.3523999999999994"/>
    <x v="1"/>
    <n v="70.335999999999999"/>
    <n v="-23.75"/>
  </r>
  <r>
    <n v="9647"/>
    <s v="US-2017-107979"/>
    <d v="2017-06-08T00:00:00"/>
    <d v="2017-06-13T00:00:00"/>
    <s v="Standard Class"/>
    <s v="FO-14305"/>
    <s v="Frank Olsen"/>
    <x v="0"/>
    <x v="0"/>
    <x v="220"/>
    <x v="16"/>
    <n v="85301"/>
    <x v="1"/>
    <s v="OFF-BI-10000778"/>
    <x v="1"/>
    <x v="8"/>
    <s v="GBC VeloBinder Electric Binding Machine"/>
    <x v="1255"/>
    <x v="0"/>
    <n v="0.7"/>
    <n v="-48.392000000000003"/>
    <x v="1"/>
    <n v="145.17599999999999"/>
    <n v="-66.666666666666671"/>
  </r>
  <r>
    <n v="9648"/>
    <s v="CA-2014-150518"/>
    <d v="2014-11-19T00:00:00"/>
    <d v="2014-11-24T00:00:00"/>
    <s v="Standard Class"/>
    <s v="MW-18220"/>
    <s v="Mitch Webber"/>
    <x v="0"/>
    <x v="0"/>
    <x v="525"/>
    <x v="11"/>
    <n v="55433"/>
    <x v="2"/>
    <s v="OFF-ST-10000877"/>
    <x v="1"/>
    <x v="4"/>
    <s v="Recycled Steel Personal File for Standard File Folders"/>
    <x v="3449"/>
    <x v="4"/>
    <n v="0"/>
    <n v="57.501600000000003"/>
    <x v="0"/>
    <n v="884.64"/>
    <n v="26"/>
  </r>
  <r>
    <n v="9649"/>
    <s v="CA-2014-150518"/>
    <d v="2014-11-19T00:00:00"/>
    <d v="2014-11-24T00:00:00"/>
    <s v="Standard Class"/>
    <s v="MW-18220"/>
    <s v="Mitch Webber"/>
    <x v="0"/>
    <x v="0"/>
    <x v="525"/>
    <x v="11"/>
    <n v="55433"/>
    <x v="2"/>
    <s v="TEC-PH-10002103"/>
    <x v="2"/>
    <x v="7"/>
    <s v="Jabra SPEAK 410"/>
    <x v="1666"/>
    <x v="1"/>
    <n v="0"/>
    <n v="78.951599999999999"/>
    <x v="0"/>
    <n v="845.91000000000008"/>
    <n v="27.999999999999996"/>
  </r>
  <r>
    <n v="9650"/>
    <s v="CA-2016-107104"/>
    <d v="2016-11-26T00:00:00"/>
    <d v="2016-11-30T00:00:00"/>
    <s v="Standard Class"/>
    <s v="MS-17365"/>
    <s v="Maribeth Schnelling"/>
    <x v="0"/>
    <x v="0"/>
    <x v="1"/>
    <x v="1"/>
    <n v="90045"/>
    <x v="1"/>
    <s v="FUR-BO-10002213"/>
    <x v="0"/>
    <x v="0"/>
    <s v="DMI Eclipse Executive Suite Bookcases"/>
    <x v="5700"/>
    <x v="8"/>
    <n v="0.15"/>
    <n v="160.31360000000001"/>
    <x v="0"/>
    <n v="27253.312000000002"/>
    <n v="4.7058823529411766"/>
  </r>
  <r>
    <n v="9651"/>
    <s v="CA-2016-107104"/>
    <d v="2016-11-26T00:00:00"/>
    <d v="2016-11-30T00:00:00"/>
    <s v="Standard Class"/>
    <s v="MS-17365"/>
    <s v="Maribeth Schnelling"/>
    <x v="0"/>
    <x v="0"/>
    <x v="1"/>
    <x v="1"/>
    <n v="90045"/>
    <x v="1"/>
    <s v="OFF-AR-10004269"/>
    <x v="1"/>
    <x v="6"/>
    <s v="Newell 31"/>
    <x v="5148"/>
    <x v="6"/>
    <n v="0"/>
    <n v="10.4076"/>
    <x v="0"/>
    <n v="334.53000000000003"/>
    <n v="27.999999999999996"/>
  </r>
  <r>
    <n v="9652"/>
    <s v="CA-2016-107104"/>
    <d v="2016-11-26T00:00:00"/>
    <d v="2016-11-30T00:00:00"/>
    <s v="Standard Class"/>
    <s v="MS-17365"/>
    <s v="Maribeth Schnelling"/>
    <x v="0"/>
    <x v="0"/>
    <x v="1"/>
    <x v="1"/>
    <n v="90045"/>
    <x v="1"/>
    <s v="OFF-AP-10000055"/>
    <x v="1"/>
    <x v="9"/>
    <s v="Belkin F9S820V06 8 Outlet Surge"/>
    <x v="643"/>
    <x v="0"/>
    <n v="0"/>
    <n v="19.488"/>
    <x v="0"/>
    <n v="129.91999999999999"/>
    <n v="30.000000000000004"/>
  </r>
  <r>
    <n v="9653"/>
    <s v="CA-2016-107104"/>
    <d v="2016-11-26T00:00:00"/>
    <d v="2016-11-30T00:00:00"/>
    <s v="Standard Class"/>
    <s v="MS-17365"/>
    <s v="Maribeth Schnelling"/>
    <x v="0"/>
    <x v="0"/>
    <x v="1"/>
    <x v="1"/>
    <n v="90045"/>
    <x v="1"/>
    <s v="FUR-FU-10002937"/>
    <x v="0"/>
    <x v="5"/>
    <s v="GE 48&quot; Fluorescent Tube, Cool White Energy Saver, 34 Watts, 30/Box"/>
    <x v="1899"/>
    <x v="5"/>
    <n v="0"/>
    <n v="297.69"/>
    <x v="0"/>
    <n v="3572.2799999999997"/>
    <n v="50"/>
  </r>
  <r>
    <n v="9654"/>
    <s v="CA-2017-161893"/>
    <d v="2017-01-23T00:00:00"/>
    <d v="2017-01-27T00:00:00"/>
    <s v="Standard Class"/>
    <s v="HP-14815"/>
    <s v="Harold Pawlan"/>
    <x v="2"/>
    <x v="0"/>
    <x v="93"/>
    <x v="16"/>
    <n v="85705"/>
    <x v="1"/>
    <s v="TEC-AC-10001874"/>
    <x v="2"/>
    <x v="11"/>
    <s v="Logitech Wireless Anywhere Mouse MX for PC and Mac"/>
    <x v="909"/>
    <x v="0"/>
    <n v="0.2"/>
    <n v="11.997999999999999"/>
    <x v="9"/>
    <n v="191.96799999999999"/>
    <n v="12.5"/>
  </r>
  <r>
    <n v="9655"/>
    <s v="CA-2017-161893"/>
    <d v="2017-01-23T00:00:00"/>
    <d v="2017-01-27T00:00:00"/>
    <s v="Standard Class"/>
    <s v="HP-14815"/>
    <s v="Harold Pawlan"/>
    <x v="2"/>
    <x v="0"/>
    <x v="93"/>
    <x v="16"/>
    <n v="85705"/>
    <x v="1"/>
    <s v="OFF-BI-10004506"/>
    <x v="1"/>
    <x v="8"/>
    <s v="Wilson Jones data.warehouse D-Ring Binders with DublLock"/>
    <x v="5701"/>
    <x v="0"/>
    <n v="0.7"/>
    <n v="-3.6212"/>
    <x v="9"/>
    <n v="9.8759999999999994"/>
    <n v="-73.333333333333343"/>
  </r>
  <r>
    <n v="9656"/>
    <s v="CA-2014-156160"/>
    <d v="2014-09-22T00:00:00"/>
    <d v="2014-09-29T00:00:00"/>
    <s v="Standard Class"/>
    <s v="AS-10090"/>
    <s v="Adam Shillingsburg"/>
    <x v="0"/>
    <x v="0"/>
    <x v="20"/>
    <x v="15"/>
    <n v="10035"/>
    <x v="3"/>
    <s v="FUR-FU-10001876"/>
    <x v="0"/>
    <x v="5"/>
    <s v="Computer Room Manger, 14&quot;"/>
    <x v="5702"/>
    <x v="1"/>
    <n v="0"/>
    <n v="35.078400000000002"/>
    <x v="8"/>
    <n v="292.32"/>
    <n v="36.000000000000007"/>
  </r>
  <r>
    <n v="9657"/>
    <s v="CA-2014-156160"/>
    <d v="2014-09-22T00:00:00"/>
    <d v="2014-09-29T00:00:00"/>
    <s v="Standard Class"/>
    <s v="AS-10090"/>
    <s v="Adam Shillingsburg"/>
    <x v="0"/>
    <x v="0"/>
    <x v="20"/>
    <x v="15"/>
    <n v="10035"/>
    <x v="3"/>
    <s v="OFF-BI-10003355"/>
    <x v="1"/>
    <x v="8"/>
    <s v="Cardinal Holdit Business Card Pockets"/>
    <x v="2176"/>
    <x v="7"/>
    <n v="0.2"/>
    <n v="1.3944000000000001"/>
    <x v="8"/>
    <n v="3.984"/>
    <n v="35"/>
  </r>
  <r>
    <n v="9658"/>
    <s v="CA-2014-156160"/>
    <d v="2014-09-22T00:00:00"/>
    <d v="2014-09-29T00:00:00"/>
    <s v="Standard Class"/>
    <s v="AS-10090"/>
    <s v="Adam Shillingsburg"/>
    <x v="0"/>
    <x v="0"/>
    <x v="20"/>
    <x v="15"/>
    <n v="10035"/>
    <x v="3"/>
    <s v="OFF-AR-10003876"/>
    <x v="1"/>
    <x v="6"/>
    <s v="Avery Hi-Liter GlideStik Fluorescent Highlighter, Yellow Ink"/>
    <x v="3754"/>
    <x v="4"/>
    <n v="0"/>
    <n v="5.7375999999999996"/>
    <x v="8"/>
    <n v="52.16"/>
    <n v="44"/>
  </r>
  <r>
    <n v="9659"/>
    <s v="CA-2014-156160"/>
    <d v="2014-09-22T00:00:00"/>
    <d v="2014-09-29T00:00:00"/>
    <s v="Standard Class"/>
    <s v="AS-10090"/>
    <s v="Adam Shillingsburg"/>
    <x v="0"/>
    <x v="0"/>
    <x v="20"/>
    <x v="15"/>
    <n v="10035"/>
    <x v="3"/>
    <s v="FUR-CH-10004983"/>
    <x v="0"/>
    <x v="1"/>
    <s v="Office Star - Mid Back Dual function Ergonomic High Back Chair with 2-Way Adjustable Arms"/>
    <x v="5703"/>
    <x v="4"/>
    <n v="0.1"/>
    <n v="83.709599999999995"/>
    <x v="8"/>
    <n v="2318.1120000000001"/>
    <n v="14.444444444444443"/>
  </r>
  <r>
    <n v="9660"/>
    <s v="CA-2014-100860"/>
    <d v="2014-03-26T00:00:00"/>
    <d v="2014-03-30T00:00:00"/>
    <s v="Second Class"/>
    <s v="CS-12505"/>
    <s v="Cindy Stewart"/>
    <x v="0"/>
    <x v="0"/>
    <x v="225"/>
    <x v="1"/>
    <n v="91767"/>
    <x v="1"/>
    <s v="OFF-LA-10001982"/>
    <x v="1"/>
    <x v="2"/>
    <s v="Smead Alpha-Z Color-Coded Name Labels First Letter Starter Set"/>
    <x v="2022"/>
    <x v="2"/>
    <n v="0"/>
    <n v="9"/>
    <x v="10"/>
    <n v="93.75"/>
    <n v="48"/>
  </r>
  <r>
    <n v="9661"/>
    <s v="CA-2016-160717"/>
    <d v="2016-06-06T00:00:00"/>
    <d v="2016-06-11T00:00:00"/>
    <s v="Standard Class"/>
    <s v="ME-17320"/>
    <s v="Maria Etezadi"/>
    <x v="2"/>
    <x v="0"/>
    <x v="443"/>
    <x v="1"/>
    <n v="93101"/>
    <x v="1"/>
    <s v="TEC-PH-10001459"/>
    <x v="2"/>
    <x v="7"/>
    <s v="Samsung Galaxy Mega 6.3"/>
    <x v="5704"/>
    <x v="6"/>
    <n v="0.2"/>
    <n v="226.7946"/>
    <x v="1"/>
    <n v="27215.351999999999"/>
    <n v="7.5"/>
  </r>
  <r>
    <n v="9662"/>
    <s v="CA-2016-160717"/>
    <d v="2016-06-06T00:00:00"/>
    <d v="2016-06-11T00:00:00"/>
    <s v="Standard Class"/>
    <s v="ME-17320"/>
    <s v="Maria Etezadi"/>
    <x v="2"/>
    <x v="0"/>
    <x v="443"/>
    <x v="1"/>
    <n v="93101"/>
    <x v="1"/>
    <s v="TEC-AC-10002134"/>
    <x v="2"/>
    <x v="11"/>
    <s v="Rosewill 107 Normal Keys USB Wired Standard Keyboard"/>
    <x v="1153"/>
    <x v="0"/>
    <n v="0"/>
    <n v="3.7744"/>
    <x v="1"/>
    <n v="53.92"/>
    <n v="13.999999999999998"/>
  </r>
  <r>
    <n v="9663"/>
    <s v="CA-2016-160717"/>
    <d v="2016-06-06T00:00:00"/>
    <d v="2016-06-11T00:00:00"/>
    <s v="Standard Class"/>
    <s v="ME-17320"/>
    <s v="Maria Etezadi"/>
    <x v="2"/>
    <x v="0"/>
    <x v="443"/>
    <x v="1"/>
    <n v="93101"/>
    <x v="1"/>
    <s v="TEC-PH-10001760"/>
    <x v="2"/>
    <x v="7"/>
    <s v="Bose SoundLink Bluetooth Speaker"/>
    <x v="5705"/>
    <x v="1"/>
    <n v="0.2"/>
    <n v="161.19"/>
    <x v="1"/>
    <n v="1432.8000000000002"/>
    <n v="33.75"/>
  </r>
  <r>
    <n v="9664"/>
    <s v="CA-2017-132619"/>
    <d v="2017-08-31T00:00:00"/>
    <d v="2017-09-05T00:00:00"/>
    <s v="Standard Class"/>
    <s v="MS-17770"/>
    <s v="Maxwell Schwartz"/>
    <x v="0"/>
    <x v="0"/>
    <x v="8"/>
    <x v="1"/>
    <n v="94109"/>
    <x v="1"/>
    <s v="OFF-ST-10001511"/>
    <x v="1"/>
    <x v="4"/>
    <s v="Space Solutions Commercial Steel Shelving"/>
    <x v="2652"/>
    <x v="1"/>
    <n v="0"/>
    <n v="9.6974999999999998"/>
    <x v="6"/>
    <n v="581.84999999999991"/>
    <n v="5"/>
  </r>
  <r>
    <n v="9665"/>
    <s v="US-2015-120957"/>
    <d v="2015-12-07T00:00:00"/>
    <d v="2015-12-07T00:00:00"/>
    <s v="Same Day"/>
    <s v="KH-16690"/>
    <s v="Kristen Hastings"/>
    <x v="1"/>
    <x v="0"/>
    <x v="169"/>
    <x v="1"/>
    <n v="92503"/>
    <x v="1"/>
    <s v="OFF-PA-10003953"/>
    <x v="1"/>
    <x v="10"/>
    <s v="Xerox 218"/>
    <x v="91"/>
    <x v="0"/>
    <n v="0"/>
    <n v="6.2207999999999997"/>
    <x v="4"/>
    <n v="25.92"/>
    <n v="47.999999999999993"/>
  </r>
  <r>
    <n v="9666"/>
    <s v="CA-2017-157448"/>
    <d v="2017-11-16T00:00:00"/>
    <d v="2017-11-20T00:00:00"/>
    <s v="Standard Class"/>
    <s v="LC-16885"/>
    <s v="Lena Creighton"/>
    <x v="0"/>
    <x v="0"/>
    <x v="1"/>
    <x v="1"/>
    <n v="90049"/>
    <x v="1"/>
    <s v="FUR-FU-10003268"/>
    <x v="0"/>
    <x v="5"/>
    <s v="Eldon Radial Chair Mat for Low to Medium Pile Carpets"/>
    <x v="580"/>
    <x v="1"/>
    <n v="0"/>
    <n v="23.988"/>
    <x v="0"/>
    <n v="359.82"/>
    <n v="20"/>
  </r>
  <r>
    <n v="9667"/>
    <s v="CA-2017-157448"/>
    <d v="2017-11-16T00:00:00"/>
    <d v="2017-11-20T00:00:00"/>
    <s v="Standard Class"/>
    <s v="LC-16885"/>
    <s v="Lena Creighton"/>
    <x v="0"/>
    <x v="0"/>
    <x v="1"/>
    <x v="1"/>
    <n v="90049"/>
    <x v="1"/>
    <s v="FUR-FU-10001847"/>
    <x v="0"/>
    <x v="5"/>
    <s v="Eldon Image Series Black Desk Accessories"/>
    <x v="2122"/>
    <x v="1"/>
    <n v="0"/>
    <n v="4.4711999999999996"/>
    <x v="0"/>
    <n v="37.26"/>
    <n v="36"/>
  </r>
  <r>
    <n v="9668"/>
    <s v="CA-2016-126270"/>
    <d v="2016-04-23T00:00:00"/>
    <d v="2016-04-27T00:00:00"/>
    <s v="Standard Class"/>
    <s v="AF-10870"/>
    <s v="Art Ferguson"/>
    <x v="0"/>
    <x v="0"/>
    <x v="526"/>
    <x v="1"/>
    <n v="92672"/>
    <x v="1"/>
    <s v="OFF-BI-10002764"/>
    <x v="1"/>
    <x v="8"/>
    <s v="Recycled Pressboard Report Cover with Reinforced Top Hinge"/>
    <x v="2270"/>
    <x v="3"/>
    <n v="0.2"/>
    <n v="6.5568999999999997"/>
    <x v="3"/>
    <n v="126.61600000000001"/>
    <n v="36.25"/>
  </r>
  <r>
    <n v="9669"/>
    <s v="CA-2016-126270"/>
    <d v="2016-04-23T00:00:00"/>
    <d v="2016-04-27T00:00:00"/>
    <s v="Standard Class"/>
    <s v="AF-10870"/>
    <s v="Art Ferguson"/>
    <x v="0"/>
    <x v="0"/>
    <x v="526"/>
    <x v="1"/>
    <n v="92672"/>
    <x v="1"/>
    <s v="OFF-EN-10004386"/>
    <x v="1"/>
    <x v="12"/>
    <s v="Recycled Interoffice Envelopes with String and Button Closure, 10 x 13"/>
    <x v="2866"/>
    <x v="1"/>
    <n v="0"/>
    <n v="35.984999999999999"/>
    <x v="3"/>
    <n v="215.91"/>
    <n v="50"/>
  </r>
  <r>
    <n v="9670"/>
    <s v="CA-2017-145275"/>
    <d v="2017-04-02T00:00:00"/>
    <d v="2017-04-06T00:00:00"/>
    <s v="Standard Class"/>
    <s v="AH-10465"/>
    <s v="Amy Hunt"/>
    <x v="0"/>
    <x v="0"/>
    <x v="27"/>
    <x v="19"/>
    <n v="35601"/>
    <x v="0"/>
    <s v="OFF-LA-10001569"/>
    <x v="1"/>
    <x v="2"/>
    <s v="Avery 499"/>
    <x v="1801"/>
    <x v="1"/>
    <n v="0"/>
    <n v="6.8723999999999998"/>
    <x v="3"/>
    <n v="44.82"/>
    <n v="46"/>
  </r>
  <r>
    <n v="9671"/>
    <s v="CA-2015-133396"/>
    <d v="2015-08-13T00:00:00"/>
    <d v="2015-08-15T00:00:00"/>
    <s v="First Class"/>
    <s v="GK-14620"/>
    <s v="Grace Kelly"/>
    <x v="1"/>
    <x v="0"/>
    <x v="247"/>
    <x v="3"/>
    <n v="27405"/>
    <x v="0"/>
    <s v="OFF-AR-10001446"/>
    <x v="1"/>
    <x v="6"/>
    <s v="Newell 309"/>
    <x v="5706"/>
    <x v="3"/>
    <n v="0.2"/>
    <n v="8.0850000000000009"/>
    <x v="6"/>
    <n v="452.76000000000005"/>
    <n v="12.5"/>
  </r>
  <r>
    <n v="9672"/>
    <s v="US-2017-140312"/>
    <d v="2017-11-13T00:00:00"/>
    <d v="2017-11-19T00:00:00"/>
    <s v="Standard Class"/>
    <s v="KL-16645"/>
    <s v="Ken Lonsdale"/>
    <x v="0"/>
    <x v="0"/>
    <x v="65"/>
    <x v="1"/>
    <n v="94568"/>
    <x v="1"/>
    <s v="TEC-PH-10003442"/>
    <x v="2"/>
    <x v="7"/>
    <s v="Samsung Replacement EH64AVFWE Premium Headset"/>
    <x v="1103"/>
    <x v="2"/>
    <n v="0.2"/>
    <n v="1.375"/>
    <x v="0"/>
    <n v="110"/>
    <n v="6.25"/>
  </r>
  <r>
    <n v="9673"/>
    <s v="CA-2016-114867"/>
    <d v="2016-12-23T00:00:00"/>
    <d v="2016-12-28T00:00:00"/>
    <s v="Standard Class"/>
    <s v="FM-14290"/>
    <s v="Frank Merwin"/>
    <x v="2"/>
    <x v="0"/>
    <x v="10"/>
    <x v="9"/>
    <n v="19143"/>
    <x v="3"/>
    <s v="OFF-PA-10000477"/>
    <x v="1"/>
    <x v="10"/>
    <s v="Xerox 1952"/>
    <x v="885"/>
    <x v="0"/>
    <n v="0.2"/>
    <n v="2.6892"/>
    <x v="4"/>
    <n v="15.936"/>
    <n v="33.75"/>
  </r>
  <r>
    <n v="9674"/>
    <s v="CA-2016-114867"/>
    <d v="2016-12-23T00:00:00"/>
    <d v="2016-12-28T00:00:00"/>
    <s v="Standard Class"/>
    <s v="FM-14290"/>
    <s v="Frank Merwin"/>
    <x v="2"/>
    <x v="0"/>
    <x v="10"/>
    <x v="9"/>
    <n v="19143"/>
    <x v="3"/>
    <s v="TEC-PH-10002645"/>
    <x v="2"/>
    <x v="7"/>
    <s v="LG G2"/>
    <x v="5707"/>
    <x v="2"/>
    <n v="0.4"/>
    <n v="-374.99250000000001"/>
    <x v="4"/>
    <n v="7499.85"/>
    <n v="-25"/>
  </r>
  <r>
    <n v="9675"/>
    <s v="US-2014-164644"/>
    <d v="2014-07-22T00:00:00"/>
    <d v="2014-07-24T00:00:00"/>
    <s v="Second Class"/>
    <s v="JL-15850"/>
    <s v="John Lucas"/>
    <x v="0"/>
    <x v="0"/>
    <x v="12"/>
    <x v="5"/>
    <n v="77095"/>
    <x v="2"/>
    <s v="OFF-ST-10003123"/>
    <x v="1"/>
    <x v="4"/>
    <s v="Fellowes Bases and Tops For Staxonsteel/High-Stak Systems"/>
    <x v="5708"/>
    <x v="7"/>
    <n v="0.2"/>
    <n v="1.3315999999999999"/>
    <x v="7"/>
    <n v="26.632000000000001"/>
    <n v="5"/>
  </r>
  <r>
    <n v="9676"/>
    <s v="CA-2016-137393"/>
    <d v="2016-05-06T00:00:00"/>
    <d v="2016-05-10T00:00:00"/>
    <s v="Standard Class"/>
    <s v="GM-14500"/>
    <s v="Gene McClure"/>
    <x v="0"/>
    <x v="0"/>
    <x v="329"/>
    <x v="1"/>
    <n v="93309"/>
    <x v="1"/>
    <s v="FUR-FU-10001617"/>
    <x v="0"/>
    <x v="5"/>
    <s v="Executive Impressions 8-1/2&quot; Career Panel/Partition Cubicle Clock"/>
    <x v="2368"/>
    <x v="4"/>
    <n v="0"/>
    <n v="14.144"/>
    <x v="5"/>
    <n v="166.4"/>
    <n v="34"/>
  </r>
  <r>
    <n v="9677"/>
    <s v="US-2014-120175"/>
    <d v="2014-11-28T00:00:00"/>
    <d v="2014-12-03T00:00:00"/>
    <s v="Standard Class"/>
    <s v="MC-17635"/>
    <s v="Matthew Clasen"/>
    <x v="1"/>
    <x v="0"/>
    <x v="102"/>
    <x v="14"/>
    <n v="47374"/>
    <x v="2"/>
    <s v="OFF-EN-10003862"/>
    <x v="1"/>
    <x v="12"/>
    <s v="Laser &amp; Ink Jet Business Envelopes"/>
    <x v="5709"/>
    <x v="5"/>
    <n v="0"/>
    <n v="29.449200000000001"/>
    <x v="0"/>
    <n v="384.12"/>
    <n v="46"/>
  </r>
  <r>
    <n v="9678"/>
    <s v="CA-2016-144785"/>
    <d v="2016-04-18T00:00:00"/>
    <d v="2016-04-23T00:00:00"/>
    <s v="Standard Class"/>
    <s v="CS-12490"/>
    <s v="Cindy Schnelling"/>
    <x v="1"/>
    <x v="0"/>
    <x v="20"/>
    <x v="15"/>
    <n v="10009"/>
    <x v="3"/>
    <s v="OFF-AR-10001573"/>
    <x v="1"/>
    <x v="6"/>
    <s v="American Pencil"/>
    <x v="4391"/>
    <x v="1"/>
    <n v="0"/>
    <n v="2.0270999999999999"/>
    <x v="3"/>
    <n v="20.97"/>
    <n v="28.999999999999996"/>
  </r>
  <r>
    <n v="9679"/>
    <s v="CA-2016-144785"/>
    <d v="2016-04-18T00:00:00"/>
    <d v="2016-04-23T00:00:00"/>
    <s v="Standard Class"/>
    <s v="CS-12490"/>
    <s v="Cindy Schnelling"/>
    <x v="1"/>
    <x v="0"/>
    <x v="20"/>
    <x v="15"/>
    <n v="10009"/>
    <x v="3"/>
    <s v="OFF-SU-10004290"/>
    <x v="1"/>
    <x v="14"/>
    <s v="Acme Design Line 8&quot; Stainless Steel Bent Scissors w/Champagne Handles, 3-1/8&quot; Cut"/>
    <x v="5710"/>
    <x v="7"/>
    <n v="0"/>
    <n v="1.8468"/>
    <x v="3"/>
    <n v="6.84"/>
    <n v="27"/>
  </r>
  <r>
    <n v="9680"/>
    <s v="CA-2015-130113"/>
    <d v="2015-12-27T00:00:00"/>
    <d v="2015-12-31T00:00:00"/>
    <s v="Standard Class"/>
    <s v="AH-10030"/>
    <s v="Aaron Hawkins"/>
    <x v="1"/>
    <x v="0"/>
    <x v="8"/>
    <x v="1"/>
    <n v="94122"/>
    <x v="1"/>
    <s v="OFF-ST-10000046"/>
    <x v="1"/>
    <x v="4"/>
    <s v="Fellowes Super Stor/Drawer Files"/>
    <x v="2105"/>
    <x v="0"/>
    <n v="0"/>
    <n v="61.389000000000003"/>
    <x v="4"/>
    <n v="646.20000000000005"/>
    <n v="19"/>
  </r>
  <r>
    <n v="9681"/>
    <s v="CA-2015-130113"/>
    <d v="2015-12-27T00:00:00"/>
    <d v="2015-12-31T00:00:00"/>
    <s v="Standard Class"/>
    <s v="AH-10030"/>
    <s v="Aaron Hawkins"/>
    <x v="1"/>
    <x v="0"/>
    <x v="8"/>
    <x v="1"/>
    <n v="94122"/>
    <x v="1"/>
    <s v="TEC-PH-10003505"/>
    <x v="2"/>
    <x v="7"/>
    <s v="Geemarc AmpliPOWER60"/>
    <x v="5711"/>
    <x v="6"/>
    <n v="0.2"/>
    <n v="75.168000000000006"/>
    <x v="4"/>
    <n v="6013.44"/>
    <n v="11.250000000000002"/>
  </r>
  <r>
    <n v="9682"/>
    <s v="CA-2017-122770"/>
    <d v="2017-12-13T00:00:00"/>
    <d v="2017-12-18T00:00:00"/>
    <s v="Standard Class"/>
    <s v="EP-13915"/>
    <s v="Emily Phan"/>
    <x v="0"/>
    <x v="0"/>
    <x v="8"/>
    <x v="1"/>
    <n v="94122"/>
    <x v="1"/>
    <s v="OFF-LA-10004559"/>
    <x v="1"/>
    <x v="2"/>
    <s v="Avery 49"/>
    <x v="874"/>
    <x v="1"/>
    <n v="0"/>
    <n v="4.2336"/>
    <x v="4"/>
    <n v="25.92"/>
    <n v="49"/>
  </r>
  <r>
    <n v="9683"/>
    <s v="CA-2017-122770"/>
    <d v="2017-12-13T00:00:00"/>
    <d v="2017-12-18T00:00:00"/>
    <s v="Standard Class"/>
    <s v="EP-13915"/>
    <s v="Emily Phan"/>
    <x v="0"/>
    <x v="0"/>
    <x v="8"/>
    <x v="1"/>
    <n v="94122"/>
    <x v="1"/>
    <s v="OFF-PA-10003172"/>
    <x v="1"/>
    <x v="10"/>
    <s v="Xerox 1996"/>
    <x v="783"/>
    <x v="5"/>
    <n v="0"/>
    <n v="18.662400000000002"/>
    <x v="4"/>
    <n v="233.28000000000003"/>
    <n v="48.000000000000007"/>
  </r>
  <r>
    <n v="9684"/>
    <s v="CA-2017-122770"/>
    <d v="2017-12-13T00:00:00"/>
    <d v="2017-12-18T00:00:00"/>
    <s v="Standard Class"/>
    <s v="EP-13915"/>
    <s v="Emily Phan"/>
    <x v="0"/>
    <x v="0"/>
    <x v="8"/>
    <x v="1"/>
    <n v="94122"/>
    <x v="1"/>
    <s v="FUR-FU-10001473"/>
    <x v="0"/>
    <x v="5"/>
    <s v="Eldon Executive Woodline II Desk Accessories, Mahogany"/>
    <x v="5712"/>
    <x v="8"/>
    <n v="0"/>
    <n v="54.280799999999999"/>
    <x v="4"/>
    <n v="1608.32"/>
    <n v="27"/>
  </r>
  <r>
    <n v="9685"/>
    <s v="CA-2017-122770"/>
    <d v="2017-12-13T00:00:00"/>
    <d v="2017-12-18T00:00:00"/>
    <s v="Standard Class"/>
    <s v="EP-13915"/>
    <s v="Emily Phan"/>
    <x v="0"/>
    <x v="0"/>
    <x v="8"/>
    <x v="1"/>
    <n v="94122"/>
    <x v="1"/>
    <s v="OFF-PA-10000232"/>
    <x v="1"/>
    <x v="10"/>
    <s v="Xerox 1975"/>
    <x v="91"/>
    <x v="0"/>
    <n v="0"/>
    <n v="6.3503999999999996"/>
    <x v="4"/>
    <n v="25.92"/>
    <n v="48.999999999999993"/>
  </r>
  <r>
    <n v="9686"/>
    <s v="CA-2017-118668"/>
    <d v="2017-01-02T00:00:00"/>
    <d v="2017-01-04T00:00:00"/>
    <s v="Second Class"/>
    <s v="FW-14395"/>
    <s v="Fred Wasserman"/>
    <x v="1"/>
    <x v="0"/>
    <x v="1"/>
    <x v="1"/>
    <n v="90032"/>
    <x v="1"/>
    <s v="TEC-AC-10000682"/>
    <x v="2"/>
    <x v="11"/>
    <s v="Kensington K72356US Mouse-in-a-Box USB Desktop Mouse"/>
    <x v="5713"/>
    <x v="7"/>
    <n v="0"/>
    <n v="5.8064999999999998"/>
    <x v="9"/>
    <n v="16.59"/>
    <n v="35"/>
  </r>
  <r>
    <n v="9687"/>
    <s v="CA-2017-116498"/>
    <d v="2017-05-30T00:00:00"/>
    <d v="2017-06-03T00:00:00"/>
    <s v="Standard Class"/>
    <s v="KA-16525"/>
    <s v="Kelly Andreada"/>
    <x v="0"/>
    <x v="0"/>
    <x v="70"/>
    <x v="1"/>
    <n v="92037"/>
    <x v="1"/>
    <s v="OFF-AR-10003405"/>
    <x v="1"/>
    <x v="6"/>
    <s v="Dixon My First Ticonderoga Pencil, #2"/>
    <x v="1833"/>
    <x v="5"/>
    <n v="0"/>
    <n v="10.179"/>
    <x v="5"/>
    <n v="210.60000000000002"/>
    <n v="28.999999999999996"/>
  </r>
  <r>
    <n v="9688"/>
    <s v="US-2017-130603"/>
    <d v="2017-09-30T00:00:00"/>
    <d v="2017-10-06T00:00:00"/>
    <s v="Standard Class"/>
    <s v="SC-20050"/>
    <s v="Sample Company A"/>
    <x v="2"/>
    <x v="0"/>
    <x v="81"/>
    <x v="5"/>
    <n v="76017"/>
    <x v="2"/>
    <s v="OFF-BI-10000301"/>
    <x v="1"/>
    <x v="8"/>
    <s v="GBC Instant Report Kit"/>
    <x v="5714"/>
    <x v="6"/>
    <n v="0.8"/>
    <n v="-17.469000000000001"/>
    <x v="8"/>
    <n v="104.81400000000001"/>
    <n v="-150"/>
  </r>
  <r>
    <n v="9689"/>
    <s v="US-2017-135986"/>
    <d v="2017-06-20T00:00:00"/>
    <d v="2017-06-27T00:00:00"/>
    <s v="Standard Class"/>
    <s v="PG-18895"/>
    <s v="Paul Gonzalez"/>
    <x v="0"/>
    <x v="0"/>
    <x v="102"/>
    <x v="17"/>
    <n v="23223"/>
    <x v="0"/>
    <s v="OFF-PA-10001534"/>
    <x v="1"/>
    <x v="10"/>
    <s v="Xerox 230"/>
    <x v="56"/>
    <x v="2"/>
    <n v="0"/>
    <n v="15.552"/>
    <x v="1"/>
    <n v="162"/>
    <n v="48"/>
  </r>
  <r>
    <n v="9690"/>
    <s v="US-2017-135986"/>
    <d v="2017-06-20T00:00:00"/>
    <d v="2017-06-27T00:00:00"/>
    <s v="Standard Class"/>
    <s v="PG-18895"/>
    <s v="Paul Gonzalez"/>
    <x v="0"/>
    <x v="0"/>
    <x v="102"/>
    <x v="17"/>
    <n v="23223"/>
    <x v="0"/>
    <s v="TEC-PH-10003691"/>
    <x v="2"/>
    <x v="7"/>
    <s v="BlackBerry Q10"/>
    <x v="178"/>
    <x v="4"/>
    <n v="0"/>
    <n v="125.99"/>
    <x v="1"/>
    <n v="2015.84"/>
    <n v="25"/>
  </r>
  <r>
    <n v="9691"/>
    <s v="CA-2017-140536"/>
    <d v="2017-04-04T00:00:00"/>
    <d v="2017-04-05T00:00:00"/>
    <s v="First Class"/>
    <s v="TA-21385"/>
    <s v="Tom Ashbrook"/>
    <x v="2"/>
    <x v="0"/>
    <x v="20"/>
    <x v="15"/>
    <n v="10035"/>
    <x v="3"/>
    <s v="OFF-AR-10001545"/>
    <x v="1"/>
    <x v="6"/>
    <s v="Newell 326"/>
    <x v="983"/>
    <x v="4"/>
    <n v="0"/>
    <n v="2.0415999999999999"/>
    <x v="3"/>
    <n v="28.16"/>
    <n v="28.999999999999996"/>
  </r>
  <r>
    <n v="9692"/>
    <s v="CA-2015-130183"/>
    <d v="2015-11-13T00:00:00"/>
    <d v="2015-11-17T00:00:00"/>
    <s v="Standard Class"/>
    <s v="PO-18850"/>
    <s v="Patrick O'Brill"/>
    <x v="0"/>
    <x v="0"/>
    <x v="12"/>
    <x v="5"/>
    <n v="77041"/>
    <x v="2"/>
    <s v="FUR-BO-10001811"/>
    <x v="0"/>
    <x v="0"/>
    <s v="Atlantic Metals Mobile 5-Shelf Bookcases, Custom Colors"/>
    <x v="5715"/>
    <x v="1"/>
    <n v="0.32"/>
    <n v="-18.058800000000002"/>
    <x v="0"/>
    <n v="1841.9975999999999"/>
    <n v="-2.9411764705882355"/>
  </r>
  <r>
    <n v="9693"/>
    <s v="CA-2015-107902"/>
    <d v="2015-08-28T00:00:00"/>
    <d v="2015-09-02T00:00:00"/>
    <s v="Standard Class"/>
    <s v="SM-20950"/>
    <s v="Suzanne McNair"/>
    <x v="1"/>
    <x v="0"/>
    <x v="54"/>
    <x v="29"/>
    <n v="6824"/>
    <x v="3"/>
    <s v="OFF-ST-10001837"/>
    <x v="1"/>
    <x v="4"/>
    <s v="SAFCO Mobile Desk Side File, Wire Frame"/>
    <x v="5716"/>
    <x v="10"/>
    <n v="0"/>
    <n v="122.2936"/>
    <x v="6"/>
    <n v="5173.96"/>
    <n v="26"/>
  </r>
  <r>
    <n v="9694"/>
    <s v="CA-2017-130148"/>
    <d v="2017-09-24T00:00:00"/>
    <d v="2017-09-28T00:00:00"/>
    <s v="Second Class"/>
    <s v="NK-18490"/>
    <s v="Neil Knudson"/>
    <x v="2"/>
    <x v="0"/>
    <x v="8"/>
    <x v="1"/>
    <n v="94110"/>
    <x v="1"/>
    <s v="OFF-PA-10000551"/>
    <x v="1"/>
    <x v="10"/>
    <s v="Array Memo Cubes"/>
    <x v="4560"/>
    <x v="5"/>
    <n v="0"/>
    <n v="15.229200000000001"/>
    <x v="8"/>
    <n v="186.48"/>
    <n v="49.000000000000007"/>
  </r>
  <r>
    <n v="9695"/>
    <s v="CA-2017-130148"/>
    <d v="2017-09-24T00:00:00"/>
    <d v="2017-09-28T00:00:00"/>
    <s v="Second Class"/>
    <s v="NK-18490"/>
    <s v="Neil Knudson"/>
    <x v="2"/>
    <x v="0"/>
    <x v="8"/>
    <x v="1"/>
    <n v="94110"/>
    <x v="1"/>
    <s v="OFF-SU-10001574"/>
    <x v="1"/>
    <x v="14"/>
    <s v="Acme Value Line Scissors"/>
    <x v="545"/>
    <x v="0"/>
    <n v="0"/>
    <n v="2.19"/>
    <x v="8"/>
    <n v="14.6"/>
    <n v="30"/>
  </r>
  <r>
    <n v="9696"/>
    <s v="US-2016-151260"/>
    <d v="2016-12-11T00:00:00"/>
    <d v="2016-12-14T00:00:00"/>
    <s v="First Class"/>
    <s v="SC-20695"/>
    <s v="Steve Chapman"/>
    <x v="1"/>
    <x v="0"/>
    <x v="24"/>
    <x v="24"/>
    <n v="45503"/>
    <x v="3"/>
    <s v="OFF-AP-10002892"/>
    <x v="1"/>
    <x v="9"/>
    <s v="Belkin F5C206VTEL 6 Outlet Surge"/>
    <x v="5717"/>
    <x v="4"/>
    <n v="0.2"/>
    <n v="9.1920000000000002"/>
    <x v="4"/>
    <n v="294.14400000000001"/>
    <n v="12.5"/>
  </r>
  <r>
    <n v="9697"/>
    <s v="CA-2014-144281"/>
    <d v="2014-06-10T00:00:00"/>
    <d v="2014-06-15T00:00:00"/>
    <s v="Second Class"/>
    <s v="HK-14890"/>
    <s v="Heather Kirkland"/>
    <x v="1"/>
    <x v="0"/>
    <x v="66"/>
    <x v="12"/>
    <n v="48234"/>
    <x v="2"/>
    <s v="OFF-LA-10003930"/>
    <x v="1"/>
    <x v="2"/>
    <s v="Dot Matrix Printer Tape Reel Labels, White, 5000/Box"/>
    <x v="4526"/>
    <x v="2"/>
    <n v="0"/>
    <n v="240.8595"/>
    <x v="1"/>
    <n v="2457.75"/>
    <n v="49"/>
  </r>
  <r>
    <n v="9698"/>
    <s v="CA-2016-122511"/>
    <d v="2016-03-11T00:00:00"/>
    <d v="2016-03-11T00:00:00"/>
    <s v="Same Day"/>
    <s v="BT-11485"/>
    <s v="Brad Thomas"/>
    <x v="2"/>
    <x v="0"/>
    <x v="10"/>
    <x v="9"/>
    <n v="19140"/>
    <x v="3"/>
    <s v="FUR-FU-10001037"/>
    <x v="0"/>
    <x v="5"/>
    <s v="DAX Charcoal/Nickel-Tone Document Frame, 5 x 7"/>
    <x v="5238"/>
    <x v="4"/>
    <n v="0.2"/>
    <n v="9.48"/>
    <x v="10"/>
    <n v="121.34399999999999"/>
    <n v="31.250000000000007"/>
  </r>
  <r>
    <n v="9699"/>
    <s v="CA-2017-154116"/>
    <d v="2017-12-15T00:00:00"/>
    <d v="2017-12-19T00:00:00"/>
    <s v="Standard Class"/>
    <s v="KM-16660"/>
    <s v="Khloe Miller"/>
    <x v="0"/>
    <x v="0"/>
    <x v="75"/>
    <x v="1"/>
    <n v="90301"/>
    <x v="1"/>
    <s v="OFF-PA-10004569"/>
    <x v="1"/>
    <x v="10"/>
    <s v="Wirebound Message Books, Two 4 1/4&quot; x 5&quot; Forms per Page"/>
    <x v="4663"/>
    <x v="1"/>
    <n v="0"/>
    <n v="10.7301"/>
    <x v="4"/>
    <n v="68.489999999999995"/>
    <n v="47"/>
  </r>
  <r>
    <n v="9700"/>
    <s v="CA-2017-154116"/>
    <d v="2017-12-15T00:00:00"/>
    <d v="2017-12-19T00:00:00"/>
    <s v="Standard Class"/>
    <s v="KM-16660"/>
    <s v="Khloe Miller"/>
    <x v="0"/>
    <x v="0"/>
    <x v="75"/>
    <x v="1"/>
    <n v="90301"/>
    <x v="1"/>
    <s v="OFF-AP-10000027"/>
    <x v="1"/>
    <x v="9"/>
    <s v="Hoover Commercial SteamVac"/>
    <x v="3196"/>
    <x v="4"/>
    <n v="0"/>
    <n v="16.295999999999999"/>
    <x v="4"/>
    <n v="217.28"/>
    <n v="30"/>
  </r>
  <r>
    <n v="9701"/>
    <s v="CA-2017-154116"/>
    <d v="2017-12-15T00:00:00"/>
    <d v="2017-12-19T00:00:00"/>
    <s v="Standard Class"/>
    <s v="KM-16660"/>
    <s v="Khloe Miller"/>
    <x v="0"/>
    <x v="0"/>
    <x v="75"/>
    <x v="1"/>
    <n v="90301"/>
    <x v="1"/>
    <s v="TEC-PH-10000675"/>
    <x v="2"/>
    <x v="7"/>
    <s v="Panasonic KX TS3282B Corded phone"/>
    <x v="2066"/>
    <x v="1"/>
    <n v="0.2"/>
    <n v="14.7582"/>
    <x v="4"/>
    <n v="590.32799999999997"/>
    <n v="7.5"/>
  </r>
  <r>
    <n v="9702"/>
    <s v="CA-2016-105291"/>
    <d v="2016-10-30T00:00:00"/>
    <d v="2016-11-04T00:00:00"/>
    <s v="Standard Class"/>
    <s v="SP-20920"/>
    <s v="Susan Pistek"/>
    <x v="0"/>
    <x v="0"/>
    <x v="527"/>
    <x v="1"/>
    <n v="93405"/>
    <x v="1"/>
    <s v="OFF-FA-10003059"/>
    <x v="1"/>
    <x v="13"/>
    <s v="Assorted Color Push Pins"/>
    <x v="3543"/>
    <x v="0"/>
    <n v="0"/>
    <n v="1.1946000000000001"/>
    <x v="2"/>
    <n v="7.24"/>
    <n v="33"/>
  </r>
  <r>
    <n v="9703"/>
    <s v="CA-2017-147032"/>
    <d v="2017-07-31T00:00:00"/>
    <d v="2017-08-04T00:00:00"/>
    <s v="Standard Class"/>
    <s v="LB-16795"/>
    <s v="Laurel Beltran"/>
    <x v="2"/>
    <x v="0"/>
    <x v="40"/>
    <x v="13"/>
    <n v="19805"/>
    <x v="3"/>
    <s v="OFF-PA-10003256"/>
    <x v="1"/>
    <x v="10"/>
    <s v="Avery Personal Creations Heavyweight Cards"/>
    <x v="1034"/>
    <x v="7"/>
    <n v="0"/>
    <n v="5.5392000000000001"/>
    <x v="7"/>
    <n v="11.54"/>
    <n v="48.000000000000007"/>
  </r>
  <r>
    <n v="9704"/>
    <s v="CA-2017-147032"/>
    <d v="2017-07-31T00:00:00"/>
    <d v="2017-08-04T00:00:00"/>
    <s v="Standard Class"/>
    <s v="LB-16795"/>
    <s v="Laurel Beltran"/>
    <x v="2"/>
    <x v="0"/>
    <x v="40"/>
    <x v="13"/>
    <n v="19805"/>
    <x v="3"/>
    <s v="OFF-BI-10003656"/>
    <x v="1"/>
    <x v="8"/>
    <s v="Fellowes PB200 Plastic Comb Binding Machine"/>
    <x v="5718"/>
    <x v="2"/>
    <n v="0"/>
    <n v="390.97699999999998"/>
    <x v="7"/>
    <n v="4249.75"/>
    <n v="46"/>
  </r>
  <r>
    <n v="9705"/>
    <s v="CA-2017-147032"/>
    <d v="2017-07-31T00:00:00"/>
    <d v="2017-08-04T00:00:00"/>
    <s v="Standard Class"/>
    <s v="LB-16795"/>
    <s v="Laurel Beltran"/>
    <x v="2"/>
    <x v="0"/>
    <x v="40"/>
    <x v="13"/>
    <n v="19805"/>
    <x v="3"/>
    <s v="OFF-BI-10002897"/>
    <x v="1"/>
    <x v="8"/>
    <s v="Black Avery Memo-Size 3-Ring Binder, 5 1/2&quot; x 8 1/2&quot;"/>
    <x v="5719"/>
    <x v="1"/>
    <n v="0"/>
    <n v="5.3948999999999998"/>
    <x v="7"/>
    <n v="33.03"/>
    <n v="49"/>
  </r>
  <r>
    <n v="9706"/>
    <s v="CA-2017-125990"/>
    <d v="2017-10-19T00:00:00"/>
    <d v="2017-10-23T00:00:00"/>
    <s v="Standard Class"/>
    <s v="JS-16030"/>
    <s v="Joy Smith"/>
    <x v="0"/>
    <x v="0"/>
    <x v="8"/>
    <x v="1"/>
    <n v="94122"/>
    <x v="1"/>
    <s v="OFF-BI-10004826"/>
    <x v="1"/>
    <x v="8"/>
    <s v="JM Magazine Binder"/>
    <x v="5272"/>
    <x v="1"/>
    <n v="0.2"/>
    <n v="13.868399999999999"/>
    <x v="2"/>
    <n v="118.87200000000001"/>
    <n v="35"/>
  </r>
  <r>
    <n v="9707"/>
    <s v="CA-2016-161746"/>
    <d v="2016-10-21T00:00:00"/>
    <d v="2016-10-27T00:00:00"/>
    <s v="Standard Class"/>
    <s v="CS-11950"/>
    <s v="Carlos Soltero"/>
    <x v="0"/>
    <x v="0"/>
    <x v="1"/>
    <x v="1"/>
    <n v="90045"/>
    <x v="1"/>
    <s v="FUR-CH-10004626"/>
    <x v="0"/>
    <x v="1"/>
    <s v="Office Star Flex Back Scooter Chair with Aluminum Finish Frame"/>
    <x v="5720"/>
    <x v="1"/>
    <n v="0.2"/>
    <n v="12.1068"/>
    <x v="2"/>
    <n v="726.40800000000002"/>
    <n v="5"/>
  </r>
  <r>
    <n v="9708"/>
    <s v="CA-2016-161746"/>
    <d v="2016-10-21T00:00:00"/>
    <d v="2016-10-27T00:00:00"/>
    <s v="Standard Class"/>
    <s v="CS-11950"/>
    <s v="Carlos Soltero"/>
    <x v="0"/>
    <x v="0"/>
    <x v="1"/>
    <x v="1"/>
    <n v="90045"/>
    <x v="1"/>
    <s v="OFF-AR-10000390"/>
    <x v="1"/>
    <x v="6"/>
    <s v="Newell Chalk Holder"/>
    <x v="708"/>
    <x v="1"/>
    <n v="0"/>
    <n v="5.6993999999999998"/>
    <x v="2"/>
    <n v="37.17"/>
    <n v="46"/>
  </r>
  <r>
    <n v="9709"/>
    <s v="CA-2016-161746"/>
    <d v="2016-10-21T00:00:00"/>
    <d v="2016-10-27T00:00:00"/>
    <s v="Standard Class"/>
    <s v="CS-11950"/>
    <s v="Carlos Soltero"/>
    <x v="0"/>
    <x v="0"/>
    <x v="1"/>
    <x v="1"/>
    <n v="90045"/>
    <x v="1"/>
    <s v="FUR-FU-10003731"/>
    <x v="0"/>
    <x v="5"/>
    <s v="Eldon Expressions Wood and Plastic Desk Accessories, Oak"/>
    <x v="2923"/>
    <x v="0"/>
    <n v="0"/>
    <n v="5.5888"/>
    <x v="2"/>
    <n v="39.92"/>
    <n v="27.999999999999996"/>
  </r>
  <r>
    <n v="9710"/>
    <s v="CA-2016-161746"/>
    <d v="2016-10-21T00:00:00"/>
    <d v="2016-10-27T00:00:00"/>
    <s v="Standard Class"/>
    <s v="CS-11950"/>
    <s v="Carlos Soltero"/>
    <x v="0"/>
    <x v="0"/>
    <x v="1"/>
    <x v="1"/>
    <n v="90045"/>
    <x v="1"/>
    <s v="OFF-ST-10002743"/>
    <x v="1"/>
    <x v="4"/>
    <s v="SAFCO Boltless Steel Shelving"/>
    <x v="445"/>
    <x v="1"/>
    <n v="0"/>
    <n v="3.4091999999999998"/>
    <x v="2"/>
    <n v="1022.76"/>
    <n v="0.99999999999999989"/>
  </r>
  <r>
    <n v="9711"/>
    <s v="CA-2014-114251"/>
    <d v="2014-11-05T00:00:00"/>
    <d v="2014-11-10T00:00:00"/>
    <s v="Standard Class"/>
    <s v="MD-17350"/>
    <s v="Maribeth Dona"/>
    <x v="0"/>
    <x v="0"/>
    <x v="10"/>
    <x v="9"/>
    <n v="19143"/>
    <x v="3"/>
    <s v="FUR-FU-10001468"/>
    <x v="0"/>
    <x v="5"/>
    <s v="Tenex Antistatic Computer Chair Mats"/>
    <x v="5721"/>
    <x v="0"/>
    <n v="0.2"/>
    <n v="-34.195999999999998"/>
    <x v="0"/>
    <n v="547.13599999999997"/>
    <n v="-12.5"/>
  </r>
  <r>
    <n v="9712"/>
    <s v="CA-2014-114251"/>
    <d v="2014-11-05T00:00:00"/>
    <d v="2014-11-10T00:00:00"/>
    <s v="Standard Class"/>
    <s v="MD-17350"/>
    <s v="Maribeth Dona"/>
    <x v="0"/>
    <x v="0"/>
    <x v="10"/>
    <x v="9"/>
    <n v="19143"/>
    <x v="3"/>
    <s v="OFF-BI-10003684"/>
    <x v="1"/>
    <x v="8"/>
    <s v="Wilson Jones Legal Size Ring Binders"/>
    <x v="5722"/>
    <x v="0"/>
    <n v="0.7"/>
    <n v="-8.7959999999999994"/>
    <x v="0"/>
    <n v="26.388000000000002"/>
    <n v="-66.666666666666657"/>
  </r>
  <r>
    <n v="9713"/>
    <s v="CA-2014-114251"/>
    <d v="2014-11-05T00:00:00"/>
    <d v="2014-11-10T00:00:00"/>
    <s v="Standard Class"/>
    <s v="MD-17350"/>
    <s v="Maribeth Dona"/>
    <x v="0"/>
    <x v="0"/>
    <x v="10"/>
    <x v="9"/>
    <n v="19143"/>
    <x v="3"/>
    <s v="OFF-ST-10003716"/>
    <x v="1"/>
    <x v="4"/>
    <s v="Tennsco Double-Tier Lockers"/>
    <x v="5723"/>
    <x v="5"/>
    <n v="0.2"/>
    <n v="-94.508399999999995"/>
    <x v="0"/>
    <n v="6480.576"/>
    <n v="-8.75"/>
  </r>
  <r>
    <n v="9714"/>
    <s v="CA-2014-114251"/>
    <d v="2014-11-05T00:00:00"/>
    <d v="2014-11-10T00:00:00"/>
    <s v="Standard Class"/>
    <s v="MD-17350"/>
    <s v="Maribeth Dona"/>
    <x v="0"/>
    <x v="0"/>
    <x v="10"/>
    <x v="9"/>
    <n v="19143"/>
    <x v="3"/>
    <s v="TEC-AC-10001101"/>
    <x v="2"/>
    <x v="11"/>
    <s v="Sony 16GB Class 10 Micro SDHC R40 Memory Card"/>
    <x v="5622"/>
    <x v="2"/>
    <n v="0.2"/>
    <n v="-6.4450000000000003"/>
    <x v="0"/>
    <n v="257.8"/>
    <n v="-12.5"/>
  </r>
  <r>
    <n v="9715"/>
    <s v="CA-2014-114251"/>
    <d v="2014-11-05T00:00:00"/>
    <d v="2014-11-10T00:00:00"/>
    <s v="Standard Class"/>
    <s v="MD-17350"/>
    <s v="Maribeth Dona"/>
    <x v="0"/>
    <x v="0"/>
    <x v="10"/>
    <x v="9"/>
    <n v="19143"/>
    <x v="3"/>
    <s v="TEC-AC-10004864"/>
    <x v="2"/>
    <x v="11"/>
    <s v="Memorex Micro Travel Drive 32 GB"/>
    <x v="2788"/>
    <x v="0"/>
    <n v="0.2"/>
    <n v="16.794599999999999"/>
    <x v="0"/>
    <n v="116.83199999999999"/>
    <n v="28.749999999999996"/>
  </r>
  <r>
    <n v="9716"/>
    <s v="CA-2016-116379"/>
    <d v="2016-11-07T00:00:00"/>
    <d v="2016-11-12T00:00:00"/>
    <s v="Standard Class"/>
    <s v="LD-17005"/>
    <s v="Lisa DeCherney"/>
    <x v="0"/>
    <x v="0"/>
    <x v="8"/>
    <x v="1"/>
    <n v="94122"/>
    <x v="1"/>
    <s v="OFF-BI-10001543"/>
    <x v="1"/>
    <x v="8"/>
    <s v="GBC VeloBinder Manual Binding System"/>
    <x v="379"/>
    <x v="0"/>
    <n v="0.2"/>
    <n v="20.154399999999999"/>
    <x v="0"/>
    <n v="115.16800000000001"/>
    <n v="35"/>
  </r>
  <r>
    <n v="9717"/>
    <s v="US-2016-144477"/>
    <d v="2016-08-12T00:00:00"/>
    <d v="2016-08-14T00:00:00"/>
    <s v="Second Class"/>
    <s v="DB-13270"/>
    <s v="Deborah Brumfield"/>
    <x v="2"/>
    <x v="0"/>
    <x v="10"/>
    <x v="9"/>
    <n v="19134"/>
    <x v="3"/>
    <s v="OFF-AR-10000914"/>
    <x v="1"/>
    <x v="6"/>
    <s v="Boston 16765 Mini Stand Up Battery Pencil Sharpener"/>
    <x v="5724"/>
    <x v="4"/>
    <n v="0.2"/>
    <n v="2.7984"/>
    <x v="6"/>
    <n v="149.24799999999999"/>
    <n v="7.5000000000000009"/>
  </r>
  <r>
    <n v="9718"/>
    <s v="CA-2016-108210"/>
    <d v="2016-05-30T00:00:00"/>
    <d v="2016-05-31T00:00:00"/>
    <s v="Same Day"/>
    <s v="AT-10735"/>
    <s v="Annie Thurman"/>
    <x v="0"/>
    <x v="0"/>
    <x v="12"/>
    <x v="5"/>
    <n v="77041"/>
    <x v="2"/>
    <s v="TEC-PH-10002293"/>
    <x v="2"/>
    <x v="7"/>
    <s v="Anker 36W 4-Port USB Wall Charger Travel Power Adapter for iPhone 5s 5c 5"/>
    <x v="1095"/>
    <x v="2"/>
    <n v="0.2"/>
    <n v="7.9960000000000004"/>
    <x v="5"/>
    <n v="399.79999999999995"/>
    <n v="10.000000000000002"/>
  </r>
  <r>
    <n v="9719"/>
    <s v="CA-2016-108210"/>
    <d v="2016-05-30T00:00:00"/>
    <d v="2016-05-31T00:00:00"/>
    <s v="Same Day"/>
    <s v="AT-10735"/>
    <s v="Annie Thurman"/>
    <x v="0"/>
    <x v="0"/>
    <x v="12"/>
    <x v="5"/>
    <n v="77041"/>
    <x v="2"/>
    <s v="TEC-AC-10000109"/>
    <x v="2"/>
    <x v="11"/>
    <s v="Sony Micro Vault Click 16 GB USB 2.0 Flash Drive"/>
    <x v="1891"/>
    <x v="2"/>
    <n v="0.2"/>
    <n v="11.198"/>
    <x v="5"/>
    <n v="1119.8"/>
    <n v="5"/>
  </r>
  <r>
    <n v="9720"/>
    <s v="CA-2017-166835"/>
    <d v="2017-11-12T00:00:00"/>
    <d v="2017-11-14T00:00:00"/>
    <s v="Second Class"/>
    <s v="DK-13375"/>
    <s v="Dennis Kane"/>
    <x v="0"/>
    <x v="0"/>
    <x v="152"/>
    <x v="9"/>
    <n v="17602"/>
    <x v="3"/>
    <s v="OFF-ST-10002574"/>
    <x v="1"/>
    <x v="4"/>
    <s v="SAFCO Commercial Wire Shelving, Black"/>
    <x v="3084"/>
    <x v="0"/>
    <n v="0.2"/>
    <n v="-55.256"/>
    <x v="0"/>
    <n v="442.048"/>
    <n v="-25"/>
  </r>
  <r>
    <n v="9721"/>
    <s v="CA-2016-119641"/>
    <d v="2016-09-22T00:00:00"/>
    <d v="2016-09-26T00:00:00"/>
    <s v="Standard Class"/>
    <s v="CS-12250"/>
    <s v="Chris Selesnick"/>
    <x v="1"/>
    <x v="0"/>
    <x v="124"/>
    <x v="6"/>
    <n v="54302"/>
    <x v="2"/>
    <s v="FUR-FU-10002445"/>
    <x v="0"/>
    <x v="5"/>
    <s v="DAX Two-Tone Rosewood/Black Document Frame, Desktop, 5 x 7"/>
    <x v="1623"/>
    <x v="0"/>
    <n v="0"/>
    <n v="7.5839999999999996"/>
    <x v="8"/>
    <n v="37.92"/>
    <n v="40"/>
  </r>
  <r>
    <n v="9722"/>
    <s v="CA-2016-105781"/>
    <d v="2016-02-16T00:00:00"/>
    <d v="2016-02-20T00:00:00"/>
    <s v="Standard Class"/>
    <s v="JF-15565"/>
    <s v="Jill Fjeld"/>
    <x v="0"/>
    <x v="0"/>
    <x v="20"/>
    <x v="15"/>
    <n v="10024"/>
    <x v="3"/>
    <s v="FUR-CH-10001802"/>
    <x v="0"/>
    <x v="1"/>
    <s v="Hon Every-Day Chair Series Swivel Task Chairs"/>
    <x v="5725"/>
    <x v="1"/>
    <n v="0.1"/>
    <n v="39.923400000000001"/>
    <x v="11"/>
    <n v="979.9380000000001"/>
    <n v="12.222222222222221"/>
  </r>
  <r>
    <n v="9723"/>
    <s v="CA-2016-105781"/>
    <d v="2016-02-16T00:00:00"/>
    <d v="2016-02-20T00:00:00"/>
    <s v="Standard Class"/>
    <s v="JF-15565"/>
    <s v="Jill Fjeld"/>
    <x v="0"/>
    <x v="0"/>
    <x v="20"/>
    <x v="15"/>
    <n v="10024"/>
    <x v="3"/>
    <s v="TEC-AC-10003628"/>
    <x v="2"/>
    <x v="11"/>
    <s v="Logitech 910-002974 M325 Wireless Mouse for Web Scrolling"/>
    <x v="1309"/>
    <x v="1"/>
    <n v="0"/>
    <n v="39.586799999999997"/>
    <x v="11"/>
    <n v="269.90999999999997"/>
    <n v="43.999999999999993"/>
  </r>
  <r>
    <n v="9724"/>
    <s v="CA-2014-101364"/>
    <d v="2014-12-22T00:00:00"/>
    <d v="2014-12-26T00:00:00"/>
    <s v="Standard Class"/>
    <s v="TW-21025"/>
    <s v="Tamara Willingham"/>
    <x v="2"/>
    <x v="0"/>
    <x v="20"/>
    <x v="15"/>
    <n v="10011"/>
    <x v="3"/>
    <s v="OFF-BI-10003984"/>
    <x v="1"/>
    <x v="8"/>
    <s v="Lock-Up Easel 'Spel-Binder'"/>
    <x v="5726"/>
    <x v="11"/>
    <n v="0.2"/>
    <n v="100.1403"/>
    <x v="4"/>
    <n v="3857.2559999999999"/>
    <n v="33.75"/>
  </r>
  <r>
    <n v="9725"/>
    <s v="CA-2015-117898"/>
    <d v="2015-12-05T00:00:00"/>
    <d v="2015-12-11T00:00:00"/>
    <s v="Standard Class"/>
    <s v="TB-21250"/>
    <s v="Tim Brockman"/>
    <x v="0"/>
    <x v="0"/>
    <x v="41"/>
    <x v="10"/>
    <n v="61701"/>
    <x v="2"/>
    <s v="OFF-EN-10004459"/>
    <x v="1"/>
    <x v="12"/>
    <s v="Security-Tint Envelopes"/>
    <x v="2059"/>
    <x v="0"/>
    <n v="0.2"/>
    <n v="4.4311999999999996"/>
    <x v="4"/>
    <n v="24.448"/>
    <n v="36.249999999999993"/>
  </r>
  <r>
    <n v="9726"/>
    <s v="CA-2017-142293"/>
    <d v="2017-09-17T00:00:00"/>
    <d v="2017-09-20T00:00:00"/>
    <s v="First Class"/>
    <s v="SC-20380"/>
    <s v="Shahid Collister"/>
    <x v="0"/>
    <x v="0"/>
    <x v="394"/>
    <x v="45"/>
    <n v="83704"/>
    <x v="1"/>
    <s v="TEC-AC-10001109"/>
    <x v="2"/>
    <x v="11"/>
    <s v="Logitech Trackman Marble Mouse"/>
    <x v="1309"/>
    <x v="1"/>
    <n v="0"/>
    <n v="37.787399999999998"/>
    <x v="8"/>
    <n v="269.90999999999997"/>
    <n v="42"/>
  </r>
  <r>
    <n v="9727"/>
    <s v="CA-2017-167395"/>
    <d v="2017-12-02T00:00:00"/>
    <d v="2017-12-04T00:00:00"/>
    <s v="First Class"/>
    <s v="KM-16720"/>
    <s v="Kunst Miller"/>
    <x v="0"/>
    <x v="0"/>
    <x v="90"/>
    <x v="31"/>
    <n v="1852"/>
    <x v="3"/>
    <s v="OFF-AP-10001293"/>
    <x v="1"/>
    <x v="9"/>
    <s v="Belkin 8 Outlet Surge Protector"/>
    <x v="5727"/>
    <x v="3"/>
    <n v="0"/>
    <n v="80.320800000000006"/>
    <x v="4"/>
    <n v="2008.02"/>
    <n v="28.000000000000004"/>
  </r>
  <r>
    <n v="9728"/>
    <s v="CA-2017-167395"/>
    <d v="2017-12-02T00:00:00"/>
    <d v="2017-12-04T00:00:00"/>
    <s v="First Class"/>
    <s v="KM-16720"/>
    <s v="Kunst Miller"/>
    <x v="0"/>
    <x v="0"/>
    <x v="90"/>
    <x v="31"/>
    <n v="1852"/>
    <x v="3"/>
    <s v="TEC-PH-10004977"/>
    <x v="2"/>
    <x v="7"/>
    <s v="GE 30524EE4"/>
    <x v="504"/>
    <x v="2"/>
    <n v="0"/>
    <n v="284.18549999999999"/>
    <x v="4"/>
    <n v="4899.75"/>
    <n v="28.999999999999996"/>
  </r>
  <r>
    <n v="9729"/>
    <s v="CA-2017-167395"/>
    <d v="2017-12-02T00:00:00"/>
    <d v="2017-12-04T00:00:00"/>
    <s v="First Class"/>
    <s v="KM-16720"/>
    <s v="Kunst Miller"/>
    <x v="0"/>
    <x v="0"/>
    <x v="90"/>
    <x v="31"/>
    <n v="1852"/>
    <x v="3"/>
    <s v="OFF-SU-10001935"/>
    <x v="1"/>
    <x v="14"/>
    <s v="Staple remover"/>
    <x v="1001"/>
    <x v="0"/>
    <n v="0"/>
    <n v="0.1744"/>
    <x v="4"/>
    <n v="8.7200000000000006"/>
    <n v="3.9999999999999996"/>
  </r>
  <r>
    <n v="9730"/>
    <s v="CA-2014-111962"/>
    <d v="2014-09-29T00:00:00"/>
    <d v="2014-10-04T00:00:00"/>
    <s v="Standard Class"/>
    <s v="EB-14170"/>
    <s v="Evan Bailliet"/>
    <x v="0"/>
    <x v="0"/>
    <x v="4"/>
    <x v="4"/>
    <n v="98115"/>
    <x v="1"/>
    <s v="OFF-BI-10001308"/>
    <x v="1"/>
    <x v="8"/>
    <s v="GBC Standard Plastic Binding Systems' Combs"/>
    <x v="3651"/>
    <x v="0"/>
    <n v="0.2"/>
    <n v="3.14"/>
    <x v="8"/>
    <n v="20.096"/>
    <n v="31.25"/>
  </r>
  <r>
    <n v="9731"/>
    <s v="CA-2014-111962"/>
    <d v="2014-09-29T00:00:00"/>
    <d v="2014-10-04T00:00:00"/>
    <s v="Standard Class"/>
    <s v="EB-14170"/>
    <s v="Evan Bailliet"/>
    <x v="0"/>
    <x v="0"/>
    <x v="4"/>
    <x v="4"/>
    <n v="98115"/>
    <x v="1"/>
    <s v="OFF-ST-10000046"/>
    <x v="1"/>
    <x v="4"/>
    <s v="Fellowes Super Stor/Drawer Files"/>
    <x v="5728"/>
    <x v="2"/>
    <n v="0"/>
    <n v="153.4725"/>
    <x v="8"/>
    <n v="4038.75"/>
    <n v="19"/>
  </r>
  <r>
    <n v="9732"/>
    <s v="CA-2017-124261"/>
    <d v="2017-11-14T00:00:00"/>
    <d v="2017-11-19T00:00:00"/>
    <s v="Standard Class"/>
    <s v="JE-15715"/>
    <s v="Joe Elijah"/>
    <x v="0"/>
    <x v="0"/>
    <x v="1"/>
    <x v="1"/>
    <n v="90049"/>
    <x v="1"/>
    <s v="OFF-AR-10003504"/>
    <x v="1"/>
    <x v="6"/>
    <s v="Newell 347"/>
    <x v="1353"/>
    <x v="8"/>
    <n v="0"/>
    <n v="9.9296000000000006"/>
    <x v="0"/>
    <n v="273.92"/>
    <n v="28.999999999999996"/>
  </r>
  <r>
    <n v="9733"/>
    <s v="CA-2014-114321"/>
    <d v="2014-08-20T00:00:00"/>
    <d v="2014-08-25T00:00:00"/>
    <s v="Standard Class"/>
    <s v="NC-18535"/>
    <s v="Nick Crebassa"/>
    <x v="1"/>
    <x v="0"/>
    <x v="409"/>
    <x v="17"/>
    <n v="23666"/>
    <x v="0"/>
    <s v="FUR-CH-10001797"/>
    <x v="0"/>
    <x v="1"/>
    <s v="Safco Chair Connectors, 6/Carton"/>
    <x v="5729"/>
    <x v="11"/>
    <n v="0"/>
    <n v="145.06960000000001"/>
    <x v="6"/>
    <n v="6503.12"/>
    <n v="29.000000000000004"/>
  </r>
  <r>
    <n v="9734"/>
    <s v="CA-2014-114321"/>
    <d v="2014-08-20T00:00:00"/>
    <d v="2014-08-25T00:00:00"/>
    <s v="Standard Class"/>
    <s v="NC-18535"/>
    <s v="Nick Crebassa"/>
    <x v="1"/>
    <x v="0"/>
    <x v="409"/>
    <x v="17"/>
    <n v="23666"/>
    <x v="0"/>
    <s v="OFF-PA-10000246"/>
    <x v="1"/>
    <x v="10"/>
    <s v="Riverleaf Stik-Withit Designer Note Cubes"/>
    <x v="5730"/>
    <x v="0"/>
    <n v="0"/>
    <n v="9.2552000000000003"/>
    <x v="6"/>
    <n v="40.24"/>
    <n v="46"/>
  </r>
  <r>
    <n v="9735"/>
    <s v="CA-2014-114321"/>
    <d v="2014-08-20T00:00:00"/>
    <d v="2014-08-25T00:00:00"/>
    <s v="Standard Class"/>
    <s v="NC-18535"/>
    <s v="Nick Crebassa"/>
    <x v="1"/>
    <x v="0"/>
    <x v="409"/>
    <x v="17"/>
    <n v="23666"/>
    <x v="0"/>
    <s v="OFF-BI-10001359"/>
    <x v="1"/>
    <x v="8"/>
    <s v="GBC DocuBind TL300 Electric Binding System"/>
    <x v="2605"/>
    <x v="7"/>
    <n v="0"/>
    <n v="421.58530000000002"/>
    <x v="6"/>
    <n v="896.99"/>
    <n v="47"/>
  </r>
  <r>
    <n v="9736"/>
    <s v="CA-2014-128062"/>
    <d v="2014-11-19T00:00:00"/>
    <d v="2014-11-22T00:00:00"/>
    <s v="Second Class"/>
    <s v="AD-10180"/>
    <s v="Alan Dominguez"/>
    <x v="2"/>
    <x v="0"/>
    <x v="10"/>
    <x v="9"/>
    <n v="19134"/>
    <x v="3"/>
    <s v="OFF-PA-10001583"/>
    <x v="1"/>
    <x v="10"/>
    <s v="1/4 Fold Party Design Invitations &amp; White Envelopes, 24 8-1/2&quot; X 11&quot; Cards, 25 Env./Pack"/>
    <x v="486"/>
    <x v="7"/>
    <n v="0.2"/>
    <n v="1.9844999999999999"/>
    <x v="0"/>
    <n v="5.88"/>
    <n v="33.75"/>
  </r>
  <r>
    <n v="9737"/>
    <s v="US-2015-100069"/>
    <d v="2015-06-29T00:00:00"/>
    <d v="2015-07-03T00:00:00"/>
    <s v="Standard Class"/>
    <s v="NF-18475"/>
    <s v="Neil Französisch"/>
    <x v="2"/>
    <x v="0"/>
    <x v="155"/>
    <x v="8"/>
    <n v="68104"/>
    <x v="2"/>
    <s v="TEC-PH-10004667"/>
    <x v="2"/>
    <x v="7"/>
    <s v="Cisco 8x8 Inc. 6753i IP Business Phone System"/>
    <x v="3323"/>
    <x v="0"/>
    <n v="0"/>
    <n v="72.894599999999997"/>
    <x v="1"/>
    <n v="539.96"/>
    <n v="26.999999999999996"/>
  </r>
  <r>
    <n v="9738"/>
    <s v="CA-2017-129294"/>
    <d v="2017-03-16T00:00:00"/>
    <d v="2017-03-21T00:00:00"/>
    <s v="Standard Class"/>
    <s v="KD-16615"/>
    <s v="Ken Dana"/>
    <x v="1"/>
    <x v="0"/>
    <x v="1"/>
    <x v="1"/>
    <n v="90032"/>
    <x v="1"/>
    <s v="OFF-ST-10002615"/>
    <x v="1"/>
    <x v="4"/>
    <s v="Dual Level, Single-Width Filing Carts"/>
    <x v="2340"/>
    <x v="0"/>
    <n v="0"/>
    <n v="80.631200000000007"/>
    <x v="10"/>
    <n v="620.24"/>
    <n v="26"/>
  </r>
  <r>
    <n v="9739"/>
    <s v="CA-2017-129294"/>
    <d v="2017-03-16T00:00:00"/>
    <d v="2017-03-21T00:00:00"/>
    <s v="Standard Class"/>
    <s v="KD-16615"/>
    <s v="Ken Dana"/>
    <x v="1"/>
    <x v="0"/>
    <x v="1"/>
    <x v="1"/>
    <n v="90032"/>
    <x v="1"/>
    <s v="OFF-BI-10004236"/>
    <x v="1"/>
    <x v="8"/>
    <s v="XtraLife ClearVue Slant-D Ring Binder, White, 3&quot;"/>
    <x v="5731"/>
    <x v="5"/>
    <n v="0.2"/>
    <n v="22.9008"/>
    <x v="10"/>
    <n v="422.78399999999999"/>
    <n v="32.5"/>
  </r>
  <r>
    <n v="9740"/>
    <s v="CA-2017-129294"/>
    <d v="2017-03-16T00:00:00"/>
    <d v="2017-03-21T00:00:00"/>
    <s v="Standard Class"/>
    <s v="KD-16615"/>
    <s v="Ken Dana"/>
    <x v="1"/>
    <x v="0"/>
    <x v="1"/>
    <x v="1"/>
    <n v="90032"/>
    <x v="1"/>
    <s v="OFF-BI-10001757"/>
    <x v="1"/>
    <x v="8"/>
    <s v="Pressboard Hanging Data Binders for Unburst Sheets"/>
    <x v="1195"/>
    <x v="2"/>
    <n v="0.2"/>
    <n v="6.8879999999999999"/>
    <x v="10"/>
    <n v="98.4"/>
    <n v="35"/>
  </r>
  <r>
    <n v="9741"/>
    <s v="CA-2017-129294"/>
    <d v="2017-03-16T00:00:00"/>
    <d v="2017-03-21T00:00:00"/>
    <s v="Standard Class"/>
    <s v="KD-16615"/>
    <s v="Ken Dana"/>
    <x v="1"/>
    <x v="0"/>
    <x v="1"/>
    <x v="1"/>
    <n v="90032"/>
    <x v="1"/>
    <s v="OFF-AP-10001154"/>
    <x v="1"/>
    <x v="9"/>
    <s v="Bionaire Personal Warm Mist Humidifier/Vaporizer"/>
    <x v="5732"/>
    <x v="1"/>
    <n v="0"/>
    <n v="54.8613"/>
    <x v="10"/>
    <n v="422.01"/>
    <n v="39"/>
  </r>
  <r>
    <n v="9742"/>
    <s v="CA-2015-117086"/>
    <d v="2015-11-08T00:00:00"/>
    <d v="2015-11-12T00:00:00"/>
    <s v="Standard Class"/>
    <s v="QJ-19255"/>
    <s v="Quincy Jones"/>
    <x v="1"/>
    <x v="0"/>
    <x v="140"/>
    <x v="42"/>
    <n v="5408"/>
    <x v="3"/>
    <s v="FUR-BO-10004834"/>
    <x v="0"/>
    <x v="0"/>
    <s v="Riverside Palais Royal Lawyers Bookcase, Royale Cherry Finish"/>
    <x v="5733"/>
    <x v="2"/>
    <n v="0"/>
    <n v="1013.127"/>
    <x v="0"/>
    <n v="22024.5"/>
    <n v="23"/>
  </r>
  <r>
    <n v="9743"/>
    <s v="CA-2017-131303"/>
    <d v="2017-11-28T00:00:00"/>
    <d v="2017-12-02T00:00:00"/>
    <s v="Standard Class"/>
    <s v="EP-13915"/>
    <s v="Emily Phan"/>
    <x v="0"/>
    <x v="0"/>
    <x v="70"/>
    <x v="1"/>
    <n v="92037"/>
    <x v="1"/>
    <s v="OFF-LA-10001074"/>
    <x v="1"/>
    <x v="2"/>
    <s v="Round Specialty Laser Printer Labels"/>
    <x v="449"/>
    <x v="2"/>
    <n v="0"/>
    <n v="29.445499999999999"/>
    <x v="0"/>
    <n v="313.25"/>
    <n v="47"/>
  </r>
  <r>
    <n v="9744"/>
    <s v="CA-2016-137127"/>
    <d v="2016-06-16T00:00:00"/>
    <d v="2016-06-22T00:00:00"/>
    <s v="Standard Class"/>
    <s v="JJ-15445"/>
    <s v="Jennifer Jackson"/>
    <x v="0"/>
    <x v="0"/>
    <x v="46"/>
    <x v="13"/>
    <n v="19711"/>
    <x v="3"/>
    <s v="OFF-LA-10001641"/>
    <x v="1"/>
    <x v="2"/>
    <s v="Avery 518"/>
    <x v="1227"/>
    <x v="1"/>
    <n v="0"/>
    <n v="4.5359999999999996"/>
    <x v="1"/>
    <n v="28.349999999999998"/>
    <n v="48"/>
  </r>
  <r>
    <n v="9745"/>
    <s v="CA-2017-141782"/>
    <d v="2017-01-21T00:00:00"/>
    <d v="2017-01-25T00:00:00"/>
    <s v="Standard Class"/>
    <s v="BE-11410"/>
    <s v="Bobby Elias"/>
    <x v="0"/>
    <x v="0"/>
    <x v="34"/>
    <x v="10"/>
    <n v="60505"/>
    <x v="2"/>
    <s v="OFF-EN-10002230"/>
    <x v="1"/>
    <x v="12"/>
    <s v="Airmail Envelopes"/>
    <x v="5734"/>
    <x v="4"/>
    <n v="0.2"/>
    <n v="90.644400000000005"/>
    <x v="9"/>
    <n v="1074.3040000000001"/>
    <n v="33.75"/>
  </r>
  <r>
    <n v="9746"/>
    <s v="CA-2017-137505"/>
    <d v="2017-11-24T00:00:00"/>
    <d v="2017-11-24T00:00:00"/>
    <s v="Same Day"/>
    <s v="BP-11290"/>
    <s v="Beth Paige"/>
    <x v="0"/>
    <x v="0"/>
    <x v="1"/>
    <x v="1"/>
    <n v="90008"/>
    <x v="1"/>
    <s v="FUR-TA-10000617"/>
    <x v="0"/>
    <x v="3"/>
    <s v="Hon Practical Foundations 30 x 60 Training Table, Light Gray/Charcoal"/>
    <x v="5735"/>
    <x v="0"/>
    <n v="0.2"/>
    <n v="9.1020000000000003"/>
    <x v="0"/>
    <n v="728.16"/>
    <n v="2.5"/>
  </r>
  <r>
    <n v="9747"/>
    <s v="CA-2017-137505"/>
    <d v="2017-11-24T00:00:00"/>
    <d v="2017-11-24T00:00:00"/>
    <s v="Same Day"/>
    <s v="BP-11290"/>
    <s v="Beth Paige"/>
    <x v="0"/>
    <x v="0"/>
    <x v="1"/>
    <x v="1"/>
    <n v="90008"/>
    <x v="1"/>
    <s v="FUR-TA-10001676"/>
    <x v="0"/>
    <x v="3"/>
    <s v="Hon 61000 Series Interactive Training Tables"/>
    <x v="3939"/>
    <x v="0"/>
    <n v="0.2"/>
    <n v="-1.7771999999999999"/>
    <x v="0"/>
    <n v="142.17599999999999"/>
    <n v="-2.5"/>
  </r>
  <r>
    <n v="9748"/>
    <s v="US-2014-140914"/>
    <d v="2014-11-11T00:00:00"/>
    <d v="2014-11-15T00:00:00"/>
    <s v="Standard Class"/>
    <s v="BH-11710"/>
    <s v="Brosina Hoffman"/>
    <x v="0"/>
    <x v="0"/>
    <x v="22"/>
    <x v="10"/>
    <n v="60653"/>
    <x v="2"/>
    <s v="FUR-FU-10000175"/>
    <x v="0"/>
    <x v="5"/>
    <s v="DAX Wood Document Frame."/>
    <x v="5736"/>
    <x v="0"/>
    <n v="0.6"/>
    <n v="-7.9634"/>
    <x v="0"/>
    <n v="21.968"/>
    <n v="-72.5"/>
  </r>
  <r>
    <n v="9749"/>
    <s v="US-2014-140914"/>
    <d v="2014-11-11T00:00:00"/>
    <d v="2014-11-15T00:00:00"/>
    <s v="Standard Class"/>
    <s v="BH-11710"/>
    <s v="Brosina Hoffman"/>
    <x v="0"/>
    <x v="0"/>
    <x v="22"/>
    <x v="10"/>
    <n v="60653"/>
    <x v="2"/>
    <s v="FUR-CH-10003379"/>
    <x v="0"/>
    <x v="1"/>
    <s v="Global Commerce Series High-Back Swivel/Tilt Chairs"/>
    <x v="834"/>
    <x v="4"/>
    <n v="0.3"/>
    <n v="-56.996000000000002"/>
    <x v="0"/>
    <n v="3191.7759999999998"/>
    <n v="-7.1428571428571441"/>
  </r>
  <r>
    <n v="9750"/>
    <s v="CA-2016-158358"/>
    <d v="2016-03-04T00:00:00"/>
    <d v="2016-03-08T00:00:00"/>
    <s v="Standard Class"/>
    <s v="EM-13810"/>
    <s v="Eleni McCrary"/>
    <x v="1"/>
    <x v="0"/>
    <x v="18"/>
    <x v="38"/>
    <n v="3820"/>
    <x v="3"/>
    <s v="TEC-AC-10002567"/>
    <x v="2"/>
    <x v="11"/>
    <s v="Logitech G602 Wireless Gaming Mouse"/>
    <x v="457"/>
    <x v="0"/>
    <n v="0"/>
    <n v="57.592799999999997"/>
    <x v="10"/>
    <n v="319.95999999999998"/>
    <n v="36"/>
  </r>
  <r>
    <n v="9751"/>
    <s v="CA-2016-113390"/>
    <d v="2016-10-11T00:00:00"/>
    <d v="2016-10-15T00:00:00"/>
    <s v="Standard Class"/>
    <s v="EP-13915"/>
    <s v="Emily Phan"/>
    <x v="0"/>
    <x v="0"/>
    <x v="22"/>
    <x v="10"/>
    <n v="60610"/>
    <x v="2"/>
    <s v="OFF-AR-10003183"/>
    <x v="1"/>
    <x v="6"/>
    <s v="Avery Fluorescent Highlighter Four-Color Set"/>
    <x v="752"/>
    <x v="0"/>
    <n v="0.2"/>
    <n v="0.66800000000000004"/>
    <x v="2"/>
    <n v="10.688000000000001"/>
    <n v="12.5"/>
  </r>
  <r>
    <n v="9752"/>
    <s v="CA-2016-113390"/>
    <d v="2016-10-11T00:00:00"/>
    <d v="2016-10-15T00:00:00"/>
    <s v="Standard Class"/>
    <s v="EP-13915"/>
    <s v="Emily Phan"/>
    <x v="0"/>
    <x v="0"/>
    <x v="22"/>
    <x v="10"/>
    <n v="60610"/>
    <x v="2"/>
    <s v="OFF-AR-10001446"/>
    <x v="1"/>
    <x v="6"/>
    <s v="Newell 309"/>
    <x v="1777"/>
    <x v="1"/>
    <n v="0.2"/>
    <n v="3.4649999999999999"/>
    <x v="2"/>
    <n v="83.16"/>
    <n v="12.5"/>
  </r>
  <r>
    <n v="9753"/>
    <s v="US-2016-158680"/>
    <d v="2016-07-01T00:00:00"/>
    <d v="2016-07-02T00:00:00"/>
    <s v="First Class"/>
    <s v="NZ-18565"/>
    <s v="Nick Zandusky"/>
    <x v="2"/>
    <x v="0"/>
    <x v="4"/>
    <x v="4"/>
    <n v="98115"/>
    <x v="1"/>
    <s v="OFF-BI-10000145"/>
    <x v="1"/>
    <x v="8"/>
    <s v="Zipper Ring Binder Pockets"/>
    <x v="5737"/>
    <x v="7"/>
    <n v="0.2"/>
    <n v="0.90480000000000005"/>
    <x v="7"/>
    <n v="2.496"/>
    <n v="36.250000000000007"/>
  </r>
  <r>
    <n v="9754"/>
    <s v="CA-2017-113705"/>
    <d v="2017-03-27T00:00:00"/>
    <d v="2017-03-29T00:00:00"/>
    <s v="Second Class"/>
    <s v="LC-16870"/>
    <s v="Lena Cacioppo"/>
    <x v="0"/>
    <x v="0"/>
    <x v="102"/>
    <x v="17"/>
    <n v="23223"/>
    <x v="0"/>
    <s v="OFF-LA-10000476"/>
    <x v="1"/>
    <x v="2"/>
    <s v="Avery 05222 Permanent Self-Adhesive File Folder Labels for Typewriters, on Rolls, White, 250/Roll"/>
    <x v="338"/>
    <x v="0"/>
    <n v="0"/>
    <n v="3.7995999999999999"/>
    <x v="10"/>
    <n v="16.52"/>
    <n v="46"/>
  </r>
  <r>
    <n v="9755"/>
    <s v="CA-2017-113705"/>
    <d v="2017-03-27T00:00:00"/>
    <d v="2017-03-29T00:00:00"/>
    <s v="Second Class"/>
    <s v="LC-16870"/>
    <s v="Lena Cacioppo"/>
    <x v="0"/>
    <x v="0"/>
    <x v="102"/>
    <x v="17"/>
    <n v="23223"/>
    <x v="0"/>
    <s v="OFF-BI-10001679"/>
    <x v="1"/>
    <x v="8"/>
    <s v="GBC Instant Index System for Binding Systems"/>
    <x v="2720"/>
    <x v="0"/>
    <n v="0"/>
    <n v="8.8800000000000008"/>
    <x v="10"/>
    <n v="35.520000000000003"/>
    <n v="50"/>
  </r>
  <r>
    <n v="9756"/>
    <s v="CA-2017-113705"/>
    <d v="2017-03-27T00:00:00"/>
    <d v="2017-03-29T00:00:00"/>
    <s v="Second Class"/>
    <s v="LC-16870"/>
    <s v="Lena Cacioppo"/>
    <x v="0"/>
    <x v="0"/>
    <x v="102"/>
    <x v="17"/>
    <n v="23223"/>
    <x v="0"/>
    <s v="OFF-ST-10001128"/>
    <x v="1"/>
    <x v="4"/>
    <s v="Carina Mini System Audio Rack, Model AR050B"/>
    <x v="737"/>
    <x v="1"/>
    <n v="0"/>
    <n v="9.9882000000000009"/>
    <x v="10"/>
    <n v="998.81999999999994"/>
    <n v="3.0000000000000004"/>
  </r>
  <r>
    <n v="9757"/>
    <s v="CA-2017-113705"/>
    <d v="2017-03-27T00:00:00"/>
    <d v="2017-03-29T00:00:00"/>
    <s v="Second Class"/>
    <s v="LC-16870"/>
    <s v="Lena Cacioppo"/>
    <x v="0"/>
    <x v="0"/>
    <x v="102"/>
    <x v="17"/>
    <n v="23223"/>
    <x v="0"/>
    <s v="FUR-TA-10002533"/>
    <x v="0"/>
    <x v="3"/>
    <s v="BPI Conference Tables"/>
    <x v="4696"/>
    <x v="0"/>
    <n v="0"/>
    <n v="58.42"/>
    <x v="10"/>
    <n v="584.20000000000005"/>
    <n v="20"/>
  </r>
  <r>
    <n v="9758"/>
    <s v="CA-2017-113705"/>
    <d v="2017-03-27T00:00:00"/>
    <d v="2017-03-29T00:00:00"/>
    <s v="Second Class"/>
    <s v="LC-16870"/>
    <s v="Lena Cacioppo"/>
    <x v="0"/>
    <x v="0"/>
    <x v="102"/>
    <x v="17"/>
    <n v="23223"/>
    <x v="0"/>
    <s v="TEC-PH-10004006"/>
    <x v="2"/>
    <x v="7"/>
    <s v="Panasonic KX - TS880B Telephone"/>
    <x v="5738"/>
    <x v="2"/>
    <n v="0"/>
    <n v="55.646999999999998"/>
    <x v="10"/>
    <n v="1030.5"/>
    <n v="27"/>
  </r>
  <r>
    <n v="9759"/>
    <s v="CA-2017-113705"/>
    <d v="2017-03-27T00:00:00"/>
    <d v="2017-03-29T00:00:00"/>
    <s v="Second Class"/>
    <s v="LC-16870"/>
    <s v="Lena Cacioppo"/>
    <x v="0"/>
    <x v="0"/>
    <x v="102"/>
    <x v="17"/>
    <n v="23223"/>
    <x v="0"/>
    <s v="OFF-PA-10002615"/>
    <x v="1"/>
    <x v="10"/>
    <s v="Ampad Gold Fibre Wirebound Steno Books, 6&quot; x 9&quot;, Gregg Ruled"/>
    <x v="4459"/>
    <x v="4"/>
    <n v="0"/>
    <n v="8.1143999999999998"/>
    <x v="10"/>
    <n v="70.56"/>
    <n v="46"/>
  </r>
  <r>
    <n v="9760"/>
    <s v="CA-2016-146913"/>
    <d v="2016-10-31T00:00:00"/>
    <d v="2016-11-05T00:00:00"/>
    <s v="Standard Class"/>
    <s v="SF-20965"/>
    <s v="Sylvia Foulston"/>
    <x v="1"/>
    <x v="0"/>
    <x v="8"/>
    <x v="1"/>
    <n v="94109"/>
    <x v="1"/>
    <s v="FUR-CH-10001854"/>
    <x v="0"/>
    <x v="1"/>
    <s v="Office Star - Professional Matrix Back Chair with 2-to-1 Synchro Tilt and Mesh Fabric Seat"/>
    <x v="4523"/>
    <x v="2"/>
    <n v="0.2"/>
    <n v="70.195999999999998"/>
    <x v="2"/>
    <n v="7019.6"/>
    <n v="5"/>
  </r>
  <r>
    <n v="9761"/>
    <s v="CA-2017-159135"/>
    <d v="2017-11-04T00:00:00"/>
    <d v="2017-11-08T00:00:00"/>
    <s v="Standard Class"/>
    <s v="KM-16375"/>
    <s v="Katherine Murray"/>
    <x v="2"/>
    <x v="0"/>
    <x v="528"/>
    <x v="36"/>
    <n v="72762"/>
    <x v="0"/>
    <s v="OFF-AR-10000657"/>
    <x v="1"/>
    <x v="6"/>
    <s v="Binney &amp; Smith inkTank Desk Highlighter, Chisel Tip, Yellow, 12/Box"/>
    <x v="5739"/>
    <x v="0"/>
    <n v="0"/>
    <n v="1.419"/>
    <x v="0"/>
    <n v="8.6"/>
    <n v="33"/>
  </r>
  <r>
    <n v="9762"/>
    <s v="CA-2014-121762"/>
    <d v="2014-02-14T00:00:00"/>
    <d v="2014-02-18T00:00:00"/>
    <s v="Standard Class"/>
    <s v="ML-17395"/>
    <s v="Marina Lichtenstein"/>
    <x v="1"/>
    <x v="0"/>
    <x v="4"/>
    <x v="4"/>
    <n v="98103"/>
    <x v="1"/>
    <s v="TEC-AC-10000736"/>
    <x v="2"/>
    <x v="11"/>
    <s v="Logitech G600 MMO Gaming Mouse"/>
    <x v="758"/>
    <x v="1"/>
    <n v="0"/>
    <n v="86.389200000000002"/>
    <x v="11"/>
    <n v="719.91"/>
    <n v="36"/>
  </r>
  <r>
    <n v="9763"/>
    <s v="CA-2014-121762"/>
    <d v="2014-02-14T00:00:00"/>
    <d v="2014-02-18T00:00:00"/>
    <s v="Standard Class"/>
    <s v="ML-17395"/>
    <s v="Marina Lichtenstein"/>
    <x v="1"/>
    <x v="0"/>
    <x v="4"/>
    <x v="4"/>
    <n v="98103"/>
    <x v="1"/>
    <s v="OFF-AP-10001293"/>
    <x v="1"/>
    <x v="9"/>
    <s v="Belkin 8 Outlet Surge Protector"/>
    <x v="3314"/>
    <x v="0"/>
    <n v="0"/>
    <n v="22.948799999999999"/>
    <x v="11"/>
    <n v="163.92"/>
    <n v="28.000000000000004"/>
  </r>
  <r>
    <n v="9764"/>
    <s v="CA-2014-121762"/>
    <d v="2014-02-14T00:00:00"/>
    <d v="2014-02-18T00:00:00"/>
    <s v="Standard Class"/>
    <s v="ML-17395"/>
    <s v="Marina Lichtenstein"/>
    <x v="1"/>
    <x v="0"/>
    <x v="4"/>
    <x v="4"/>
    <n v="98103"/>
    <x v="1"/>
    <s v="OFF-SU-10000157"/>
    <x v="1"/>
    <x v="14"/>
    <s v="Compact Automatic Electric Letter Opener"/>
    <x v="3999"/>
    <x v="0"/>
    <n v="0"/>
    <n v="4.7724000000000002"/>
    <x v="11"/>
    <n v="477.24"/>
    <n v="2"/>
  </r>
  <r>
    <n v="9765"/>
    <s v="CA-2014-123855"/>
    <d v="2014-06-18T00:00:00"/>
    <d v="2014-06-23T00:00:00"/>
    <s v="Standard Class"/>
    <s v="MC-18100"/>
    <s v="Mick Crebagga"/>
    <x v="0"/>
    <x v="0"/>
    <x v="1"/>
    <x v="1"/>
    <n v="90036"/>
    <x v="1"/>
    <s v="TEC-PH-10000215"/>
    <x v="2"/>
    <x v="7"/>
    <s v="Plantronics Cordless Phone Headset with In-line Volume - M214C"/>
    <x v="5740"/>
    <x v="2"/>
    <n v="0.2"/>
    <n v="12.2325"/>
    <x v="1"/>
    <n v="699"/>
    <n v="8.75"/>
  </r>
  <r>
    <n v="9766"/>
    <s v="CA-2017-101959"/>
    <d v="2017-02-28T00:00:00"/>
    <d v="2017-03-06T00:00:00"/>
    <s v="Standard Class"/>
    <s v="DB-13660"/>
    <s v="Duane Benoit"/>
    <x v="0"/>
    <x v="0"/>
    <x v="209"/>
    <x v="29"/>
    <n v="6457"/>
    <x v="3"/>
    <s v="OFF-BI-10001757"/>
    <x v="1"/>
    <x v="8"/>
    <s v="Pressboard Hanging Data Binders for Unburst Sheets"/>
    <x v="294"/>
    <x v="0"/>
    <n v="0"/>
    <n v="4.7232000000000003"/>
    <x v="11"/>
    <n v="19.68"/>
    <n v="48.000000000000007"/>
  </r>
  <r>
    <n v="9767"/>
    <s v="CA-2017-101959"/>
    <d v="2017-02-28T00:00:00"/>
    <d v="2017-03-06T00:00:00"/>
    <s v="Standard Class"/>
    <s v="DB-13660"/>
    <s v="Duane Benoit"/>
    <x v="0"/>
    <x v="0"/>
    <x v="209"/>
    <x v="29"/>
    <n v="6457"/>
    <x v="3"/>
    <s v="OFF-PA-10002137"/>
    <x v="1"/>
    <x v="10"/>
    <s v="Southworth 100% Résumé Paper, 24lb."/>
    <x v="3890"/>
    <x v="7"/>
    <n v="0"/>
    <n v="3.5009999999999999"/>
    <x v="11"/>
    <n v="7.78"/>
    <n v="44.999999999999993"/>
  </r>
  <r>
    <n v="9768"/>
    <s v="CA-2017-102659"/>
    <d v="2017-12-09T00:00:00"/>
    <d v="2017-12-15T00:00:00"/>
    <s v="Standard Class"/>
    <s v="LW-17215"/>
    <s v="Luke Weiss"/>
    <x v="0"/>
    <x v="0"/>
    <x v="354"/>
    <x v="12"/>
    <n v="49505"/>
    <x v="2"/>
    <s v="OFF-BI-10000088"/>
    <x v="1"/>
    <x v="8"/>
    <s v="GBC Imprintable Covers"/>
    <x v="2735"/>
    <x v="2"/>
    <n v="0"/>
    <n v="26.901"/>
    <x v="4"/>
    <n v="274.5"/>
    <n v="49"/>
  </r>
  <r>
    <n v="9769"/>
    <s v="CA-2017-142328"/>
    <d v="2017-12-07T00:00:00"/>
    <d v="2017-12-14T00:00:00"/>
    <s v="Standard Class"/>
    <s v="TC-21535"/>
    <s v="Tracy Collins"/>
    <x v="2"/>
    <x v="0"/>
    <x v="8"/>
    <x v="1"/>
    <n v="94122"/>
    <x v="1"/>
    <s v="OFF-PA-10000380"/>
    <x v="1"/>
    <x v="10"/>
    <s v="REDIFORM Incoming/Outgoing Call Register, 11&quot; X 8 1/2&quot;, 100 Messages"/>
    <x v="5741"/>
    <x v="5"/>
    <n v="0"/>
    <n v="25.02"/>
    <x v="4"/>
    <n v="300.24"/>
    <n v="50"/>
  </r>
  <r>
    <n v="9770"/>
    <s v="CA-2016-123533"/>
    <d v="2016-11-24T00:00:00"/>
    <d v="2016-11-30T00:00:00"/>
    <s v="Standard Class"/>
    <s v="SC-20050"/>
    <s v="Sample Company A"/>
    <x v="2"/>
    <x v="0"/>
    <x v="146"/>
    <x v="2"/>
    <n v="33012"/>
    <x v="0"/>
    <s v="FUR-BO-10001619"/>
    <x v="0"/>
    <x v="0"/>
    <s v="O'Sullivan Cherrywood Estates Traditional Bookcase"/>
    <x v="5742"/>
    <x v="2"/>
    <n v="0.2"/>
    <n v="8.4979999999999993"/>
    <x v="0"/>
    <n v="1699.6000000000001"/>
    <n v="2.5"/>
  </r>
  <r>
    <n v="9771"/>
    <s v="CA-2016-123533"/>
    <d v="2016-11-24T00:00:00"/>
    <d v="2016-11-30T00:00:00"/>
    <s v="Standard Class"/>
    <s v="SC-20050"/>
    <s v="Sample Company A"/>
    <x v="2"/>
    <x v="0"/>
    <x v="146"/>
    <x v="2"/>
    <n v="33012"/>
    <x v="0"/>
    <s v="OFF-PA-10001609"/>
    <x v="1"/>
    <x v="10"/>
    <s v="Tops Wirebound Message Log Books"/>
    <x v="3235"/>
    <x v="4"/>
    <n v="0.2"/>
    <n v="3.4216000000000002"/>
    <x v="0"/>
    <n v="42.112000000000002"/>
    <n v="32.5"/>
  </r>
  <r>
    <n v="9772"/>
    <s v="CA-2016-123533"/>
    <d v="2016-11-24T00:00:00"/>
    <d v="2016-11-30T00:00:00"/>
    <s v="Standard Class"/>
    <s v="SC-20050"/>
    <s v="Sample Company A"/>
    <x v="2"/>
    <x v="0"/>
    <x v="146"/>
    <x v="2"/>
    <n v="33012"/>
    <x v="0"/>
    <s v="OFF-AP-10002765"/>
    <x v="1"/>
    <x v="9"/>
    <s v="Fellowes Advanced Computer Series Surge Protectors"/>
    <x v="5743"/>
    <x v="0"/>
    <n v="0.2"/>
    <n v="4.2384000000000004"/>
    <x v="0"/>
    <n v="84.768000000000001"/>
    <n v="10"/>
  </r>
  <r>
    <n v="9773"/>
    <s v="CA-2016-104983"/>
    <d v="2016-07-03T00:00:00"/>
    <d v="2016-07-03T00:00:00"/>
    <s v="Same Day"/>
    <s v="FM-14215"/>
    <s v="Filia McAdams"/>
    <x v="1"/>
    <x v="0"/>
    <x v="10"/>
    <x v="9"/>
    <n v="19143"/>
    <x v="3"/>
    <s v="OFF-PA-10000167"/>
    <x v="1"/>
    <x v="10"/>
    <s v="Xerox 1925"/>
    <x v="1832"/>
    <x v="2"/>
    <n v="0.2"/>
    <n v="38.725000000000001"/>
    <x v="7"/>
    <n v="619.6"/>
    <n v="31.25"/>
  </r>
  <r>
    <n v="9774"/>
    <s v="CA-2016-160234"/>
    <d v="2016-06-26T00:00:00"/>
    <d v="2016-07-03T00:00:00"/>
    <s v="Standard Class"/>
    <s v="PF-19225"/>
    <s v="Phillip Flathmann"/>
    <x v="0"/>
    <x v="0"/>
    <x v="118"/>
    <x v="32"/>
    <n v="30318"/>
    <x v="0"/>
    <s v="TEC-PH-10004434"/>
    <x v="2"/>
    <x v="7"/>
    <s v="Cisco IP Phone 7961G VoIP phone - Dark gray"/>
    <x v="5744"/>
    <x v="7"/>
    <n v="0"/>
    <n v="39.4255"/>
    <x v="1"/>
    <n v="135.94999999999999"/>
    <n v="29.000000000000004"/>
  </r>
  <r>
    <n v="9775"/>
    <s v="CA-2014-169019"/>
    <d v="2014-07-26T00:00:00"/>
    <d v="2014-07-30T00:00:00"/>
    <s v="Standard Class"/>
    <s v="LF-17185"/>
    <s v="Luke Foster"/>
    <x v="0"/>
    <x v="0"/>
    <x v="52"/>
    <x v="5"/>
    <n v="78207"/>
    <x v="2"/>
    <s v="OFF-BI-10004995"/>
    <x v="1"/>
    <x v="8"/>
    <s v="GBC DocuBind P400 Electric Binding System"/>
    <x v="5745"/>
    <x v="8"/>
    <n v="0.8"/>
    <n v="-3701.8928000000001"/>
    <x v="7"/>
    <n v="17420.671999999999"/>
    <n v="-170.00000000000003"/>
  </r>
  <r>
    <n v="9776"/>
    <s v="CA-2014-169019"/>
    <d v="2014-07-26T00:00:00"/>
    <d v="2014-07-30T00:00:00"/>
    <s v="Standard Class"/>
    <s v="LF-17185"/>
    <s v="Luke Foster"/>
    <x v="0"/>
    <x v="0"/>
    <x v="52"/>
    <x v="5"/>
    <n v="78207"/>
    <x v="2"/>
    <s v="FUR-FU-10004666"/>
    <x v="0"/>
    <x v="5"/>
    <s v="DAX Clear Channel Poster Frame"/>
    <x v="3652"/>
    <x v="1"/>
    <n v="0.6"/>
    <n v="-10.0602"/>
    <x v="7"/>
    <n v="52.488"/>
    <n v="-57.500000000000007"/>
  </r>
  <r>
    <n v="9777"/>
    <s v="CA-2014-169019"/>
    <d v="2014-07-26T00:00:00"/>
    <d v="2014-07-30T00:00:00"/>
    <s v="Standard Class"/>
    <s v="LF-17185"/>
    <s v="Luke Foster"/>
    <x v="0"/>
    <x v="0"/>
    <x v="52"/>
    <x v="5"/>
    <n v="78207"/>
    <x v="2"/>
    <s v="OFF-BI-10001524"/>
    <x v="1"/>
    <x v="8"/>
    <s v="GBC Premium Transparent Covers with Diagonal Lined Pattern"/>
    <x v="1316"/>
    <x v="4"/>
    <n v="0.8"/>
    <n v="-26.854399999999998"/>
    <x v="7"/>
    <n v="67.135999999999996"/>
    <n v="-160"/>
  </r>
  <r>
    <n v="9778"/>
    <s v="CA-2014-169019"/>
    <d v="2014-07-26T00:00:00"/>
    <d v="2014-07-30T00:00:00"/>
    <s v="Standard Class"/>
    <s v="LF-17185"/>
    <s v="Luke Foster"/>
    <x v="0"/>
    <x v="0"/>
    <x v="52"/>
    <x v="5"/>
    <n v="78207"/>
    <x v="2"/>
    <s v="TEC-AC-10002076"/>
    <x v="2"/>
    <x v="11"/>
    <s v="Microsoft Natural Keyboard Elite"/>
    <x v="5746"/>
    <x v="6"/>
    <n v="0.2"/>
    <n v="-26.946000000000002"/>
    <x v="7"/>
    <n v="3880.2240000000002"/>
    <n v="-6.25"/>
  </r>
  <r>
    <n v="9779"/>
    <s v="CA-2014-169019"/>
    <d v="2014-07-26T00:00:00"/>
    <d v="2014-07-30T00:00:00"/>
    <s v="Standard Class"/>
    <s v="LF-17185"/>
    <s v="Luke Foster"/>
    <x v="0"/>
    <x v="0"/>
    <x v="52"/>
    <x v="5"/>
    <n v="78207"/>
    <x v="2"/>
    <s v="OFF-BI-10001679"/>
    <x v="1"/>
    <x v="8"/>
    <s v="GBC Instant Index System for Binding Systems"/>
    <x v="5747"/>
    <x v="2"/>
    <n v="0.8"/>
    <n v="-13.32"/>
    <x v="7"/>
    <n v="44.400000000000006"/>
    <n v="-150"/>
  </r>
  <r>
    <n v="9780"/>
    <s v="CA-2014-169019"/>
    <d v="2014-07-26T00:00:00"/>
    <d v="2014-07-30T00:00:00"/>
    <s v="Standard Class"/>
    <s v="LF-17185"/>
    <s v="Luke Foster"/>
    <x v="0"/>
    <x v="0"/>
    <x v="52"/>
    <x v="5"/>
    <n v="78207"/>
    <x v="2"/>
    <s v="OFF-AP-10003281"/>
    <x v="1"/>
    <x v="9"/>
    <s v="Acco 6 Outlet Guardian Standard Surge Suppressor"/>
    <x v="5748"/>
    <x v="0"/>
    <n v="0.8"/>
    <n v="-12.09"/>
    <x v="7"/>
    <n v="9.6720000000000006"/>
    <n v="-250"/>
  </r>
  <r>
    <n v="9781"/>
    <s v="CA-2016-153178"/>
    <d v="2016-09-14T00:00:00"/>
    <d v="2016-09-18T00:00:00"/>
    <s v="Standard Class"/>
    <s v="CL-12565"/>
    <s v="Clay Ludtke"/>
    <x v="0"/>
    <x v="0"/>
    <x v="85"/>
    <x v="15"/>
    <n v="11561"/>
    <x v="3"/>
    <s v="TEC-PH-10001944"/>
    <x v="2"/>
    <x v="7"/>
    <s v="Wi-Ex zBoost YX540 Cellular Phone Signal Booster"/>
    <x v="1876"/>
    <x v="1"/>
    <n v="0"/>
    <n v="131.35499999999999"/>
    <x v="8"/>
    <n v="1313.5500000000002"/>
    <n v="29.999999999999993"/>
  </r>
  <r>
    <n v="9782"/>
    <s v="CA-2016-153178"/>
    <d v="2016-09-14T00:00:00"/>
    <d v="2016-09-18T00:00:00"/>
    <s v="Standard Class"/>
    <s v="CL-12565"/>
    <s v="Clay Ludtke"/>
    <x v="0"/>
    <x v="0"/>
    <x v="85"/>
    <x v="15"/>
    <n v="11561"/>
    <x v="3"/>
    <s v="OFF-BI-10004390"/>
    <x v="1"/>
    <x v="8"/>
    <s v="GBC DocuBind 200 Manual Binding Machine"/>
    <x v="1860"/>
    <x v="0"/>
    <n v="0.2"/>
    <n v="252.58799999999999"/>
    <x v="8"/>
    <n v="1347.136"/>
    <n v="37.5"/>
  </r>
  <r>
    <n v="9783"/>
    <s v="CA-2015-149748"/>
    <d v="2015-05-31T00:00:00"/>
    <d v="2015-06-02T00:00:00"/>
    <s v="Second Class"/>
    <s v="EM-13825"/>
    <s v="Elizabeth Moffitt"/>
    <x v="1"/>
    <x v="0"/>
    <x v="267"/>
    <x v="30"/>
    <n v="7501"/>
    <x v="3"/>
    <s v="OFF-PA-10002120"/>
    <x v="1"/>
    <x v="10"/>
    <s v="Xerox 1889"/>
    <x v="4155"/>
    <x v="2"/>
    <n v="0"/>
    <n v="134.65199999999999"/>
    <x v="5"/>
    <n v="1374"/>
    <n v="48.999999999999993"/>
  </r>
  <r>
    <n v="9784"/>
    <s v="CA-2015-149748"/>
    <d v="2015-05-31T00:00:00"/>
    <d v="2015-06-02T00:00:00"/>
    <s v="Second Class"/>
    <s v="EM-13825"/>
    <s v="Elizabeth Moffitt"/>
    <x v="1"/>
    <x v="0"/>
    <x v="267"/>
    <x v="30"/>
    <n v="7501"/>
    <x v="3"/>
    <s v="OFF-ST-10004340"/>
    <x v="1"/>
    <x v="4"/>
    <s v="Fellowes Mobile File Cart, Black"/>
    <x v="1020"/>
    <x v="7"/>
    <n v="0"/>
    <n v="16.788599999999999"/>
    <x v="5"/>
    <n v="62.18"/>
    <n v="26.999999999999996"/>
  </r>
  <r>
    <n v="9785"/>
    <s v="CA-2015-149748"/>
    <d v="2015-05-31T00:00:00"/>
    <d v="2015-06-02T00:00:00"/>
    <s v="Second Class"/>
    <s v="EM-13825"/>
    <s v="Elizabeth Moffitt"/>
    <x v="1"/>
    <x v="0"/>
    <x v="267"/>
    <x v="30"/>
    <n v="7501"/>
    <x v="3"/>
    <s v="FUR-FU-10001847"/>
    <x v="0"/>
    <x v="5"/>
    <s v="Eldon Image Series Black Desk Accessories"/>
    <x v="5482"/>
    <x v="0"/>
    <n v="0"/>
    <n v="2.9807999999999999"/>
    <x v="5"/>
    <n v="16.559999999999999"/>
    <n v="36.000000000000007"/>
  </r>
  <r>
    <n v="9786"/>
    <s v="CA-2015-155635"/>
    <d v="2015-05-09T00:00:00"/>
    <d v="2015-05-13T00:00:00"/>
    <s v="Standard Class"/>
    <s v="ME-17725"/>
    <s v="Max Engle"/>
    <x v="0"/>
    <x v="0"/>
    <x v="103"/>
    <x v="0"/>
    <n v="40214"/>
    <x v="0"/>
    <s v="OFF-BI-10000962"/>
    <x v="1"/>
    <x v="8"/>
    <s v="Acco Flexible ACCOHIDE Square Ring Data Binder, Dark Blue, 11 1/2&quot; X 14&quot; 7/8&quot;"/>
    <x v="5749"/>
    <x v="1"/>
    <n v="0"/>
    <n v="23.916899999999998"/>
    <x v="5"/>
    <n v="146.43"/>
    <n v="48.999999999999993"/>
  </r>
  <r>
    <n v="9787"/>
    <s v="US-2014-114377"/>
    <d v="2014-11-05T00:00:00"/>
    <d v="2014-11-05T00:00:00"/>
    <s v="Same Day"/>
    <s v="BG-11035"/>
    <s v="Barry Gonzalez"/>
    <x v="0"/>
    <x v="0"/>
    <x v="409"/>
    <x v="17"/>
    <n v="23666"/>
    <x v="0"/>
    <s v="FUR-CH-10004754"/>
    <x v="0"/>
    <x v="1"/>
    <s v="Global Stack Chair with Arms, Black"/>
    <x v="5750"/>
    <x v="2"/>
    <n v="0"/>
    <n v="40.472999999999999"/>
    <x v="0"/>
    <n v="749.5"/>
    <n v="26.999999999999996"/>
  </r>
  <r>
    <n v="9788"/>
    <s v="CA-2017-144491"/>
    <d v="2017-03-27T00:00:00"/>
    <d v="2017-04-01T00:00:00"/>
    <s v="Standard Class"/>
    <s v="CJ-12010"/>
    <s v="Caroline Jumper"/>
    <x v="0"/>
    <x v="0"/>
    <x v="12"/>
    <x v="5"/>
    <n v="77070"/>
    <x v="2"/>
    <s v="FUR-BO-10001811"/>
    <x v="0"/>
    <x v="0"/>
    <s v="Atlantic Metals Mobile 5-Shelf Bookcases, Custom Colors"/>
    <x v="5751"/>
    <x v="2"/>
    <n v="0.32"/>
    <n v="-30.097999999999999"/>
    <x v="10"/>
    <n v="5116.66"/>
    <n v="-2.9411764705882351"/>
  </r>
  <r>
    <n v="9789"/>
    <s v="CA-2017-144491"/>
    <d v="2017-03-27T00:00:00"/>
    <d v="2017-04-01T00:00:00"/>
    <s v="Standard Class"/>
    <s v="CJ-12010"/>
    <s v="Caroline Jumper"/>
    <x v="0"/>
    <x v="0"/>
    <x v="12"/>
    <x v="5"/>
    <n v="77070"/>
    <x v="2"/>
    <s v="FUR-CH-10004063"/>
    <x v="0"/>
    <x v="1"/>
    <s v="Global Deluxe High-Back Manager's Chair"/>
    <x v="121"/>
    <x v="1"/>
    <n v="0.3"/>
    <n v="-8.5793999999999997"/>
    <x v="10"/>
    <n v="1801.674"/>
    <n v="-1.4285714285714286"/>
  </r>
  <r>
    <n v="9790"/>
    <s v="CA-2017-144491"/>
    <d v="2017-03-27T00:00:00"/>
    <d v="2017-04-01T00:00:00"/>
    <s v="Standard Class"/>
    <s v="CJ-12010"/>
    <s v="Caroline Jumper"/>
    <x v="0"/>
    <x v="0"/>
    <x v="12"/>
    <x v="5"/>
    <n v="77070"/>
    <x v="2"/>
    <s v="TEC-AC-10004901"/>
    <x v="2"/>
    <x v="11"/>
    <s v="Kensington SlimBlade Notebook Wireless Mouse with Nano Receiver "/>
    <x v="3067"/>
    <x v="7"/>
    <n v="0.2"/>
    <n v="6.9985999999999997"/>
    <x v="10"/>
    <n v="39.991999999999997"/>
    <n v="17.5"/>
  </r>
  <r>
    <n v="9791"/>
    <s v="CA-2017-144491"/>
    <d v="2017-03-27T00:00:00"/>
    <d v="2017-04-01T00:00:00"/>
    <s v="Standard Class"/>
    <s v="CJ-12010"/>
    <s v="Caroline Jumper"/>
    <x v="0"/>
    <x v="0"/>
    <x v="12"/>
    <x v="5"/>
    <n v="77070"/>
    <x v="2"/>
    <s v="FUR-CH-10001714"/>
    <x v="0"/>
    <x v="1"/>
    <s v="Global Leather &amp; Oak Executive Chair, Burgundy"/>
    <x v="5752"/>
    <x v="0"/>
    <n v="0.3"/>
    <n v="-66.391599999999997"/>
    <x v="10"/>
    <n v="422.49200000000002"/>
    <n v="-31.428571428571427"/>
  </r>
  <r>
    <n v="9792"/>
    <s v="CA-2014-127166"/>
    <d v="2014-05-21T00:00:00"/>
    <d v="2014-05-23T00:00:00"/>
    <s v="Second Class"/>
    <s v="KH-16360"/>
    <s v="Katherine Hughes"/>
    <x v="0"/>
    <x v="0"/>
    <x v="12"/>
    <x v="5"/>
    <n v="77070"/>
    <x v="2"/>
    <s v="OFF-EN-10003134"/>
    <x v="1"/>
    <x v="12"/>
    <s v="Staple envelope"/>
    <x v="3835"/>
    <x v="5"/>
    <n v="0.2"/>
    <n v="21.024000000000001"/>
    <x v="5"/>
    <n v="336.38400000000001"/>
    <n v="37.5"/>
  </r>
  <r>
    <n v="9793"/>
    <s v="CA-2014-127166"/>
    <d v="2014-05-21T00:00:00"/>
    <d v="2014-05-23T00:00:00"/>
    <s v="Second Class"/>
    <s v="KH-16360"/>
    <s v="Katherine Hughes"/>
    <x v="0"/>
    <x v="0"/>
    <x v="12"/>
    <x v="5"/>
    <n v="77070"/>
    <x v="2"/>
    <s v="FUR-CH-10003396"/>
    <x v="0"/>
    <x v="1"/>
    <s v="Global Deluxe Steno Chair"/>
    <x v="953"/>
    <x v="0"/>
    <n v="0.3"/>
    <n v="-29.252400000000002"/>
    <x v="5"/>
    <n v="215.54400000000001"/>
    <n v="-27.142857142857142"/>
  </r>
  <r>
    <n v="9794"/>
    <s v="CA-2014-127166"/>
    <d v="2014-05-21T00:00:00"/>
    <d v="2014-05-23T00:00:00"/>
    <s v="Second Class"/>
    <s v="KH-16360"/>
    <s v="Katherine Hughes"/>
    <x v="0"/>
    <x v="0"/>
    <x v="12"/>
    <x v="5"/>
    <n v="77070"/>
    <x v="2"/>
    <s v="OFF-PA-10001560"/>
    <x v="1"/>
    <x v="10"/>
    <s v="Adams Telephone Message Books, 5 1/4” x 11”"/>
    <x v="5753"/>
    <x v="7"/>
    <n v="0.2"/>
    <n v="1.6308"/>
    <x v="5"/>
    <n v="4.8319999999999999"/>
    <n v="33.75"/>
  </r>
  <r>
    <n v="9795"/>
    <s v="CA-2014-127166"/>
    <d v="2014-05-21T00:00:00"/>
    <d v="2014-05-23T00:00:00"/>
    <s v="Second Class"/>
    <s v="KH-16360"/>
    <s v="Katherine Hughes"/>
    <x v="0"/>
    <x v="0"/>
    <x v="12"/>
    <x v="5"/>
    <n v="77070"/>
    <x v="2"/>
    <s v="OFF-BI-10000977"/>
    <x v="1"/>
    <x v="8"/>
    <s v="Ibico Plastic Spiral Binding Combs"/>
    <x v="2556"/>
    <x v="1"/>
    <n v="0.8"/>
    <n v="-31.007999999999999"/>
    <x v="5"/>
    <n v="54.72"/>
    <n v="-170.00000000000003"/>
  </r>
  <r>
    <n v="9796"/>
    <s v="CA-2016-125920"/>
    <d v="2016-05-21T00:00:00"/>
    <d v="2016-05-28T00:00:00"/>
    <s v="Standard Class"/>
    <s v="SH-19975"/>
    <s v="Sally Hughsby"/>
    <x v="1"/>
    <x v="0"/>
    <x v="22"/>
    <x v="10"/>
    <n v="60610"/>
    <x v="2"/>
    <s v="OFF-BI-10003429"/>
    <x v="1"/>
    <x v="8"/>
    <s v="Cardinal HOLDit! Binder Insert Strips,Extra Strips"/>
    <x v="3497"/>
    <x v="1"/>
    <n v="0.8"/>
    <n v="-5.8868999999999998"/>
    <x v="5"/>
    <n v="11.394"/>
    <n v="-154.99999999999997"/>
  </r>
  <r>
    <n v="9797"/>
    <s v="CA-2015-128608"/>
    <d v="2015-01-12T00:00:00"/>
    <d v="2015-01-17T00:00:00"/>
    <s v="Standard Class"/>
    <s v="CS-12490"/>
    <s v="Cindy Schnelling"/>
    <x v="1"/>
    <x v="0"/>
    <x v="167"/>
    <x v="24"/>
    <n v="43615"/>
    <x v="3"/>
    <s v="OFF-AR-10001374"/>
    <x v="1"/>
    <x v="6"/>
    <s v="BIC Brite Liner Highlighters, Chisel Tip"/>
    <x v="559"/>
    <x v="0"/>
    <n v="0.2"/>
    <n v="1.5551999999999999"/>
    <x v="9"/>
    <n v="20.736000000000001"/>
    <n v="15"/>
  </r>
  <r>
    <n v="9798"/>
    <s v="CA-2015-128608"/>
    <d v="2015-01-12T00:00:00"/>
    <d v="2015-01-17T00:00:00"/>
    <s v="Standard Class"/>
    <s v="CS-12490"/>
    <s v="Cindy Schnelling"/>
    <x v="1"/>
    <x v="0"/>
    <x v="167"/>
    <x v="24"/>
    <n v="43615"/>
    <x v="3"/>
    <s v="TEC-PH-10004977"/>
    <x v="2"/>
    <x v="7"/>
    <s v="GE 30524EE4"/>
    <x v="5754"/>
    <x v="0"/>
    <n v="0.4"/>
    <n v="-43.117800000000003"/>
    <x v="9"/>
    <n v="470.37599999999998"/>
    <n v="-18.333333333333336"/>
  </r>
  <r>
    <n v="9799"/>
    <s v="CA-2015-128608"/>
    <d v="2015-01-12T00:00:00"/>
    <d v="2015-01-17T00:00:00"/>
    <s v="Standard Class"/>
    <s v="CS-12490"/>
    <s v="Cindy Schnelling"/>
    <x v="1"/>
    <x v="0"/>
    <x v="167"/>
    <x v="24"/>
    <n v="43615"/>
    <x v="3"/>
    <s v="TEC-PH-10000912"/>
    <x v="2"/>
    <x v="7"/>
    <s v="Anker 24W Portable Micro USB Car Charger"/>
    <x v="5755"/>
    <x v="4"/>
    <n v="0.4"/>
    <n v="2.6375999999999999"/>
    <x v="9"/>
    <n v="105.504"/>
    <n v="10"/>
  </r>
  <r>
    <n v="9800"/>
    <s v="CA-2015-128608"/>
    <d v="2015-01-12T00:00:00"/>
    <d v="2015-01-17T00:00:00"/>
    <s v="Standard Class"/>
    <s v="CS-12490"/>
    <s v="Cindy Schnelling"/>
    <x v="1"/>
    <x v="0"/>
    <x v="167"/>
    <x v="24"/>
    <n v="43615"/>
    <x v="3"/>
    <s v="TEC-AC-10000487"/>
    <x v="2"/>
    <x v="11"/>
    <s v="SanDisk Cruzer 4 GB USB Flash Drive"/>
    <x v="5756"/>
    <x v="0"/>
    <n v="0.2"/>
    <n v="2.2065999999999999"/>
    <x v="9"/>
    <n v="20.768000000000001"/>
    <n v="21.25"/>
  </r>
  <r>
    <n v="9801"/>
    <s v="CA-2015-128608"/>
    <d v="2015-01-12T00:00:00"/>
    <d v="2015-01-17T00:00:00"/>
    <s v="Standard Class"/>
    <s v="CS-12490"/>
    <s v="Cindy Schnelling"/>
    <x v="1"/>
    <x v="0"/>
    <x v="167"/>
    <x v="24"/>
    <n v="43615"/>
    <x v="3"/>
    <s v="TEC-PH-10002262"/>
    <x v="2"/>
    <x v="7"/>
    <s v="LG Electronics Tone+ HBS-730 Bluetooth Headset"/>
    <x v="5757"/>
    <x v="1"/>
    <n v="0.4"/>
    <n v="-21.4236"/>
    <x v="9"/>
    <n v="321.35399999999998"/>
    <n v="-20"/>
  </r>
  <r>
    <n v="9802"/>
    <s v="CA-2017-137918"/>
    <d v="2017-09-29T00:00:00"/>
    <d v="2017-10-06T00:00:00"/>
    <s v="Standard Class"/>
    <s v="JK-15730"/>
    <s v="Joe Kamberova"/>
    <x v="0"/>
    <x v="0"/>
    <x v="529"/>
    <x v="1"/>
    <n v="95240"/>
    <x v="1"/>
    <s v="OFF-SU-10000898"/>
    <x v="1"/>
    <x v="14"/>
    <s v="Acme Hot Forged Carbon Steel Scissors with Nickel-Plated Handles, 3 7/8&quot; Cut, 8&quot;L"/>
    <x v="5758"/>
    <x v="3"/>
    <n v="0"/>
    <n v="28.216999999999999"/>
    <x v="8"/>
    <n v="681.1"/>
    <n v="28.999999999999996"/>
  </r>
  <r>
    <n v="9803"/>
    <s v="CA-2015-122973"/>
    <d v="2015-07-18T00:00:00"/>
    <d v="2015-07-20T00:00:00"/>
    <s v="Second Class"/>
    <s v="PJ-19015"/>
    <s v="Pauline Johnson"/>
    <x v="0"/>
    <x v="0"/>
    <x v="20"/>
    <x v="15"/>
    <n v="10024"/>
    <x v="3"/>
    <s v="OFF-BI-10004182"/>
    <x v="1"/>
    <x v="8"/>
    <s v="Economy Binders"/>
    <x v="5116"/>
    <x v="0"/>
    <n v="0.2"/>
    <n v="1.2063999999999999"/>
    <x v="7"/>
    <n v="6.6559999999999997"/>
    <n v="36.25"/>
  </r>
  <r>
    <n v="9804"/>
    <s v="CA-2015-122973"/>
    <d v="2015-07-18T00:00:00"/>
    <d v="2015-07-20T00:00:00"/>
    <s v="Second Class"/>
    <s v="PJ-19015"/>
    <s v="Pauline Johnson"/>
    <x v="0"/>
    <x v="0"/>
    <x v="20"/>
    <x v="15"/>
    <n v="10024"/>
    <x v="3"/>
    <s v="TEC-PH-10002468"/>
    <x v="2"/>
    <x v="7"/>
    <s v="Plantronics CS 50-USB - headset - Convertible, Monaural"/>
    <x v="4309"/>
    <x v="7"/>
    <n v="0"/>
    <n v="36.717300000000002"/>
    <x v="7"/>
    <n v="135.99"/>
    <n v="27"/>
  </r>
  <r>
    <n v="9805"/>
    <s v="CA-2015-122973"/>
    <d v="2015-07-18T00:00:00"/>
    <d v="2015-07-20T00:00:00"/>
    <s v="Second Class"/>
    <s v="PJ-19015"/>
    <s v="Pauline Johnson"/>
    <x v="0"/>
    <x v="0"/>
    <x v="20"/>
    <x v="15"/>
    <n v="10024"/>
    <x v="3"/>
    <s v="FUR-FU-10002364"/>
    <x v="0"/>
    <x v="5"/>
    <s v="Eldon Expressions Wood Desk Accessories, Oak"/>
    <x v="1552"/>
    <x v="7"/>
    <n v="0"/>
    <n v="2.1402000000000001"/>
    <x v="7"/>
    <n v="7.38"/>
    <n v="29.000000000000004"/>
  </r>
  <r>
    <n v="9806"/>
    <s v="CA-2016-136322"/>
    <d v="2016-10-21T00:00:00"/>
    <d v="2016-10-26T00:00:00"/>
    <s v="Standard Class"/>
    <s v="AP-10720"/>
    <s v="Anne Pryor"/>
    <x v="2"/>
    <x v="0"/>
    <x v="2"/>
    <x v="2"/>
    <n v="33311"/>
    <x v="0"/>
    <s v="FUR-FU-10002878"/>
    <x v="0"/>
    <x v="5"/>
    <s v="Seth Thomas 14&quot; Day/Date Wall Clock"/>
    <x v="5759"/>
    <x v="0"/>
    <n v="0.2"/>
    <n v="9.6831999999999994"/>
    <x v="2"/>
    <n v="91.135999999999996"/>
    <n v="21.25"/>
  </r>
  <r>
    <n v="9807"/>
    <s v="CA-2016-136322"/>
    <d v="2016-10-21T00:00:00"/>
    <d v="2016-10-26T00:00:00"/>
    <s v="Standard Class"/>
    <s v="AP-10720"/>
    <s v="Anne Pryor"/>
    <x v="2"/>
    <x v="0"/>
    <x v="2"/>
    <x v="2"/>
    <n v="33311"/>
    <x v="0"/>
    <s v="OFF-BI-10004817"/>
    <x v="1"/>
    <x v="8"/>
    <s v="GBC Personal VeloBind Strips"/>
    <x v="1505"/>
    <x v="8"/>
    <n v="0.7"/>
    <n v="-21.084800000000001"/>
    <x v="2"/>
    <n v="230.01599999999999"/>
    <n v="-73.333333333333343"/>
  </r>
  <r>
    <n v="9808"/>
    <s v="CA-2017-107209"/>
    <d v="2017-07-27T00:00:00"/>
    <d v="2017-08-01T00:00:00"/>
    <s v="Second Class"/>
    <s v="JW-15955"/>
    <s v="Joni Wasserman"/>
    <x v="0"/>
    <x v="0"/>
    <x v="253"/>
    <x v="3"/>
    <n v="27604"/>
    <x v="0"/>
    <s v="FUR-CH-10001146"/>
    <x v="0"/>
    <x v="1"/>
    <s v="Global Value Mid-Back Manager's Chair, Gray"/>
    <x v="960"/>
    <x v="4"/>
    <n v="0.2"/>
    <n v="12.178000000000001"/>
    <x v="7"/>
    <n v="779.39200000000005"/>
    <n v="6.25"/>
  </r>
  <r>
    <n v="9809"/>
    <s v="CA-2017-145093"/>
    <d v="2017-07-21T00:00:00"/>
    <d v="2017-07-26T00:00:00"/>
    <s v="Standard Class"/>
    <s v="PT-19090"/>
    <s v="Pete Takahito"/>
    <x v="0"/>
    <x v="0"/>
    <x v="22"/>
    <x v="10"/>
    <n v="60623"/>
    <x v="2"/>
    <s v="OFF-BI-10001116"/>
    <x v="1"/>
    <x v="8"/>
    <s v="Wilson Jones 1&quot; Hanging DublLock Ring Binders"/>
    <x v="5760"/>
    <x v="0"/>
    <n v="0.8"/>
    <n v="-3.3792"/>
    <x v="7"/>
    <n v="4.2240000000000002"/>
    <n v="-160"/>
  </r>
  <r>
    <n v="9810"/>
    <s v="US-2014-139640"/>
    <d v="2014-11-07T00:00:00"/>
    <d v="2014-11-11T00:00:00"/>
    <s v="Second Class"/>
    <s v="TB-21595"/>
    <s v="Troy Blackwell"/>
    <x v="0"/>
    <x v="0"/>
    <x v="32"/>
    <x v="21"/>
    <n v="97206"/>
    <x v="1"/>
    <s v="OFF-PA-10000304"/>
    <x v="1"/>
    <x v="10"/>
    <s v="Xerox 1995"/>
    <x v="233"/>
    <x v="2"/>
    <n v="0.2"/>
    <n v="9.0719999999999992"/>
    <x v="0"/>
    <n v="129.60000000000002"/>
    <n v="34.999999999999993"/>
  </r>
  <r>
    <n v="9811"/>
    <s v="US-2014-139640"/>
    <d v="2014-11-07T00:00:00"/>
    <d v="2014-11-11T00:00:00"/>
    <s v="Second Class"/>
    <s v="TB-21595"/>
    <s v="Troy Blackwell"/>
    <x v="0"/>
    <x v="0"/>
    <x v="32"/>
    <x v="21"/>
    <n v="97206"/>
    <x v="1"/>
    <s v="OFF-AR-10002240"/>
    <x v="1"/>
    <x v="6"/>
    <s v="Panasonic KP-150 Electric Pencil Sharpener"/>
    <x v="5761"/>
    <x v="4"/>
    <n v="0.2"/>
    <n v="9.0576000000000008"/>
    <x v="0"/>
    <n v="483.072"/>
    <n v="7.5000000000000009"/>
  </r>
  <r>
    <n v="9812"/>
    <s v="CA-2016-117583"/>
    <d v="2016-11-27T00:00:00"/>
    <d v="2016-11-30T00:00:00"/>
    <s v="First Class"/>
    <s v="CB-12025"/>
    <s v="Cassandra Brandow"/>
    <x v="0"/>
    <x v="0"/>
    <x v="522"/>
    <x v="30"/>
    <n v="7017"/>
    <x v="3"/>
    <s v="OFF-PA-10001246"/>
    <x v="1"/>
    <x v="10"/>
    <s v="Xerox 215"/>
    <x v="233"/>
    <x v="4"/>
    <n v="0"/>
    <n v="12.441599999999999"/>
    <x v="0"/>
    <n v="103.68"/>
    <n v="47.999999999999993"/>
  </r>
  <r>
    <n v="9813"/>
    <s v="CA-2016-117583"/>
    <d v="2016-11-27T00:00:00"/>
    <d v="2016-11-30T00:00:00"/>
    <s v="First Class"/>
    <s v="CB-12025"/>
    <s v="Cassandra Brandow"/>
    <x v="0"/>
    <x v="0"/>
    <x v="522"/>
    <x v="30"/>
    <n v="7017"/>
    <x v="3"/>
    <s v="OFF-AR-10000658"/>
    <x v="1"/>
    <x v="6"/>
    <s v="Newell 324"/>
    <x v="1610"/>
    <x v="1"/>
    <n v="0"/>
    <n v="9.702"/>
    <x v="0"/>
    <n v="103.94999999999999"/>
    <n v="28.000000000000004"/>
  </r>
  <r>
    <n v="9814"/>
    <s v="CA-2016-117583"/>
    <d v="2016-11-27T00:00:00"/>
    <d v="2016-11-30T00:00:00"/>
    <s v="First Class"/>
    <s v="CB-12025"/>
    <s v="Cassandra Brandow"/>
    <x v="0"/>
    <x v="0"/>
    <x v="522"/>
    <x v="30"/>
    <n v="7017"/>
    <x v="3"/>
    <s v="OFF-PA-10000100"/>
    <x v="1"/>
    <x v="10"/>
    <s v="Xerox 1945"/>
    <x v="2854"/>
    <x v="2"/>
    <n v="0"/>
    <n v="100.4255"/>
    <x v="0"/>
    <n v="1024.75"/>
    <n v="49.000000000000007"/>
  </r>
  <r>
    <n v="9815"/>
    <s v="CA-2016-117583"/>
    <d v="2016-11-27T00:00:00"/>
    <d v="2016-11-30T00:00:00"/>
    <s v="First Class"/>
    <s v="CB-12025"/>
    <s v="Cassandra Brandow"/>
    <x v="0"/>
    <x v="0"/>
    <x v="522"/>
    <x v="30"/>
    <n v="7017"/>
    <x v="3"/>
    <s v="OFF-BI-10004233"/>
    <x v="1"/>
    <x v="8"/>
    <s v="GBC Pre-Punched Binding Paper, Plastic, White, 8-1/2&quot; x 11&quot;"/>
    <x v="5762"/>
    <x v="2"/>
    <n v="0"/>
    <n v="38.375999999999998"/>
    <x v="0"/>
    <n v="399.75"/>
    <n v="47.999999999999993"/>
  </r>
  <r>
    <n v="9816"/>
    <s v="CA-2015-162201"/>
    <d v="2015-06-08T00:00:00"/>
    <d v="2015-06-12T00:00:00"/>
    <s v="Standard Class"/>
    <s v="AG-10495"/>
    <s v="Andrew Gjertsen"/>
    <x v="1"/>
    <x v="0"/>
    <x v="84"/>
    <x v="2"/>
    <n v="33710"/>
    <x v="0"/>
    <s v="OFF-PA-10002581"/>
    <x v="1"/>
    <x v="10"/>
    <s v="Xerox 1951"/>
    <x v="4107"/>
    <x v="3"/>
    <n v="0.2"/>
    <n v="54.215000000000003"/>
    <x v="1"/>
    <n v="1214.4159999999999"/>
    <n v="31.25"/>
  </r>
  <r>
    <n v="9817"/>
    <s v="CA-2015-162201"/>
    <d v="2015-06-08T00:00:00"/>
    <d v="2015-06-12T00:00:00"/>
    <s v="Standard Class"/>
    <s v="AG-10495"/>
    <s v="Andrew Gjertsen"/>
    <x v="1"/>
    <x v="0"/>
    <x v="84"/>
    <x v="2"/>
    <n v="33710"/>
    <x v="0"/>
    <s v="OFF-ST-10000046"/>
    <x v="1"/>
    <x v="4"/>
    <s v="Fellowes Super Stor/Drawer Files"/>
    <x v="5763"/>
    <x v="4"/>
    <n v="0.2"/>
    <n v="-6.4619999999999997"/>
    <x v="1"/>
    <n v="2067.84"/>
    <n v="-1.25"/>
  </r>
  <r>
    <n v="9818"/>
    <s v="CA-2015-162201"/>
    <d v="2015-06-08T00:00:00"/>
    <d v="2015-06-12T00:00:00"/>
    <s v="Standard Class"/>
    <s v="AG-10495"/>
    <s v="Andrew Gjertsen"/>
    <x v="1"/>
    <x v="0"/>
    <x v="84"/>
    <x v="2"/>
    <n v="33710"/>
    <x v="0"/>
    <s v="FUR-FU-10001185"/>
    <x v="0"/>
    <x v="5"/>
    <s v="Advantus Employee of the Month Certificate Frame, 11 x 13-1/2"/>
    <x v="5764"/>
    <x v="3"/>
    <n v="0.2"/>
    <n v="45.467100000000002"/>
    <x v="1"/>
    <n v="1212.4559999999999"/>
    <n v="26.25"/>
  </r>
  <r>
    <n v="9819"/>
    <s v="CA-2015-162201"/>
    <d v="2015-06-08T00:00:00"/>
    <d v="2015-06-12T00:00:00"/>
    <s v="Standard Class"/>
    <s v="AG-10495"/>
    <s v="Andrew Gjertsen"/>
    <x v="1"/>
    <x v="0"/>
    <x v="84"/>
    <x v="2"/>
    <n v="33710"/>
    <x v="0"/>
    <s v="OFF-AR-10003856"/>
    <x v="1"/>
    <x v="6"/>
    <s v="Newell 344"/>
    <x v="2999"/>
    <x v="0"/>
    <n v="0.2"/>
    <n v="0.33360000000000001"/>
    <x v="1"/>
    <n v="8.8960000000000008"/>
    <n v="7.5"/>
  </r>
  <r>
    <n v="9820"/>
    <s v="CA-2015-162201"/>
    <d v="2015-06-08T00:00:00"/>
    <d v="2015-06-12T00:00:00"/>
    <s v="Standard Class"/>
    <s v="AG-10495"/>
    <s v="Andrew Gjertsen"/>
    <x v="1"/>
    <x v="0"/>
    <x v="84"/>
    <x v="2"/>
    <n v="33710"/>
    <x v="0"/>
    <s v="OFF-LA-10001982"/>
    <x v="1"/>
    <x v="2"/>
    <s v="Smead Alpha-Z Color-Coded Name Labels First Letter Starter Set"/>
    <x v="5765"/>
    <x v="1"/>
    <n v="0.2"/>
    <n v="3.15"/>
    <x v="1"/>
    <n v="27"/>
    <n v="35"/>
  </r>
  <r>
    <n v="9821"/>
    <s v="CA-2015-162201"/>
    <d v="2015-06-08T00:00:00"/>
    <d v="2015-06-12T00:00:00"/>
    <s v="Standard Class"/>
    <s v="AG-10495"/>
    <s v="Andrew Gjertsen"/>
    <x v="1"/>
    <x v="0"/>
    <x v="84"/>
    <x v="2"/>
    <n v="33710"/>
    <x v="0"/>
    <s v="OFF-PA-10001215"/>
    <x v="1"/>
    <x v="10"/>
    <s v="Xerox 1963"/>
    <x v="3005"/>
    <x v="12"/>
    <n v="0.2"/>
    <n v="13.2"/>
    <x v="1"/>
    <n v="422.40000000000003"/>
    <n v="31.249999999999993"/>
  </r>
  <r>
    <n v="9822"/>
    <s v="CA-2015-162201"/>
    <d v="2015-06-08T00:00:00"/>
    <d v="2015-06-12T00:00:00"/>
    <s v="Standard Class"/>
    <s v="AG-10495"/>
    <s v="Andrew Gjertsen"/>
    <x v="1"/>
    <x v="0"/>
    <x v="84"/>
    <x v="2"/>
    <n v="33710"/>
    <x v="0"/>
    <s v="OFF-BI-10002429"/>
    <x v="1"/>
    <x v="8"/>
    <s v="Premier Elliptical Ring Binder, Black"/>
    <x v="3487"/>
    <x v="0"/>
    <n v="0.7"/>
    <n v="-13.393599999999999"/>
    <x v="1"/>
    <n v="36.527999999999999"/>
    <n v="-73.333333333333329"/>
  </r>
  <r>
    <n v="9823"/>
    <s v="US-2014-164406"/>
    <d v="2014-08-15T00:00:00"/>
    <d v="2014-08-19T00:00:00"/>
    <s v="Standard Class"/>
    <s v="BD-11605"/>
    <s v="Brian Dahlen"/>
    <x v="0"/>
    <x v="0"/>
    <x v="8"/>
    <x v="1"/>
    <n v="94122"/>
    <x v="1"/>
    <s v="OFF-AP-10003287"/>
    <x v="1"/>
    <x v="9"/>
    <s v="Tripp Lite TLP810NET Broadband Surge for Modem/Fax"/>
    <x v="5766"/>
    <x v="1"/>
    <n v="0"/>
    <n v="42.814799999999998"/>
    <x v="6"/>
    <n v="458.73"/>
    <n v="27.999999999999996"/>
  </r>
  <r>
    <n v="9824"/>
    <s v="US-2014-164406"/>
    <d v="2014-08-15T00:00:00"/>
    <d v="2014-08-19T00:00:00"/>
    <s v="Standard Class"/>
    <s v="BD-11605"/>
    <s v="Brian Dahlen"/>
    <x v="0"/>
    <x v="0"/>
    <x v="8"/>
    <x v="1"/>
    <n v="94122"/>
    <x v="1"/>
    <s v="OFF-PA-10000167"/>
    <x v="1"/>
    <x v="10"/>
    <s v="Xerox 1925"/>
    <x v="1635"/>
    <x v="1"/>
    <n v="0"/>
    <n v="41.823"/>
    <x v="6"/>
    <n v="278.82"/>
    <n v="45"/>
  </r>
  <r>
    <n v="9825"/>
    <s v="US-2014-164406"/>
    <d v="2014-08-15T00:00:00"/>
    <d v="2014-08-19T00:00:00"/>
    <s v="Standard Class"/>
    <s v="BD-11605"/>
    <s v="Brian Dahlen"/>
    <x v="0"/>
    <x v="0"/>
    <x v="8"/>
    <x v="1"/>
    <n v="94122"/>
    <x v="1"/>
    <s v="OFF-BI-10002309"/>
    <x v="1"/>
    <x v="8"/>
    <s v="Avery Heavy-Duty EZD  Binder With Locking Rings"/>
    <x v="326"/>
    <x v="4"/>
    <n v="0.2"/>
    <n v="6.2496"/>
    <x v="6"/>
    <n v="71.424000000000007"/>
    <n v="35"/>
  </r>
  <r>
    <n v="9826"/>
    <s v="US-2014-164406"/>
    <d v="2014-08-15T00:00:00"/>
    <d v="2014-08-19T00:00:00"/>
    <s v="Standard Class"/>
    <s v="BD-11605"/>
    <s v="Brian Dahlen"/>
    <x v="0"/>
    <x v="0"/>
    <x v="8"/>
    <x v="1"/>
    <n v="94122"/>
    <x v="1"/>
    <s v="OFF-BI-10003638"/>
    <x v="1"/>
    <x v="8"/>
    <s v="GBC Durable Plastic Covers"/>
    <x v="5767"/>
    <x v="1"/>
    <n v="0.2"/>
    <n v="15.093"/>
    <x v="6"/>
    <n v="139.32"/>
    <n v="32.5"/>
  </r>
  <r>
    <n v="9827"/>
    <s v="US-2014-164406"/>
    <d v="2014-08-15T00:00:00"/>
    <d v="2014-08-19T00:00:00"/>
    <s v="Standard Class"/>
    <s v="BD-11605"/>
    <s v="Brian Dahlen"/>
    <x v="0"/>
    <x v="0"/>
    <x v="8"/>
    <x v="1"/>
    <n v="94122"/>
    <x v="1"/>
    <s v="FUR-CH-10003833"/>
    <x v="0"/>
    <x v="1"/>
    <s v="Novimex Fabric Task Chair"/>
    <x v="2417"/>
    <x v="4"/>
    <n v="0.2"/>
    <n v="-12.196"/>
    <x v="6"/>
    <n v="780.54399999999998"/>
    <n v="-6.25"/>
  </r>
  <r>
    <n v="9828"/>
    <s v="CA-2017-169999"/>
    <d v="2017-06-19T00:00:00"/>
    <d v="2017-06-26T00:00:00"/>
    <s v="Standard Class"/>
    <s v="JS-15685"/>
    <s v="Jim Sink"/>
    <x v="1"/>
    <x v="0"/>
    <x v="20"/>
    <x v="15"/>
    <n v="10035"/>
    <x v="3"/>
    <s v="OFF-ST-10001511"/>
    <x v="1"/>
    <x v="4"/>
    <s v="Space Solutions Commercial Steel Shelving"/>
    <x v="2349"/>
    <x v="0"/>
    <n v="0"/>
    <n v="6.4649999999999999"/>
    <x v="1"/>
    <n v="258.60000000000002"/>
    <n v="5"/>
  </r>
  <r>
    <n v="9829"/>
    <s v="CA-2017-169999"/>
    <d v="2017-06-19T00:00:00"/>
    <d v="2017-06-26T00:00:00"/>
    <s v="Standard Class"/>
    <s v="JS-15685"/>
    <s v="Jim Sink"/>
    <x v="1"/>
    <x v="0"/>
    <x v="20"/>
    <x v="15"/>
    <n v="10035"/>
    <x v="3"/>
    <s v="OFF-BI-10004728"/>
    <x v="1"/>
    <x v="8"/>
    <s v="Wilson Jones Turn Tabs Binder Tool for Ring Binders"/>
    <x v="5396"/>
    <x v="1"/>
    <n v="0.2"/>
    <n v="3.7595999999999998"/>
    <x v="1"/>
    <n v="34.704000000000001"/>
    <n v="32.5"/>
  </r>
  <r>
    <n v="9830"/>
    <s v="US-2017-152842"/>
    <d v="2017-07-16T00:00:00"/>
    <d v="2017-07-23T00:00:00"/>
    <s v="Standard Class"/>
    <s v="NF-18385"/>
    <s v="Natalie Fritzler"/>
    <x v="0"/>
    <x v="0"/>
    <x v="35"/>
    <x v="3"/>
    <n v="28205"/>
    <x v="0"/>
    <s v="FUR-CH-10004218"/>
    <x v="0"/>
    <x v="1"/>
    <s v="Global Fabric Manager's Chair, Dark Gray"/>
    <x v="2463"/>
    <x v="1"/>
    <n v="0.2"/>
    <n v="15.147"/>
    <x v="7"/>
    <n v="727.05600000000004"/>
    <n v="6.25"/>
  </r>
  <r>
    <n v="9831"/>
    <s v="CA-2014-113257"/>
    <d v="2014-12-16T00:00:00"/>
    <d v="2014-12-18T00:00:00"/>
    <s v="Second Class"/>
    <s v="SC-20305"/>
    <s v="Sean Christensen"/>
    <x v="0"/>
    <x v="0"/>
    <x v="486"/>
    <x v="5"/>
    <n v="77705"/>
    <x v="2"/>
    <s v="TEC-AC-10004171"/>
    <x v="2"/>
    <x v="11"/>
    <s v="Razer Kraken 7.1 Surround Sound Over Ear USB Gaming Headset"/>
    <x v="1864"/>
    <x v="4"/>
    <n v="0.2"/>
    <n v="95.990399999999994"/>
    <x v="4"/>
    <n v="1279.8720000000001"/>
    <n v="30"/>
  </r>
  <r>
    <n v="9832"/>
    <s v="CA-2014-113257"/>
    <d v="2014-12-16T00:00:00"/>
    <d v="2014-12-18T00:00:00"/>
    <s v="Second Class"/>
    <s v="SC-20305"/>
    <s v="Sean Christensen"/>
    <x v="0"/>
    <x v="0"/>
    <x v="486"/>
    <x v="5"/>
    <n v="77705"/>
    <x v="2"/>
    <s v="FUR-FU-10001706"/>
    <x v="0"/>
    <x v="5"/>
    <s v="Longer-Life Soft White Bulbs"/>
    <x v="5768"/>
    <x v="3"/>
    <n v="0.6"/>
    <n v="-2.5872000000000002"/>
    <x v="4"/>
    <n v="60.368000000000002"/>
    <n v="-30"/>
  </r>
  <r>
    <n v="9833"/>
    <s v="CA-2014-133963"/>
    <d v="2014-05-18T00:00:00"/>
    <d v="2014-05-22T00:00:00"/>
    <s v="Second Class"/>
    <s v="GA-14515"/>
    <s v="George Ashbrook"/>
    <x v="0"/>
    <x v="0"/>
    <x v="61"/>
    <x v="5"/>
    <n v="75220"/>
    <x v="2"/>
    <s v="OFF-PA-10001526"/>
    <x v="1"/>
    <x v="10"/>
    <s v="Xerox 1949"/>
    <x v="2176"/>
    <x v="7"/>
    <n v="0.2"/>
    <n v="1.4441999999999999"/>
    <x v="5"/>
    <n v="3.984"/>
    <n v="36.25"/>
  </r>
  <r>
    <n v="9834"/>
    <s v="CA-2017-130302"/>
    <d v="2017-09-14T00:00:00"/>
    <d v="2017-09-19T00:00:00"/>
    <s v="Standard Class"/>
    <s v="CY-12745"/>
    <s v="Craig Yedwab"/>
    <x v="1"/>
    <x v="0"/>
    <x v="24"/>
    <x v="24"/>
    <n v="45503"/>
    <x v="3"/>
    <s v="TEC-AC-10002001"/>
    <x v="2"/>
    <x v="11"/>
    <s v="Logitech Wireless Gaming Headset G930"/>
    <x v="5769"/>
    <x v="3"/>
    <n v="0.2"/>
    <n v="190.38810000000001"/>
    <x v="8"/>
    <n v="6271.6080000000002"/>
    <n v="21.250000000000004"/>
  </r>
  <r>
    <n v="9835"/>
    <s v="CA-2016-126627"/>
    <d v="2016-10-10T00:00:00"/>
    <d v="2016-10-12T00:00:00"/>
    <s v="First Class"/>
    <s v="WB-21850"/>
    <s v="William Brown"/>
    <x v="0"/>
    <x v="0"/>
    <x v="189"/>
    <x v="5"/>
    <n v="77571"/>
    <x v="2"/>
    <s v="FUR-FU-10004963"/>
    <x v="0"/>
    <x v="5"/>
    <s v="Eldon 400 Class Desk Accessories, Black Carbon"/>
    <x v="5770"/>
    <x v="4"/>
    <n v="0.6"/>
    <n v="-6.3"/>
    <x v="2"/>
    <n v="56"/>
    <n v="-45"/>
  </r>
  <r>
    <n v="9836"/>
    <s v="CA-2016-126627"/>
    <d v="2016-10-10T00:00:00"/>
    <d v="2016-10-12T00:00:00"/>
    <s v="First Class"/>
    <s v="WB-21850"/>
    <s v="William Brown"/>
    <x v="0"/>
    <x v="0"/>
    <x v="189"/>
    <x v="5"/>
    <n v="77571"/>
    <x v="2"/>
    <s v="OFF-BI-10001597"/>
    <x v="1"/>
    <x v="8"/>
    <s v="Wilson Jones Ledger-Size, Piano-Hinge Binder, 2&quot;, Blue"/>
    <x v="5771"/>
    <x v="0"/>
    <n v="0.8"/>
    <n v="-26.2272"/>
    <x v="2"/>
    <n v="32.783999999999999"/>
    <n v="-160"/>
  </r>
  <r>
    <n v="9837"/>
    <s v="US-2016-125402"/>
    <d v="2016-09-25T00:00:00"/>
    <d v="2016-10-01T00:00:00"/>
    <s v="Standard Class"/>
    <s v="DL-12865"/>
    <s v="Dan Lawera"/>
    <x v="0"/>
    <x v="0"/>
    <x v="85"/>
    <x v="1"/>
    <n v="90805"/>
    <x v="1"/>
    <s v="OFF-PA-10000141"/>
    <x v="1"/>
    <x v="10"/>
    <s v="Ampad Evidence Wirebond Steno Books, 6&quot; x 9&quot;"/>
    <x v="2868"/>
    <x v="2"/>
    <n v="0"/>
    <n v="5.1230000000000002"/>
    <x v="8"/>
    <n v="54.5"/>
    <n v="47"/>
  </r>
  <r>
    <n v="9838"/>
    <s v="US-2016-125402"/>
    <d v="2016-09-25T00:00:00"/>
    <d v="2016-10-01T00:00:00"/>
    <s v="Standard Class"/>
    <s v="DL-12865"/>
    <s v="Dan Lawera"/>
    <x v="0"/>
    <x v="0"/>
    <x v="85"/>
    <x v="1"/>
    <n v="90805"/>
    <x v="1"/>
    <s v="OFF-LA-10003923"/>
    <x v="1"/>
    <x v="2"/>
    <s v="Alphabetical Labels for Top Tab Filing"/>
    <x v="458"/>
    <x v="0"/>
    <n v="0"/>
    <n v="14.8"/>
    <x v="8"/>
    <n v="59.2"/>
    <n v="50"/>
  </r>
  <r>
    <n v="9839"/>
    <s v="US-2016-125402"/>
    <d v="2016-09-25T00:00:00"/>
    <d v="2016-10-01T00:00:00"/>
    <s v="Standard Class"/>
    <s v="DL-12865"/>
    <s v="Dan Lawera"/>
    <x v="0"/>
    <x v="0"/>
    <x v="85"/>
    <x v="1"/>
    <n v="90805"/>
    <x v="1"/>
    <s v="OFF-LA-10001771"/>
    <x v="1"/>
    <x v="2"/>
    <s v="Avery 513"/>
    <x v="1377"/>
    <x v="7"/>
    <n v="0"/>
    <n v="2.2907999999999999"/>
    <x v="8"/>
    <n v="4.9800000000000004"/>
    <n v="46"/>
  </r>
  <r>
    <n v="9840"/>
    <s v="US-2016-125402"/>
    <d v="2016-09-25T00:00:00"/>
    <d v="2016-10-01T00:00:00"/>
    <s v="Standard Class"/>
    <s v="DL-12865"/>
    <s v="Dan Lawera"/>
    <x v="0"/>
    <x v="0"/>
    <x v="85"/>
    <x v="1"/>
    <n v="90805"/>
    <x v="1"/>
    <s v="TEC-CO-10001943"/>
    <x v="2"/>
    <x v="16"/>
    <s v="Canon PC-428 Personal Copier"/>
    <x v="5231"/>
    <x v="1"/>
    <n v="0.2"/>
    <n v="161.99189999999999"/>
    <x v="8"/>
    <n v="1439.9279999999999"/>
    <n v="33.75"/>
  </r>
  <r>
    <n v="9841"/>
    <s v="US-2016-125402"/>
    <d v="2016-09-25T00:00:00"/>
    <d v="2016-10-01T00:00:00"/>
    <s v="Standard Class"/>
    <s v="DL-12865"/>
    <s v="Dan Lawera"/>
    <x v="0"/>
    <x v="0"/>
    <x v="85"/>
    <x v="1"/>
    <n v="90805"/>
    <x v="1"/>
    <s v="TEC-PH-10003356"/>
    <x v="2"/>
    <x v="7"/>
    <s v="SmartStand Mobile Device Holder, Assorted Colors"/>
    <x v="5772"/>
    <x v="8"/>
    <n v="0.2"/>
    <n v="4.4736000000000002"/>
    <x v="8"/>
    <n v="357.88799999999998"/>
    <n v="10"/>
  </r>
  <r>
    <n v="9842"/>
    <s v="US-2016-125402"/>
    <d v="2016-09-25T00:00:00"/>
    <d v="2016-10-01T00:00:00"/>
    <s v="Standard Class"/>
    <s v="DL-12865"/>
    <s v="Dan Lawera"/>
    <x v="0"/>
    <x v="0"/>
    <x v="85"/>
    <x v="1"/>
    <n v="90805"/>
    <x v="1"/>
    <s v="OFF-AR-10002255"/>
    <x v="1"/>
    <x v="6"/>
    <s v="Newell 346"/>
    <x v="1755"/>
    <x v="0"/>
    <n v="0"/>
    <n v="1.6704000000000001"/>
    <x v="8"/>
    <n v="11.52"/>
    <n v="29.000000000000004"/>
  </r>
  <r>
    <n v="9843"/>
    <s v="US-2016-125402"/>
    <d v="2016-09-25T00:00:00"/>
    <d v="2016-10-01T00:00:00"/>
    <s v="Standard Class"/>
    <s v="DL-12865"/>
    <s v="Dan Lawera"/>
    <x v="0"/>
    <x v="0"/>
    <x v="85"/>
    <x v="1"/>
    <n v="90805"/>
    <x v="1"/>
    <s v="FUR-CH-10000665"/>
    <x v="0"/>
    <x v="1"/>
    <s v="Global Airflow Leather Mesh Back Chair, Black"/>
    <x v="4810"/>
    <x v="4"/>
    <n v="0.2"/>
    <n v="60.392000000000003"/>
    <x v="8"/>
    <n v="1932.5440000000001"/>
    <n v="12.5"/>
  </r>
  <r>
    <n v="9844"/>
    <s v="CA-2014-163867"/>
    <d v="2014-06-03T00:00:00"/>
    <d v="2014-06-06T00:00:00"/>
    <s v="First Class"/>
    <s v="RE-19450"/>
    <s v="Richard Eichhorn"/>
    <x v="0"/>
    <x v="0"/>
    <x v="27"/>
    <x v="10"/>
    <n v="62521"/>
    <x v="2"/>
    <s v="OFF-LA-10001771"/>
    <x v="1"/>
    <x v="2"/>
    <s v="Avery 513"/>
    <x v="795"/>
    <x v="4"/>
    <n v="0.2"/>
    <n v="5.1791999999999998"/>
    <x v="1"/>
    <n v="63.744"/>
    <n v="32.5"/>
  </r>
  <r>
    <n v="9845"/>
    <s v="CA-2014-163867"/>
    <d v="2014-06-03T00:00:00"/>
    <d v="2014-06-06T00:00:00"/>
    <s v="First Class"/>
    <s v="RE-19450"/>
    <s v="Richard Eichhorn"/>
    <x v="0"/>
    <x v="0"/>
    <x v="27"/>
    <x v="10"/>
    <n v="62521"/>
    <x v="2"/>
    <s v="FUR-FU-10001475"/>
    <x v="0"/>
    <x v="5"/>
    <s v="Contract Clock, 14&quot;, Brown"/>
    <x v="5773"/>
    <x v="3"/>
    <n v="0.6"/>
    <n v="-40.003599999999999"/>
    <x v="1"/>
    <n v="430.80799999999999"/>
    <n v="-65"/>
  </r>
  <r>
    <n v="9846"/>
    <s v="CA-2014-163867"/>
    <d v="2014-06-03T00:00:00"/>
    <d v="2014-06-06T00:00:00"/>
    <s v="First Class"/>
    <s v="RE-19450"/>
    <s v="Richard Eichhorn"/>
    <x v="0"/>
    <x v="0"/>
    <x v="27"/>
    <x v="10"/>
    <n v="62521"/>
    <x v="2"/>
    <s v="OFF-ST-10000877"/>
    <x v="1"/>
    <x v="4"/>
    <s v="Recycled Steel Personal File for Standard File Folders"/>
    <x v="5774"/>
    <x v="1"/>
    <n v="0.2"/>
    <n v="9.9521999999999995"/>
    <x v="1"/>
    <n v="398.08799999999997"/>
    <n v="7.5"/>
  </r>
  <r>
    <n v="9847"/>
    <s v="CA-2017-169327"/>
    <d v="2017-09-02T00:00:00"/>
    <d v="2017-09-04T00:00:00"/>
    <s v="Second Class"/>
    <s v="MH-17290"/>
    <s v="Marc Harrigan"/>
    <x v="2"/>
    <x v="0"/>
    <x v="1"/>
    <x v="1"/>
    <n v="90008"/>
    <x v="1"/>
    <s v="OFF-AP-10001492"/>
    <x v="1"/>
    <x v="9"/>
    <s v="Acco Six-Outlet Power Strip, 4' Cord Length"/>
    <x v="2473"/>
    <x v="2"/>
    <n v="0"/>
    <n v="11.206"/>
    <x v="8"/>
    <n v="215.5"/>
    <n v="25.999999999999996"/>
  </r>
  <r>
    <n v="9848"/>
    <s v="CA-2017-169327"/>
    <d v="2017-09-02T00:00:00"/>
    <d v="2017-09-04T00:00:00"/>
    <s v="Second Class"/>
    <s v="MH-17290"/>
    <s v="Marc Harrigan"/>
    <x v="2"/>
    <x v="0"/>
    <x v="1"/>
    <x v="1"/>
    <n v="90008"/>
    <x v="1"/>
    <s v="FUR-FU-10004188"/>
    <x v="0"/>
    <x v="5"/>
    <s v="Luxo Professional Combination Clamp-On Lamps"/>
    <x v="5775"/>
    <x v="2"/>
    <n v="0"/>
    <n v="132.99"/>
    <x v="8"/>
    <n v="2557.5"/>
    <n v="26"/>
  </r>
  <r>
    <n v="9849"/>
    <s v="CA-2017-169327"/>
    <d v="2017-09-02T00:00:00"/>
    <d v="2017-09-04T00:00:00"/>
    <s v="Second Class"/>
    <s v="MH-17290"/>
    <s v="Marc Harrigan"/>
    <x v="2"/>
    <x v="0"/>
    <x v="1"/>
    <x v="1"/>
    <n v="90008"/>
    <x v="1"/>
    <s v="OFF-BI-10004330"/>
    <x v="1"/>
    <x v="8"/>
    <s v="GBC Velobind Prepunched Cover Sets, Regency Series"/>
    <x v="5199"/>
    <x v="2"/>
    <n v="0.2"/>
    <n v="46.225000000000001"/>
    <x v="8"/>
    <n v="739.59999999999991"/>
    <n v="31.250000000000007"/>
  </r>
  <r>
    <n v="9850"/>
    <s v="CA-2014-142979"/>
    <d v="2014-04-12T00:00:00"/>
    <d v="2014-04-18T00:00:00"/>
    <s v="Standard Class"/>
    <s v="EH-13765"/>
    <s v="Edward Hooks"/>
    <x v="1"/>
    <x v="0"/>
    <x v="529"/>
    <x v="1"/>
    <n v="95240"/>
    <x v="1"/>
    <s v="OFF-AR-10002987"/>
    <x v="1"/>
    <x v="6"/>
    <s v="Prismacolor Color Pencil Set"/>
    <x v="1977"/>
    <x v="0"/>
    <n v="0"/>
    <n v="16.268799999999999"/>
    <x v="3"/>
    <n v="79.36"/>
    <n v="41"/>
  </r>
  <r>
    <n v="9851"/>
    <s v="CA-2016-158155"/>
    <d v="2016-05-02T00:00:00"/>
    <d v="2016-05-06T00:00:00"/>
    <s v="Standard Class"/>
    <s v="EH-13765"/>
    <s v="Edward Hooks"/>
    <x v="1"/>
    <x v="0"/>
    <x v="20"/>
    <x v="15"/>
    <n v="10009"/>
    <x v="3"/>
    <s v="FUR-FU-10000732"/>
    <x v="0"/>
    <x v="5"/>
    <s v="Eldon 200 Class Desk Accessories"/>
    <x v="2345"/>
    <x v="0"/>
    <n v="0"/>
    <n v="4.0191999999999997"/>
    <x v="5"/>
    <n v="25.12"/>
    <n v="31.999999999999996"/>
  </r>
  <r>
    <n v="9852"/>
    <s v="CA-2016-158155"/>
    <d v="2016-05-02T00:00:00"/>
    <d v="2016-05-06T00:00:00"/>
    <s v="Standard Class"/>
    <s v="EH-13765"/>
    <s v="Edward Hooks"/>
    <x v="1"/>
    <x v="0"/>
    <x v="20"/>
    <x v="15"/>
    <n v="10009"/>
    <x v="3"/>
    <s v="OFF-BI-10001670"/>
    <x v="1"/>
    <x v="8"/>
    <s v="Vinyl Sectional Post Binders"/>
    <x v="3377"/>
    <x v="1"/>
    <n v="0.2"/>
    <n v="33.93"/>
    <x v="5"/>
    <n v="271.44"/>
    <n v="37.5"/>
  </r>
  <r>
    <n v="9853"/>
    <s v="CA-2016-158155"/>
    <d v="2016-05-02T00:00:00"/>
    <d v="2016-05-06T00:00:00"/>
    <s v="Standard Class"/>
    <s v="EH-13765"/>
    <s v="Edward Hooks"/>
    <x v="1"/>
    <x v="0"/>
    <x v="20"/>
    <x v="15"/>
    <n v="10009"/>
    <x v="3"/>
    <s v="OFF-PA-10000533"/>
    <x v="1"/>
    <x v="10"/>
    <s v="Southworth Parchment Paper &amp; Envelopes"/>
    <x v="1705"/>
    <x v="0"/>
    <n v="0"/>
    <n v="6.0167999999999999"/>
    <x v="5"/>
    <n v="26.16"/>
    <n v="46"/>
  </r>
  <r>
    <n v="9854"/>
    <s v="CA-2016-158155"/>
    <d v="2016-05-02T00:00:00"/>
    <d v="2016-05-06T00:00:00"/>
    <s v="Standard Class"/>
    <s v="EH-13765"/>
    <s v="Edward Hooks"/>
    <x v="1"/>
    <x v="0"/>
    <x v="20"/>
    <x v="15"/>
    <n v="10009"/>
    <x v="3"/>
    <s v="FUR-FU-10002253"/>
    <x v="0"/>
    <x v="5"/>
    <s v="Howard Miller 13&quot; Diameter Pewter Finish Round Wall Clock"/>
    <x v="5776"/>
    <x v="2"/>
    <n v="0"/>
    <n v="83.733000000000004"/>
    <x v="5"/>
    <n v="1073.5"/>
    <n v="39"/>
  </r>
  <r>
    <n v="9855"/>
    <s v="CA-2017-138870"/>
    <d v="2017-06-19T00:00:00"/>
    <d v="2017-06-23T00:00:00"/>
    <s v="Standard Class"/>
    <s v="GA-14515"/>
    <s v="George Ashbrook"/>
    <x v="0"/>
    <x v="0"/>
    <x v="8"/>
    <x v="1"/>
    <n v="94109"/>
    <x v="1"/>
    <s v="FUR-FU-10002396"/>
    <x v="0"/>
    <x v="5"/>
    <s v="DAX Copper Panel Document Frame, 5 x 7 Size"/>
    <x v="5777"/>
    <x v="4"/>
    <n v="0"/>
    <n v="21.134399999999999"/>
    <x v="1"/>
    <n v="201.28"/>
    <n v="42"/>
  </r>
  <r>
    <n v="9856"/>
    <s v="CA-2017-138870"/>
    <d v="2017-06-19T00:00:00"/>
    <d v="2017-06-23T00:00:00"/>
    <s v="Standard Class"/>
    <s v="GA-14515"/>
    <s v="George Ashbrook"/>
    <x v="0"/>
    <x v="0"/>
    <x v="8"/>
    <x v="1"/>
    <n v="94109"/>
    <x v="1"/>
    <s v="OFF-PA-10004438"/>
    <x v="1"/>
    <x v="10"/>
    <s v="Xerox 1907"/>
    <x v="332"/>
    <x v="0"/>
    <n v="0"/>
    <n v="11.543200000000001"/>
    <x v="1"/>
    <n v="49.12"/>
    <n v="47"/>
  </r>
  <r>
    <n v="9857"/>
    <s v="CA-2014-120950"/>
    <d v="2014-11-06T00:00:00"/>
    <d v="2014-11-11T00:00:00"/>
    <s v="Standard Class"/>
    <s v="GA-14515"/>
    <s v="George Ashbrook"/>
    <x v="0"/>
    <x v="0"/>
    <x v="38"/>
    <x v="32"/>
    <n v="31907"/>
    <x v="0"/>
    <s v="OFF-PA-10000587"/>
    <x v="1"/>
    <x v="10"/>
    <s v="Array Parchment Paper, Assorted Colors"/>
    <x v="2834"/>
    <x v="5"/>
    <n v="0"/>
    <n v="20.9664"/>
    <x v="0"/>
    <n v="262.08"/>
    <n v="48"/>
  </r>
  <r>
    <n v="9858"/>
    <s v="CA-2015-164301"/>
    <d v="2015-03-26T00:00:00"/>
    <d v="2015-03-30T00:00:00"/>
    <s v="Standard Class"/>
    <s v="EB-13840"/>
    <s v="Ellis Ballard"/>
    <x v="1"/>
    <x v="0"/>
    <x v="4"/>
    <x v="4"/>
    <n v="98103"/>
    <x v="1"/>
    <s v="FUR-TA-10001889"/>
    <x v="0"/>
    <x v="3"/>
    <s v="Bush Advantage Collection Racetrack Conference Table"/>
    <x v="5778"/>
    <x v="8"/>
    <n v="0"/>
    <n v="610.86239999999998"/>
    <x v="10"/>
    <n v="27149.439999999999"/>
    <n v="18"/>
  </r>
  <r>
    <n v="9859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OFF-ST-10001590"/>
    <x v="1"/>
    <x v="4"/>
    <s v="Tenex Personal Project File with Scoop Front Design, Black"/>
    <x v="3863"/>
    <x v="2"/>
    <n v="0"/>
    <n v="17.524000000000001"/>
    <x v="9"/>
    <n v="337"/>
    <n v="26"/>
  </r>
  <r>
    <n v="9860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OFF-FA-10003472"/>
    <x v="1"/>
    <x v="13"/>
    <s v="Bagged Rubber Bands"/>
    <x v="2142"/>
    <x v="0"/>
    <n v="0"/>
    <n v="0.1008"/>
    <x v="9"/>
    <n v="5.04"/>
    <n v="4"/>
  </r>
  <r>
    <n v="9861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TEC-PH-10000169"/>
    <x v="2"/>
    <x v="7"/>
    <s v="ARKON Windshield Dashboard Air Vent Car Mount Holder"/>
    <x v="760"/>
    <x v="4"/>
    <n v="0"/>
    <n v="1.3560000000000001"/>
    <x v="9"/>
    <n v="271.2"/>
    <n v="2.0000000000000004"/>
  </r>
  <r>
    <n v="9862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OFF-ST-10002562"/>
    <x v="1"/>
    <x v="4"/>
    <s v="Staple magnet"/>
    <x v="2516"/>
    <x v="0"/>
    <n v="0"/>
    <n v="5.2527999999999997"/>
    <x v="9"/>
    <n v="37.520000000000003"/>
    <n v="27.999999999999996"/>
  </r>
  <r>
    <n v="9863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TEC-AC-10001445"/>
    <x v="2"/>
    <x v="11"/>
    <s v="Imation USB 2.0 Swivel Flash Drive USB flash drive - 4 GB - Pink"/>
    <x v="5779"/>
    <x v="4"/>
    <n v="0"/>
    <n v="2.5451999999999999"/>
    <x v="9"/>
    <n v="48.48"/>
    <n v="21"/>
  </r>
  <r>
    <n v="9864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OFF-PA-10004156"/>
    <x v="1"/>
    <x v="10"/>
    <s v="Xerox 188"/>
    <x v="1176"/>
    <x v="7"/>
    <n v="0"/>
    <n v="5.5566000000000004"/>
    <x v="9"/>
    <n v="11.34"/>
    <n v="49.000000000000007"/>
  </r>
  <r>
    <n v="9865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TEC-AC-10004469"/>
    <x v="2"/>
    <x v="11"/>
    <s v="Microsoft Sculpt Comfort Mouse"/>
    <x v="3737"/>
    <x v="4"/>
    <n v="0"/>
    <n v="70.311999999999998"/>
    <x v="9"/>
    <n v="639.20000000000005"/>
    <n v="43.999999999999993"/>
  </r>
  <r>
    <n v="9866"/>
    <s v="CA-2017-113278"/>
    <d v="2017-01-14T00:00:00"/>
    <d v="2017-01-20T00:00:00"/>
    <s v="Standard Class"/>
    <s v="HR-14770"/>
    <s v="Hallie Redmond"/>
    <x v="2"/>
    <x v="0"/>
    <x v="102"/>
    <x v="14"/>
    <n v="47374"/>
    <x v="2"/>
    <s v="FUR-FU-10001037"/>
    <x v="0"/>
    <x v="5"/>
    <s v="DAX Charcoal/Nickel-Tone Document Frame, 5 x 7"/>
    <x v="1623"/>
    <x v="0"/>
    <n v="0"/>
    <n v="8.532"/>
    <x v="9"/>
    <n v="37.92"/>
    <n v="44.999999999999993"/>
  </r>
  <r>
    <n v="9867"/>
    <s v="US-2015-116981"/>
    <d v="2015-03-26T00:00:00"/>
    <d v="2015-03-28T00:00:00"/>
    <s v="Second Class"/>
    <s v="SM-20950"/>
    <s v="Suzanne McNair"/>
    <x v="1"/>
    <x v="0"/>
    <x v="20"/>
    <x v="15"/>
    <n v="10009"/>
    <x v="3"/>
    <s v="OFF-ST-10002615"/>
    <x v="1"/>
    <x v="4"/>
    <s v="Dual Level, Single-Width Filing Carts"/>
    <x v="2892"/>
    <x v="3"/>
    <n v="0"/>
    <n v="282.20920000000001"/>
    <x v="10"/>
    <n v="7597.9400000000005"/>
    <n v="26"/>
  </r>
  <r>
    <n v="9868"/>
    <s v="US-2015-116981"/>
    <d v="2015-03-26T00:00:00"/>
    <d v="2015-03-28T00:00:00"/>
    <s v="Second Class"/>
    <s v="SM-20950"/>
    <s v="Suzanne McNair"/>
    <x v="1"/>
    <x v="0"/>
    <x v="20"/>
    <x v="15"/>
    <n v="10009"/>
    <x v="3"/>
    <s v="OFF-AP-10000595"/>
    <x v="1"/>
    <x v="9"/>
    <s v="Disposable Triple-Filter Dust Bags"/>
    <x v="2579"/>
    <x v="1"/>
    <n v="0"/>
    <n v="3.4085999999999999"/>
    <x v="10"/>
    <n v="39.33"/>
    <n v="26"/>
  </r>
  <r>
    <n v="9869"/>
    <s v="CA-2014-114195"/>
    <d v="2014-11-01T00:00:00"/>
    <d v="2014-11-03T00:00:00"/>
    <s v="First Class"/>
    <s v="EA-14035"/>
    <s v="Erin Ashbrook"/>
    <x v="1"/>
    <x v="0"/>
    <x v="530"/>
    <x v="24"/>
    <n v="45040"/>
    <x v="3"/>
    <s v="FUR-FU-10002253"/>
    <x v="0"/>
    <x v="5"/>
    <s v="Howard Miller 13&quot; Diameter Pewter Finish Round Wall Clock"/>
    <x v="4402"/>
    <x v="0"/>
    <n v="0.2"/>
    <n v="16.3172"/>
    <x v="0"/>
    <n v="137.40799999999999"/>
    <n v="23.75"/>
  </r>
  <r>
    <n v="9870"/>
    <s v="CA-2014-114195"/>
    <d v="2014-11-01T00:00:00"/>
    <d v="2014-11-03T00:00:00"/>
    <s v="First Class"/>
    <s v="EA-14035"/>
    <s v="Erin Ashbrook"/>
    <x v="1"/>
    <x v="0"/>
    <x v="530"/>
    <x v="24"/>
    <n v="45040"/>
    <x v="3"/>
    <s v="OFF-BI-10000494"/>
    <x v="1"/>
    <x v="8"/>
    <s v="Acco Economy Flexible Poly Round Ring Binder"/>
    <x v="2891"/>
    <x v="0"/>
    <n v="0.7"/>
    <n v="-2.61"/>
    <x v="0"/>
    <n v="6.2640000000000002"/>
    <n v="-83.333333333333329"/>
  </r>
  <r>
    <n v="9871"/>
    <s v="CA-2014-114195"/>
    <d v="2014-11-01T00:00:00"/>
    <d v="2014-11-03T00:00:00"/>
    <s v="First Class"/>
    <s v="EA-14035"/>
    <s v="Erin Ashbrook"/>
    <x v="1"/>
    <x v="0"/>
    <x v="530"/>
    <x v="24"/>
    <n v="45040"/>
    <x v="3"/>
    <s v="OFF-BI-10001658"/>
    <x v="1"/>
    <x v="8"/>
    <s v="GBC Standard Therm-A-Bind Covers"/>
    <x v="2777"/>
    <x v="1"/>
    <n v="0.7"/>
    <n v="-17.942399999999999"/>
    <x v="0"/>
    <n v="67.284000000000006"/>
    <n v="-80"/>
  </r>
  <r>
    <n v="9872"/>
    <s v="CA-2017-146269"/>
    <d v="2017-10-06T00:00:00"/>
    <d v="2017-10-06T00:00:00"/>
    <s v="Same Day"/>
    <s v="MH-17455"/>
    <s v="Mark Hamilton"/>
    <x v="0"/>
    <x v="0"/>
    <x v="22"/>
    <x v="10"/>
    <n v="60623"/>
    <x v="2"/>
    <s v="OFF-ST-10003208"/>
    <x v="1"/>
    <x v="4"/>
    <s v="Adjustable Depth Letter/Legal Cart"/>
    <x v="5780"/>
    <x v="0"/>
    <n v="0.2"/>
    <n v="32.662799999999997"/>
    <x v="2"/>
    <n v="580.67200000000003"/>
    <n v="11.249999999999998"/>
  </r>
  <r>
    <n v="9873"/>
    <s v="CA-2017-146269"/>
    <d v="2017-10-06T00:00:00"/>
    <d v="2017-10-06T00:00:00"/>
    <s v="Same Day"/>
    <s v="MH-17455"/>
    <s v="Mark Hamilton"/>
    <x v="0"/>
    <x v="0"/>
    <x v="22"/>
    <x v="10"/>
    <n v="60623"/>
    <x v="2"/>
    <s v="OFF-AR-10004790"/>
    <x v="1"/>
    <x v="6"/>
    <s v="Staples in misc. colors"/>
    <x v="3646"/>
    <x v="0"/>
    <n v="0.2"/>
    <n v="1.1970000000000001"/>
    <x v="2"/>
    <n v="38.304000000000002"/>
    <n v="6.25"/>
  </r>
  <r>
    <n v="9874"/>
    <s v="CA-2016-100587"/>
    <d v="2016-12-10T00:00:00"/>
    <d v="2016-12-14T00:00:00"/>
    <s v="Standard Class"/>
    <s v="SL-20155"/>
    <s v="Sara Luxemburg"/>
    <x v="2"/>
    <x v="0"/>
    <x v="20"/>
    <x v="15"/>
    <n v="10024"/>
    <x v="3"/>
    <s v="OFF-PA-10004609"/>
    <x v="1"/>
    <x v="10"/>
    <s v="Xerox 221"/>
    <x v="90"/>
    <x v="7"/>
    <n v="0"/>
    <n v="3.1103999999999998"/>
    <x v="4"/>
    <n v="6.48"/>
    <n v="47.999999999999993"/>
  </r>
  <r>
    <n v="9875"/>
    <s v="CA-2016-166653"/>
    <d v="2016-09-22T00:00:00"/>
    <d v="2016-09-24T00:00:00"/>
    <s v="Second Class"/>
    <s v="NP-18685"/>
    <s v="Nora Pelletier"/>
    <x v="2"/>
    <x v="0"/>
    <x v="215"/>
    <x v="24"/>
    <n v="44134"/>
    <x v="3"/>
    <s v="OFF-EN-10003055"/>
    <x v="1"/>
    <x v="12"/>
    <s v="Blue String-Tie &amp; Button Interoffice Envelopes, 10 x 13"/>
    <x v="1099"/>
    <x v="0"/>
    <n v="0.2"/>
    <n v="19.989999999999998"/>
    <x v="8"/>
    <n v="127.93600000000001"/>
    <n v="31.249999999999993"/>
  </r>
  <r>
    <n v="9876"/>
    <s v="CA-2015-130855"/>
    <d v="2015-12-29T00:00:00"/>
    <d v="2016-01-05T00:00:00"/>
    <s v="Standard Class"/>
    <s v="RF-19840"/>
    <s v="Roy Französisch"/>
    <x v="0"/>
    <x v="0"/>
    <x v="20"/>
    <x v="15"/>
    <n v="10035"/>
    <x v="3"/>
    <s v="OFF-SU-10003936"/>
    <x v="1"/>
    <x v="14"/>
    <s v="Acme Serrated Blade Letter Opener"/>
    <x v="5781"/>
    <x v="0"/>
    <n v="0"/>
    <n v="6.3600000000000004E-2"/>
    <x v="4"/>
    <n v="12.72"/>
    <n v="1"/>
  </r>
  <r>
    <n v="9877"/>
    <s v="US-2017-166324"/>
    <d v="2017-04-20T00:00:00"/>
    <d v="2017-04-21T00:00:00"/>
    <s v="First Class"/>
    <s v="BE-11455"/>
    <s v="Brad Eason"/>
    <x v="2"/>
    <x v="0"/>
    <x v="138"/>
    <x v="24"/>
    <n v="44105"/>
    <x v="3"/>
    <s v="OFF-ST-10000078"/>
    <x v="1"/>
    <x v="4"/>
    <s v="Tennsco 6- and 18-Compartment Lockers"/>
    <x v="5782"/>
    <x v="4"/>
    <n v="0.2"/>
    <n v="-21.2136"/>
    <x v="3"/>
    <n v="3394.1759999999999"/>
    <n v="-2.5"/>
  </r>
  <r>
    <n v="9878"/>
    <s v="US-2017-166324"/>
    <d v="2017-04-20T00:00:00"/>
    <d v="2017-04-21T00:00:00"/>
    <s v="First Class"/>
    <s v="BE-11455"/>
    <s v="Brad Eason"/>
    <x v="2"/>
    <x v="0"/>
    <x v="138"/>
    <x v="24"/>
    <n v="44105"/>
    <x v="3"/>
    <s v="OFF-BI-10000174"/>
    <x v="1"/>
    <x v="8"/>
    <s v="Wilson Jones Clip &amp; Carry Folder Binder Tool for Ring Binders, Clear"/>
    <x v="5783"/>
    <x v="2"/>
    <n v="0.7"/>
    <n v="-6.38"/>
    <x v="3"/>
    <n v="43.5"/>
    <n v="-73.333333333333343"/>
  </r>
  <r>
    <n v="9879"/>
    <s v="US-2017-166324"/>
    <d v="2017-04-20T00:00:00"/>
    <d v="2017-04-21T00:00:00"/>
    <s v="First Class"/>
    <s v="BE-11455"/>
    <s v="Brad Eason"/>
    <x v="2"/>
    <x v="0"/>
    <x v="138"/>
    <x v="24"/>
    <n v="44105"/>
    <x v="3"/>
    <s v="TEC-PH-10004080"/>
    <x v="2"/>
    <x v="7"/>
    <s v="Avaya 5410 Digital phone"/>
    <x v="4295"/>
    <x v="1"/>
    <n v="0.4"/>
    <n v="-24.476400000000002"/>
    <x v="3"/>
    <n v="367.14600000000002"/>
    <n v="-20"/>
  </r>
  <r>
    <n v="9880"/>
    <s v="CA-2016-122581"/>
    <d v="2016-08-21T00:00:00"/>
    <d v="2016-08-25T00:00:00"/>
    <s v="Standard Class"/>
    <s v="JK-15370"/>
    <s v="Jay Kimmel"/>
    <x v="0"/>
    <x v="0"/>
    <x v="20"/>
    <x v="15"/>
    <n v="10035"/>
    <x v="3"/>
    <s v="FUR-CH-10002961"/>
    <x v="0"/>
    <x v="1"/>
    <s v="Leather Task Chair, Black"/>
    <x v="5784"/>
    <x v="3"/>
    <n v="0.1"/>
    <n v="63.686"/>
    <x v="6"/>
    <n v="4012.2179999999998"/>
    <n v="11.111111111111112"/>
  </r>
  <r>
    <n v="9881"/>
    <s v="CA-2015-104297"/>
    <d v="2015-05-29T00:00:00"/>
    <d v="2015-05-31T00:00:00"/>
    <s v="First Class"/>
    <s v="CC-12100"/>
    <s v="Chad Cunningham"/>
    <x v="2"/>
    <x v="0"/>
    <x v="138"/>
    <x v="24"/>
    <n v="44105"/>
    <x v="3"/>
    <s v="OFF-PA-10000474"/>
    <x v="1"/>
    <x v="10"/>
    <s v="Easy-staple paper"/>
    <x v="629"/>
    <x v="1"/>
    <n v="0.2"/>
    <n v="28.706399999999999"/>
    <x v="5"/>
    <n v="255.16800000000001"/>
    <n v="33.75"/>
  </r>
  <r>
    <n v="9882"/>
    <s v="CA-2014-153927"/>
    <d v="2014-08-12T00:00:00"/>
    <d v="2014-08-13T00:00:00"/>
    <s v="First Class"/>
    <s v="LL-16840"/>
    <s v="Lauren Leatherbury"/>
    <x v="0"/>
    <x v="0"/>
    <x v="318"/>
    <x v="32"/>
    <n v="30188"/>
    <x v="0"/>
    <s v="OFF-BI-10000138"/>
    <x v="1"/>
    <x v="8"/>
    <s v="Acco Translucent Poly Ring Binders"/>
    <x v="1215"/>
    <x v="1"/>
    <n v="0"/>
    <n v="6.7392000000000003"/>
    <x v="6"/>
    <n v="42.12"/>
    <n v="48.000000000000007"/>
  </r>
  <r>
    <n v="9883"/>
    <s v="CA-2014-153927"/>
    <d v="2014-08-12T00:00:00"/>
    <d v="2014-08-13T00:00:00"/>
    <s v="First Class"/>
    <s v="LL-16840"/>
    <s v="Lauren Leatherbury"/>
    <x v="0"/>
    <x v="0"/>
    <x v="318"/>
    <x v="32"/>
    <n v="30188"/>
    <x v="0"/>
    <s v="TEC-AC-10000023"/>
    <x v="2"/>
    <x v="11"/>
    <s v="Maxell 74 Minute CD-R Spindle, 50/Pack"/>
    <x v="5785"/>
    <x v="11"/>
    <n v="0"/>
    <n v="98.139600000000002"/>
    <x v="6"/>
    <n v="3543.9300000000003"/>
    <n v="36"/>
  </r>
  <r>
    <n v="9884"/>
    <s v="CA-2014-112291"/>
    <d v="2014-04-03T00:00:00"/>
    <d v="2014-04-08T00:00:00"/>
    <s v="Standard Class"/>
    <s v="KE-16420"/>
    <s v="Katrina Edelman"/>
    <x v="1"/>
    <x v="0"/>
    <x v="1"/>
    <x v="1"/>
    <n v="90008"/>
    <x v="1"/>
    <s v="OFF-EN-10001415"/>
    <x v="1"/>
    <x v="12"/>
    <s v="Staple envelope"/>
    <x v="946"/>
    <x v="0"/>
    <n v="0"/>
    <n v="5.58"/>
    <x v="3"/>
    <n v="22.32"/>
    <n v="50"/>
  </r>
  <r>
    <n v="9885"/>
    <s v="CA-2014-112291"/>
    <d v="2014-04-03T00:00:00"/>
    <d v="2014-04-08T00:00:00"/>
    <s v="Standard Class"/>
    <s v="KE-16420"/>
    <s v="Katrina Edelman"/>
    <x v="1"/>
    <x v="0"/>
    <x v="1"/>
    <x v="1"/>
    <n v="90008"/>
    <x v="1"/>
    <s v="TEC-AC-10001284"/>
    <x v="2"/>
    <x v="11"/>
    <s v="Enermax Briskie RF Wireless Keyboard and Mouse Combo"/>
    <x v="1030"/>
    <x v="1"/>
    <n v="0"/>
    <n v="22.4316"/>
    <x v="3"/>
    <n v="186.93"/>
    <n v="36"/>
  </r>
  <r>
    <n v="9886"/>
    <s v="CA-2014-112291"/>
    <d v="2014-04-03T00:00:00"/>
    <d v="2014-04-08T00:00:00"/>
    <s v="Standard Class"/>
    <s v="KE-16420"/>
    <s v="Katrina Edelman"/>
    <x v="1"/>
    <x v="0"/>
    <x v="1"/>
    <x v="1"/>
    <n v="90008"/>
    <x v="1"/>
    <s v="TEC-AC-10000736"/>
    <x v="2"/>
    <x v="11"/>
    <s v="Logitech G600 MMO Gaming Mouse"/>
    <x v="457"/>
    <x v="0"/>
    <n v="0"/>
    <n v="57.592799999999997"/>
    <x v="3"/>
    <n v="319.95999999999998"/>
    <n v="36"/>
  </r>
  <r>
    <n v="9887"/>
    <s v="CA-2014-146997"/>
    <d v="2014-01-23T00:00:00"/>
    <d v="2014-01-27T00:00:00"/>
    <s v="Standard Class"/>
    <s v="SG-20605"/>
    <s v="Speros Goranitis"/>
    <x v="0"/>
    <x v="0"/>
    <x v="240"/>
    <x v="14"/>
    <n v="47905"/>
    <x v="2"/>
    <s v="OFF-FA-10003467"/>
    <x v="1"/>
    <x v="13"/>
    <s v="Alliance Big Bands Rubber Bands, 12/Pack"/>
    <x v="3949"/>
    <x v="1"/>
    <n v="0"/>
    <n v="0"/>
    <x v="9"/>
    <n v="17.82"/>
    <n v="0"/>
  </r>
  <r>
    <n v="9888"/>
    <s v="CA-2017-169607"/>
    <d v="2017-10-12T00:00:00"/>
    <d v="2017-10-15T00:00:00"/>
    <s v="First Class"/>
    <s v="CA-12265"/>
    <s v="Christina Anderson"/>
    <x v="0"/>
    <x v="0"/>
    <x v="20"/>
    <x v="15"/>
    <n v="10024"/>
    <x v="3"/>
    <s v="OFF-PA-10000477"/>
    <x v="1"/>
    <x v="10"/>
    <s v="Xerox 1952"/>
    <x v="739"/>
    <x v="0"/>
    <n v="0"/>
    <n v="4.6811999999999996"/>
    <x v="2"/>
    <n v="19.920000000000002"/>
    <n v="46.999999999999993"/>
  </r>
  <r>
    <n v="9889"/>
    <s v="CA-2015-127544"/>
    <d v="2015-08-08T00:00:00"/>
    <d v="2015-08-12T00:00:00"/>
    <s v="Standard Class"/>
    <s v="RD-19585"/>
    <s v="Rob Dowd"/>
    <x v="0"/>
    <x v="0"/>
    <x v="456"/>
    <x v="15"/>
    <n v="13501"/>
    <x v="3"/>
    <s v="TEC-AC-10000736"/>
    <x v="2"/>
    <x v="11"/>
    <s v="Logitech G600 MMO Gaming Mouse"/>
    <x v="3590"/>
    <x v="7"/>
    <n v="0"/>
    <n v="28.796399999999998"/>
    <x v="6"/>
    <n v="79.989999999999995"/>
    <n v="36"/>
  </r>
  <r>
    <n v="9890"/>
    <s v="CA-2017-166499"/>
    <d v="2017-03-19T00:00:00"/>
    <d v="2017-03-20T00:00:00"/>
    <s v="First Class"/>
    <s v="VG-21805"/>
    <s v="Vivek Grady"/>
    <x v="1"/>
    <x v="0"/>
    <x v="80"/>
    <x v="30"/>
    <n v="8701"/>
    <x v="3"/>
    <s v="OFF-AR-10002467"/>
    <x v="1"/>
    <x v="6"/>
    <s v="Dixon Ticonderoga Pencils"/>
    <x v="3010"/>
    <x v="1"/>
    <n v="0"/>
    <n v="2.4138000000000002"/>
    <x v="10"/>
    <n v="26.82"/>
    <n v="27"/>
  </r>
  <r>
    <n v="9891"/>
    <s v="US-2016-115441"/>
    <d v="2016-07-25T00:00:00"/>
    <d v="2016-07-28T00:00:00"/>
    <s v="Second Class"/>
    <s v="SH-19975"/>
    <s v="Sally Hughsby"/>
    <x v="1"/>
    <x v="0"/>
    <x v="158"/>
    <x v="6"/>
    <n v="53209"/>
    <x v="2"/>
    <s v="OFF-PA-10004996"/>
    <x v="1"/>
    <x v="10"/>
    <s v="Speediset Carbonless Redi-Letter 7&quot; x 8 1/2&quot;"/>
    <x v="5786"/>
    <x v="0"/>
    <n v="0"/>
    <n v="9.6913999999999998"/>
    <x v="7"/>
    <n v="41.24"/>
    <n v="47"/>
  </r>
  <r>
    <n v="9892"/>
    <s v="US-2016-115441"/>
    <d v="2016-07-25T00:00:00"/>
    <d v="2016-07-28T00:00:00"/>
    <s v="Second Class"/>
    <s v="SH-19975"/>
    <s v="Sally Hughsby"/>
    <x v="1"/>
    <x v="0"/>
    <x v="158"/>
    <x v="6"/>
    <n v="53209"/>
    <x v="2"/>
    <s v="TEC-AC-10003116"/>
    <x v="2"/>
    <x v="11"/>
    <s v="Memorex Froggy Flash Drive 8 GB"/>
    <x v="5787"/>
    <x v="3"/>
    <n v="0"/>
    <n v="48.457500000000003"/>
    <x v="7"/>
    <n v="869.75"/>
    <n v="39"/>
  </r>
  <r>
    <n v="9893"/>
    <s v="US-2016-115441"/>
    <d v="2016-07-25T00:00:00"/>
    <d v="2016-07-28T00:00:00"/>
    <s v="Second Class"/>
    <s v="SH-19975"/>
    <s v="Sally Hughsby"/>
    <x v="1"/>
    <x v="0"/>
    <x v="158"/>
    <x v="6"/>
    <n v="53209"/>
    <x v="2"/>
    <s v="TEC-PH-10002262"/>
    <x v="2"/>
    <x v="7"/>
    <s v="LG Electronics Tone+ HBS-730 Bluetooth Headset"/>
    <x v="5788"/>
    <x v="2"/>
    <n v="0"/>
    <n v="83.313999999999993"/>
    <x v="7"/>
    <n v="1487.75"/>
    <n v="27.999999999999996"/>
  </r>
  <r>
    <n v="9894"/>
    <s v="US-2016-115441"/>
    <d v="2016-07-25T00:00:00"/>
    <d v="2016-07-28T00:00:00"/>
    <s v="Second Class"/>
    <s v="SH-19975"/>
    <s v="Sally Hughsby"/>
    <x v="1"/>
    <x v="0"/>
    <x v="158"/>
    <x v="6"/>
    <n v="53209"/>
    <x v="2"/>
    <s v="FUR-CH-10004626"/>
    <x v="0"/>
    <x v="1"/>
    <s v="Office Star Flex Back Scooter Chair with Aluminum Finish Frame"/>
    <x v="5789"/>
    <x v="4"/>
    <n v="0"/>
    <n v="96.854399999999998"/>
    <x v="7"/>
    <n v="1614.24"/>
    <n v="24"/>
  </r>
  <r>
    <n v="9895"/>
    <s v="US-2016-115441"/>
    <d v="2016-07-25T00:00:00"/>
    <d v="2016-07-28T00:00:00"/>
    <s v="Second Class"/>
    <s v="SH-19975"/>
    <s v="Sally Hughsby"/>
    <x v="1"/>
    <x v="0"/>
    <x v="158"/>
    <x v="6"/>
    <n v="53209"/>
    <x v="2"/>
    <s v="FUR-FU-10001756"/>
    <x v="0"/>
    <x v="5"/>
    <s v="Eldon Expressions Desk Accessory, Wood Photo Frame, Mahogany"/>
    <x v="5790"/>
    <x v="2"/>
    <n v="0"/>
    <n v="27.608000000000001"/>
    <x v="7"/>
    <n v="476"/>
    <n v="28.999999999999996"/>
  </r>
  <r>
    <n v="9896"/>
    <s v="CA-2014-115049"/>
    <d v="2014-09-26T00:00:00"/>
    <d v="2014-10-01T00:00:00"/>
    <s v="Standard Class"/>
    <s v="MM-17920"/>
    <s v="Michael Moore"/>
    <x v="0"/>
    <x v="0"/>
    <x v="22"/>
    <x v="10"/>
    <n v="60623"/>
    <x v="2"/>
    <s v="TEC-AC-10004859"/>
    <x v="2"/>
    <x v="11"/>
    <s v="Maxell Pro 80 Minute CD-R, 10/Pack"/>
    <x v="5791"/>
    <x v="10"/>
    <n v="0.2"/>
    <n v="38.456000000000003"/>
    <x v="8"/>
    <n v="1692.0640000000001"/>
    <n v="25"/>
  </r>
  <r>
    <n v="9897"/>
    <s v="CA-2014-156342"/>
    <d v="2014-06-17T00:00:00"/>
    <d v="2014-06-20T00:00:00"/>
    <s v="Second Class"/>
    <s v="JF-15415"/>
    <s v="Jennifer Ferguson"/>
    <x v="0"/>
    <x v="0"/>
    <x v="22"/>
    <x v="10"/>
    <n v="60653"/>
    <x v="2"/>
    <s v="OFF-PA-10001725"/>
    <x v="1"/>
    <x v="10"/>
    <s v="Xerox 1892"/>
    <x v="4377"/>
    <x v="0"/>
    <n v="0.2"/>
    <n v="22.480799999999999"/>
    <x v="1"/>
    <n v="124.032"/>
    <n v="36.25"/>
  </r>
  <r>
    <n v="9898"/>
    <s v="CA-2016-112830"/>
    <d v="2016-06-06T00:00:00"/>
    <d v="2016-06-10T00:00:00"/>
    <s v="Standard Class"/>
    <s v="LP-17095"/>
    <s v="Liz Preis"/>
    <x v="0"/>
    <x v="0"/>
    <x v="54"/>
    <x v="24"/>
    <n v="45014"/>
    <x v="3"/>
    <s v="FUR-FU-10004306"/>
    <x v="0"/>
    <x v="5"/>
    <s v="Electrix Halogen Magnifier Lamp"/>
    <x v="5792"/>
    <x v="1"/>
    <n v="0.2"/>
    <n v="34.973999999999997"/>
    <x v="1"/>
    <n v="1398.96"/>
    <n v="7.5"/>
  </r>
  <r>
    <n v="9899"/>
    <s v="CA-2016-112830"/>
    <d v="2016-06-06T00:00:00"/>
    <d v="2016-06-10T00:00:00"/>
    <s v="Standard Class"/>
    <s v="LP-17095"/>
    <s v="Liz Preis"/>
    <x v="0"/>
    <x v="0"/>
    <x v="54"/>
    <x v="24"/>
    <n v="45014"/>
    <x v="3"/>
    <s v="FUR-FU-10004845"/>
    <x v="0"/>
    <x v="5"/>
    <s v="Deflect-o EconoMat Nonstudded, No Bevel Mat"/>
    <x v="5113"/>
    <x v="0"/>
    <n v="0.2"/>
    <n v="0"/>
    <x v="1"/>
    <n v="165.28"/>
    <n v="0"/>
  </r>
  <r>
    <n v="9900"/>
    <s v="US-2014-117380"/>
    <d v="2014-03-28T00:00:00"/>
    <d v="2014-04-03T00:00:00"/>
    <s v="Standard Class"/>
    <s v="MP-18175"/>
    <s v="Mike Pelletier"/>
    <x v="2"/>
    <x v="0"/>
    <x v="24"/>
    <x v="24"/>
    <n v="45503"/>
    <x v="3"/>
    <s v="FUR-TA-10000198"/>
    <x v="0"/>
    <x v="3"/>
    <s v="Chromcraft Bull-Nose Wood Oval Conference Tables &amp; Bases"/>
    <x v="1859"/>
    <x v="7"/>
    <n v="0.4"/>
    <n v="-143.25479999999999"/>
    <x v="10"/>
    <n v="330.58800000000002"/>
    <n v="-43.333333333333329"/>
  </r>
  <r>
    <n v="9901"/>
    <s v="CA-2017-117646"/>
    <d v="2017-08-21T00:00:00"/>
    <d v="2017-08-25T00:00:00"/>
    <s v="Standard Class"/>
    <s v="SC-20845"/>
    <s v="Sung Chung"/>
    <x v="0"/>
    <x v="0"/>
    <x v="103"/>
    <x v="22"/>
    <n v="80027"/>
    <x v="1"/>
    <s v="OFF-ST-10000036"/>
    <x v="1"/>
    <x v="4"/>
    <s v="Recycled Data-Pak for Archival Bound Computer Printouts, 12-1/2 x 12-1/2 x 16"/>
    <x v="4770"/>
    <x v="1"/>
    <n v="0.2"/>
    <n v="20.745899999999999"/>
    <x v="6"/>
    <n v="711.28800000000001"/>
    <n v="8.75"/>
  </r>
  <r>
    <n v="9902"/>
    <s v="CA-2017-117646"/>
    <d v="2017-08-21T00:00:00"/>
    <d v="2017-08-25T00:00:00"/>
    <s v="Standard Class"/>
    <s v="SC-20845"/>
    <s v="Sung Chung"/>
    <x v="0"/>
    <x v="0"/>
    <x v="103"/>
    <x v="22"/>
    <n v="80027"/>
    <x v="1"/>
    <s v="FUR-FU-10001037"/>
    <x v="0"/>
    <x v="5"/>
    <s v="DAX Charcoal/Nickel-Tone Document Frame, 5 x 7"/>
    <x v="4713"/>
    <x v="1"/>
    <n v="0.2"/>
    <n v="7.11"/>
    <x v="6"/>
    <n v="68.256"/>
    <n v="31.250000000000007"/>
  </r>
  <r>
    <n v="9903"/>
    <s v="CA-2017-117646"/>
    <d v="2017-08-21T00:00:00"/>
    <d v="2017-08-25T00:00:00"/>
    <s v="Standard Class"/>
    <s v="SC-20845"/>
    <s v="Sung Chung"/>
    <x v="0"/>
    <x v="0"/>
    <x v="103"/>
    <x v="22"/>
    <n v="80027"/>
    <x v="1"/>
    <s v="OFF-PA-10001950"/>
    <x v="1"/>
    <x v="10"/>
    <s v="Southworth 25% Cotton Antique Laid Paper &amp; Envelopes"/>
    <x v="405"/>
    <x v="7"/>
    <n v="0.2"/>
    <n v="2.085"/>
    <x v="6"/>
    <n v="6.6719999999999997"/>
    <n v="31.25"/>
  </r>
  <r>
    <n v="9904"/>
    <s v="CA-2014-122609"/>
    <d v="2014-11-12T00:00:00"/>
    <d v="2014-11-18T00:00:00"/>
    <s v="Standard Class"/>
    <s v="DP-13000"/>
    <s v="Darren Powers"/>
    <x v="0"/>
    <x v="0"/>
    <x v="238"/>
    <x v="5"/>
    <n v="75007"/>
    <x v="2"/>
    <s v="FUR-FU-10004587"/>
    <x v="0"/>
    <x v="5"/>
    <s v="GE General Use Halogen Bulbs, 100 Watts, 1 Bulb per Pack"/>
    <x v="5793"/>
    <x v="1"/>
    <n v="0.6"/>
    <n v="-6.9101999999999997"/>
    <x v="0"/>
    <n v="75.384"/>
    <n v="-27.499999999999996"/>
  </r>
  <r>
    <n v="9905"/>
    <s v="CA-2014-122609"/>
    <d v="2014-11-12T00:00:00"/>
    <d v="2014-11-18T00:00:00"/>
    <s v="Standard Class"/>
    <s v="DP-13000"/>
    <s v="Darren Powers"/>
    <x v="0"/>
    <x v="0"/>
    <x v="238"/>
    <x v="5"/>
    <n v="75007"/>
    <x v="2"/>
    <s v="TEC-AC-10002567"/>
    <x v="2"/>
    <x v="11"/>
    <s v="Logitech G602 Wireless Gaming Mouse"/>
    <x v="2454"/>
    <x v="0"/>
    <n v="0.2"/>
    <n v="25.596800000000002"/>
    <x v="0"/>
    <n v="255.96799999999999"/>
    <n v="20"/>
  </r>
  <r>
    <n v="9906"/>
    <s v="US-2015-129007"/>
    <d v="2015-09-13T00:00:00"/>
    <d v="2015-09-15T00:00:00"/>
    <s v="First Class"/>
    <s v="KD-16615"/>
    <s v="Ken Dana"/>
    <x v="1"/>
    <x v="0"/>
    <x v="125"/>
    <x v="1"/>
    <n v="92804"/>
    <x v="1"/>
    <s v="FUR-FU-10004973"/>
    <x v="0"/>
    <x v="5"/>
    <s v="Flat Face Poster Frame"/>
    <x v="5253"/>
    <x v="3"/>
    <n v="0"/>
    <n v="55.389600000000002"/>
    <x v="8"/>
    <n v="923.16"/>
    <n v="42.000000000000007"/>
  </r>
  <r>
    <n v="9907"/>
    <s v="US-2015-129007"/>
    <d v="2015-09-13T00:00:00"/>
    <d v="2015-09-15T00:00:00"/>
    <s v="First Class"/>
    <s v="KD-16615"/>
    <s v="Ken Dana"/>
    <x v="1"/>
    <x v="0"/>
    <x v="125"/>
    <x v="1"/>
    <n v="92804"/>
    <x v="1"/>
    <s v="OFF-BI-10001628"/>
    <x v="1"/>
    <x v="8"/>
    <s v="Acco Data Flex Cable Posts For Top &amp; Bottom Load Binders, 6&quot; Capacity"/>
    <x v="3066"/>
    <x v="1"/>
    <n v="0.2"/>
    <n v="7.8224999999999998"/>
    <x v="8"/>
    <n v="75.096000000000004"/>
    <n v="31.25"/>
  </r>
  <r>
    <n v="9908"/>
    <s v="US-2015-129007"/>
    <d v="2015-09-13T00:00:00"/>
    <d v="2015-09-15T00:00:00"/>
    <s v="First Class"/>
    <s v="KD-16615"/>
    <s v="Ken Dana"/>
    <x v="1"/>
    <x v="0"/>
    <x v="125"/>
    <x v="1"/>
    <n v="92804"/>
    <x v="1"/>
    <s v="FUR-CH-10000155"/>
    <x v="0"/>
    <x v="1"/>
    <s v="Global Comet Stacking Armless Chair"/>
    <x v="4634"/>
    <x v="1"/>
    <n v="0.2"/>
    <n v="71.772000000000006"/>
    <x v="8"/>
    <n v="2153.16"/>
    <n v="10"/>
  </r>
  <r>
    <n v="9909"/>
    <s v="US-2015-129007"/>
    <d v="2015-09-13T00:00:00"/>
    <d v="2015-09-15T00:00:00"/>
    <s v="First Class"/>
    <s v="KD-16615"/>
    <s v="Ken Dana"/>
    <x v="1"/>
    <x v="0"/>
    <x v="125"/>
    <x v="1"/>
    <n v="92804"/>
    <x v="1"/>
    <s v="FUR-FU-10002379"/>
    <x v="0"/>
    <x v="5"/>
    <s v="Eldon Econocleat Chair Mats for Low Pile Carpets"/>
    <x v="5794"/>
    <x v="2"/>
    <n v="0"/>
    <n v="24.882000000000001"/>
    <x v="8"/>
    <n v="1036.75"/>
    <n v="12.000000000000002"/>
  </r>
  <r>
    <n v="9910"/>
    <s v="US-2015-129007"/>
    <d v="2015-09-13T00:00:00"/>
    <d v="2015-09-15T00:00:00"/>
    <s v="First Class"/>
    <s v="KD-16615"/>
    <s v="Ken Dana"/>
    <x v="1"/>
    <x v="0"/>
    <x v="125"/>
    <x v="1"/>
    <n v="92804"/>
    <x v="1"/>
    <s v="FUR-FU-10004018"/>
    <x v="0"/>
    <x v="5"/>
    <s v="Tensor Computer Mounted Lamp"/>
    <x v="3002"/>
    <x v="1"/>
    <n v="0"/>
    <n v="12.0609"/>
    <x v="8"/>
    <n v="134.01"/>
    <n v="27"/>
  </r>
  <r>
    <n v="9911"/>
    <s v="US-2015-129007"/>
    <d v="2015-09-13T00:00:00"/>
    <d v="2015-09-15T00:00:00"/>
    <s v="First Class"/>
    <s v="KD-16615"/>
    <s v="Ken Dana"/>
    <x v="1"/>
    <x v="0"/>
    <x v="125"/>
    <x v="1"/>
    <n v="92804"/>
    <x v="1"/>
    <s v="OFF-PA-10000994"/>
    <x v="1"/>
    <x v="10"/>
    <s v="Xerox 1915"/>
    <x v="1423"/>
    <x v="0"/>
    <n v="0"/>
    <n v="100.65600000000001"/>
    <x v="8"/>
    <n v="419.4"/>
    <n v="48.000000000000007"/>
  </r>
  <r>
    <n v="9912"/>
    <s v="US-2014-157231"/>
    <d v="2014-04-05T00:00:00"/>
    <d v="2014-04-09T00:00:00"/>
    <s v="Standard Class"/>
    <s v="RP-19855"/>
    <s v="Roy Phan"/>
    <x v="1"/>
    <x v="0"/>
    <x v="102"/>
    <x v="0"/>
    <n v="40475"/>
    <x v="0"/>
    <s v="OFF-BI-10002852"/>
    <x v="1"/>
    <x v="8"/>
    <s v="Ibico Standard Transparent Covers"/>
    <x v="781"/>
    <x v="3"/>
    <n v="0"/>
    <n v="56.526400000000002"/>
    <x v="3"/>
    <n v="807.52"/>
    <n v="49.000000000000007"/>
  </r>
  <r>
    <n v="9913"/>
    <s v="CA-2015-132388"/>
    <d v="2015-10-10T00:00:00"/>
    <d v="2015-10-12T00:00:00"/>
    <s v="First Class"/>
    <s v="KN-16390"/>
    <s v="Katherine Nockton"/>
    <x v="1"/>
    <x v="0"/>
    <x v="443"/>
    <x v="1"/>
    <n v="93101"/>
    <x v="1"/>
    <s v="FUR-CH-10001714"/>
    <x v="0"/>
    <x v="1"/>
    <s v="Global Leather &amp; Oak Executive Chair, Burgundy"/>
    <x v="5795"/>
    <x v="1"/>
    <n v="0.2"/>
    <n v="-54.320399999999999"/>
    <x v="2"/>
    <n v="1086.4080000000001"/>
    <n v="-15"/>
  </r>
  <r>
    <n v="9914"/>
    <s v="CA-2015-132388"/>
    <d v="2015-10-10T00:00:00"/>
    <d v="2015-10-12T00:00:00"/>
    <s v="First Class"/>
    <s v="KN-16390"/>
    <s v="Katherine Nockton"/>
    <x v="1"/>
    <x v="0"/>
    <x v="443"/>
    <x v="1"/>
    <n v="93101"/>
    <x v="1"/>
    <s v="OFF-LA-10000414"/>
    <x v="1"/>
    <x v="2"/>
    <s v="Avery 503"/>
    <x v="2496"/>
    <x v="1"/>
    <n v="0"/>
    <n v="14.904"/>
    <x v="2"/>
    <n v="93.15"/>
    <n v="48"/>
  </r>
  <r>
    <n v="9915"/>
    <s v="CA-2017-160927"/>
    <d v="2017-01-29T00:00:00"/>
    <d v="2017-01-31T00:00:00"/>
    <s v="Second Class"/>
    <s v="TM-21010"/>
    <s v="Tamara Manning"/>
    <x v="0"/>
    <x v="0"/>
    <x v="292"/>
    <x v="23"/>
    <n v="52302"/>
    <x v="2"/>
    <s v="OFF-PA-10003848"/>
    <x v="1"/>
    <x v="10"/>
    <s v="Xerox 1997"/>
    <x v="91"/>
    <x v="0"/>
    <n v="0"/>
    <n v="6.2207999999999997"/>
    <x v="9"/>
    <n v="25.92"/>
    <n v="47.999999999999993"/>
  </r>
  <r>
    <n v="9916"/>
    <s v="CA-2017-160927"/>
    <d v="2017-01-29T00:00:00"/>
    <d v="2017-01-31T00:00:00"/>
    <s v="Second Class"/>
    <s v="TM-21010"/>
    <s v="Tamara Manning"/>
    <x v="0"/>
    <x v="0"/>
    <x v="292"/>
    <x v="23"/>
    <n v="52302"/>
    <x v="2"/>
    <s v="OFF-PA-10000176"/>
    <x v="1"/>
    <x v="10"/>
    <s v="Xerox 1887"/>
    <x v="450"/>
    <x v="2"/>
    <n v="0"/>
    <n v="45.527999999999999"/>
    <x v="9"/>
    <n v="474.25"/>
    <n v="48.000000000000007"/>
  </r>
  <r>
    <n v="9917"/>
    <s v="CA-2017-160927"/>
    <d v="2017-01-29T00:00:00"/>
    <d v="2017-01-31T00:00:00"/>
    <s v="Second Class"/>
    <s v="TM-21010"/>
    <s v="Tamara Manning"/>
    <x v="0"/>
    <x v="0"/>
    <x v="292"/>
    <x v="23"/>
    <n v="52302"/>
    <x v="2"/>
    <s v="OFF-ST-10001590"/>
    <x v="1"/>
    <x v="4"/>
    <s v="Tenex Personal Project File with Scoop Front Design, Black"/>
    <x v="808"/>
    <x v="7"/>
    <n v="0"/>
    <n v="3.5047999999999999"/>
    <x v="9"/>
    <n v="13.48"/>
    <n v="26"/>
  </r>
  <r>
    <n v="9918"/>
    <s v="CA-2017-160927"/>
    <d v="2017-01-29T00:00:00"/>
    <d v="2017-01-31T00:00:00"/>
    <s v="Second Class"/>
    <s v="TM-21010"/>
    <s v="Tamara Manning"/>
    <x v="0"/>
    <x v="0"/>
    <x v="292"/>
    <x v="23"/>
    <n v="52302"/>
    <x v="2"/>
    <s v="FUR-FU-10000010"/>
    <x v="0"/>
    <x v="5"/>
    <s v="DAX Value U-Channel Document Frames, Easel Back"/>
    <x v="3977"/>
    <x v="1"/>
    <n v="0"/>
    <n v="4.6220999999999997"/>
    <x v="9"/>
    <n v="44.730000000000004"/>
    <n v="31"/>
  </r>
  <r>
    <n v="9919"/>
    <s v="CA-2015-105508"/>
    <d v="2015-09-24T00:00:00"/>
    <d v="2015-09-29T00:00:00"/>
    <s v="Standard Class"/>
    <s v="JF-15190"/>
    <s v="Jamie Frazer"/>
    <x v="0"/>
    <x v="0"/>
    <x v="20"/>
    <x v="15"/>
    <n v="10035"/>
    <x v="3"/>
    <s v="OFF-EN-10003055"/>
    <x v="1"/>
    <x v="12"/>
    <s v="Blue String-Tie &amp; Button Interoffice Envelopes, 10 x 13"/>
    <x v="369"/>
    <x v="7"/>
    <n v="0"/>
    <n v="17.991"/>
    <x v="8"/>
    <n v="39.979999999999997"/>
    <n v="45"/>
  </r>
  <r>
    <n v="9920"/>
    <s v="CA-2016-149272"/>
    <d v="2016-03-15T00:00:00"/>
    <d v="2016-03-19T00:00:00"/>
    <s v="Standard Class"/>
    <s v="MY-18295"/>
    <s v="Muhammed Yedwab"/>
    <x v="1"/>
    <x v="0"/>
    <x v="518"/>
    <x v="5"/>
    <n v="77803"/>
    <x v="2"/>
    <s v="FUR-CH-10000863"/>
    <x v="0"/>
    <x v="1"/>
    <s v="Novimex Swivel Fabric Task Chair"/>
    <x v="2512"/>
    <x v="2"/>
    <n v="0.3"/>
    <n v="-143.43100000000001"/>
    <x v="10"/>
    <n v="2642.1499999999996"/>
    <n v="-27.142857142857146"/>
  </r>
  <r>
    <n v="9921"/>
    <s v="CA-2016-149272"/>
    <d v="2016-03-15T00:00:00"/>
    <d v="2016-03-19T00:00:00"/>
    <s v="Standard Class"/>
    <s v="MY-18295"/>
    <s v="Muhammed Yedwab"/>
    <x v="1"/>
    <x v="0"/>
    <x v="518"/>
    <x v="5"/>
    <n v="77803"/>
    <x v="2"/>
    <s v="OFF-BI-10004233"/>
    <x v="1"/>
    <x v="8"/>
    <s v="GBC Pre-Punched Binding Paper, Plastic, White, 8-1/2&quot; x 11&quot;"/>
    <x v="5796"/>
    <x v="3"/>
    <n v="0.8"/>
    <n v="-35.817599999999999"/>
    <x v="10"/>
    <n v="156.702"/>
    <n v="-160"/>
  </r>
  <r>
    <n v="9922"/>
    <s v="CA-2014-111360"/>
    <d v="2014-11-24T00:00:00"/>
    <d v="2014-11-30T00:00:00"/>
    <s v="Standard Class"/>
    <s v="AT-10435"/>
    <s v="Alyssa Tate"/>
    <x v="2"/>
    <x v="0"/>
    <x v="59"/>
    <x v="24"/>
    <n v="44312"/>
    <x v="3"/>
    <s v="OFF-BI-10003350"/>
    <x v="1"/>
    <x v="8"/>
    <s v="Acco Expandable Hanging Binders"/>
    <x v="5797"/>
    <x v="1"/>
    <n v="0.7"/>
    <n v="-4.5936000000000003"/>
    <x v="0"/>
    <n v="17.225999999999999"/>
    <n v="-80"/>
  </r>
  <r>
    <n v="9923"/>
    <s v="US-2017-162124"/>
    <d v="2017-05-06T00:00:00"/>
    <d v="2017-05-10T00:00:00"/>
    <s v="Standard Class"/>
    <s v="JF-15490"/>
    <s v="Jeremy Farry"/>
    <x v="0"/>
    <x v="0"/>
    <x v="22"/>
    <x v="10"/>
    <n v="60653"/>
    <x v="2"/>
    <s v="TEC-AC-10001990"/>
    <x v="2"/>
    <x v="11"/>
    <s v="Kensington Orbit Wireless Mobile Trackball for PC and Mac"/>
    <x v="2950"/>
    <x v="4"/>
    <n v="0.2"/>
    <n v="28.795200000000001"/>
    <x v="5"/>
    <n v="767.87199999999996"/>
    <n v="15.000000000000002"/>
  </r>
  <r>
    <n v="9924"/>
    <s v="CA-2015-159534"/>
    <d v="2015-03-20T00:00:00"/>
    <d v="2015-03-23T00:00:00"/>
    <s v="First Class"/>
    <s v="DH-13075"/>
    <s v="Dave Hallsten"/>
    <x v="1"/>
    <x v="0"/>
    <x v="20"/>
    <x v="15"/>
    <n v="10035"/>
    <x v="3"/>
    <s v="OFF-BI-10003982"/>
    <x v="1"/>
    <x v="8"/>
    <s v="Wilson Jones Century Plastic Molded Ring Binders"/>
    <x v="3511"/>
    <x v="1"/>
    <n v="0.2"/>
    <n v="16.823699999999999"/>
    <x v="10"/>
    <n v="149.54399999999998"/>
    <n v="33.75"/>
  </r>
  <r>
    <n v="9925"/>
    <s v="CA-2015-159534"/>
    <d v="2015-03-20T00:00:00"/>
    <d v="2015-03-23T00:00:00"/>
    <s v="First Class"/>
    <s v="DH-13075"/>
    <s v="Dave Hallsten"/>
    <x v="1"/>
    <x v="0"/>
    <x v="20"/>
    <x v="15"/>
    <n v="10035"/>
    <x v="3"/>
    <s v="OFF-EN-10004386"/>
    <x v="1"/>
    <x v="12"/>
    <s v="Recycled Interoffice Envelopes with String and Button Closure, 10 x 13"/>
    <x v="1157"/>
    <x v="7"/>
    <n v="0"/>
    <n v="11.994999999999999"/>
    <x v="10"/>
    <n v="23.99"/>
    <n v="50"/>
  </r>
  <r>
    <n v="9926"/>
    <s v="CA-2015-159534"/>
    <d v="2015-03-20T00:00:00"/>
    <d v="2015-03-23T00:00:00"/>
    <s v="First Class"/>
    <s v="DH-13075"/>
    <s v="Dave Hallsten"/>
    <x v="1"/>
    <x v="0"/>
    <x v="20"/>
    <x v="15"/>
    <n v="10035"/>
    <x v="3"/>
    <s v="OFF-BI-10003656"/>
    <x v="1"/>
    <x v="8"/>
    <s v="Fellowes PB200 Plastic Comb Binding Machine"/>
    <x v="5798"/>
    <x v="8"/>
    <n v="0.2"/>
    <n v="353.57920000000001"/>
    <x v="10"/>
    <n v="8703.4879999999994"/>
    <n v="32.5"/>
  </r>
  <r>
    <n v="9927"/>
    <s v="CA-2015-159534"/>
    <d v="2015-03-20T00:00:00"/>
    <d v="2015-03-23T00:00:00"/>
    <s v="First Class"/>
    <s v="DH-13075"/>
    <s v="Dave Hallsten"/>
    <x v="1"/>
    <x v="0"/>
    <x v="20"/>
    <x v="15"/>
    <n v="10035"/>
    <x v="3"/>
    <s v="TEC-PH-10002310"/>
    <x v="2"/>
    <x v="7"/>
    <s v="Panasonic KX T7731-B Digital phone"/>
    <x v="1636"/>
    <x v="0"/>
    <n v="0"/>
    <n v="53.994599999999998"/>
    <x v="10"/>
    <n v="399.96"/>
    <n v="27"/>
  </r>
  <r>
    <n v="9928"/>
    <s v="CA-2015-159534"/>
    <d v="2015-03-20T00:00:00"/>
    <d v="2015-03-23T00:00:00"/>
    <s v="First Class"/>
    <s v="DH-13075"/>
    <s v="Dave Hallsten"/>
    <x v="1"/>
    <x v="0"/>
    <x v="20"/>
    <x v="15"/>
    <n v="10035"/>
    <x v="3"/>
    <s v="OFF-ST-10001172"/>
    <x v="1"/>
    <x v="4"/>
    <s v="Tennsco Lockers, Sand"/>
    <x v="202"/>
    <x v="4"/>
    <n v="0"/>
    <n v="20.140799999999999"/>
    <x v="10"/>
    <n v="335.68"/>
    <n v="24"/>
  </r>
  <r>
    <n v="9929"/>
    <s v="CA-2016-129630"/>
    <d v="2016-09-04T00:00:00"/>
    <d v="2016-09-04T00:00:00"/>
    <s v="Same Day"/>
    <s v="IM-15055"/>
    <s v="Ionia McGrath"/>
    <x v="0"/>
    <x v="0"/>
    <x v="8"/>
    <x v="1"/>
    <n v="94122"/>
    <x v="1"/>
    <s v="FUR-FU-10000260"/>
    <x v="0"/>
    <x v="5"/>
    <s v="6&quot; Cubicle Wall Clock, Black"/>
    <x v="5799"/>
    <x v="1"/>
    <n v="0"/>
    <n v="8.7371999999999996"/>
    <x v="8"/>
    <n v="72.81"/>
    <n v="36"/>
  </r>
  <r>
    <n v="9930"/>
    <s v="CA-2016-129630"/>
    <d v="2016-09-04T00:00:00"/>
    <d v="2016-09-04T00:00:00"/>
    <s v="Same Day"/>
    <s v="IM-15055"/>
    <s v="Ionia McGrath"/>
    <x v="0"/>
    <x v="0"/>
    <x v="8"/>
    <x v="1"/>
    <n v="94122"/>
    <x v="1"/>
    <s v="TEC-CO-10003763"/>
    <x v="2"/>
    <x v="16"/>
    <s v="Canon PC1060 Personal Laser Copier"/>
    <x v="2430"/>
    <x v="2"/>
    <n v="0.2"/>
    <n v="944.98649999999998"/>
    <x v="8"/>
    <n v="13999.8"/>
    <n v="33.75"/>
  </r>
  <r>
    <n v="9931"/>
    <s v="CA-2015-104948"/>
    <d v="2015-11-13T00:00:00"/>
    <d v="2015-11-17T00:00:00"/>
    <s v="Standard Class"/>
    <s v="KH-16510"/>
    <s v="Keith Herrera"/>
    <x v="0"/>
    <x v="0"/>
    <x v="272"/>
    <x v="1"/>
    <n v="92404"/>
    <x v="1"/>
    <s v="OFF-BI-10001267"/>
    <x v="1"/>
    <x v="8"/>
    <s v="Universal Recycled Hanging Pressboard Report Binders, Letter Size"/>
    <x v="5800"/>
    <x v="0"/>
    <n v="0.2"/>
    <n v="3.4552"/>
    <x v="0"/>
    <n v="19.744"/>
    <n v="35"/>
  </r>
  <r>
    <n v="9932"/>
    <s v="CA-2015-104948"/>
    <d v="2015-11-13T00:00:00"/>
    <d v="2015-11-17T00:00:00"/>
    <s v="Standard Class"/>
    <s v="KH-16510"/>
    <s v="Keith Herrera"/>
    <x v="0"/>
    <x v="0"/>
    <x v="272"/>
    <x v="1"/>
    <n v="92404"/>
    <x v="1"/>
    <s v="FUR-BO-10004357"/>
    <x v="0"/>
    <x v="0"/>
    <s v="O'Sullivan Living Dimensions 3-Shelf Bookcases"/>
    <x v="5801"/>
    <x v="4"/>
    <n v="0.15"/>
    <n v="-40.195999999999998"/>
    <x v="0"/>
    <n v="2733.328"/>
    <n v="-5.8823529411764701"/>
  </r>
  <r>
    <n v="9933"/>
    <s v="CA-2015-104948"/>
    <d v="2015-11-13T00:00:00"/>
    <d v="2015-11-17T00:00:00"/>
    <s v="Standard Class"/>
    <s v="KH-16510"/>
    <s v="Keith Herrera"/>
    <x v="0"/>
    <x v="0"/>
    <x v="272"/>
    <x v="1"/>
    <n v="92404"/>
    <x v="1"/>
    <s v="OFF-PA-10004610"/>
    <x v="1"/>
    <x v="10"/>
    <s v="Xerox 1900"/>
    <x v="5802"/>
    <x v="3"/>
    <n v="0"/>
    <n v="13.481999999999999"/>
    <x v="0"/>
    <n v="209.72"/>
    <n v="44.999999999999993"/>
  </r>
  <r>
    <n v="9934"/>
    <s v="CA-2014-166555"/>
    <d v="2014-07-11T00:00:00"/>
    <d v="2014-07-14T00:00:00"/>
    <s v="First Class"/>
    <s v="JK-15205"/>
    <s v="Jamie Kunitz"/>
    <x v="0"/>
    <x v="0"/>
    <x v="221"/>
    <x v="15"/>
    <n v="14304"/>
    <x v="3"/>
    <s v="TEC-PH-10004912"/>
    <x v="2"/>
    <x v="7"/>
    <s v="Cisco SPA112 2 Port Phone Adapter"/>
    <x v="5803"/>
    <x v="1"/>
    <n v="0"/>
    <n v="47.8065"/>
    <x v="7"/>
    <n v="494.54999999999995"/>
    <n v="29.000000000000004"/>
  </r>
  <r>
    <n v="9935"/>
    <s v="CA-2016-114405"/>
    <d v="2016-04-07T00:00:00"/>
    <d v="2016-04-12T00:00:00"/>
    <s v="Standard Class"/>
    <s v="AS-10240"/>
    <s v="Alan Shonely"/>
    <x v="0"/>
    <x v="0"/>
    <x v="10"/>
    <x v="9"/>
    <n v="19120"/>
    <x v="3"/>
    <s v="OFF-AP-10003278"/>
    <x v="1"/>
    <x v="9"/>
    <s v="Belkin 7-Outlet SurgeMaster Home Series"/>
    <x v="5804"/>
    <x v="1"/>
    <n v="0.2"/>
    <n v="2.5146000000000002"/>
    <x v="3"/>
    <n v="100.584"/>
    <n v="7.5000000000000009"/>
  </r>
  <r>
    <n v="9936"/>
    <s v="CA-2016-114405"/>
    <d v="2016-04-07T00:00:00"/>
    <d v="2016-04-12T00:00:00"/>
    <s v="Standard Class"/>
    <s v="AS-10240"/>
    <s v="Alan Shonely"/>
    <x v="0"/>
    <x v="0"/>
    <x v="10"/>
    <x v="9"/>
    <n v="19120"/>
    <x v="3"/>
    <s v="OFF-ST-10001627"/>
    <x v="1"/>
    <x v="4"/>
    <s v="Eldon Jumbo ProFile Portable File Boxes Graphite/Black"/>
    <x v="5805"/>
    <x v="1"/>
    <n v="0.2"/>
    <n v="3.6743999999999999"/>
    <x v="3"/>
    <n v="110.232"/>
    <n v="10"/>
  </r>
  <r>
    <n v="9937"/>
    <s v="CA-2017-132955"/>
    <d v="2017-06-24T00:00:00"/>
    <d v="2017-06-28T00:00:00"/>
    <s v="Standard Class"/>
    <s v="SC-20575"/>
    <s v="Sonia Cooley"/>
    <x v="0"/>
    <x v="0"/>
    <x v="395"/>
    <x v="34"/>
    <n v="2920"/>
    <x v="3"/>
    <s v="OFF-BI-10002735"/>
    <x v="1"/>
    <x v="8"/>
    <s v="GBC Prestige Therm-A-Bind Covers"/>
    <x v="4289"/>
    <x v="1"/>
    <n v="0"/>
    <n v="48.377099999999999"/>
    <x v="1"/>
    <n v="308.79000000000002"/>
    <n v="47"/>
  </r>
  <r>
    <n v="9938"/>
    <s v="CA-2016-164889"/>
    <d v="2016-06-03T00:00:00"/>
    <d v="2016-06-06T00:00:00"/>
    <s v="Second Class"/>
    <s v="CP-12340"/>
    <s v="Christine Phan"/>
    <x v="1"/>
    <x v="0"/>
    <x v="1"/>
    <x v="1"/>
    <n v="90049"/>
    <x v="1"/>
    <s v="FUR-TA-10001676"/>
    <x v="0"/>
    <x v="3"/>
    <s v="Hon 61000 Series Interactive Training Tables"/>
    <x v="3939"/>
    <x v="0"/>
    <n v="0.2"/>
    <n v="-1.7771999999999999"/>
    <x v="1"/>
    <n v="142.17599999999999"/>
    <n v="-2.5"/>
  </r>
  <r>
    <n v="9939"/>
    <s v="CA-2016-169824"/>
    <d v="2016-12-12T00:00:00"/>
    <d v="2016-12-17T00:00:00"/>
    <s v="Standard Class"/>
    <s v="NS-18640"/>
    <s v="Noel Staavos"/>
    <x v="1"/>
    <x v="0"/>
    <x v="20"/>
    <x v="15"/>
    <n v="10009"/>
    <x v="3"/>
    <s v="FUR-FU-10004864"/>
    <x v="0"/>
    <x v="5"/>
    <s v="Eldon 500 Class Desk Accessories"/>
    <x v="5806"/>
    <x v="2"/>
    <n v="0"/>
    <n v="19.915500000000002"/>
    <x v="4"/>
    <n v="301.75"/>
    <n v="33"/>
  </r>
  <r>
    <n v="9940"/>
    <s v="CA-2016-169824"/>
    <d v="2016-12-12T00:00:00"/>
    <d v="2016-12-17T00:00:00"/>
    <s v="Standard Class"/>
    <s v="NS-18640"/>
    <s v="Noel Staavos"/>
    <x v="1"/>
    <x v="0"/>
    <x v="20"/>
    <x v="15"/>
    <n v="10009"/>
    <x v="3"/>
    <s v="OFF-SU-10000952"/>
    <x v="1"/>
    <x v="14"/>
    <s v="Fiskars Home &amp; Office Scissors"/>
    <x v="5652"/>
    <x v="4"/>
    <n v="0"/>
    <n v="9.9456000000000007"/>
    <x v="4"/>
    <n v="142.08000000000001"/>
    <n v="27.999999999999996"/>
  </r>
  <r>
    <n v="9941"/>
    <s v="CA-2016-169824"/>
    <d v="2016-12-12T00:00:00"/>
    <d v="2016-12-17T00:00:00"/>
    <s v="Standard Class"/>
    <s v="NS-18640"/>
    <s v="Noel Staavos"/>
    <x v="1"/>
    <x v="0"/>
    <x v="20"/>
    <x v="15"/>
    <n v="10009"/>
    <x v="3"/>
    <s v="OFF-AR-10000462"/>
    <x v="1"/>
    <x v="6"/>
    <s v="Sanford Pocket Accent Highlighters"/>
    <x v="5807"/>
    <x v="3"/>
    <n v="0"/>
    <n v="4.8159999999999998"/>
    <x v="4"/>
    <n v="78.399999999999991"/>
    <n v="43"/>
  </r>
  <r>
    <n v="9942"/>
    <s v="CA-2017-164028"/>
    <d v="2017-11-24T00:00:00"/>
    <d v="2017-11-30T00:00:00"/>
    <s v="Standard Class"/>
    <s v="JL-15835"/>
    <s v="John Lee"/>
    <x v="0"/>
    <x v="0"/>
    <x v="8"/>
    <x v="1"/>
    <n v="94122"/>
    <x v="1"/>
    <s v="TEC-AC-10001772"/>
    <x v="2"/>
    <x v="11"/>
    <s v="Memorex Mini Travel Drive 16 GB USB 2.0 Flash Drive"/>
    <x v="5808"/>
    <x v="9"/>
    <n v="0"/>
    <n v="87.196200000000005"/>
    <x v="0"/>
    <n v="3130.1200000000003"/>
    <n v="39"/>
  </r>
  <r>
    <n v="9943"/>
    <s v="CA-2014-143371"/>
    <d v="2014-12-28T00:00:00"/>
    <d v="2015-01-03T00:00:00"/>
    <s v="Standard Class"/>
    <s v="MD-17350"/>
    <s v="Maribeth Dona"/>
    <x v="0"/>
    <x v="0"/>
    <x v="125"/>
    <x v="1"/>
    <n v="92804"/>
    <x v="1"/>
    <s v="OFF-ST-10001128"/>
    <x v="1"/>
    <x v="4"/>
    <s v="Carina Mini System Audio Rack, Model AR050B"/>
    <x v="5809"/>
    <x v="6"/>
    <n v="0"/>
    <n v="29.964600000000001"/>
    <x v="4"/>
    <n v="8989.380000000001"/>
    <n v="3"/>
  </r>
  <r>
    <n v="9944"/>
    <s v="CA-2014-143371"/>
    <d v="2014-12-28T00:00:00"/>
    <d v="2015-01-03T00:00:00"/>
    <s v="Standard Class"/>
    <s v="MD-17350"/>
    <s v="Maribeth Dona"/>
    <x v="0"/>
    <x v="0"/>
    <x v="125"/>
    <x v="1"/>
    <n v="92804"/>
    <x v="1"/>
    <s v="OFF-SU-10002537"/>
    <x v="1"/>
    <x v="14"/>
    <s v="Acme Box Cutter Scissors"/>
    <x v="5810"/>
    <x v="2"/>
    <n v="0"/>
    <n v="13.298999999999999"/>
    <x v="4"/>
    <n v="255.75"/>
    <n v="26"/>
  </r>
  <r>
    <n v="9945"/>
    <s v="CA-2015-145415"/>
    <d v="2015-04-12T00:00:00"/>
    <d v="2015-04-17T00:00:00"/>
    <s v="Second Class"/>
    <s v="RD-19660"/>
    <s v="Robert Dilbeck"/>
    <x v="2"/>
    <x v="0"/>
    <x v="4"/>
    <x v="4"/>
    <n v="98103"/>
    <x v="1"/>
    <s v="OFF-ST-10000419"/>
    <x v="1"/>
    <x v="4"/>
    <s v="Rogers Jumbo File, Granite"/>
    <x v="1344"/>
    <x v="1"/>
    <n v="0"/>
    <n v="0.40739999999999998"/>
    <x v="3"/>
    <n v="122.22"/>
    <n v="0.99999999999999989"/>
  </r>
  <r>
    <n v="9946"/>
    <s v="CA-2014-111157"/>
    <d v="2014-03-02T00:00:00"/>
    <d v="2014-03-06T00:00:00"/>
    <s v="Standard Class"/>
    <s v="NH-18610"/>
    <s v="Nicole Hansen"/>
    <x v="1"/>
    <x v="0"/>
    <x v="10"/>
    <x v="9"/>
    <n v="19120"/>
    <x v="3"/>
    <s v="OFF-PA-10000327"/>
    <x v="1"/>
    <x v="10"/>
    <s v="Xerox 1971"/>
    <x v="1306"/>
    <x v="7"/>
    <n v="0.2"/>
    <n v="1.07"/>
    <x v="10"/>
    <n v="3.4239999999999999"/>
    <n v="31.25"/>
  </r>
  <r>
    <n v="9947"/>
    <s v="CA-2014-111157"/>
    <d v="2014-03-02T00:00:00"/>
    <d v="2014-03-06T00:00:00"/>
    <s v="Standard Class"/>
    <s v="NH-18610"/>
    <s v="Nicole Hansen"/>
    <x v="1"/>
    <x v="0"/>
    <x v="10"/>
    <x v="9"/>
    <n v="19120"/>
    <x v="3"/>
    <s v="TEC-AC-10004353"/>
    <x v="2"/>
    <x v="11"/>
    <s v="Hypercom P1300 Pinpad"/>
    <x v="1252"/>
    <x v="1"/>
    <n v="0.2"/>
    <n v="32.130000000000003"/>
    <x v="10"/>
    <n v="453.59999999999997"/>
    <n v="21.250000000000004"/>
  </r>
  <r>
    <n v="9948"/>
    <s v="CA-2017-121559"/>
    <d v="2017-06-01T00:00:00"/>
    <d v="2017-06-03T00:00:00"/>
    <s v="Second Class"/>
    <s v="HW-14935"/>
    <s v="Helen Wasserman"/>
    <x v="1"/>
    <x v="0"/>
    <x v="245"/>
    <x v="14"/>
    <n v="46203"/>
    <x v="2"/>
    <s v="FUR-CH-10003746"/>
    <x v="0"/>
    <x v="1"/>
    <s v="Hon 4070 Series Pagoda Round Back Stacking Chairs"/>
    <x v="5811"/>
    <x v="5"/>
    <n v="0"/>
    <n v="539.24639999999999"/>
    <x v="1"/>
    <n v="11555.28"/>
    <n v="27.999999999999996"/>
  </r>
  <r>
    <n v="9949"/>
    <s v="CA-2017-121559"/>
    <d v="2017-06-01T00:00:00"/>
    <d v="2017-06-03T00:00:00"/>
    <s v="Second Class"/>
    <s v="HW-14935"/>
    <s v="Helen Wasserman"/>
    <x v="1"/>
    <x v="0"/>
    <x v="245"/>
    <x v="14"/>
    <n v="46203"/>
    <x v="2"/>
    <s v="OFF-AP-10002945"/>
    <x v="1"/>
    <x v="9"/>
    <s v="Honeywell Enviracaire Portable HEPA Air Cleaner for 17' x 22' Room"/>
    <x v="5812"/>
    <x v="8"/>
    <n v="0"/>
    <n v="793.71600000000001"/>
    <x v="1"/>
    <n v="19241.599999999999"/>
    <n v="33"/>
  </r>
  <r>
    <n v="9950"/>
    <s v="CA-2017-121559"/>
    <d v="2017-06-01T00:00:00"/>
    <d v="2017-06-03T00:00:00"/>
    <s v="Second Class"/>
    <s v="HW-14935"/>
    <s v="Helen Wasserman"/>
    <x v="1"/>
    <x v="0"/>
    <x v="245"/>
    <x v="14"/>
    <n v="46203"/>
    <x v="2"/>
    <s v="TEC-AC-10004568"/>
    <x v="2"/>
    <x v="11"/>
    <s v="Maxell LTO Ultrium - 800 GB"/>
    <x v="2436"/>
    <x v="1"/>
    <n v="0"/>
    <n v="15.9543"/>
    <x v="1"/>
    <n v="251.91"/>
    <n v="19"/>
  </r>
  <r>
    <n v="9951"/>
    <s v="CA-2017-121559"/>
    <d v="2017-06-01T00:00:00"/>
    <d v="2017-06-03T00:00:00"/>
    <s v="Second Class"/>
    <s v="HW-14935"/>
    <s v="Helen Wasserman"/>
    <x v="1"/>
    <x v="0"/>
    <x v="245"/>
    <x v="14"/>
    <n v="46203"/>
    <x v="2"/>
    <s v="TEC-AC-10001714"/>
    <x v="2"/>
    <x v="11"/>
    <s v="Logitech MX Performance Wireless Mouse"/>
    <x v="5813"/>
    <x v="7"/>
    <n v="0"/>
    <n v="14.7593"/>
    <x v="1"/>
    <n v="39.89"/>
    <n v="37"/>
  </r>
  <r>
    <n v="9952"/>
    <s v="CA-2017-121559"/>
    <d v="2017-06-01T00:00:00"/>
    <d v="2017-06-03T00:00:00"/>
    <s v="Second Class"/>
    <s v="HW-14935"/>
    <s v="Helen Wasserman"/>
    <x v="1"/>
    <x v="0"/>
    <x v="245"/>
    <x v="14"/>
    <n v="46203"/>
    <x v="2"/>
    <s v="OFF-BI-10002072"/>
    <x v="1"/>
    <x v="8"/>
    <s v="Cardinal Slant-D Ring Binders"/>
    <x v="1018"/>
    <x v="0"/>
    <n v="0"/>
    <n v="8.69"/>
    <x v="1"/>
    <n v="34.76"/>
    <n v="50"/>
  </r>
  <r>
    <n v="9953"/>
    <s v="CA-2015-141593"/>
    <d v="2015-12-14T00:00:00"/>
    <d v="2015-12-16T00:00:00"/>
    <s v="Second Class"/>
    <s v="DB-12970"/>
    <s v="Darren Budd"/>
    <x v="1"/>
    <x v="0"/>
    <x v="1"/>
    <x v="1"/>
    <n v="90045"/>
    <x v="1"/>
    <s v="OFF-BI-10001153"/>
    <x v="1"/>
    <x v="8"/>
    <s v="Ibico Recycled Grain-Textured Covers"/>
    <x v="5814"/>
    <x v="0"/>
    <n v="0.2"/>
    <n v="20.724"/>
    <x v="4"/>
    <n v="110.52800000000001"/>
    <n v="37.5"/>
  </r>
  <r>
    <n v="9954"/>
    <s v="CA-2015-141593"/>
    <d v="2015-12-14T00:00:00"/>
    <d v="2015-12-16T00:00:00"/>
    <s v="Second Class"/>
    <s v="DB-12970"/>
    <s v="Darren Budd"/>
    <x v="1"/>
    <x v="0"/>
    <x v="1"/>
    <x v="1"/>
    <n v="90045"/>
    <x v="1"/>
    <s v="OFF-PA-10004983"/>
    <x v="1"/>
    <x v="10"/>
    <s v="Xerox 23"/>
    <x v="90"/>
    <x v="7"/>
    <n v="0"/>
    <n v="3.1103999999999998"/>
    <x v="4"/>
    <n v="6.48"/>
    <n v="47.999999999999993"/>
  </r>
  <r>
    <n v="9955"/>
    <s v="CA-2015-141593"/>
    <d v="2015-12-14T00:00:00"/>
    <d v="2015-12-16T00:00:00"/>
    <s v="Second Class"/>
    <s v="DB-12970"/>
    <s v="Darren Budd"/>
    <x v="1"/>
    <x v="0"/>
    <x v="1"/>
    <x v="1"/>
    <n v="90045"/>
    <x v="1"/>
    <s v="OFF-BI-10000948"/>
    <x v="1"/>
    <x v="8"/>
    <s v="GBC Laser Imprintable Binding System Covers, Desert Sand"/>
    <x v="4169"/>
    <x v="1"/>
    <n v="0.2"/>
    <n v="11.5587"/>
    <x v="4"/>
    <n v="102.744"/>
    <n v="33.75"/>
  </r>
  <r>
    <n v="9956"/>
    <s v="CA-2015-141593"/>
    <d v="2015-12-14T00:00:00"/>
    <d v="2015-12-16T00:00:00"/>
    <s v="Second Class"/>
    <s v="DB-12970"/>
    <s v="Darren Budd"/>
    <x v="1"/>
    <x v="0"/>
    <x v="1"/>
    <x v="1"/>
    <n v="90045"/>
    <x v="1"/>
    <s v="FUR-TA-10002622"/>
    <x v="0"/>
    <x v="3"/>
    <s v="Bush Andora Conference Table, Maple/Graphite Gray Finish"/>
    <x v="5721"/>
    <x v="0"/>
    <n v="0.2"/>
    <n v="10.258800000000001"/>
    <x v="4"/>
    <n v="547.13599999999997"/>
    <n v="3.7500000000000004"/>
  </r>
  <r>
    <n v="9957"/>
    <s v="US-2014-143287"/>
    <d v="2014-11-11T00:00:00"/>
    <d v="2014-11-17T00:00:00"/>
    <s v="Standard Class"/>
    <s v="KN-16705"/>
    <s v="Kristina Nunn"/>
    <x v="2"/>
    <x v="0"/>
    <x v="106"/>
    <x v="15"/>
    <n v="10801"/>
    <x v="3"/>
    <s v="OFF-PA-10001776"/>
    <x v="1"/>
    <x v="10"/>
    <s v="Wirebound Message Books, Four 2 3/4&quot; x 5&quot; Forms per Page, 600 Sets per Book"/>
    <x v="3126"/>
    <x v="2"/>
    <n v="0"/>
    <n v="21.784500000000001"/>
    <x v="0"/>
    <n v="231.75"/>
    <n v="47"/>
  </r>
  <r>
    <n v="9958"/>
    <s v="US-2014-143287"/>
    <d v="2014-11-11T00:00:00"/>
    <d v="2014-11-17T00:00:00"/>
    <s v="Standard Class"/>
    <s v="KN-16705"/>
    <s v="Kristina Nunn"/>
    <x v="2"/>
    <x v="0"/>
    <x v="106"/>
    <x v="15"/>
    <n v="10801"/>
    <x v="3"/>
    <s v="OFF-PA-10004039"/>
    <x v="1"/>
    <x v="10"/>
    <s v="Xerox 1882"/>
    <x v="1061"/>
    <x v="4"/>
    <n v="0"/>
    <n v="109.7208"/>
    <x v="0"/>
    <n v="895.68"/>
    <n v="49"/>
  </r>
  <r>
    <n v="9959"/>
    <s v="US-2014-143287"/>
    <d v="2014-11-11T00:00:00"/>
    <d v="2014-11-17T00:00:00"/>
    <s v="Standard Class"/>
    <s v="KN-16705"/>
    <s v="Kristina Nunn"/>
    <x v="2"/>
    <x v="0"/>
    <x v="106"/>
    <x v="15"/>
    <n v="10801"/>
    <x v="3"/>
    <s v="OFF-SU-10001574"/>
    <x v="1"/>
    <x v="14"/>
    <s v="Acme Value Line Scissors"/>
    <x v="545"/>
    <x v="0"/>
    <n v="0"/>
    <n v="2.19"/>
    <x v="0"/>
    <n v="14.6"/>
    <n v="30"/>
  </r>
  <r>
    <n v="9960"/>
    <s v="CA-2017-137421"/>
    <d v="2017-10-06T00:00:00"/>
    <d v="2017-10-11T00:00:00"/>
    <s v="Standard Class"/>
    <s v="AJ-10945"/>
    <s v="Ashley Jarboe"/>
    <x v="0"/>
    <x v="0"/>
    <x v="432"/>
    <x v="16"/>
    <n v="85224"/>
    <x v="1"/>
    <s v="OFF-AR-10001761"/>
    <x v="1"/>
    <x v="6"/>
    <s v="Avery Hi-Liter Smear-Safe Highlighters"/>
    <x v="560"/>
    <x v="0"/>
    <n v="0.2"/>
    <n v="1.8688"/>
    <x v="2"/>
    <n v="18.687999999999999"/>
    <n v="20"/>
  </r>
  <r>
    <n v="9961"/>
    <s v="CA-2017-141446"/>
    <d v="2017-09-16T00:00:00"/>
    <d v="2017-09-18T00:00:00"/>
    <s v="Second Class"/>
    <s v="CL-12700"/>
    <s v="Craig Leslie"/>
    <x v="2"/>
    <x v="0"/>
    <x v="159"/>
    <x v="0"/>
    <n v="41042"/>
    <x v="0"/>
    <s v="TEC-AC-10002305"/>
    <x v="2"/>
    <x v="11"/>
    <s v="KeyTronic E03601U1 - Keyboard - Beige"/>
    <x v="3215"/>
    <x v="7"/>
    <n v="0"/>
    <n v="3.24"/>
    <x v="8"/>
    <n v="18"/>
    <n v="18.000000000000004"/>
  </r>
  <r>
    <n v="9962"/>
    <s v="CA-2015-168088"/>
    <d v="2015-03-19T00:00:00"/>
    <d v="2015-03-22T00:00:00"/>
    <s v="First Class"/>
    <s v="CM-12655"/>
    <s v="Corinna Mitchell"/>
    <x v="2"/>
    <x v="0"/>
    <x v="12"/>
    <x v="5"/>
    <n v="77041"/>
    <x v="2"/>
    <s v="OFF-PA-10000675"/>
    <x v="1"/>
    <x v="10"/>
    <s v="Xerox 1919"/>
    <x v="4771"/>
    <x v="0"/>
    <n v="0.2"/>
    <n v="23.7742"/>
    <x v="10"/>
    <n v="131.16800000000001"/>
    <n v="36.25"/>
  </r>
  <r>
    <n v="9963"/>
    <s v="CA-2015-168088"/>
    <d v="2015-03-19T00:00:00"/>
    <d v="2015-03-22T00:00:00"/>
    <s v="First Class"/>
    <s v="CM-12655"/>
    <s v="Corinna Mitchell"/>
    <x v="2"/>
    <x v="0"/>
    <x v="12"/>
    <x v="5"/>
    <n v="77041"/>
    <x v="2"/>
    <s v="FUR-BO-10004218"/>
    <x v="0"/>
    <x v="0"/>
    <s v="Bush Heritage Pine Collection 5-Shelf Bookcase, Albany Pine Finish, *Special Order"/>
    <x v="5815"/>
    <x v="4"/>
    <n v="0.32"/>
    <n v="-67.670400000000001"/>
    <x v="10"/>
    <n v="1533.8624"/>
    <n v="-17.647058823529413"/>
  </r>
  <r>
    <n v="9964"/>
    <s v="CA-2015-143700"/>
    <d v="2015-07-26T00:00:00"/>
    <d v="2015-07-26T00:00:00"/>
    <s v="Same Day"/>
    <s v="AS-10240"/>
    <s v="Alan Shonely"/>
    <x v="0"/>
    <x v="0"/>
    <x v="10"/>
    <x v="9"/>
    <n v="19140"/>
    <x v="3"/>
    <s v="OFF-PA-10003072"/>
    <x v="1"/>
    <x v="10"/>
    <s v="Eureka Recycled Copy Paper 8 1/2&quot; x 11&quot;, Ream"/>
    <x v="559"/>
    <x v="0"/>
    <n v="0.2"/>
    <n v="3.6288"/>
    <x v="7"/>
    <n v="20.736000000000001"/>
    <n v="35"/>
  </r>
  <r>
    <n v="9965"/>
    <s v="CA-2016-146374"/>
    <d v="2016-12-05T00:00:00"/>
    <d v="2016-12-10T00:00:00"/>
    <s v="Second Class"/>
    <s v="HE-14800"/>
    <s v="Harold Engle"/>
    <x v="1"/>
    <x v="0"/>
    <x v="46"/>
    <x v="13"/>
    <n v="19711"/>
    <x v="3"/>
    <s v="FUR-FU-10002671"/>
    <x v="0"/>
    <x v="5"/>
    <s v="Electrix 20W Halogen Replacement Bulb for Zoom-In Desk Lamp"/>
    <x v="5816"/>
    <x v="7"/>
    <n v="0"/>
    <n v="6.4320000000000004"/>
    <x v="4"/>
    <n v="13.4"/>
    <n v="48.000000000000007"/>
  </r>
  <r>
    <n v="9966"/>
    <s v="CA-2016-146374"/>
    <d v="2016-12-05T00:00:00"/>
    <d v="2016-12-10T00:00:00"/>
    <s v="Second Class"/>
    <s v="HE-14800"/>
    <s v="Harold Engle"/>
    <x v="1"/>
    <x v="0"/>
    <x v="46"/>
    <x v="13"/>
    <n v="19711"/>
    <x v="3"/>
    <s v="OFF-PA-10000349"/>
    <x v="1"/>
    <x v="10"/>
    <s v="Easy-staple paper"/>
    <x v="1377"/>
    <x v="7"/>
    <n v="0"/>
    <n v="2.3405999999999998"/>
    <x v="4"/>
    <n v="4.9800000000000004"/>
    <n v="46.999999999999993"/>
  </r>
  <r>
    <n v="9967"/>
    <s v="CA-2016-146374"/>
    <d v="2016-12-05T00:00:00"/>
    <d v="2016-12-10T00:00:00"/>
    <s v="Second Class"/>
    <s v="HE-14800"/>
    <s v="Harold Engle"/>
    <x v="1"/>
    <x v="0"/>
    <x v="46"/>
    <x v="13"/>
    <n v="19711"/>
    <x v="3"/>
    <s v="OFF-EN-10004483"/>
    <x v="1"/>
    <x v="12"/>
    <s v="#10 White Business Envelopes,4 1/8 x 9 1/2"/>
    <x v="5817"/>
    <x v="3"/>
    <n v="0"/>
    <n v="51.554299999999998"/>
    <x v="4"/>
    <n v="767.82999999999993"/>
    <n v="47"/>
  </r>
  <r>
    <n v="9968"/>
    <s v="CA-2017-153871"/>
    <d v="2017-12-11T00:00:00"/>
    <d v="2017-12-17T00:00:00"/>
    <s v="Standard Class"/>
    <s v="RB-19435"/>
    <s v="Richard Bierner"/>
    <x v="0"/>
    <x v="0"/>
    <x v="135"/>
    <x v="30"/>
    <n v="7060"/>
    <x v="3"/>
    <s v="OFF-BI-10004209"/>
    <x v="1"/>
    <x v="8"/>
    <s v="Fellowes Twister Kit, Gray/Clear, 3/pkg"/>
    <x v="452"/>
    <x v="2"/>
    <n v="0"/>
    <n v="18.09"/>
    <x v="4"/>
    <n v="201"/>
    <n v="44.999999999999993"/>
  </r>
  <r>
    <n v="9969"/>
    <s v="CA-2017-153871"/>
    <d v="2017-12-11T00:00:00"/>
    <d v="2017-12-17T00:00:00"/>
    <s v="Standard Class"/>
    <s v="RB-19435"/>
    <s v="Richard Bierner"/>
    <x v="0"/>
    <x v="0"/>
    <x v="135"/>
    <x v="30"/>
    <n v="7060"/>
    <x v="3"/>
    <s v="OFF-BI-10004600"/>
    <x v="1"/>
    <x v="8"/>
    <s v="Ibico Ibimaster 300 Manual Binding System"/>
    <x v="2501"/>
    <x v="0"/>
    <n v="0"/>
    <n v="331.19099999999997"/>
    <x v="4"/>
    <n v="1471.96"/>
    <n v="44.999999999999993"/>
  </r>
  <r>
    <n v="9970"/>
    <s v="CA-2017-153871"/>
    <d v="2017-12-11T00:00:00"/>
    <d v="2017-12-17T00:00:00"/>
    <s v="Standard Class"/>
    <s v="RB-19435"/>
    <s v="Richard Bierner"/>
    <x v="0"/>
    <x v="0"/>
    <x v="135"/>
    <x v="30"/>
    <n v="7060"/>
    <x v="3"/>
    <s v="OFF-AP-10003622"/>
    <x v="1"/>
    <x v="9"/>
    <s v="Bravo II Megaboss 12-Amp Hard Body Upright, Replacement Belts, 2 Belts per Pack"/>
    <x v="505"/>
    <x v="3"/>
    <n v="0"/>
    <n v="6.5975000000000001"/>
    <x v="4"/>
    <n v="159.25"/>
    <n v="28.999999999999996"/>
  </r>
  <r>
    <n v="9971"/>
    <s v="CA-2015-103772"/>
    <d v="2015-06-28T00:00:00"/>
    <d v="2015-07-02T00:00:00"/>
    <s v="Standard Class"/>
    <s v="MP-17470"/>
    <s v="Mark Packer"/>
    <x v="2"/>
    <x v="0"/>
    <x v="214"/>
    <x v="32"/>
    <n v="30080"/>
    <x v="0"/>
    <s v="OFF-BI-10002867"/>
    <x v="1"/>
    <x v="8"/>
    <s v="GBC Recycled Regency Composition Covers"/>
    <x v="5818"/>
    <x v="0"/>
    <n v="0"/>
    <n v="54.997599999999998"/>
    <x v="1"/>
    <n v="239.12"/>
    <n v="46"/>
  </r>
  <r>
    <n v="9972"/>
    <s v="CA-2015-103772"/>
    <d v="2015-06-28T00:00:00"/>
    <d v="2015-07-02T00:00:00"/>
    <s v="Standard Class"/>
    <s v="MP-17470"/>
    <s v="Mark Packer"/>
    <x v="2"/>
    <x v="0"/>
    <x v="214"/>
    <x v="32"/>
    <n v="30080"/>
    <x v="0"/>
    <s v="OFF-AR-10000538"/>
    <x v="1"/>
    <x v="6"/>
    <s v="Boston Model 1800 Electric Pencil Sharpener, Gray"/>
    <x v="3383"/>
    <x v="2"/>
    <n v="0"/>
    <n v="42.225000000000001"/>
    <x v="1"/>
    <n v="703.75"/>
    <n v="30"/>
  </r>
  <r>
    <n v="9973"/>
    <s v="CA-2016-130225"/>
    <d v="2016-09-11T00:00:00"/>
    <d v="2016-09-17T00:00:00"/>
    <s v="Standard Class"/>
    <s v="RC-19960"/>
    <s v="Ryan Crowe"/>
    <x v="0"/>
    <x v="0"/>
    <x v="12"/>
    <x v="5"/>
    <n v="77041"/>
    <x v="2"/>
    <s v="OFF-EN-10000056"/>
    <x v="1"/>
    <x v="12"/>
    <s v="Cameo Buff Policy Envelopes"/>
    <x v="5819"/>
    <x v="0"/>
    <n v="0.2"/>
    <n v="33.604199999999999"/>
    <x v="8"/>
    <n v="199.136"/>
    <n v="33.75"/>
  </r>
  <r>
    <n v="9974"/>
    <s v="US-2016-103674"/>
    <d v="2016-12-06T00:00:00"/>
    <d v="2016-12-10T00:00:00"/>
    <s v="Standard Class"/>
    <s v="AP-10720"/>
    <s v="Anne Pryor"/>
    <x v="2"/>
    <x v="0"/>
    <x v="1"/>
    <x v="1"/>
    <n v="90032"/>
    <x v="1"/>
    <s v="TEC-PH-10004080"/>
    <x v="2"/>
    <x v="7"/>
    <s v="Avaya 5410 Digital phone"/>
    <x v="1071"/>
    <x v="2"/>
    <n v="0.2"/>
    <n v="27.196000000000002"/>
    <x v="4"/>
    <n v="1359.8"/>
    <n v="10.000000000000002"/>
  </r>
  <r>
    <n v="9975"/>
    <s v="US-2016-103674"/>
    <d v="2016-12-06T00:00:00"/>
    <d v="2016-12-10T00:00:00"/>
    <s v="Standard Class"/>
    <s v="AP-10720"/>
    <s v="Anne Pryor"/>
    <x v="2"/>
    <x v="0"/>
    <x v="1"/>
    <x v="1"/>
    <n v="90032"/>
    <x v="1"/>
    <s v="OFF-AR-10004752"/>
    <x v="1"/>
    <x v="6"/>
    <s v="Blackstonian Pencils"/>
    <x v="3450"/>
    <x v="3"/>
    <n v="0"/>
    <n v="5.2332000000000001"/>
    <x v="4"/>
    <n v="130.83000000000001"/>
    <n v="27.999999999999996"/>
  </r>
  <r>
    <n v="9976"/>
    <s v="US-2016-103674"/>
    <d v="2016-12-06T00:00:00"/>
    <d v="2016-12-10T00:00:00"/>
    <s v="Standard Class"/>
    <s v="AP-10720"/>
    <s v="Anne Pryor"/>
    <x v="2"/>
    <x v="0"/>
    <x v="1"/>
    <x v="1"/>
    <n v="90032"/>
    <x v="1"/>
    <s v="OFF-PA-10000743"/>
    <x v="1"/>
    <x v="10"/>
    <s v="Xerox 1977"/>
    <x v="518"/>
    <x v="0"/>
    <n v="0"/>
    <n v="6.4127999999999998"/>
    <x v="4"/>
    <n v="26.72"/>
    <n v="48"/>
  </r>
  <r>
    <n v="9977"/>
    <s v="US-2016-103674"/>
    <d v="2016-12-06T00:00:00"/>
    <d v="2016-12-10T00:00:00"/>
    <s v="Standard Class"/>
    <s v="AP-10720"/>
    <s v="Anne Pryor"/>
    <x v="2"/>
    <x v="0"/>
    <x v="1"/>
    <x v="1"/>
    <n v="90032"/>
    <x v="1"/>
    <s v="TEC-PH-10002496"/>
    <x v="2"/>
    <x v="7"/>
    <s v="Cisco SPA301"/>
    <x v="2475"/>
    <x v="0"/>
    <n v="0.2"/>
    <n v="31.198"/>
    <x v="4"/>
    <n v="499.16800000000001"/>
    <n v="12.5"/>
  </r>
  <r>
    <n v="9978"/>
    <s v="US-2016-103674"/>
    <d v="2016-12-06T00:00:00"/>
    <d v="2016-12-10T00:00:00"/>
    <s v="Standard Class"/>
    <s v="AP-10720"/>
    <s v="Anne Pryor"/>
    <x v="2"/>
    <x v="0"/>
    <x v="1"/>
    <x v="1"/>
    <n v="90032"/>
    <x v="1"/>
    <s v="OFF-FA-10003467"/>
    <x v="1"/>
    <x v="13"/>
    <s v="Alliance Big Bands Rubber Bands, 12/Pack"/>
    <x v="5820"/>
    <x v="3"/>
    <n v="0"/>
    <n v="0"/>
    <x v="4"/>
    <n v="97.02"/>
    <n v="0"/>
  </r>
  <r>
    <n v="9979"/>
    <s v="US-2016-103674"/>
    <d v="2016-12-06T00:00:00"/>
    <d v="2016-12-10T00:00:00"/>
    <s v="Standard Class"/>
    <s v="AP-10720"/>
    <s v="Anne Pryor"/>
    <x v="2"/>
    <x v="0"/>
    <x v="1"/>
    <x v="1"/>
    <n v="90032"/>
    <x v="1"/>
    <s v="OFF-BI-10003727"/>
    <x v="1"/>
    <x v="8"/>
    <s v="Avery Durable Slant Ring Binders With Label Holder"/>
    <x v="5821"/>
    <x v="4"/>
    <n v="0.2"/>
    <n v="4.6816000000000004"/>
    <x v="4"/>
    <n v="53.503999999999998"/>
    <n v="35"/>
  </r>
  <r>
    <n v="9980"/>
    <s v="US-2016-103674"/>
    <d v="2016-12-06T00:00:00"/>
    <d v="2016-12-10T00:00:00"/>
    <s v="Standard Class"/>
    <s v="AP-10720"/>
    <s v="Anne Pryor"/>
    <x v="2"/>
    <x v="0"/>
    <x v="1"/>
    <x v="1"/>
    <n v="90032"/>
    <x v="1"/>
    <s v="OFF-BI-10002026"/>
    <x v="1"/>
    <x v="8"/>
    <s v="Ibico Recycled Linen-Style Covers"/>
    <x v="5822"/>
    <x v="9"/>
    <n v="0.2"/>
    <n v="153.11519999999999"/>
    <x v="4"/>
    <n v="6124.6080000000002"/>
    <n v="35"/>
  </r>
  <r>
    <n v="9981"/>
    <s v="US-2015-151435"/>
    <d v="2015-09-06T00:00:00"/>
    <d v="2015-09-09T00:00:00"/>
    <s v="Second Class"/>
    <s v="SW-20455"/>
    <s v="Shaun Weien"/>
    <x v="0"/>
    <x v="0"/>
    <x v="240"/>
    <x v="28"/>
    <n v="70506"/>
    <x v="0"/>
    <s v="FUR-TA-10001039"/>
    <x v="0"/>
    <x v="3"/>
    <s v="KI Adjustable-Height Table"/>
    <x v="1890"/>
    <x v="7"/>
    <n v="0"/>
    <n v="22.354800000000001"/>
    <x v="8"/>
    <n v="85.98"/>
    <n v="26"/>
  </r>
  <r>
    <n v="9982"/>
    <s v="CA-2017-163566"/>
    <d v="2017-08-03T00:00:00"/>
    <d v="2017-08-06T00:00:00"/>
    <s v="First Class"/>
    <s v="TB-21055"/>
    <s v="Ted Butterfield"/>
    <x v="0"/>
    <x v="0"/>
    <x v="54"/>
    <x v="24"/>
    <n v="45014"/>
    <x v="3"/>
    <s v="OFF-LA-10004484"/>
    <x v="1"/>
    <x v="2"/>
    <s v="Avery 476"/>
    <x v="1045"/>
    <x v="2"/>
    <n v="0.2"/>
    <n v="5.3689999999999998"/>
    <x v="6"/>
    <n v="82.6"/>
    <n v="32.5"/>
  </r>
  <r>
    <n v="9983"/>
    <s v="US-2016-157728"/>
    <d v="2016-09-22T00:00:00"/>
    <d v="2016-09-28T00:00:00"/>
    <s v="Standard Class"/>
    <s v="RC-19960"/>
    <s v="Ryan Crowe"/>
    <x v="0"/>
    <x v="0"/>
    <x v="354"/>
    <x v="12"/>
    <n v="49505"/>
    <x v="2"/>
    <s v="OFF-PA-10002195"/>
    <x v="1"/>
    <x v="10"/>
    <s v="RSVP Cards &amp; Envelopes, Blank White, 8-1/2&quot; X 11&quot;, 24 Cards/25 Envelopes/Set"/>
    <x v="591"/>
    <x v="3"/>
    <n v="0"/>
    <n v="16.713200000000001"/>
    <x v="8"/>
    <n v="248.92000000000002"/>
    <n v="47"/>
  </r>
  <r>
    <n v="9984"/>
    <s v="US-2016-157728"/>
    <d v="2016-09-22T00:00:00"/>
    <d v="2016-09-28T00:00:00"/>
    <s v="Standard Class"/>
    <s v="RC-19960"/>
    <s v="Ryan Crowe"/>
    <x v="0"/>
    <x v="0"/>
    <x v="354"/>
    <x v="12"/>
    <n v="49505"/>
    <x v="2"/>
    <s v="TEC-PH-10001305"/>
    <x v="2"/>
    <x v="7"/>
    <s v="Panasonic KX TS208W Corded phone"/>
    <x v="5823"/>
    <x v="0"/>
    <n v="0"/>
    <n v="27.4344"/>
    <x v="8"/>
    <n v="195.96"/>
    <n v="27.999999999999996"/>
  </r>
  <r>
    <n v="9985"/>
    <s v="CA-2015-100251"/>
    <d v="2015-05-17T00:00:00"/>
    <d v="2015-05-23T00:00:00"/>
    <s v="Standard Class"/>
    <s v="DV-13465"/>
    <s v="Dianna Vittorini"/>
    <x v="0"/>
    <x v="0"/>
    <x v="85"/>
    <x v="15"/>
    <n v="11561"/>
    <x v="3"/>
    <s v="OFF-LA-10003766"/>
    <x v="1"/>
    <x v="2"/>
    <s v="Self-Adhesive Removable Labels"/>
    <x v="2432"/>
    <x v="12"/>
    <n v="0"/>
    <n v="15.12"/>
    <x v="5"/>
    <n v="315"/>
    <n v="48"/>
  </r>
  <r>
    <n v="9986"/>
    <s v="CA-2015-100251"/>
    <d v="2015-05-17T00:00:00"/>
    <d v="2015-05-23T00:00:00"/>
    <s v="Standard Class"/>
    <s v="DV-13465"/>
    <s v="Dianna Vittorini"/>
    <x v="0"/>
    <x v="0"/>
    <x v="85"/>
    <x v="15"/>
    <n v="11561"/>
    <x v="3"/>
    <s v="OFF-SU-10000898"/>
    <x v="1"/>
    <x v="14"/>
    <s v="Acme Hot Forged Carbon Steel Scissors with Nickel-Plated Handles, 3 7/8&quot; Cut, 8&quot;L"/>
    <x v="5368"/>
    <x v="4"/>
    <n v="0"/>
    <n v="16.123999999999999"/>
    <x v="5"/>
    <n v="222.4"/>
    <n v="28.999999999999996"/>
  </r>
  <r>
    <n v="9987"/>
    <s v="CA-2016-125794"/>
    <d v="2016-09-29T00:00:00"/>
    <d v="2016-10-03T00:00:00"/>
    <s v="Standard Class"/>
    <s v="ML-17410"/>
    <s v="Maris LaWare"/>
    <x v="0"/>
    <x v="0"/>
    <x v="1"/>
    <x v="1"/>
    <n v="90008"/>
    <x v="1"/>
    <s v="TEC-AC-10003399"/>
    <x v="2"/>
    <x v="11"/>
    <s v="Memorex Mini Travel Drive 64 GB USB 2.0 Flash Drive"/>
    <x v="341"/>
    <x v="7"/>
    <n v="0"/>
    <n v="15.220800000000001"/>
    <x v="8"/>
    <n v="36.24"/>
    <n v="42"/>
  </r>
  <r>
    <n v="9988"/>
    <s v="CA-2017-163629"/>
    <d v="2017-11-17T00:00:00"/>
    <d v="2017-11-21T00:00:00"/>
    <s v="Standard Class"/>
    <s v="RA-19885"/>
    <s v="Ruben Ausman"/>
    <x v="1"/>
    <x v="0"/>
    <x v="417"/>
    <x v="32"/>
    <n v="30605"/>
    <x v="0"/>
    <s v="TEC-AC-10001539"/>
    <x v="2"/>
    <x v="11"/>
    <s v="Logitech G430 Surround Sound Gaming Headset with Dolby 7.1 Technology"/>
    <x v="3590"/>
    <x v="7"/>
    <n v="0"/>
    <n v="28.796399999999998"/>
    <x v="0"/>
    <n v="79.989999999999995"/>
    <n v="36"/>
  </r>
  <r>
    <n v="9989"/>
    <s v="CA-2017-163629"/>
    <d v="2017-11-17T00:00:00"/>
    <d v="2017-11-21T00:00:00"/>
    <s v="Standard Class"/>
    <s v="RA-19885"/>
    <s v="Ruben Ausman"/>
    <x v="1"/>
    <x v="0"/>
    <x v="417"/>
    <x v="32"/>
    <n v="30605"/>
    <x v="0"/>
    <s v="TEC-PH-10004006"/>
    <x v="2"/>
    <x v="7"/>
    <s v="Panasonic KX - TS880B Telephone"/>
    <x v="5738"/>
    <x v="2"/>
    <n v="0"/>
    <n v="55.646999999999998"/>
    <x v="0"/>
    <n v="1030.5"/>
    <n v="27"/>
  </r>
  <r>
    <n v="9990"/>
    <s v="CA-2014-110422"/>
    <d v="2014-01-21T00:00:00"/>
    <d v="2014-01-23T00:00:00"/>
    <s v="Second Class"/>
    <s v="TB-21400"/>
    <s v="Tom Boeckenhauer"/>
    <x v="0"/>
    <x v="0"/>
    <x v="100"/>
    <x v="2"/>
    <n v="33180"/>
    <x v="0"/>
    <s v="FUR-FU-10001889"/>
    <x v="0"/>
    <x v="5"/>
    <s v="Ultra Door Pull Handle"/>
    <x v="4192"/>
    <x v="1"/>
    <n v="0.2"/>
    <n v="4.1028000000000002"/>
    <x v="9"/>
    <n v="75.744"/>
    <n v="16.25"/>
  </r>
  <r>
    <n v="9991"/>
    <s v="CA-2017-121258"/>
    <d v="2017-02-26T00:00:00"/>
    <d v="2017-03-03T00:00:00"/>
    <s v="Standard Class"/>
    <s v="DB-13060"/>
    <s v="Dave Brooks"/>
    <x v="0"/>
    <x v="0"/>
    <x v="116"/>
    <x v="1"/>
    <n v="92627"/>
    <x v="1"/>
    <s v="FUR-FU-10000747"/>
    <x v="0"/>
    <x v="5"/>
    <s v="Tenex B1-RE Series Chair Mats for Low Pile Carpets"/>
    <x v="1361"/>
    <x v="0"/>
    <n v="0"/>
    <n v="15.6332"/>
    <x v="11"/>
    <n v="183.92"/>
    <n v="17"/>
  </r>
  <r>
    <n v="9992"/>
    <s v="CA-2017-121258"/>
    <d v="2017-02-26T00:00:00"/>
    <d v="2017-03-03T00:00:00"/>
    <s v="Standard Class"/>
    <s v="DB-13060"/>
    <s v="Dave Brooks"/>
    <x v="0"/>
    <x v="0"/>
    <x v="116"/>
    <x v="1"/>
    <n v="92627"/>
    <x v="1"/>
    <s v="TEC-PH-10003645"/>
    <x v="2"/>
    <x v="7"/>
    <s v="Aastra 57i VoIP phone"/>
    <x v="3689"/>
    <x v="0"/>
    <n v="0.2"/>
    <n v="19.3932"/>
    <x v="11"/>
    <n v="517.15200000000004"/>
    <n v="7.5"/>
  </r>
  <r>
    <n v="9993"/>
    <s v="CA-2017-121258"/>
    <d v="2017-02-26T00:00:00"/>
    <d v="2017-03-03T00:00:00"/>
    <s v="Standard Class"/>
    <s v="DB-13060"/>
    <s v="Dave Brooks"/>
    <x v="0"/>
    <x v="0"/>
    <x v="116"/>
    <x v="1"/>
    <n v="92627"/>
    <x v="1"/>
    <s v="OFF-PA-10004041"/>
    <x v="1"/>
    <x v="10"/>
    <s v="It's Hot Message Books with Stickers, 2 3/4&quot; x 5&quot;"/>
    <x v="458"/>
    <x v="4"/>
    <n v="0"/>
    <n v="13.32"/>
    <x v="11"/>
    <n v="118.4"/>
    <n v="45"/>
  </r>
  <r>
    <n v="9994"/>
    <s v="CA-2017-119914"/>
    <d v="2017-05-04T00:00:00"/>
    <d v="2017-05-09T00:00:00"/>
    <s v="Second Class"/>
    <s v="CC-12220"/>
    <s v="Chris Cortes"/>
    <x v="0"/>
    <x v="0"/>
    <x v="223"/>
    <x v="1"/>
    <n v="92683"/>
    <x v="1"/>
    <s v="OFF-AP-10002684"/>
    <x v="1"/>
    <x v="9"/>
    <s v="Acco 7-Outlet Masterpiece Power Center, Wihtout Fax/Phone Line Protection"/>
    <x v="5824"/>
    <x v="0"/>
    <n v="0"/>
    <n v="72.947999999999993"/>
    <x v="5"/>
    <n v="486.32"/>
    <n v="30"/>
  </r>
  <r>
    <m/>
    <m/>
    <m/>
    <m/>
    <m/>
    <m/>
    <m/>
    <x v="3"/>
    <x v="1"/>
    <x v="531"/>
    <x v="49"/>
    <m/>
    <x v="4"/>
    <m/>
    <x v="3"/>
    <x v="17"/>
    <m/>
    <x v="5825"/>
    <x v="14"/>
    <m/>
    <m/>
    <x v="1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54:B72" firstHeaderRow="1" firstDataRow="1" firstDataCol="1" rowPageCount="2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axis="axisPage"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h="1" x="17"/>
        <item t="default"/>
      </items>
    </pivotField>
    <pivotField showAll="0"/>
    <pivotField dataField="1" showAll="0"/>
    <pivotField showAll="0"/>
    <pivotField showAll="0"/>
    <pivotField showAll="0"/>
    <pivotField axis="axisPage" showAll="0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x="12"/>
        <item t="default"/>
      </items>
    </pivotField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2">
    <pageField fld="21" item="4" hier="-1"/>
    <pageField fld="9" hier="-1"/>
  </pageFields>
  <dataFields count="1">
    <dataField name="Sum of Sales" fld="17" baseField="9" baseItem="0"/>
  </dataFields>
  <conditionalFormats count="2">
    <conditionalFormat type="all" priority="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type="all" priority="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1:B44" firstHeaderRow="1" firstDataRow="1" firstDataCol="1" rowPageCount="2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h="1" x="1"/>
        <item t="default"/>
      </items>
    </pivotField>
    <pivotField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axis="axisRow" showAll="0">
      <items count="51">
        <item sd="0" x="19"/>
        <item sd="0" x="16"/>
        <item sd="0"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axis="axisPage" showAll="0">
      <items count="6">
        <item x="2"/>
        <item x="3"/>
        <item sd="0"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dataField="1" multipleItemSelectionAllowed="1" showAll="0" sumSubtotal="1">
      <items count="16">
        <item h="1" x="7"/>
        <item h="1" x="0"/>
        <item h="1" x="1"/>
        <item h="1" x="4"/>
        <item h="1" x="2"/>
        <item h="1" x="5"/>
        <item h="1" x="3"/>
        <item h="1" x="8"/>
        <item x="6"/>
        <item h="1" x="12"/>
        <item h="1" x="10"/>
        <item h="1" x="13"/>
        <item h="1" x="11"/>
        <item h="1" x="9"/>
        <item h="1" x="14"/>
        <item t="sum"/>
      </items>
    </pivotField>
    <pivotField showAll="0"/>
    <pivotField showAll="0"/>
    <pivotField axis="axisPage" showAll="0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x="12"/>
        <item t="default"/>
      </items>
    </pivotField>
    <pivotField showAll="0"/>
    <pivotField showAll="0"/>
  </pivotFields>
  <rowFields count="2">
    <field x="8"/>
    <field x="10"/>
  </rowFields>
  <rowItems count="13">
    <i>
      <x/>
    </i>
    <i r="1">
      <x v="1"/>
    </i>
    <i r="1">
      <x v="3"/>
    </i>
    <i r="1">
      <x v="4"/>
    </i>
    <i r="1">
      <x v="10"/>
    </i>
    <i r="1">
      <x v="24"/>
    </i>
    <i r="1">
      <x v="26"/>
    </i>
    <i r="1">
      <x v="29"/>
    </i>
    <i r="1">
      <x v="35"/>
    </i>
    <i r="1">
      <x v="42"/>
    </i>
    <i r="1">
      <x v="45"/>
    </i>
    <i r="1">
      <x v="48"/>
    </i>
    <i t="grand">
      <x/>
    </i>
  </rowItems>
  <colItems count="1">
    <i/>
  </colItems>
  <pageFields count="2">
    <pageField fld="21" hier="-1"/>
    <pageField fld="12" item="3" hier="-1"/>
  </pageFields>
  <dataFields count="1">
    <dataField name="Sum of Quantity" fld="18" baseField="8" baseItem="0"/>
  </dataFields>
  <conditionalFormats count="4">
    <conditionalFormat type="all"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0"/>
            </reference>
            <reference field="10" count="11">
              <x v="1"/>
              <x v="3"/>
              <x v="4"/>
              <x v="10"/>
              <x v="24"/>
              <x v="26"/>
              <x v="29"/>
              <x v="35"/>
              <x v="42"/>
              <x v="45"/>
              <x v="48"/>
            </reference>
          </references>
        </pivotArea>
      </pivotAreas>
    </conditionalFormat>
    <conditionalFormat type="all"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0"/>
            </reference>
            <reference field="10" count="13">
              <x v="11"/>
              <x v="12"/>
              <x v="13"/>
              <x v="14"/>
              <x v="20"/>
              <x v="21"/>
              <x v="23"/>
              <x v="25"/>
              <x v="32"/>
              <x v="34"/>
              <x v="39"/>
              <x v="41"/>
              <x v="47"/>
            </reference>
          </references>
        </pivotArea>
      </pivotAreas>
    </conditionalFormat>
    <conditionalFormat type="all"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0"/>
            </reference>
            <reference field="10" count="11">
              <x v="0"/>
              <x v="2"/>
              <x v="8"/>
              <x v="9"/>
              <x v="15"/>
              <x v="16"/>
              <x v="22"/>
              <x v="31"/>
              <x v="38"/>
              <x v="40"/>
              <x v="44"/>
            </reference>
          </references>
        </pivotArea>
      </pivotAreas>
    </conditionalFormat>
    <conditionalFormat type="all"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0"/>
            </reference>
            <reference field="10" count="14">
              <x v="5"/>
              <x v="6"/>
              <x v="7"/>
              <x v="17"/>
              <x v="18"/>
              <x v="19"/>
              <x v="27"/>
              <x v="28"/>
              <x v="30"/>
              <x v="33"/>
              <x v="36"/>
              <x v="37"/>
              <x v="43"/>
              <x v="46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3:B24" firstHeaderRow="1" firstDataRow="1" firstDataCol="1" rowPageCount="1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h="1" x="17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x="12"/>
        <item t="default"/>
      </items>
    </pivotField>
    <pivotField dataField="1" showAll="0"/>
    <pivotField showAl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pageFields count="1">
    <pageField fld="21" hier="-1"/>
  </pageFields>
  <dataFields count="1">
    <dataField name="Sum of Total Revenue" fld="22" baseField="15" baseItem="0"/>
  </dataFields>
  <conditionalFormats count="2">
    <conditionalFormat type="all"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type="all"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80:S94" firstHeaderRow="1" firstDataRow="2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h="1" x="17"/>
        <item t="default"/>
      </items>
    </pivotField>
    <pivotField showAll="0"/>
    <pivotField showAll="0"/>
    <pivotField showAll="0"/>
    <pivotField showAll="0"/>
    <pivotField dataField="1" showAll="0"/>
    <pivotField axis="axisRow" showAll="0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x="12"/>
        <item t="default"/>
      </items>
    </pivotField>
    <pivotField showAll="0"/>
    <pivotField showAll="0"/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5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 of Profit" fld="20" baseField="21" baseItem="0"/>
  </dataFields>
  <conditionalFormats count="16">
    <conditionalFormat priority="9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2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1" selected="0">
              <x v="14"/>
            </reference>
            <reference field="2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3" selected="0">
              <x v="14"/>
              <x v="15"/>
              <x v="16"/>
            </reference>
            <reference field="2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2" selected="0">
              <x v="12"/>
              <x v="13"/>
            </reference>
            <reference field="2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1" selected="0">
              <x v="11"/>
            </reference>
            <reference field="2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1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1" selected="0">
              <x v="10"/>
            </reference>
            <reference field="2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1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1" selected="0">
              <x v="9"/>
            </reference>
            <reference field="2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1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1" selected="0">
              <x v="8"/>
            </reference>
            <reference field="2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1" selected="0">
              <x v="7"/>
            </reference>
            <reference field="2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1" selected="0">
              <x v="7"/>
            </reference>
            <reference field="2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1" selected="0">
              <x v="6"/>
            </reference>
            <reference field="2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1" selected="0">
              <x v="5"/>
            </reference>
            <reference field="2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1" selected="0">
              <x v="4"/>
            </reference>
            <reference field="2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1" selected="0">
              <x v="3"/>
            </reference>
            <reference field="2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1" selected="0">
              <x v="2"/>
            </reference>
            <reference field="2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1" selected="0">
              <x v="1"/>
            </reference>
            <reference field="2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E27:I33" firstHeaderRow="1" firstDataRow="2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Quantity" fld="18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H3:I22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Sales" fld="17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54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Quantity" fld="18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B4:F23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axis="axisPage" showAll="0">
      <items count="6">
        <item x="2"/>
        <item x="3"/>
        <item x="0"/>
        <item x="1"/>
        <item x="4"/>
        <item t="default"/>
      </items>
    </pivotField>
    <pivotField showAll="0"/>
    <pivotField showAll="0">
      <items count="5">
        <item x="0"/>
        <item x="1"/>
        <item x="2"/>
        <item x="3"/>
        <item t="default"/>
      </items>
    </pivotField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1">
    <pageField fld="12" item="1" hier="-1"/>
  </pageFields>
  <dataFields count="1">
    <dataField name="Sum of Sales" fld="17" baseField="15" baseItem="0"/>
  </dataFields>
  <conditionalFormats count="4"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7" count="1" selected="0">
              <x v="0"/>
            </reference>
            <reference field="15" count="1">
              <x v="2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7" count="1" selected="0">
              <x v="0"/>
            </reference>
            <reference field="15" count="1">
              <x v="2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7" count="1" selected="0">
              <x v="0"/>
            </reference>
            <reference field="15" count="1">
              <x v="2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7" count="1" selected="0">
              <x v="0"/>
            </reference>
            <reference field="15" count="1">
              <x v="2"/>
            </reference>
          </references>
        </pivotArea>
      </pivotAreas>
    </conditionalFormat>
  </conditional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16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16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94"/>
  <sheetViews>
    <sheetView workbookViewId="0">
      <selection activeCell="H77" sqref="H77"/>
    </sheetView>
  </sheetViews>
  <sheetFormatPr defaultRowHeight="15" x14ac:dyDescent="0.25"/>
  <cols>
    <col min="1" max="1" width="16.42578125" customWidth="1"/>
    <col min="2" max="2" width="20.5703125" customWidth="1"/>
    <col min="3" max="3" width="11" customWidth="1"/>
    <col min="4" max="4" width="9" customWidth="1"/>
    <col min="5" max="5" width="11" customWidth="1"/>
    <col min="6" max="6" width="10.7109375" customWidth="1"/>
    <col min="7" max="8" width="11" customWidth="1"/>
    <col min="9" max="9" width="10.140625" bestFit="1" customWidth="1"/>
    <col min="10" max="10" width="9.5703125" bestFit="1" customWidth="1"/>
    <col min="11" max="11" width="11.140625" bestFit="1" customWidth="1"/>
    <col min="12" max="12" width="9" customWidth="1"/>
    <col min="13" max="13" width="10.7109375" bestFit="1" customWidth="1"/>
    <col min="14" max="16" width="11" bestFit="1" customWidth="1"/>
    <col min="17" max="17" width="10.7109375" bestFit="1" customWidth="1"/>
    <col min="18" max="18" width="11.7109375" bestFit="1" customWidth="1"/>
    <col min="19" max="19" width="12" customWidth="1"/>
    <col min="20" max="20" width="12" bestFit="1" customWidth="1"/>
  </cols>
  <sheetData>
    <row r="1" spans="1:7" x14ac:dyDescent="0.25">
      <c r="A1" s="2" t="s">
        <v>10942</v>
      </c>
      <c r="B1" t="s">
        <v>10941</v>
      </c>
    </row>
    <row r="3" spans="1:7" x14ac:dyDescent="0.25">
      <c r="A3" s="2" t="s">
        <v>10939</v>
      </c>
      <c r="B3" t="s">
        <v>10945</v>
      </c>
      <c r="F3" s="3"/>
    </row>
    <row r="4" spans="1:7" x14ac:dyDescent="0.25">
      <c r="A4" s="3" t="s">
        <v>31</v>
      </c>
      <c r="B4" s="5">
        <v>3859215.2288999991</v>
      </c>
    </row>
    <row r="5" spans="1:7" x14ac:dyDescent="0.25">
      <c r="A5" s="4" t="s">
        <v>32</v>
      </c>
      <c r="B5" s="5">
        <v>597826.12489999994</v>
      </c>
    </row>
    <row r="6" spans="1:7" x14ac:dyDescent="0.25">
      <c r="A6" s="4" t="s">
        <v>35</v>
      </c>
      <c r="B6" s="5">
        <v>1662757.9650000003</v>
      </c>
      <c r="E6" s="3"/>
      <c r="F6" s="5"/>
      <c r="G6" s="5"/>
    </row>
    <row r="7" spans="1:7" x14ac:dyDescent="0.25">
      <c r="A7" s="4" t="s">
        <v>64</v>
      </c>
      <c r="B7" s="5">
        <v>454116.81200000003</v>
      </c>
      <c r="E7" s="4"/>
      <c r="F7" s="5"/>
      <c r="G7" s="5"/>
    </row>
    <row r="8" spans="1:7" x14ac:dyDescent="0.25">
      <c r="A8" s="4" t="s">
        <v>55</v>
      </c>
      <c r="B8" s="5">
        <v>1144514.3269999991</v>
      </c>
      <c r="E8" s="4"/>
      <c r="F8" s="5"/>
      <c r="G8" s="5"/>
    </row>
    <row r="9" spans="1:7" x14ac:dyDescent="0.25">
      <c r="A9" s="3" t="s">
        <v>45</v>
      </c>
      <c r="B9" s="5">
        <v>3548585.3179999981</v>
      </c>
      <c r="E9" s="4"/>
      <c r="F9" s="5"/>
      <c r="G9" s="5"/>
    </row>
    <row r="10" spans="1:7" x14ac:dyDescent="0.25">
      <c r="A10" s="4" t="s">
        <v>77</v>
      </c>
      <c r="B10" s="5">
        <v>547368.45499999938</v>
      </c>
      <c r="E10" s="4"/>
      <c r="F10" s="5"/>
      <c r="G10" s="5"/>
    </row>
    <row r="11" spans="1:7" x14ac:dyDescent="0.25">
      <c r="A11" s="4" t="s">
        <v>67</v>
      </c>
      <c r="B11" s="5">
        <v>136021.11200000002</v>
      </c>
      <c r="E11" s="3"/>
      <c r="F11" s="5"/>
      <c r="G11" s="5"/>
    </row>
    <row r="12" spans="1:7" x14ac:dyDescent="0.25">
      <c r="A12" s="4" t="s">
        <v>74</v>
      </c>
      <c r="B12" s="5">
        <v>1013454.1330000003</v>
      </c>
      <c r="E12" s="4"/>
      <c r="F12" s="5"/>
      <c r="G12" s="5"/>
    </row>
    <row r="13" spans="1:7" x14ac:dyDescent="0.25">
      <c r="A13" s="4" t="s">
        <v>172</v>
      </c>
      <c r="B13" s="5">
        <v>74179.349999999948</v>
      </c>
      <c r="E13" s="4"/>
      <c r="F13" s="5"/>
      <c r="G13" s="5"/>
    </row>
    <row r="14" spans="1:7" x14ac:dyDescent="0.25">
      <c r="A14" s="4" t="s">
        <v>268</v>
      </c>
      <c r="B14" s="5">
        <v>17057.79199999999</v>
      </c>
      <c r="E14" s="4"/>
      <c r="F14" s="5"/>
      <c r="G14" s="5"/>
    </row>
    <row r="15" spans="1:7" x14ac:dyDescent="0.25">
      <c r="A15" s="4" t="s">
        <v>46</v>
      </c>
      <c r="B15" s="5">
        <v>70634.755999999994</v>
      </c>
      <c r="E15" s="4"/>
      <c r="F15" s="5"/>
      <c r="G15" s="5"/>
    </row>
    <row r="16" spans="1:7" x14ac:dyDescent="0.25">
      <c r="A16" s="4" t="s">
        <v>89</v>
      </c>
      <c r="B16" s="5">
        <v>389404.40599999978</v>
      </c>
      <c r="E16" s="4"/>
      <c r="F16" s="5"/>
      <c r="G16" s="5"/>
    </row>
    <row r="17" spans="1:7" x14ac:dyDescent="0.25">
      <c r="A17" s="4" t="s">
        <v>58</v>
      </c>
      <c r="B17" s="5">
        <v>1099229.4799999993</v>
      </c>
      <c r="E17" s="4"/>
      <c r="F17" s="5"/>
      <c r="G17" s="5"/>
    </row>
    <row r="18" spans="1:7" x14ac:dyDescent="0.25">
      <c r="A18" s="4" t="s">
        <v>578</v>
      </c>
      <c r="B18" s="5">
        <v>201235.83399999994</v>
      </c>
      <c r="E18" s="4"/>
      <c r="F18" s="5"/>
      <c r="G18" s="5"/>
    </row>
    <row r="19" spans="1:7" x14ac:dyDescent="0.25">
      <c r="A19" s="3" t="s">
        <v>70</v>
      </c>
      <c r="B19" s="5">
        <v>4080261.5249999994</v>
      </c>
      <c r="E19" s="4"/>
      <c r="F19" s="5"/>
      <c r="G19" s="5"/>
    </row>
    <row r="20" spans="1:7" x14ac:dyDescent="0.25">
      <c r="A20" s="4" t="s">
        <v>160</v>
      </c>
      <c r="B20" s="5">
        <v>878922.5220000007</v>
      </c>
      <c r="E20" s="4"/>
      <c r="F20" s="5"/>
      <c r="G20" s="5"/>
    </row>
    <row r="21" spans="1:7" x14ac:dyDescent="0.25">
      <c r="A21" s="4" t="s">
        <v>1218</v>
      </c>
      <c r="B21" s="5">
        <v>657721.16999999958</v>
      </c>
      <c r="E21" s="3"/>
      <c r="F21" s="5"/>
      <c r="G21" s="5"/>
    </row>
    <row r="22" spans="1:7" x14ac:dyDescent="0.25">
      <c r="A22" s="4" t="s">
        <v>683</v>
      </c>
      <c r="B22" s="5">
        <v>914789.87499999965</v>
      </c>
      <c r="E22" s="4"/>
      <c r="F22" s="5"/>
      <c r="G22" s="5"/>
    </row>
    <row r="23" spans="1:7" x14ac:dyDescent="0.25">
      <c r="A23" s="4" t="s">
        <v>71</v>
      </c>
      <c r="B23" s="5">
        <v>1628827.9579999996</v>
      </c>
      <c r="E23" s="4"/>
      <c r="F23" s="5"/>
      <c r="G23" s="5"/>
    </row>
    <row r="24" spans="1:7" x14ac:dyDescent="0.25">
      <c r="A24" s="3" t="s">
        <v>10940</v>
      </c>
      <c r="B24" s="5">
        <v>11488062.071899999</v>
      </c>
      <c r="E24" s="4"/>
      <c r="F24" s="5"/>
      <c r="G24" s="5"/>
    </row>
    <row r="25" spans="1:7" x14ac:dyDescent="0.25">
      <c r="E25" s="4"/>
      <c r="F25" s="5"/>
      <c r="G25" s="5"/>
    </row>
    <row r="26" spans="1:7" x14ac:dyDescent="0.25">
      <c r="E26" s="3"/>
      <c r="F26" s="5"/>
      <c r="G26" s="5"/>
    </row>
    <row r="28" spans="1:7" x14ac:dyDescent="0.25">
      <c r="A28" s="2" t="s">
        <v>10942</v>
      </c>
      <c r="B28" t="s">
        <v>10941</v>
      </c>
    </row>
    <row r="29" spans="1:7" x14ac:dyDescent="0.25">
      <c r="A29" s="2" t="s">
        <v>12</v>
      </c>
      <c r="B29" t="s">
        <v>43</v>
      </c>
    </row>
    <row r="31" spans="1:7" x14ac:dyDescent="0.25">
      <c r="A31" s="2" t="s">
        <v>10939</v>
      </c>
      <c r="B31" t="s">
        <v>10946</v>
      </c>
    </row>
    <row r="32" spans="1:7" x14ac:dyDescent="0.25">
      <c r="A32" s="3" t="s">
        <v>26</v>
      </c>
      <c r="B32" s="5">
        <v>12266</v>
      </c>
    </row>
    <row r="33" spans="1:2" x14ac:dyDescent="0.25">
      <c r="A33" s="4" t="s">
        <v>309</v>
      </c>
      <c r="B33" s="5">
        <v>862</v>
      </c>
    </row>
    <row r="34" spans="1:2" x14ac:dyDescent="0.25">
      <c r="A34" s="4" t="s">
        <v>42</v>
      </c>
      <c r="B34" s="5">
        <v>7667</v>
      </c>
    </row>
    <row r="35" spans="1:2" x14ac:dyDescent="0.25">
      <c r="A35" s="4" t="s">
        <v>456</v>
      </c>
      <c r="B35" s="5">
        <v>693</v>
      </c>
    </row>
    <row r="36" spans="1:2" x14ac:dyDescent="0.25">
      <c r="A36" s="4" t="s">
        <v>6267</v>
      </c>
      <c r="B36" s="5">
        <v>64</v>
      </c>
    </row>
    <row r="37" spans="1:2" x14ac:dyDescent="0.25">
      <c r="A37" s="4" t="s">
        <v>1766</v>
      </c>
      <c r="B37" s="5">
        <v>56</v>
      </c>
    </row>
    <row r="38" spans="1:2" x14ac:dyDescent="0.25">
      <c r="A38" s="4" t="s">
        <v>1395</v>
      </c>
      <c r="B38" s="5">
        <v>168</v>
      </c>
    </row>
    <row r="39" spans="1:2" x14ac:dyDescent="0.25">
      <c r="A39" s="4" t="s">
        <v>668</v>
      </c>
      <c r="B39" s="5">
        <v>151</v>
      </c>
    </row>
    <row r="40" spans="1:2" x14ac:dyDescent="0.25">
      <c r="A40" s="4" t="s">
        <v>419</v>
      </c>
      <c r="B40" s="5">
        <v>499</v>
      </c>
    </row>
    <row r="41" spans="1:2" x14ac:dyDescent="0.25">
      <c r="A41" s="4" t="s">
        <v>120</v>
      </c>
      <c r="B41" s="5">
        <v>219</v>
      </c>
    </row>
    <row r="42" spans="1:2" x14ac:dyDescent="0.25">
      <c r="A42" s="4" t="s">
        <v>95</v>
      </c>
      <c r="B42" s="5">
        <v>1883</v>
      </c>
    </row>
    <row r="43" spans="1:2" x14ac:dyDescent="0.25">
      <c r="A43" s="4" t="s">
        <v>8549</v>
      </c>
      <c r="B43" s="5">
        <v>4</v>
      </c>
    </row>
    <row r="44" spans="1:2" x14ac:dyDescent="0.25">
      <c r="A44" s="3" t="s">
        <v>10940</v>
      </c>
      <c r="B44" s="5">
        <v>12266</v>
      </c>
    </row>
    <row r="51" spans="1:2" x14ac:dyDescent="0.25">
      <c r="A51" s="2" t="s">
        <v>10942</v>
      </c>
      <c r="B51" s="3">
        <v>5</v>
      </c>
    </row>
    <row r="52" spans="1:2" x14ac:dyDescent="0.25">
      <c r="A52" s="2" t="s">
        <v>9</v>
      </c>
      <c r="B52" t="s">
        <v>10941</v>
      </c>
    </row>
    <row r="54" spans="1:2" x14ac:dyDescent="0.25">
      <c r="A54" s="2" t="s">
        <v>10939</v>
      </c>
      <c r="B54" t="s">
        <v>10947</v>
      </c>
    </row>
    <row r="55" spans="1:2" x14ac:dyDescent="0.25">
      <c r="A55" s="3" t="s">
        <v>160</v>
      </c>
      <c r="B55" s="5">
        <v>9613.1</v>
      </c>
    </row>
    <row r="56" spans="1:2" x14ac:dyDescent="0.25">
      <c r="A56" s="3" t="s">
        <v>77</v>
      </c>
      <c r="B56" s="5">
        <v>7525.95</v>
      </c>
    </row>
    <row r="57" spans="1:2" x14ac:dyDescent="0.25">
      <c r="A57" s="3" t="s">
        <v>67</v>
      </c>
      <c r="B57" s="5">
        <v>2230.8299999999995</v>
      </c>
    </row>
    <row r="58" spans="1:2" x14ac:dyDescent="0.25">
      <c r="A58" s="3" t="s">
        <v>74</v>
      </c>
      <c r="B58" s="5">
        <v>9159.4440000000013</v>
      </c>
    </row>
    <row r="59" spans="1:2" x14ac:dyDescent="0.25">
      <c r="A59" s="3" t="s">
        <v>32</v>
      </c>
      <c r="B59" s="5">
        <v>6289.5816999999997</v>
      </c>
    </row>
    <row r="60" spans="1:2" x14ac:dyDescent="0.25">
      <c r="A60" s="3" t="s">
        <v>35</v>
      </c>
      <c r="B60" s="5">
        <v>25893.829999999998</v>
      </c>
    </row>
    <row r="61" spans="1:2" x14ac:dyDescent="0.25">
      <c r="A61" s="3" t="s">
        <v>1218</v>
      </c>
      <c r="B61" s="5">
        <v>18399.79</v>
      </c>
    </row>
    <row r="62" spans="1:2" x14ac:dyDescent="0.25">
      <c r="A62" s="3" t="s">
        <v>172</v>
      </c>
      <c r="B62" s="5">
        <v>1096.0600000000002</v>
      </c>
    </row>
    <row r="63" spans="1:2" x14ac:dyDescent="0.25">
      <c r="A63" s="3" t="s">
        <v>268</v>
      </c>
      <c r="B63" s="5">
        <v>109.30199999999999</v>
      </c>
    </row>
    <row r="64" spans="1:2" x14ac:dyDescent="0.25">
      <c r="A64" s="3" t="s">
        <v>64</v>
      </c>
      <c r="B64" s="5">
        <v>6893.4280000000008</v>
      </c>
    </row>
    <row r="65" spans="1:2" x14ac:dyDescent="0.25">
      <c r="A65" s="3" t="s">
        <v>46</v>
      </c>
      <c r="B65" s="5">
        <v>863.11799999999994</v>
      </c>
    </row>
    <row r="66" spans="1:2" x14ac:dyDescent="0.25">
      <c r="A66" s="3" t="s">
        <v>683</v>
      </c>
      <c r="B66" s="5">
        <v>11267.723000000002</v>
      </c>
    </row>
    <row r="67" spans="1:2" x14ac:dyDescent="0.25">
      <c r="A67" s="3" t="s">
        <v>89</v>
      </c>
      <c r="B67" s="5">
        <v>6213.2099999999973</v>
      </c>
    </row>
    <row r="68" spans="1:2" x14ac:dyDescent="0.25">
      <c r="A68" s="3" t="s">
        <v>71</v>
      </c>
      <c r="B68" s="5">
        <v>24361.541999999994</v>
      </c>
    </row>
    <row r="69" spans="1:2" x14ac:dyDescent="0.25">
      <c r="A69" s="3" t="s">
        <v>58</v>
      </c>
      <c r="B69" s="5">
        <v>14669.976000000002</v>
      </c>
    </row>
    <row r="70" spans="1:2" x14ac:dyDescent="0.25">
      <c r="A70" s="3" t="s">
        <v>578</v>
      </c>
      <c r="B70" s="5">
        <v>1153.636</v>
      </c>
    </row>
    <row r="71" spans="1:2" x14ac:dyDescent="0.25">
      <c r="A71" s="3" t="s">
        <v>55</v>
      </c>
      <c r="B71" s="5">
        <v>9288.2910000000011</v>
      </c>
    </row>
    <row r="72" spans="1:2" x14ac:dyDescent="0.25">
      <c r="A72" s="3" t="s">
        <v>10940</v>
      </c>
      <c r="B72" s="5">
        <v>155028.81169999996</v>
      </c>
    </row>
    <row r="80" spans="1:2" x14ac:dyDescent="0.25">
      <c r="A80" s="2" t="s">
        <v>10948</v>
      </c>
      <c r="B80" s="2" t="s">
        <v>10949</v>
      </c>
    </row>
    <row r="81" spans="1:19" x14ac:dyDescent="0.25">
      <c r="A81" s="2" t="s">
        <v>10939</v>
      </c>
      <c r="B81" t="s">
        <v>160</v>
      </c>
      <c r="C81" t="s">
        <v>77</v>
      </c>
      <c r="D81" t="s">
        <v>67</v>
      </c>
      <c r="E81" t="s">
        <v>74</v>
      </c>
      <c r="F81" t="s">
        <v>32</v>
      </c>
      <c r="G81" t="s">
        <v>35</v>
      </c>
      <c r="H81" t="s">
        <v>1218</v>
      </c>
      <c r="I81" t="s">
        <v>172</v>
      </c>
      <c r="J81" t="s">
        <v>268</v>
      </c>
      <c r="K81" t="s">
        <v>64</v>
      </c>
      <c r="L81" t="s">
        <v>46</v>
      </c>
      <c r="M81" t="s">
        <v>683</v>
      </c>
      <c r="N81" t="s">
        <v>89</v>
      </c>
      <c r="O81" t="s">
        <v>71</v>
      </c>
      <c r="P81" t="s">
        <v>58</v>
      </c>
      <c r="Q81" t="s">
        <v>578</v>
      </c>
      <c r="R81" t="s">
        <v>55</v>
      </c>
      <c r="S81" t="s">
        <v>10940</v>
      </c>
    </row>
    <row r="82" spans="1:19" x14ac:dyDescent="0.25">
      <c r="A82" s="3">
        <v>1</v>
      </c>
      <c r="B82" s="5">
        <v>1337.8401999999999</v>
      </c>
      <c r="C82" s="5">
        <v>598.79460000000006</v>
      </c>
      <c r="D82" s="5">
        <v>232.84590000000006</v>
      </c>
      <c r="E82" s="5">
        <v>2851.6585999999993</v>
      </c>
      <c r="F82" s="5">
        <v>-551.21960000000001</v>
      </c>
      <c r="G82" s="5">
        <v>901.61789999999985</v>
      </c>
      <c r="H82" s="5">
        <v>1499.9730000000002</v>
      </c>
      <c r="I82" s="5">
        <v>299.96439999999996</v>
      </c>
      <c r="J82" s="5">
        <v>14.975499999999998</v>
      </c>
      <c r="K82" s="5">
        <v>404.10689999999994</v>
      </c>
      <c r="L82" s="5">
        <v>88.943400000000011</v>
      </c>
      <c r="M82" s="5">
        <v>69.853600000000029</v>
      </c>
      <c r="N82" s="5">
        <v>997.27020000000039</v>
      </c>
      <c r="O82" s="5">
        <v>1927.2269000000001</v>
      </c>
      <c r="P82" s="5">
        <v>1029.0916999999999</v>
      </c>
      <c r="Q82" s="5">
        <v>130.22110000000001</v>
      </c>
      <c r="R82" s="5">
        <v>-2698.7182000000003</v>
      </c>
      <c r="S82" s="5">
        <v>9134.4460999999974</v>
      </c>
    </row>
    <row r="83" spans="1:19" x14ac:dyDescent="0.25">
      <c r="A83" s="3">
        <v>2</v>
      </c>
      <c r="B83" s="5">
        <v>1481.7838000000004</v>
      </c>
      <c r="C83" s="5">
        <v>1111.5373999999999</v>
      </c>
      <c r="D83" s="5">
        <v>261.4203</v>
      </c>
      <c r="E83" s="5">
        <v>690.0397999999999</v>
      </c>
      <c r="F83" s="5">
        <v>249.99299999999999</v>
      </c>
      <c r="G83" s="5">
        <v>764.00650000000007</v>
      </c>
      <c r="H83" s="5"/>
      <c r="I83" s="5">
        <v>303.17410000000001</v>
      </c>
      <c r="J83" s="5">
        <v>53.244699999999995</v>
      </c>
      <c r="K83" s="5">
        <v>234.97509999999997</v>
      </c>
      <c r="L83" s="5">
        <v>134.84639999999999</v>
      </c>
      <c r="M83" s="5">
        <v>2838.9814000000001</v>
      </c>
      <c r="N83" s="5">
        <v>1223.7166</v>
      </c>
      <c r="O83" s="5">
        <v>1006.2469</v>
      </c>
      <c r="P83" s="5">
        <v>478.07749999999993</v>
      </c>
      <c r="Q83" s="5">
        <v>17.962199999999999</v>
      </c>
      <c r="R83" s="5">
        <v>-555.39499999999998</v>
      </c>
      <c r="S83" s="5">
        <v>10294.610699999999</v>
      </c>
    </row>
    <row r="84" spans="1:19" x14ac:dyDescent="0.25">
      <c r="A84" s="3">
        <v>3</v>
      </c>
      <c r="B84" s="5">
        <v>2303.41</v>
      </c>
      <c r="C84" s="5">
        <v>204.4165000000001</v>
      </c>
      <c r="D84" s="5">
        <v>311.02190000000002</v>
      </c>
      <c r="E84" s="5">
        <v>5130.0719000000008</v>
      </c>
      <c r="F84" s="5">
        <v>-681.62799999999982</v>
      </c>
      <c r="G84" s="5">
        <v>1752.0313999999998</v>
      </c>
      <c r="H84" s="5">
        <v>11044.3994</v>
      </c>
      <c r="I84" s="5">
        <v>684.87430000000006</v>
      </c>
      <c r="J84" s="5">
        <v>34.167400000000001</v>
      </c>
      <c r="K84" s="5">
        <v>901.24329999999975</v>
      </c>
      <c r="L84" s="5">
        <v>437.71899999999994</v>
      </c>
      <c r="M84" s="5">
        <v>975.37880000000041</v>
      </c>
      <c r="N84" s="5">
        <v>2743.3737999999994</v>
      </c>
      <c r="O84" s="5">
        <v>3043.8820000000005</v>
      </c>
      <c r="P84" s="5">
        <v>1753.6259</v>
      </c>
      <c r="Q84" s="5">
        <v>-843.64119999999991</v>
      </c>
      <c r="R84" s="5">
        <v>-1199.6591999999996</v>
      </c>
      <c r="S84" s="5">
        <v>28594.687200000008</v>
      </c>
    </row>
    <row r="85" spans="1:19" x14ac:dyDescent="0.25">
      <c r="A85" s="3">
        <v>4</v>
      </c>
      <c r="B85" s="5">
        <v>1831.9534999999994</v>
      </c>
      <c r="C85" s="5">
        <v>-292.43790000000007</v>
      </c>
      <c r="D85" s="5">
        <v>608.61560000000009</v>
      </c>
      <c r="E85" s="5">
        <v>786.02080000000069</v>
      </c>
      <c r="F85" s="5">
        <v>38.394800000000018</v>
      </c>
      <c r="G85" s="5">
        <v>1659.5661</v>
      </c>
      <c r="H85" s="5">
        <v>1286.9639</v>
      </c>
      <c r="I85" s="5">
        <v>424.06239999999997</v>
      </c>
      <c r="J85" s="5">
        <v>55.441800000000001</v>
      </c>
      <c r="K85" s="5">
        <v>1200.0489000000002</v>
      </c>
      <c r="L85" s="5">
        <v>189.3442</v>
      </c>
      <c r="M85" s="5">
        <v>96.044099999999901</v>
      </c>
      <c r="N85" s="5">
        <v>1678.5749000000001</v>
      </c>
      <c r="O85" s="5">
        <v>2164.4611</v>
      </c>
      <c r="P85" s="5">
        <v>1302.9949000000001</v>
      </c>
      <c r="Q85" s="5">
        <v>-4.9291000000000071</v>
      </c>
      <c r="R85" s="5">
        <v>-1437.6836999999998</v>
      </c>
      <c r="S85" s="5">
        <v>11587.436300000001</v>
      </c>
    </row>
    <row r="86" spans="1:19" x14ac:dyDescent="0.25">
      <c r="A86" s="3">
        <v>5</v>
      </c>
      <c r="B86" s="5">
        <v>2471.6930999999995</v>
      </c>
      <c r="C86" s="5">
        <v>1206.4602</v>
      </c>
      <c r="D86" s="5">
        <v>490.55059999999992</v>
      </c>
      <c r="E86" s="5">
        <v>2227.5669000000003</v>
      </c>
      <c r="F86" s="5">
        <v>-238.51660000000001</v>
      </c>
      <c r="G86" s="5">
        <v>1769.1749999999995</v>
      </c>
      <c r="H86" s="5">
        <v>3719.9489999999996</v>
      </c>
      <c r="I86" s="5">
        <v>467.0394</v>
      </c>
      <c r="J86" s="5">
        <v>26.7989</v>
      </c>
      <c r="K86" s="5">
        <v>1147.1356000000005</v>
      </c>
      <c r="L86" s="5">
        <v>368.28470000000004</v>
      </c>
      <c r="M86" s="5">
        <v>1626.0847000000001</v>
      </c>
      <c r="N86" s="5">
        <v>2721.2896000000001</v>
      </c>
      <c r="O86" s="5">
        <v>3261.2361999999998</v>
      </c>
      <c r="P86" s="5">
        <v>1392.2041999999994</v>
      </c>
      <c r="Q86" s="5">
        <v>129.85220000000001</v>
      </c>
      <c r="R86" s="5">
        <v>-375.49590000000001</v>
      </c>
      <c r="S86" s="5">
        <v>22411.307799999999</v>
      </c>
    </row>
    <row r="87" spans="1:19" x14ac:dyDescent="0.25">
      <c r="A87" s="3">
        <v>6</v>
      </c>
      <c r="B87" s="5">
        <v>2233.5904999999989</v>
      </c>
      <c r="C87" s="5">
        <v>1489.1256999999996</v>
      </c>
      <c r="D87" s="5">
        <v>575.82900000000018</v>
      </c>
      <c r="E87" s="5">
        <v>3598.6911000000009</v>
      </c>
      <c r="F87" s="5">
        <v>231.57130000000001</v>
      </c>
      <c r="G87" s="5">
        <v>1483.8366000000001</v>
      </c>
      <c r="H87" s="5">
        <v>314.98950000000002</v>
      </c>
      <c r="I87" s="5">
        <v>219.70140000000001</v>
      </c>
      <c r="J87" s="5">
        <v>37.159099999999995</v>
      </c>
      <c r="K87" s="5">
        <v>359.02979999999985</v>
      </c>
      <c r="L87" s="5">
        <v>547.08479999999997</v>
      </c>
      <c r="M87" s="5">
        <v>2477.0306</v>
      </c>
      <c r="N87" s="5">
        <v>2823.1524000000009</v>
      </c>
      <c r="O87" s="5">
        <v>4204.5096000000003</v>
      </c>
      <c r="P87" s="5">
        <v>1709.8759999999993</v>
      </c>
      <c r="Q87" s="5">
        <v>72.670999999999992</v>
      </c>
      <c r="R87" s="5">
        <v>-1092.0529999999999</v>
      </c>
      <c r="S87" s="5">
        <v>21285.795399999999</v>
      </c>
    </row>
    <row r="88" spans="1:19" x14ac:dyDescent="0.25">
      <c r="A88" s="3">
        <v>7</v>
      </c>
      <c r="B88" s="5">
        <v>4783.9805999999999</v>
      </c>
      <c r="C88" s="5">
        <v>604.27869999999996</v>
      </c>
      <c r="D88" s="5">
        <v>497.44169999999997</v>
      </c>
      <c r="E88" s="5">
        <v>-3397.1105000000002</v>
      </c>
      <c r="F88" s="5">
        <v>561.57220000000007</v>
      </c>
      <c r="G88" s="5">
        <v>765.88179999999966</v>
      </c>
      <c r="H88" s="5">
        <v>2761.9453000000003</v>
      </c>
      <c r="I88" s="5">
        <v>545.37990000000002</v>
      </c>
      <c r="J88" s="5">
        <v>66.787300000000016</v>
      </c>
      <c r="K88" s="5">
        <v>785.13239999999928</v>
      </c>
      <c r="L88" s="5">
        <v>809.35739999999998</v>
      </c>
      <c r="M88" s="5">
        <v>37.886400000000037</v>
      </c>
      <c r="N88" s="5">
        <v>1775.8900000000003</v>
      </c>
      <c r="O88" s="5">
        <v>2517.1574999999989</v>
      </c>
      <c r="P88" s="5">
        <v>990.88620000000003</v>
      </c>
      <c r="Q88" s="5">
        <v>426.09970000000004</v>
      </c>
      <c r="R88" s="5">
        <v>-699.90180000000009</v>
      </c>
      <c r="S88" s="5">
        <v>13832.664799999999</v>
      </c>
    </row>
    <row r="89" spans="1:19" x14ac:dyDescent="0.25">
      <c r="A89" s="3">
        <v>8</v>
      </c>
      <c r="B89" s="5">
        <v>2563.3254999999999</v>
      </c>
      <c r="C89" s="5">
        <v>2842.6177000000002</v>
      </c>
      <c r="D89" s="5">
        <v>443.27040000000005</v>
      </c>
      <c r="E89" s="5">
        <v>4262.9027999999989</v>
      </c>
      <c r="F89" s="5">
        <v>-54.842200000000034</v>
      </c>
      <c r="G89" s="5">
        <v>528.66200000000015</v>
      </c>
      <c r="H89" s="5">
        <v>2004.9648</v>
      </c>
      <c r="I89" s="5">
        <v>289.53100000000001</v>
      </c>
      <c r="J89" s="5">
        <v>78.407300000000006</v>
      </c>
      <c r="K89" s="5">
        <v>751.44030000000032</v>
      </c>
      <c r="L89" s="5">
        <v>387.9036000000001</v>
      </c>
      <c r="M89" s="5">
        <v>1374.1190000000001</v>
      </c>
      <c r="N89" s="5">
        <v>2786.2795000000006</v>
      </c>
      <c r="O89" s="5">
        <v>3157.0316999999991</v>
      </c>
      <c r="P89" s="5">
        <v>1501.2335999999998</v>
      </c>
      <c r="Q89" s="5">
        <v>81.257400000000018</v>
      </c>
      <c r="R89" s="5">
        <v>-1221.1659999999997</v>
      </c>
      <c r="S89" s="5">
        <v>21776.938399999999</v>
      </c>
    </row>
    <row r="90" spans="1:19" x14ac:dyDescent="0.25">
      <c r="A90" s="3">
        <v>9</v>
      </c>
      <c r="B90" s="5">
        <v>6357.6663000000008</v>
      </c>
      <c r="C90" s="5">
        <v>1031.4059999999999</v>
      </c>
      <c r="D90" s="5">
        <v>902.89610000000062</v>
      </c>
      <c r="E90" s="5">
        <v>7441.5003999999999</v>
      </c>
      <c r="F90" s="5">
        <v>-2009.4925999999998</v>
      </c>
      <c r="G90" s="5">
        <v>6044.8270999999986</v>
      </c>
      <c r="H90" s="5">
        <v>3844.9011</v>
      </c>
      <c r="I90" s="5">
        <v>902.74039999999991</v>
      </c>
      <c r="J90" s="5">
        <v>152.16340000000002</v>
      </c>
      <c r="K90" s="5">
        <v>2400.2830999999996</v>
      </c>
      <c r="L90" s="5">
        <v>638.83270000000016</v>
      </c>
      <c r="M90" s="5">
        <v>-1898.643700000001</v>
      </c>
      <c r="N90" s="5">
        <v>4746.4426999999996</v>
      </c>
      <c r="O90" s="5">
        <v>5794.3398999999981</v>
      </c>
      <c r="P90" s="5">
        <v>2621.6529000000014</v>
      </c>
      <c r="Q90" s="5">
        <v>-1138.4252000000001</v>
      </c>
      <c r="R90" s="5">
        <v>-975.61530000000027</v>
      </c>
      <c r="S90" s="5">
        <v>36857.475299999998</v>
      </c>
    </row>
    <row r="91" spans="1:19" x14ac:dyDescent="0.25">
      <c r="A91" s="3">
        <v>10</v>
      </c>
      <c r="B91" s="5">
        <v>2709.6760000000004</v>
      </c>
      <c r="C91" s="5">
        <v>2298.4536999999996</v>
      </c>
      <c r="D91" s="5">
        <v>503.93360000000001</v>
      </c>
      <c r="E91" s="5">
        <v>3970.2569999999992</v>
      </c>
      <c r="F91" s="5">
        <v>-176.78060000000008</v>
      </c>
      <c r="G91" s="5">
        <v>1060.9283</v>
      </c>
      <c r="H91" s="5">
        <v>15863.898000000001</v>
      </c>
      <c r="I91" s="5">
        <v>601.8178999999999</v>
      </c>
      <c r="J91" s="5">
        <v>79.286799999999985</v>
      </c>
      <c r="K91" s="5">
        <v>648.5498</v>
      </c>
      <c r="L91" s="5">
        <v>544.71989999999994</v>
      </c>
      <c r="M91" s="5">
        <v>947.96040000000016</v>
      </c>
      <c r="N91" s="5">
        <v>2121.4380000000006</v>
      </c>
      <c r="O91" s="5">
        <v>4361.0308000000005</v>
      </c>
      <c r="P91" s="5">
        <v>729.05249999999978</v>
      </c>
      <c r="Q91" s="5">
        <v>80.448799999999991</v>
      </c>
      <c r="R91" s="5">
        <v>-4560.6296000000002</v>
      </c>
      <c r="S91" s="5">
        <v>31784.041300000004</v>
      </c>
    </row>
    <row r="92" spans="1:19" x14ac:dyDescent="0.25">
      <c r="A92" s="3">
        <v>11</v>
      </c>
      <c r="B92" s="5">
        <v>6352.6917999999987</v>
      </c>
      <c r="C92" s="5">
        <v>4002.9987000000006</v>
      </c>
      <c r="D92" s="5">
        <v>997.74830000000031</v>
      </c>
      <c r="E92" s="5">
        <v>-1080.2811000000008</v>
      </c>
      <c r="F92" s="5">
        <v>453.20370000000003</v>
      </c>
      <c r="G92" s="5">
        <v>3244.2935000000002</v>
      </c>
      <c r="H92" s="5">
        <v>6280.9634000000005</v>
      </c>
      <c r="I92" s="5">
        <v>1202.5319999999999</v>
      </c>
      <c r="J92" s="5">
        <v>184.49989999999997</v>
      </c>
      <c r="K92" s="5">
        <v>2246.4703000000004</v>
      </c>
      <c r="L92" s="5">
        <v>772.55040000000008</v>
      </c>
      <c r="M92" s="5">
        <v>-4327.2700000000004</v>
      </c>
      <c r="N92" s="5">
        <v>5520.6182999999992</v>
      </c>
      <c r="O92" s="5">
        <v>7734.0278000000008</v>
      </c>
      <c r="P92" s="5">
        <v>4032.9242999999988</v>
      </c>
      <c r="Q92" s="5">
        <v>-125.57800000000003</v>
      </c>
      <c r="R92" s="5">
        <v>-2023.966799999999</v>
      </c>
      <c r="S92" s="5">
        <v>35468.426499999994</v>
      </c>
    </row>
    <row r="93" spans="1:19" x14ac:dyDescent="0.25">
      <c r="A93" s="3">
        <v>12</v>
      </c>
      <c r="B93" s="5">
        <v>7509.0243999999966</v>
      </c>
      <c r="C93" s="5">
        <v>3040.3540999999996</v>
      </c>
      <c r="D93" s="5">
        <v>702.21360000000061</v>
      </c>
      <c r="E93" s="5">
        <v>3740.4455999999996</v>
      </c>
      <c r="F93" s="5">
        <v>-1294.8114</v>
      </c>
      <c r="G93" s="5">
        <v>6615.3401000000031</v>
      </c>
      <c r="H93" s="5">
        <v>6994.8774999999996</v>
      </c>
      <c r="I93" s="5">
        <v>1023.3595000000004</v>
      </c>
      <c r="J93" s="5">
        <v>166.58609999999999</v>
      </c>
      <c r="K93" s="5">
        <v>1980.7281000000003</v>
      </c>
      <c r="L93" s="5">
        <v>626.66750000000025</v>
      </c>
      <c r="M93" s="5">
        <v>-832.66839999999979</v>
      </c>
      <c r="N93" s="5">
        <v>4915.5233000000026</v>
      </c>
      <c r="O93" s="5">
        <v>5344.5801999999985</v>
      </c>
      <c r="P93" s="5">
        <v>3737.2066999999997</v>
      </c>
      <c r="Q93" s="5">
        <v>-15.038400000000017</v>
      </c>
      <c r="R93" s="5">
        <v>-885.19659999999988</v>
      </c>
      <c r="S93" s="5">
        <v>43369.191899999998</v>
      </c>
    </row>
    <row r="94" spans="1:19" x14ac:dyDescent="0.25">
      <c r="A94" s="3" t="s">
        <v>10940</v>
      </c>
      <c r="B94" s="5">
        <v>41936.635699999992</v>
      </c>
      <c r="C94" s="5">
        <v>18138.005399999998</v>
      </c>
      <c r="D94" s="5">
        <v>6527.7870000000021</v>
      </c>
      <c r="E94" s="5">
        <v>30221.763299999995</v>
      </c>
      <c r="F94" s="5">
        <v>-3472.5559999999996</v>
      </c>
      <c r="G94" s="5">
        <v>26590.166299999997</v>
      </c>
      <c r="H94" s="5">
        <v>55617.8249</v>
      </c>
      <c r="I94" s="5">
        <v>6964.1767</v>
      </c>
      <c r="J94" s="5">
        <v>949.51819999999998</v>
      </c>
      <c r="K94" s="5">
        <v>13059.143600000001</v>
      </c>
      <c r="L94" s="5">
        <v>5546.2540000000008</v>
      </c>
      <c r="M94" s="5">
        <v>3384.7569000000012</v>
      </c>
      <c r="N94" s="5">
        <v>34053.569300000003</v>
      </c>
      <c r="O94" s="5">
        <v>44515.730599999995</v>
      </c>
      <c r="P94" s="5">
        <v>21278.826399999994</v>
      </c>
      <c r="Q94" s="5">
        <v>-1189.0995</v>
      </c>
      <c r="R94" s="5">
        <v>-17725.481099999997</v>
      </c>
      <c r="S94" s="5">
        <v>286397.02169999998</v>
      </c>
    </row>
  </sheetData>
  <conditionalFormatting sqref="B81">
    <cfRule type="cellIs" dxfId="27" priority="25" operator="between">
      <formula>1000</formula>
      <formula>2500</formula>
    </cfRule>
    <cfRule type="cellIs" priority="26" operator="between">
      <formula>1000</formula>
      <formula>3000</formula>
    </cfRule>
  </conditionalFormatting>
  <conditionalFormatting pivot="1" sqref="C82:C93">
    <cfRule type="cellIs" dxfId="26" priority="24" operator="lessThan">
      <formula>1111</formula>
    </cfRule>
  </conditionalFormatting>
  <conditionalFormatting pivot="1" sqref="D82:D93">
    <cfRule type="cellIs" dxfId="25" priority="23" operator="lessThan">
      <formula>550</formula>
    </cfRule>
  </conditionalFormatting>
  <conditionalFormatting pivot="1" sqref="E82:E93">
    <cfRule type="cellIs" dxfId="24" priority="22" operator="lessThan">
      <formula>1500</formula>
    </cfRule>
  </conditionalFormatting>
  <conditionalFormatting pivot="1" sqref="F82:F93">
    <cfRule type="cellIs" dxfId="23" priority="21" operator="lessThan">
      <formula>200</formula>
    </cfRule>
  </conditionalFormatting>
  <conditionalFormatting pivot="1" sqref="G82:G93">
    <cfRule type="cellIs" dxfId="22" priority="20" operator="lessThan">
      <formula>2000</formula>
    </cfRule>
  </conditionalFormatting>
  <conditionalFormatting pivot="1" sqref="H82:H93">
    <cfRule type="cellIs" dxfId="21" priority="19" operator="greaterThan">
      <formula>3000</formula>
    </cfRule>
  </conditionalFormatting>
  <conditionalFormatting pivot="1" sqref="I82:I93">
    <cfRule type="cellIs" dxfId="20" priority="18" operator="greaterThan">
      <formula>500</formula>
    </cfRule>
  </conditionalFormatting>
  <conditionalFormatting pivot="1" sqref="I82:I93">
    <cfRule type="cellIs" dxfId="19" priority="17" operator="greaterThan">
      <formula>500</formula>
    </cfRule>
  </conditionalFormatting>
  <conditionalFormatting pivot="1" sqref="J82:J93">
    <cfRule type="top10" dxfId="18" priority="16" bottom="1" rank="4"/>
  </conditionalFormatting>
  <conditionalFormatting pivot="1" sqref="K82:K93">
    <cfRule type="top10" dxfId="17" priority="15" rank="5"/>
  </conditionalFormatting>
  <conditionalFormatting pivot="1" sqref="L82:L93">
    <cfRule type="top10" dxfId="16" priority="14" bottom="1" rank="5"/>
  </conditionalFormatting>
  <conditionalFormatting pivot="1" sqref="M82:M93">
    <cfRule type="cellIs" dxfId="15" priority="13" operator="between">
      <formula>1000</formula>
      <formula>3000</formula>
    </cfRule>
  </conditionalFormatting>
  <conditionalFormatting pivot="1" sqref="N82:O93">
    <cfRule type="cellIs" dxfId="14" priority="12" operator="between">
      <formula>3000</formula>
      <formula>6050</formula>
    </cfRule>
  </conditionalFormatting>
  <conditionalFormatting pivot="1" sqref="P82:R93">
    <cfRule type="cellIs" dxfId="13" priority="11" operator="lessThan">
      <formula>0</formula>
    </cfRule>
  </conditionalFormatting>
  <conditionalFormatting pivot="1" sqref="P82:P93">
    <cfRule type="cellIs" dxfId="12" priority="10" operator="greaterThan">
      <formula>3000</formula>
    </cfRule>
  </conditionalFormatting>
  <conditionalFormatting pivot="1" sqref="S82:S93">
    <cfRule type="dataBar" priority="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{21683CAB-A4A6-4450-96E1-8B1583EFD03E}</x14:id>
        </ext>
      </extLst>
    </cfRule>
  </conditionalFormatting>
  <conditionalFormatting pivot="1" sqref="B55:B71">
    <cfRule type="top10" dxfId="11" priority="8" percent="1" rank="11"/>
  </conditionalFormatting>
  <conditionalFormatting pivot="1" sqref="B55:B71">
    <cfRule type="aboveAverage" dxfId="10" priority="7"/>
  </conditionalFormatting>
  <conditionalFormatting pivot="1">
    <cfRule type="aboveAverage" dxfId="9" priority="6" aboveAverage="0"/>
  </conditionalFormatting>
  <conditionalFormatting pivot="1">
    <cfRule type="aboveAverage" dxfId="8" priority="5" aboveAverage="0"/>
  </conditionalFormatting>
  <conditionalFormatting pivot="1">
    <cfRule type="aboveAverage" dxfId="7" priority="4" aboveAverage="0"/>
  </conditionalFormatting>
  <conditionalFormatting pivot="1" sqref="B33:B43">
    <cfRule type="aboveAverage" dxfId="6" priority="3" aboveAverage="0"/>
  </conditionalFormatting>
  <conditionalFormatting pivot="1" sqref="B4:B24">
    <cfRule type="aboveAverage" priority="2" equalAverage="1"/>
  </conditionalFormatting>
  <conditionalFormatting pivot="1" sqref="B4:B24">
    <cfRule type="aboveAverage" dxfId="5" priority="1" equalAverage="1"/>
  </conditionalFormatting>
  <pageMargins left="0.7" right="0.7" top="0.75" bottom="0.75" header="0.3" footer="0.3"/>
  <pageSetup orientation="portrait" r:id="rId5"/>
  <drawing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1683CAB-A4A6-4450-96E1-8B1583EFD03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S82:S93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3:L63"/>
  <sheetViews>
    <sheetView workbookViewId="0">
      <selection activeCell="I52" sqref="I52"/>
    </sheetView>
  </sheetViews>
  <sheetFormatPr defaultRowHeight="15" x14ac:dyDescent="0.25"/>
  <cols>
    <col min="1" max="1" width="13.140625" customWidth="1"/>
    <col min="2" max="2" width="15.42578125" customWidth="1"/>
    <col min="3" max="3" width="10.7109375" customWidth="1"/>
    <col min="4" max="4" width="14.28515625" customWidth="1"/>
    <col min="5" max="5" width="15.42578125" customWidth="1"/>
    <col min="6" max="6" width="16.28515625" customWidth="1"/>
    <col min="7" max="7" width="14.5703125" customWidth="1"/>
    <col min="8" max="8" width="11.140625" customWidth="1"/>
    <col min="9" max="9" width="11.28515625" customWidth="1"/>
    <col min="10" max="10" width="11.28515625" bestFit="1" customWidth="1"/>
    <col min="11" max="11" width="11.140625" bestFit="1" customWidth="1"/>
    <col min="12" max="12" width="14.7109375" customWidth="1"/>
    <col min="13" max="13" width="9.5703125" bestFit="1" customWidth="1"/>
    <col min="14" max="14" width="6.140625" customWidth="1"/>
    <col min="15" max="15" width="7.5703125" customWidth="1"/>
    <col min="16" max="16" width="7.7109375" customWidth="1"/>
    <col min="17" max="17" width="8.5703125" customWidth="1"/>
    <col min="18" max="18" width="6.7109375" customWidth="1"/>
    <col min="19" max="19" width="11.28515625" customWidth="1"/>
    <col min="20" max="20" width="11.28515625" bestFit="1" customWidth="1"/>
  </cols>
  <sheetData>
    <row r="3" spans="1:12" x14ac:dyDescent="0.25">
      <c r="A3" s="2" t="s">
        <v>10939</v>
      </c>
      <c r="B3" t="s">
        <v>10946</v>
      </c>
      <c r="D3" t="s">
        <v>266</v>
      </c>
      <c r="E3">
        <f>VLOOKUP(D3,A4:B52,2,FALSE)</f>
        <v>4224</v>
      </c>
      <c r="H3" s="2" t="s">
        <v>10939</v>
      </c>
      <c r="I3" t="s">
        <v>10947</v>
      </c>
      <c r="K3" t="s">
        <v>71</v>
      </c>
      <c r="L3">
        <f>VLOOKUP(K3,H4:I20,2,FALSE)</f>
        <v>330007.05400000012</v>
      </c>
    </row>
    <row r="4" spans="1:12" x14ac:dyDescent="0.25">
      <c r="A4" s="3" t="s">
        <v>357</v>
      </c>
      <c r="B4" s="5">
        <v>256</v>
      </c>
      <c r="H4" s="3" t="s">
        <v>160</v>
      </c>
      <c r="I4" s="5">
        <v>167380.31800000009</v>
      </c>
    </row>
    <row r="5" spans="1:12" x14ac:dyDescent="0.25">
      <c r="A5" s="3" t="s">
        <v>309</v>
      </c>
      <c r="B5" s="5">
        <v>862</v>
      </c>
      <c r="H5" s="3" t="s">
        <v>77</v>
      </c>
      <c r="I5" s="5">
        <v>107532.16099999999</v>
      </c>
    </row>
    <row r="6" spans="1:12" x14ac:dyDescent="0.25">
      <c r="A6" s="3" t="s">
        <v>1711</v>
      </c>
      <c r="B6" s="5">
        <v>240</v>
      </c>
      <c r="H6" s="3" t="s">
        <v>67</v>
      </c>
      <c r="I6" s="5">
        <v>27118.791999999954</v>
      </c>
    </row>
    <row r="7" spans="1:12" x14ac:dyDescent="0.25">
      <c r="A7" s="3" t="s">
        <v>42</v>
      </c>
      <c r="B7" s="5">
        <v>7667</v>
      </c>
      <c r="H7" s="3" t="s">
        <v>74</v>
      </c>
      <c r="I7" s="5">
        <v>203412.73300000009</v>
      </c>
    </row>
    <row r="8" spans="1:12" x14ac:dyDescent="0.25">
      <c r="A8" s="3" t="s">
        <v>456</v>
      </c>
      <c r="B8" s="5">
        <v>693</v>
      </c>
      <c r="H8" s="3" t="s">
        <v>32</v>
      </c>
      <c r="I8" s="5">
        <v>114879.99629999997</v>
      </c>
    </row>
    <row r="9" spans="1:12" x14ac:dyDescent="0.25">
      <c r="A9" s="3" t="s">
        <v>748</v>
      </c>
      <c r="B9" s="5">
        <v>281</v>
      </c>
      <c r="H9" s="3" t="s">
        <v>35</v>
      </c>
      <c r="I9" s="5">
        <v>328449.10300000076</v>
      </c>
    </row>
    <row r="10" spans="1:12" x14ac:dyDescent="0.25">
      <c r="A10" s="3" t="s">
        <v>244</v>
      </c>
      <c r="B10" s="5">
        <v>367</v>
      </c>
      <c r="H10" s="3" t="s">
        <v>1218</v>
      </c>
      <c r="I10" s="5">
        <v>149528.02999999994</v>
      </c>
    </row>
    <row r="11" spans="1:12" x14ac:dyDescent="0.25">
      <c r="A11" s="3" t="s">
        <v>3040</v>
      </c>
      <c r="B11" s="5">
        <v>40</v>
      </c>
      <c r="H11" s="3" t="s">
        <v>172</v>
      </c>
      <c r="I11" s="5">
        <v>16476.401999999998</v>
      </c>
    </row>
    <row r="12" spans="1:12" x14ac:dyDescent="0.25">
      <c r="A12" s="3" t="s">
        <v>53</v>
      </c>
      <c r="B12" s="5">
        <v>1379</v>
      </c>
      <c r="H12" s="3" t="s">
        <v>268</v>
      </c>
      <c r="I12" s="5">
        <v>3024.2799999999997</v>
      </c>
    </row>
    <row r="13" spans="1:12" x14ac:dyDescent="0.25">
      <c r="A13" s="3" t="s">
        <v>1274</v>
      </c>
      <c r="B13" s="5">
        <v>705</v>
      </c>
      <c r="H13" s="3" t="s">
        <v>64</v>
      </c>
      <c r="I13" s="5">
        <v>91705.164000000048</v>
      </c>
    </row>
    <row r="14" spans="1:12" x14ac:dyDescent="0.25">
      <c r="A14" s="3" t="s">
        <v>6267</v>
      </c>
      <c r="B14" s="5">
        <v>64</v>
      </c>
      <c r="H14" s="3" t="s">
        <v>46</v>
      </c>
      <c r="I14" s="5">
        <v>12486.312</v>
      </c>
    </row>
    <row r="15" spans="1:12" x14ac:dyDescent="0.25">
      <c r="A15" s="3" t="s">
        <v>210</v>
      </c>
      <c r="B15" s="5">
        <v>1845</v>
      </c>
      <c r="H15" s="3" t="s">
        <v>683</v>
      </c>
      <c r="I15" s="5">
        <v>189238.63099999996</v>
      </c>
    </row>
    <row r="16" spans="1:12" x14ac:dyDescent="0.25">
      <c r="A16" s="3" t="s">
        <v>253</v>
      </c>
      <c r="B16" s="5">
        <v>578</v>
      </c>
      <c r="H16" s="3" t="s">
        <v>89</v>
      </c>
      <c r="I16" s="5">
        <v>78479.20600000002</v>
      </c>
    </row>
    <row r="17" spans="1:9" x14ac:dyDescent="0.25">
      <c r="A17" s="3" t="s">
        <v>488</v>
      </c>
      <c r="B17" s="5">
        <v>112</v>
      </c>
      <c r="H17" s="3" t="s">
        <v>71</v>
      </c>
      <c r="I17" s="5">
        <v>330007.05400000012</v>
      </c>
    </row>
    <row r="18" spans="1:9" x14ac:dyDescent="0.25">
      <c r="A18" s="3" t="s">
        <v>4538</v>
      </c>
      <c r="B18" s="5">
        <v>74</v>
      </c>
      <c r="H18" s="3" t="s">
        <v>58</v>
      </c>
      <c r="I18" s="5">
        <v>223843.60800000012</v>
      </c>
    </row>
    <row r="19" spans="1:9" x14ac:dyDescent="0.25">
      <c r="A19" s="3" t="s">
        <v>28</v>
      </c>
      <c r="B19" s="5">
        <v>523</v>
      </c>
      <c r="H19" s="3" t="s">
        <v>578</v>
      </c>
      <c r="I19" s="5">
        <v>46673.538000000015</v>
      </c>
    </row>
    <row r="20" spans="1:9" x14ac:dyDescent="0.25">
      <c r="A20" s="3" t="s">
        <v>737</v>
      </c>
      <c r="B20" s="5">
        <v>156</v>
      </c>
      <c r="H20" s="3" t="s">
        <v>55</v>
      </c>
      <c r="I20" s="5">
        <v>206965.53200000009</v>
      </c>
    </row>
    <row r="21" spans="1:9" x14ac:dyDescent="0.25">
      <c r="A21" s="3" t="s">
        <v>5242</v>
      </c>
      <c r="B21" s="5">
        <v>35</v>
      </c>
      <c r="H21" s="3" t="s">
        <v>10950</v>
      </c>
      <c r="I21" s="5"/>
    </row>
    <row r="22" spans="1:9" x14ac:dyDescent="0.25">
      <c r="A22" s="3" t="s">
        <v>2741</v>
      </c>
      <c r="B22" s="5">
        <v>420</v>
      </c>
      <c r="H22" s="3" t="s">
        <v>10940</v>
      </c>
      <c r="I22" s="5">
        <v>2297200.8603000008</v>
      </c>
    </row>
    <row r="23" spans="1:9" x14ac:dyDescent="0.25">
      <c r="A23" s="3" t="s">
        <v>1247</v>
      </c>
      <c r="B23" s="5">
        <v>491</v>
      </c>
    </row>
    <row r="24" spans="1:9" x14ac:dyDescent="0.25">
      <c r="A24" s="3" t="s">
        <v>237</v>
      </c>
      <c r="B24" s="5">
        <v>946</v>
      </c>
    </row>
    <row r="25" spans="1:9" x14ac:dyDescent="0.25">
      <c r="A25" s="3" t="s">
        <v>228</v>
      </c>
      <c r="B25" s="5">
        <v>331</v>
      </c>
    </row>
    <row r="26" spans="1:9" x14ac:dyDescent="0.25">
      <c r="A26" s="3" t="s">
        <v>1491</v>
      </c>
      <c r="B26" s="5">
        <v>221</v>
      </c>
    </row>
    <row r="27" spans="1:9" x14ac:dyDescent="0.25">
      <c r="A27" s="3" t="s">
        <v>596</v>
      </c>
      <c r="B27" s="5">
        <v>252</v>
      </c>
      <c r="E27" s="2" t="s">
        <v>10946</v>
      </c>
      <c r="F27" s="2" t="s">
        <v>10949</v>
      </c>
    </row>
    <row r="28" spans="1:9" x14ac:dyDescent="0.25">
      <c r="A28" s="3" t="s">
        <v>1766</v>
      </c>
      <c r="B28" s="5">
        <v>56</v>
      </c>
      <c r="E28" s="2" t="s">
        <v>10939</v>
      </c>
      <c r="F28" t="s">
        <v>31</v>
      </c>
      <c r="G28" t="s">
        <v>45</v>
      </c>
      <c r="H28" t="s">
        <v>70</v>
      </c>
      <c r="I28" t="s">
        <v>10940</v>
      </c>
    </row>
    <row r="29" spans="1:9" x14ac:dyDescent="0.25">
      <c r="A29" s="3" t="s">
        <v>137</v>
      </c>
      <c r="B29" s="5">
        <v>136</v>
      </c>
      <c r="E29" s="3" t="s">
        <v>104</v>
      </c>
      <c r="F29" s="5">
        <v>1827</v>
      </c>
      <c r="G29" s="5">
        <v>5409</v>
      </c>
      <c r="H29" s="5">
        <v>1544</v>
      </c>
      <c r="I29" s="5">
        <v>8780</v>
      </c>
    </row>
    <row r="30" spans="1:9" x14ac:dyDescent="0.25">
      <c r="A30" s="3" t="s">
        <v>1395</v>
      </c>
      <c r="B30" s="5">
        <v>168</v>
      </c>
      <c r="E30" s="3" t="s">
        <v>147</v>
      </c>
      <c r="F30" s="5">
        <v>2214</v>
      </c>
      <c r="G30" s="5">
        <v>6462</v>
      </c>
      <c r="H30" s="5">
        <v>1942</v>
      </c>
      <c r="I30" s="5">
        <v>10618</v>
      </c>
    </row>
    <row r="31" spans="1:9" x14ac:dyDescent="0.25">
      <c r="A31" s="3" t="s">
        <v>2700</v>
      </c>
      <c r="B31" s="5">
        <v>127</v>
      </c>
      <c r="E31" s="3" t="s">
        <v>29</v>
      </c>
      <c r="F31" s="5">
        <v>1291</v>
      </c>
      <c r="G31" s="5">
        <v>3800</v>
      </c>
      <c r="H31" s="5">
        <v>1118</v>
      </c>
      <c r="I31" s="5">
        <v>6209</v>
      </c>
    </row>
    <row r="32" spans="1:9" x14ac:dyDescent="0.25">
      <c r="A32" s="3" t="s">
        <v>789</v>
      </c>
      <c r="B32" s="5">
        <v>454</v>
      </c>
      <c r="E32" s="3" t="s">
        <v>43</v>
      </c>
      <c r="F32" s="5">
        <v>2696</v>
      </c>
      <c r="G32" s="5">
        <v>7235</v>
      </c>
      <c r="H32" s="5">
        <v>2335</v>
      </c>
      <c r="I32" s="5">
        <v>12266</v>
      </c>
    </row>
    <row r="33" spans="1:9" x14ac:dyDescent="0.25">
      <c r="A33" s="3" t="s">
        <v>668</v>
      </c>
      <c r="B33" s="5">
        <v>151</v>
      </c>
      <c r="E33" s="3" t="s">
        <v>10940</v>
      </c>
      <c r="F33" s="5">
        <v>8028</v>
      </c>
      <c r="G33" s="5">
        <v>22906</v>
      </c>
      <c r="H33" s="5">
        <v>6939</v>
      </c>
      <c r="I33" s="5">
        <v>37873</v>
      </c>
    </row>
    <row r="34" spans="1:9" x14ac:dyDescent="0.25">
      <c r="A34" s="3" t="s">
        <v>266</v>
      </c>
      <c r="B34" s="5">
        <v>4224</v>
      </c>
    </row>
    <row r="35" spans="1:9" x14ac:dyDescent="0.25">
      <c r="A35" s="3" t="s">
        <v>87</v>
      </c>
      <c r="B35" s="5">
        <v>983</v>
      </c>
    </row>
    <row r="36" spans="1:9" x14ac:dyDescent="0.25">
      <c r="A36" s="3" t="s">
        <v>7456</v>
      </c>
      <c r="B36" s="5">
        <v>30</v>
      </c>
      <c r="F36" t="s">
        <v>147</v>
      </c>
      <c r="G36">
        <f>HLOOKUP("Office Supplies",E28:I32,{2,3,4,5},TRUE)</f>
        <v>5409</v>
      </c>
    </row>
    <row r="37" spans="1:9" x14ac:dyDescent="0.25">
      <c r="A37" s="3" t="s">
        <v>497</v>
      </c>
      <c r="B37" s="5">
        <v>1759</v>
      </c>
      <c r="F37" t="s">
        <v>29</v>
      </c>
    </row>
    <row r="38" spans="1:9" x14ac:dyDescent="0.25">
      <c r="A38" s="3" t="s">
        <v>649</v>
      </c>
      <c r="B38" s="5">
        <v>247</v>
      </c>
    </row>
    <row r="39" spans="1:9" x14ac:dyDescent="0.25">
      <c r="A39" s="3" t="s">
        <v>419</v>
      </c>
      <c r="B39" s="5">
        <v>499</v>
      </c>
    </row>
    <row r="40" spans="1:9" x14ac:dyDescent="0.25">
      <c r="A40" s="3" t="s">
        <v>146</v>
      </c>
      <c r="B40" s="5">
        <v>2153</v>
      </c>
    </row>
    <row r="41" spans="1:9" x14ac:dyDescent="0.25">
      <c r="A41" s="3" t="s">
        <v>1402</v>
      </c>
      <c r="B41" s="5">
        <v>199</v>
      </c>
    </row>
    <row r="42" spans="1:9" x14ac:dyDescent="0.25">
      <c r="A42" s="3" t="s">
        <v>382</v>
      </c>
      <c r="B42" s="5">
        <v>172</v>
      </c>
    </row>
    <row r="43" spans="1:9" x14ac:dyDescent="0.25">
      <c r="A43" s="3" t="s">
        <v>5333</v>
      </c>
      <c r="B43" s="5">
        <v>42</v>
      </c>
    </row>
    <row r="44" spans="1:9" x14ac:dyDescent="0.25">
      <c r="A44" s="3" t="s">
        <v>334</v>
      </c>
      <c r="B44" s="5">
        <v>681</v>
      </c>
    </row>
    <row r="45" spans="1:9" x14ac:dyDescent="0.25">
      <c r="A45" s="3" t="s">
        <v>103</v>
      </c>
      <c r="B45" s="5">
        <v>3724</v>
      </c>
    </row>
    <row r="46" spans="1:9" x14ac:dyDescent="0.25">
      <c r="A46" s="3" t="s">
        <v>120</v>
      </c>
      <c r="B46" s="5">
        <v>219</v>
      </c>
    </row>
    <row r="47" spans="1:9" x14ac:dyDescent="0.25">
      <c r="A47" s="3" t="s">
        <v>5211</v>
      </c>
      <c r="B47" s="5">
        <v>50</v>
      </c>
    </row>
    <row r="48" spans="1:9" x14ac:dyDescent="0.25">
      <c r="A48" s="3" t="s">
        <v>318</v>
      </c>
      <c r="B48" s="5">
        <v>893</v>
      </c>
    </row>
    <row r="49" spans="1:2" x14ac:dyDescent="0.25">
      <c r="A49" s="3" t="s">
        <v>95</v>
      </c>
      <c r="B49" s="5">
        <v>1883</v>
      </c>
    </row>
    <row r="50" spans="1:2" x14ac:dyDescent="0.25">
      <c r="A50" s="3" t="s">
        <v>9733</v>
      </c>
      <c r="B50" s="5">
        <v>18</v>
      </c>
    </row>
    <row r="51" spans="1:2" x14ac:dyDescent="0.25">
      <c r="A51" s="3" t="s">
        <v>113</v>
      </c>
      <c r="B51" s="5">
        <v>463</v>
      </c>
    </row>
    <row r="52" spans="1:2" x14ac:dyDescent="0.25">
      <c r="A52" s="3" t="s">
        <v>8549</v>
      </c>
      <c r="B52" s="5">
        <v>4</v>
      </c>
    </row>
    <row r="53" spans="1:2" x14ac:dyDescent="0.25">
      <c r="A53" s="3" t="s">
        <v>10950</v>
      </c>
      <c r="B53" s="5"/>
    </row>
    <row r="54" spans="1:2" x14ac:dyDescent="0.25">
      <c r="A54" s="3" t="s">
        <v>10940</v>
      </c>
      <c r="B54" s="5">
        <v>37873</v>
      </c>
    </row>
    <row r="60" spans="1:2" x14ac:dyDescent="0.25">
      <c r="A60" s="3"/>
      <c r="B60" s="5"/>
    </row>
    <row r="61" spans="1:2" x14ac:dyDescent="0.25">
      <c r="A61" s="3"/>
      <c r="B61" s="5"/>
    </row>
    <row r="62" spans="1:2" x14ac:dyDescent="0.25">
      <c r="A62" s="3"/>
      <c r="B62" s="5"/>
    </row>
    <row r="63" spans="1:2" x14ac:dyDescent="0.25">
      <c r="A63" s="3"/>
      <c r="B63" s="5"/>
    </row>
  </sheetData>
  <dataValidations count="5">
    <dataValidation type="list" allowBlank="1" showInputMessage="1" showErrorMessage="1" sqref="D3 D7">
      <formula1>$A$4:$A$52</formula1>
    </dataValidation>
    <dataValidation type="list" allowBlank="1" showInputMessage="1" showErrorMessage="1" sqref="K3">
      <formula1>$H$4:$H$20</formula1>
    </dataValidation>
    <dataValidation type="list" allowBlank="1" showInputMessage="1" showErrorMessage="1" sqref="E36">
      <formula1>$E$36</formula1>
    </dataValidation>
    <dataValidation type="list" allowBlank="1" showInputMessage="1" showErrorMessage="1" sqref="F36 F37">
      <formula1>$E$29:$E$32</formula1>
    </dataValidation>
    <dataValidation type="list" allowBlank="1" showInputMessage="1" showErrorMessage="1" sqref="D5">
      <formula1>$D$5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9995"/>
  <sheetViews>
    <sheetView workbookViewId="0">
      <selection activeCell="H18" sqref="H18"/>
    </sheetView>
  </sheetViews>
  <sheetFormatPr defaultRowHeight="15" x14ac:dyDescent="0.25"/>
  <cols>
    <col min="23" max="23" width="13.57031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10942</v>
      </c>
      <c r="W1" t="s">
        <v>10943</v>
      </c>
      <c r="X1" t="s">
        <v>10944</v>
      </c>
      <c r="Y1" t="s">
        <v>10951</v>
      </c>
    </row>
    <row r="2" spans="1:25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>
        <f>MONTH(C2:C9995)</f>
        <v>11</v>
      </c>
      <c r="W2">
        <f xml:space="preserve"> PRODUCT(R2,S2)</f>
        <v>523.91999999999996</v>
      </c>
      <c r="X2">
        <f>(U2/R2)*100</f>
        <v>16.000000000000004</v>
      </c>
      <c r="Y2">
        <f>SUMIF(M1:M9995, Y)</f>
        <v>0</v>
      </c>
    </row>
    <row r="3" spans="1:25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>
        <f t="shared" ref="V3:V66" si="0">MONTH(C3:C9996)</f>
        <v>11</v>
      </c>
      <c r="W3">
        <f t="shared" ref="W3:W66" si="1" xml:space="preserve"> PRODUCT(R3,S3)</f>
        <v>2195.8200000000002</v>
      </c>
      <c r="X3">
        <f t="shared" ref="X3:X66" si="2">(U3/R3)*100</f>
        <v>30</v>
      </c>
    </row>
    <row r="4" spans="1:25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  <c r="V4">
        <f t="shared" si="0"/>
        <v>6</v>
      </c>
      <c r="W4">
        <f t="shared" si="1"/>
        <v>29.24</v>
      </c>
      <c r="X4">
        <f t="shared" si="2"/>
        <v>47</v>
      </c>
    </row>
    <row r="5" spans="1:25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V5">
        <f t="shared" si="0"/>
        <v>10</v>
      </c>
      <c r="W5">
        <f t="shared" si="1"/>
        <v>4787.8874999999998</v>
      </c>
      <c r="X5">
        <f t="shared" si="2"/>
        <v>-40</v>
      </c>
    </row>
    <row r="6" spans="1:25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V6">
        <f t="shared" si="0"/>
        <v>10</v>
      </c>
      <c r="W6">
        <f t="shared" si="1"/>
        <v>44.735999999999997</v>
      </c>
      <c r="X6">
        <f t="shared" si="2"/>
        <v>11.25</v>
      </c>
    </row>
    <row r="7" spans="1:25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>
        <f t="shared" si="0"/>
        <v>6</v>
      </c>
      <c r="W7">
        <f t="shared" si="1"/>
        <v>342.02</v>
      </c>
      <c r="X7">
        <f t="shared" si="2"/>
        <v>28.999999999999996</v>
      </c>
    </row>
    <row r="8" spans="1:25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>
        <f t="shared" si="0"/>
        <v>6</v>
      </c>
      <c r="W8">
        <f t="shared" si="1"/>
        <v>29.12</v>
      </c>
      <c r="X8">
        <f t="shared" si="2"/>
        <v>27</v>
      </c>
    </row>
    <row r="9" spans="1:25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>
        <f t="shared" si="0"/>
        <v>6</v>
      </c>
      <c r="W9">
        <f t="shared" si="1"/>
        <v>5442.9120000000003</v>
      </c>
      <c r="X9">
        <f t="shared" si="2"/>
        <v>10</v>
      </c>
    </row>
    <row r="10" spans="1:25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>
        <f t="shared" si="0"/>
        <v>6</v>
      </c>
      <c r="W10">
        <f t="shared" si="1"/>
        <v>55.512</v>
      </c>
      <c r="X10">
        <f t="shared" si="2"/>
        <v>31.249999999999993</v>
      </c>
    </row>
    <row r="11" spans="1:25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>
        <f t="shared" si="0"/>
        <v>6</v>
      </c>
      <c r="W11">
        <f t="shared" si="1"/>
        <v>574.5</v>
      </c>
      <c r="X11">
        <f t="shared" si="2"/>
        <v>30</v>
      </c>
    </row>
    <row r="12" spans="1:25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  <c r="V12">
        <f t="shared" si="0"/>
        <v>6</v>
      </c>
      <c r="W12">
        <f t="shared" si="1"/>
        <v>15355.655999999999</v>
      </c>
      <c r="X12">
        <f t="shared" si="2"/>
        <v>5</v>
      </c>
    </row>
    <row r="13" spans="1:25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V13">
        <f t="shared" si="0"/>
        <v>6</v>
      </c>
      <c r="W13">
        <f t="shared" si="1"/>
        <v>3645.6959999999999</v>
      </c>
      <c r="X13">
        <f t="shared" si="2"/>
        <v>7.5000000000000009</v>
      </c>
    </row>
    <row r="14" spans="1:25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>
        <f t="shared" si="0"/>
        <v>4</v>
      </c>
      <c r="W14">
        <f t="shared" si="1"/>
        <v>46.655999999999999</v>
      </c>
      <c r="X14">
        <f t="shared" si="2"/>
        <v>35</v>
      </c>
    </row>
    <row r="15" spans="1:25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>
        <f t="shared" si="0"/>
        <v>12</v>
      </c>
      <c r="W15">
        <f t="shared" si="1"/>
        <v>1223.9279999999999</v>
      </c>
      <c r="X15">
        <f t="shared" si="2"/>
        <v>32.499999999999993</v>
      </c>
    </row>
    <row r="16" spans="1:25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V16">
        <f t="shared" si="0"/>
        <v>11</v>
      </c>
      <c r="W16">
        <f t="shared" si="1"/>
        <v>344.05</v>
      </c>
      <c r="X16">
        <f t="shared" si="2"/>
        <v>-180</v>
      </c>
    </row>
    <row r="17" spans="1:24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V17">
        <f t="shared" si="0"/>
        <v>11</v>
      </c>
      <c r="W17">
        <f t="shared" si="1"/>
        <v>7.6319999999999997</v>
      </c>
      <c r="X17">
        <f t="shared" si="2"/>
        <v>-150</v>
      </c>
    </row>
    <row r="18" spans="1:24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V18">
        <f t="shared" si="0"/>
        <v>11</v>
      </c>
      <c r="W18">
        <f t="shared" si="1"/>
        <v>3995.2799999999997</v>
      </c>
      <c r="X18">
        <f t="shared" si="2"/>
        <v>2</v>
      </c>
    </row>
    <row r="19" spans="1:24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  <c r="V19">
        <f t="shared" si="0"/>
        <v>5</v>
      </c>
      <c r="W19">
        <f t="shared" si="1"/>
        <v>111</v>
      </c>
      <c r="X19">
        <f t="shared" si="2"/>
        <v>18</v>
      </c>
    </row>
    <row r="20" spans="1:24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V20">
        <f t="shared" si="0"/>
        <v>8</v>
      </c>
      <c r="W20">
        <f t="shared" si="1"/>
        <v>17.12</v>
      </c>
      <c r="X20">
        <f t="shared" si="2"/>
        <v>28.999999999999996</v>
      </c>
    </row>
    <row r="21" spans="1:24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V21">
        <f t="shared" si="0"/>
        <v>8</v>
      </c>
      <c r="W21">
        <f t="shared" si="1"/>
        <v>640.43999999999994</v>
      </c>
      <c r="X21">
        <f t="shared" si="2"/>
        <v>7.5</v>
      </c>
    </row>
    <row r="22" spans="1:24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V22">
        <f t="shared" si="0"/>
        <v>8</v>
      </c>
      <c r="W22">
        <f t="shared" si="1"/>
        <v>90.88</v>
      </c>
      <c r="X22">
        <f t="shared" si="2"/>
        <v>32.5</v>
      </c>
    </row>
    <row r="23" spans="1:24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V23">
        <f t="shared" si="0"/>
        <v>12</v>
      </c>
      <c r="W23">
        <f t="shared" si="1"/>
        <v>136.22</v>
      </c>
      <c r="X23">
        <f t="shared" si="2"/>
        <v>25.999999999999996</v>
      </c>
    </row>
    <row r="24" spans="1:24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V24">
        <f t="shared" si="0"/>
        <v>12</v>
      </c>
      <c r="W24">
        <f t="shared" si="1"/>
        <v>422.38</v>
      </c>
      <c r="X24">
        <f t="shared" si="2"/>
        <v>25.999999999999996</v>
      </c>
    </row>
    <row r="25" spans="1:24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V25">
        <f t="shared" si="0"/>
        <v>7</v>
      </c>
      <c r="W25">
        <f t="shared" si="1"/>
        <v>142.744</v>
      </c>
      <c r="X25">
        <f t="shared" si="2"/>
        <v>-1.4285714285714286</v>
      </c>
    </row>
    <row r="26" spans="1:24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>
        <f t="shared" si="0"/>
        <v>9</v>
      </c>
      <c r="W26">
        <f t="shared" si="1"/>
        <v>3133.8900000000003</v>
      </c>
      <c r="X26">
        <f t="shared" si="2"/>
        <v>23</v>
      </c>
    </row>
    <row r="27" spans="1:24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  <c r="V27">
        <f t="shared" si="0"/>
        <v>1</v>
      </c>
      <c r="W27">
        <f t="shared" si="1"/>
        <v>23.295999999999999</v>
      </c>
      <c r="X27">
        <f t="shared" si="2"/>
        <v>36.250000000000007</v>
      </c>
    </row>
    <row r="28" spans="1:24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  <c r="V28">
        <f t="shared" si="0"/>
        <v>1</v>
      </c>
      <c r="W28">
        <f t="shared" si="1"/>
        <v>271.70999999999998</v>
      </c>
      <c r="X28">
        <f t="shared" si="2"/>
        <v>13</v>
      </c>
    </row>
    <row r="29" spans="1:24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  <c r="V29">
        <f t="shared" si="0"/>
        <v>9</v>
      </c>
      <c r="W29">
        <f t="shared" si="1"/>
        <v>21584.01</v>
      </c>
      <c r="X29">
        <f t="shared" si="2"/>
        <v>-54</v>
      </c>
    </row>
    <row r="30" spans="1:24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  <c r="V30">
        <f t="shared" si="0"/>
        <v>9</v>
      </c>
      <c r="W30">
        <f t="shared" si="1"/>
        <v>19.236000000000001</v>
      </c>
      <c r="X30">
        <f t="shared" si="2"/>
        <v>-73.333333333333343</v>
      </c>
    </row>
    <row r="31" spans="1:24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  <c r="V31">
        <f t="shared" si="0"/>
        <v>9</v>
      </c>
      <c r="W31">
        <f t="shared" si="1"/>
        <v>372.6</v>
      </c>
      <c r="X31">
        <f t="shared" si="2"/>
        <v>12.5</v>
      </c>
    </row>
    <row r="32" spans="1:24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  <c r="V32">
        <f t="shared" si="0"/>
        <v>9</v>
      </c>
      <c r="W32">
        <f t="shared" si="1"/>
        <v>6.5279999999999996</v>
      </c>
      <c r="X32">
        <f t="shared" si="2"/>
        <v>33.75</v>
      </c>
    </row>
    <row r="33" spans="1:24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  <c r="V33">
        <f t="shared" si="0"/>
        <v>9</v>
      </c>
      <c r="W33">
        <f t="shared" si="1"/>
        <v>517.82400000000007</v>
      </c>
      <c r="X33">
        <f t="shared" si="2"/>
        <v>11.249999999999998</v>
      </c>
    </row>
    <row r="34" spans="1:24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  <c r="V34">
        <f t="shared" si="0"/>
        <v>9</v>
      </c>
      <c r="W34">
        <f t="shared" si="1"/>
        <v>41.147999999999996</v>
      </c>
      <c r="X34">
        <f t="shared" si="2"/>
        <v>-83.333333333333343</v>
      </c>
    </row>
    <row r="35" spans="1:24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  <c r="V35">
        <f t="shared" si="0"/>
        <v>9</v>
      </c>
      <c r="W35">
        <f t="shared" si="1"/>
        <v>31.52</v>
      </c>
      <c r="X35">
        <f t="shared" si="2"/>
        <v>22.499999999999996</v>
      </c>
    </row>
    <row r="36" spans="1:24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  <c r="V36">
        <f t="shared" si="0"/>
        <v>10</v>
      </c>
      <c r="W36">
        <f t="shared" si="1"/>
        <v>88.415999999999997</v>
      </c>
      <c r="X36">
        <f t="shared" si="2"/>
        <v>33.75</v>
      </c>
    </row>
    <row r="37" spans="1:24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  <c r="V37">
        <f t="shared" si="0"/>
        <v>12</v>
      </c>
      <c r="W37">
        <f t="shared" si="1"/>
        <v>7682.8080000000009</v>
      </c>
      <c r="X37">
        <f t="shared" si="2"/>
        <v>11.249999999999998</v>
      </c>
    </row>
    <row r="38" spans="1:24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  <c r="V38">
        <f t="shared" si="0"/>
        <v>12</v>
      </c>
      <c r="W38">
        <f t="shared" si="1"/>
        <v>954.59999999999991</v>
      </c>
      <c r="X38">
        <f t="shared" si="2"/>
        <v>-77.5</v>
      </c>
    </row>
    <row r="39" spans="1:24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>
        <f t="shared" si="0"/>
        <v>12</v>
      </c>
      <c r="W39">
        <f t="shared" si="1"/>
        <v>1019.952</v>
      </c>
      <c r="X39">
        <f t="shared" si="2"/>
        <v>31.25</v>
      </c>
    </row>
    <row r="40" spans="1:24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  <c r="V40">
        <f t="shared" si="0"/>
        <v>12</v>
      </c>
      <c r="W40">
        <f t="shared" si="1"/>
        <v>1597.1976</v>
      </c>
      <c r="X40">
        <f t="shared" si="2"/>
        <v>-8.8235294117647065</v>
      </c>
    </row>
    <row r="41" spans="1:24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  <c r="V41">
        <f t="shared" si="0"/>
        <v>12</v>
      </c>
      <c r="W41">
        <f t="shared" si="1"/>
        <v>636.17399999999998</v>
      </c>
      <c r="X41">
        <f t="shared" si="2"/>
        <v>-7.1428571428571441</v>
      </c>
    </row>
    <row r="42" spans="1:24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  <c r="V42">
        <f t="shared" si="0"/>
        <v>12</v>
      </c>
      <c r="W42">
        <f t="shared" si="1"/>
        <v>1484.672</v>
      </c>
      <c r="X42">
        <f t="shared" si="2"/>
        <v>11.25</v>
      </c>
    </row>
    <row r="43" spans="1:24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  <c r="V43">
        <f t="shared" si="0"/>
        <v>9</v>
      </c>
      <c r="W43">
        <f t="shared" si="1"/>
        <v>588.67200000000003</v>
      </c>
      <c r="X43">
        <f t="shared" si="2"/>
        <v>11.249999999999998</v>
      </c>
    </row>
    <row r="44" spans="1:24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  <c r="V44">
        <f t="shared" si="0"/>
        <v>7</v>
      </c>
      <c r="W44">
        <f t="shared" si="1"/>
        <v>155.76</v>
      </c>
      <c r="X44">
        <f t="shared" si="2"/>
        <v>5</v>
      </c>
    </row>
    <row r="45" spans="1:24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  <c r="V45">
        <f t="shared" si="0"/>
        <v>9</v>
      </c>
      <c r="W45">
        <f t="shared" si="1"/>
        <v>191.232</v>
      </c>
      <c r="X45">
        <f t="shared" si="2"/>
        <v>10</v>
      </c>
    </row>
    <row r="46" spans="1:24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>
        <f t="shared" si="0"/>
        <v>3</v>
      </c>
      <c r="W46">
        <f t="shared" si="1"/>
        <v>91.96</v>
      </c>
      <c r="X46">
        <f t="shared" si="2"/>
        <v>43.000000000000007</v>
      </c>
    </row>
    <row r="47" spans="1:24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  <c r="V47">
        <f t="shared" si="0"/>
        <v>3</v>
      </c>
      <c r="W47">
        <f t="shared" si="1"/>
        <v>34.92</v>
      </c>
      <c r="X47">
        <f t="shared" si="2"/>
        <v>47</v>
      </c>
    </row>
    <row r="48" spans="1:24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  <c r="V48">
        <f t="shared" si="0"/>
        <v>10</v>
      </c>
      <c r="W48">
        <f t="shared" si="1"/>
        <v>847.84</v>
      </c>
      <c r="X48">
        <f t="shared" si="2"/>
        <v>4</v>
      </c>
    </row>
    <row r="49" spans="1:24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  <c r="V49">
        <f t="shared" si="0"/>
        <v>6</v>
      </c>
      <c r="W49">
        <f t="shared" si="1"/>
        <v>135</v>
      </c>
      <c r="X49">
        <f t="shared" si="2"/>
        <v>11</v>
      </c>
    </row>
    <row r="50" spans="1:24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  <c r="V50">
        <f t="shared" si="0"/>
        <v>6</v>
      </c>
      <c r="W50">
        <f t="shared" si="1"/>
        <v>43.6</v>
      </c>
      <c r="X50">
        <f t="shared" si="2"/>
        <v>27.999999999999996</v>
      </c>
    </row>
    <row r="51" spans="1:24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>
        <f t="shared" si="0"/>
        <v>4</v>
      </c>
      <c r="W51">
        <f t="shared" si="1"/>
        <v>229.32</v>
      </c>
      <c r="X51">
        <f t="shared" si="2"/>
        <v>47</v>
      </c>
    </row>
    <row r="52" spans="1:24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  <c r="V52">
        <f t="shared" si="0"/>
        <v>4</v>
      </c>
      <c r="W52">
        <f t="shared" si="1"/>
        <v>451.08000000000004</v>
      </c>
      <c r="X52">
        <f t="shared" si="2"/>
        <v>47</v>
      </c>
    </row>
    <row r="53" spans="1:24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>
        <f t="shared" si="0"/>
        <v>4</v>
      </c>
      <c r="W53">
        <f t="shared" si="1"/>
        <v>12.32</v>
      </c>
      <c r="X53">
        <f t="shared" si="2"/>
        <v>48</v>
      </c>
    </row>
    <row r="54" spans="1:24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  <c r="V54">
        <f t="shared" si="0"/>
        <v>4</v>
      </c>
      <c r="W54">
        <f t="shared" si="1"/>
        <v>89.99</v>
      </c>
      <c r="X54">
        <f t="shared" si="2"/>
        <v>19</v>
      </c>
    </row>
    <row r="55" spans="1:24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  <c r="V55">
        <f t="shared" si="0"/>
        <v>12</v>
      </c>
      <c r="W55">
        <f t="shared" si="1"/>
        <v>106.82</v>
      </c>
      <c r="X55">
        <f t="shared" si="2"/>
        <v>41</v>
      </c>
    </row>
    <row r="56" spans="1:24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>
        <f t="shared" si="0"/>
        <v>12</v>
      </c>
      <c r="W56">
        <f t="shared" si="1"/>
        <v>5149.75</v>
      </c>
      <c r="X56">
        <f t="shared" si="2"/>
        <v>28.999999999999996</v>
      </c>
    </row>
    <row r="57" spans="1:24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  <c r="V57">
        <f t="shared" si="0"/>
        <v>6</v>
      </c>
      <c r="W57">
        <f t="shared" si="1"/>
        <v>1251.3600000000001</v>
      </c>
      <c r="X57">
        <f t="shared" si="2"/>
        <v>25</v>
      </c>
    </row>
    <row r="58" spans="1:24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  <c r="V58">
        <f t="shared" si="0"/>
        <v>6</v>
      </c>
      <c r="W58">
        <f t="shared" si="1"/>
        <v>162</v>
      </c>
      <c r="X58">
        <f t="shared" si="2"/>
        <v>48</v>
      </c>
    </row>
    <row r="59" spans="1:24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  <c r="V59">
        <f t="shared" si="0"/>
        <v>6</v>
      </c>
      <c r="W59">
        <f t="shared" si="1"/>
        <v>1597.0500000000002</v>
      </c>
      <c r="X59">
        <f t="shared" si="2"/>
        <v>2.2222222222222219</v>
      </c>
    </row>
    <row r="60" spans="1:24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>
        <f t="shared" si="0"/>
        <v>6</v>
      </c>
      <c r="W60">
        <f t="shared" si="1"/>
        <v>29.12</v>
      </c>
      <c r="X60">
        <f t="shared" si="2"/>
        <v>48</v>
      </c>
    </row>
    <row r="61" spans="1:24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  <c r="V61">
        <f t="shared" si="0"/>
        <v>6</v>
      </c>
      <c r="W61">
        <f t="shared" si="1"/>
        <v>60</v>
      </c>
      <c r="X61">
        <f t="shared" si="2"/>
        <v>11</v>
      </c>
    </row>
    <row r="62" spans="1:24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  <c r="V62">
        <f t="shared" si="0"/>
        <v>6</v>
      </c>
      <c r="W62">
        <f t="shared" si="1"/>
        <v>193.92</v>
      </c>
      <c r="X62">
        <f t="shared" si="2"/>
        <v>33.75</v>
      </c>
    </row>
    <row r="63" spans="1:24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>
        <f t="shared" si="0"/>
        <v>6</v>
      </c>
      <c r="W63">
        <f t="shared" si="1"/>
        <v>1.68</v>
      </c>
      <c r="X63">
        <f t="shared" si="2"/>
        <v>50</v>
      </c>
    </row>
    <row r="64" spans="1:24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  <c r="V64">
        <f t="shared" si="0"/>
        <v>11</v>
      </c>
      <c r="W64">
        <f t="shared" si="1"/>
        <v>27.96</v>
      </c>
      <c r="X64">
        <f t="shared" si="2"/>
        <v>44</v>
      </c>
    </row>
    <row r="65" spans="1:24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>
        <f t="shared" si="0"/>
        <v>11</v>
      </c>
      <c r="W65">
        <f t="shared" si="1"/>
        <v>154.94400000000002</v>
      </c>
      <c r="X65">
        <f t="shared" si="2"/>
        <v>36.25</v>
      </c>
    </row>
    <row r="66" spans="1:24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>
        <f t="shared" si="0"/>
        <v>11</v>
      </c>
      <c r="W66">
        <f t="shared" si="1"/>
        <v>440.18999999999994</v>
      </c>
      <c r="X66">
        <f t="shared" si="2"/>
        <v>47</v>
      </c>
    </row>
    <row r="67" spans="1:24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  <c r="V67">
        <f t="shared" ref="V67:V130" si="3">MONTH(C67:C10060)</f>
        <v>11</v>
      </c>
      <c r="W67">
        <f t="shared" ref="W67:W130" si="4" xml:space="preserve"> PRODUCT(R67,S67)</f>
        <v>319.04000000000002</v>
      </c>
      <c r="X67">
        <f t="shared" ref="X67:X130" si="5">(U67/R67)*100</f>
        <v>27.999999999999996</v>
      </c>
    </row>
    <row r="68" spans="1:24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  <c r="V68">
        <f t="shared" si="3"/>
        <v>4</v>
      </c>
      <c r="W68">
        <f t="shared" si="4"/>
        <v>1065.575</v>
      </c>
      <c r="X68">
        <f t="shared" si="5"/>
        <v>-7.1428571428571423</v>
      </c>
    </row>
    <row r="69" spans="1:24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  <c r="V69">
        <f t="shared" si="3"/>
        <v>12</v>
      </c>
      <c r="W69">
        <f t="shared" si="4"/>
        <v>8904.1919999999991</v>
      </c>
      <c r="X69">
        <f t="shared" si="5"/>
        <v>10.000000000000002</v>
      </c>
    </row>
    <row r="70" spans="1:24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  <c r="V70">
        <f t="shared" si="3"/>
        <v>12</v>
      </c>
      <c r="W70">
        <f t="shared" si="4"/>
        <v>671.87199999999996</v>
      </c>
      <c r="X70">
        <f t="shared" si="5"/>
        <v>37.5</v>
      </c>
    </row>
    <row r="71" spans="1:24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  <c r="V71">
        <f t="shared" si="3"/>
        <v>6</v>
      </c>
      <c r="W71">
        <f t="shared" si="4"/>
        <v>151.76</v>
      </c>
      <c r="X71">
        <f t="shared" si="5"/>
        <v>47.000000000000007</v>
      </c>
    </row>
    <row r="72" spans="1:24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  <c r="V72">
        <f t="shared" si="3"/>
        <v>9</v>
      </c>
      <c r="W72">
        <f t="shared" si="4"/>
        <v>4.6159999999999997</v>
      </c>
      <c r="X72">
        <f t="shared" si="5"/>
        <v>37.500000000000007</v>
      </c>
    </row>
    <row r="73" spans="1:24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  <c r="V73">
        <f t="shared" si="3"/>
        <v>9</v>
      </c>
      <c r="W73">
        <f t="shared" si="4"/>
        <v>57.150000000000006</v>
      </c>
      <c r="X73">
        <f t="shared" si="5"/>
        <v>46</v>
      </c>
    </row>
    <row r="74" spans="1:24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  <c r="V74">
        <f t="shared" si="3"/>
        <v>4</v>
      </c>
      <c r="W74">
        <f t="shared" si="4"/>
        <v>6655.4880000000003</v>
      </c>
      <c r="X74">
        <f t="shared" si="5"/>
        <v>-13.749999999999998</v>
      </c>
    </row>
    <row r="75" spans="1:24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  <c r="V75">
        <f t="shared" si="3"/>
        <v>4</v>
      </c>
      <c r="W75">
        <f t="shared" si="4"/>
        <v>194.08</v>
      </c>
      <c r="X75">
        <f t="shared" si="5"/>
        <v>1.25</v>
      </c>
    </row>
    <row r="76" spans="1:24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>
        <f t="shared" si="3"/>
        <v>4</v>
      </c>
      <c r="W76">
        <f t="shared" si="4"/>
        <v>72.784000000000006</v>
      </c>
      <c r="X76">
        <f t="shared" si="5"/>
        <v>-25</v>
      </c>
    </row>
    <row r="77" spans="1:24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  <c r="V77">
        <f t="shared" si="3"/>
        <v>12</v>
      </c>
      <c r="W77">
        <f t="shared" si="4"/>
        <v>3.7439999999999998</v>
      </c>
      <c r="X77">
        <f t="shared" si="5"/>
        <v>-154.99999999999997</v>
      </c>
    </row>
    <row r="78" spans="1:24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  <c r="V78">
        <f t="shared" si="3"/>
        <v>12</v>
      </c>
      <c r="W78">
        <f t="shared" si="4"/>
        <v>29.124000000000002</v>
      </c>
      <c r="X78">
        <f t="shared" si="5"/>
        <v>-60</v>
      </c>
    </row>
    <row r="79" spans="1:24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  <c r="V79">
        <f t="shared" si="3"/>
        <v>12</v>
      </c>
      <c r="W79">
        <f t="shared" si="4"/>
        <v>81.72</v>
      </c>
      <c r="X79">
        <f t="shared" si="5"/>
        <v>10.000000000000002</v>
      </c>
    </row>
    <row r="80" spans="1:24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  <c r="V80">
        <f t="shared" si="3"/>
        <v>11</v>
      </c>
      <c r="W80">
        <f t="shared" si="4"/>
        <v>96.5</v>
      </c>
      <c r="X80">
        <f t="shared" si="5"/>
        <v>-75</v>
      </c>
    </row>
    <row r="81" spans="1:24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  <c r="V81">
        <f t="shared" si="3"/>
        <v>6</v>
      </c>
      <c r="W81">
        <f t="shared" si="4"/>
        <v>208.16</v>
      </c>
      <c r="X81">
        <f t="shared" si="5"/>
        <v>27</v>
      </c>
    </row>
    <row r="82" spans="1:24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  <c r="V82">
        <f t="shared" si="3"/>
        <v>6</v>
      </c>
      <c r="W82">
        <f t="shared" si="4"/>
        <v>50.22</v>
      </c>
      <c r="X82">
        <f t="shared" si="5"/>
        <v>48.000000000000007</v>
      </c>
    </row>
    <row r="83" spans="1:24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  <c r="V83">
        <f t="shared" si="3"/>
        <v>10</v>
      </c>
      <c r="W83">
        <f t="shared" si="4"/>
        <v>74.5</v>
      </c>
      <c r="X83">
        <f t="shared" si="5"/>
        <v>27.999999999999996</v>
      </c>
    </row>
    <row r="84" spans="1:24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  <c r="V84">
        <f t="shared" si="3"/>
        <v>10</v>
      </c>
      <c r="W84">
        <f t="shared" si="4"/>
        <v>21.39</v>
      </c>
      <c r="X84">
        <f t="shared" si="5"/>
        <v>28.999999999999996</v>
      </c>
    </row>
    <row r="85" spans="1:24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  <c r="V85">
        <f t="shared" si="3"/>
        <v>9</v>
      </c>
      <c r="W85">
        <f t="shared" si="4"/>
        <v>1406.8880000000001</v>
      </c>
      <c r="X85">
        <f t="shared" si="5"/>
        <v>31.25</v>
      </c>
    </row>
    <row r="86" spans="1:24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>
        <f t="shared" si="3"/>
        <v>11</v>
      </c>
      <c r="W86">
        <f t="shared" si="4"/>
        <v>691.12800000000004</v>
      </c>
      <c r="X86">
        <f t="shared" si="5"/>
        <v>-21.25</v>
      </c>
    </row>
    <row r="87" spans="1:24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  <c r="V87">
        <f t="shared" si="3"/>
        <v>5</v>
      </c>
      <c r="W87">
        <f t="shared" si="4"/>
        <v>603.91999999999996</v>
      </c>
      <c r="X87">
        <f t="shared" si="5"/>
        <v>11.000000000000002</v>
      </c>
    </row>
    <row r="88" spans="1:24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  <c r="V88">
        <f t="shared" si="3"/>
        <v>10</v>
      </c>
      <c r="W88">
        <f t="shared" si="4"/>
        <v>19.989999999999998</v>
      </c>
      <c r="X88">
        <f t="shared" si="5"/>
        <v>34</v>
      </c>
    </row>
    <row r="89" spans="1:24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>
        <f t="shared" si="3"/>
        <v>10</v>
      </c>
      <c r="W89">
        <f t="shared" si="4"/>
        <v>12.32</v>
      </c>
      <c r="X89">
        <f t="shared" si="5"/>
        <v>48</v>
      </c>
    </row>
    <row r="90" spans="1:24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  <c r="V90">
        <f t="shared" si="3"/>
        <v>4</v>
      </c>
      <c r="W90">
        <f t="shared" si="4"/>
        <v>1108.576</v>
      </c>
      <c r="X90">
        <f t="shared" si="5"/>
        <v>8.75</v>
      </c>
    </row>
    <row r="91" spans="1:24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  <c r="V91">
        <f t="shared" si="3"/>
        <v>9</v>
      </c>
      <c r="W91">
        <f t="shared" si="4"/>
        <v>60.300000000000004</v>
      </c>
      <c r="X91">
        <f t="shared" si="5"/>
        <v>32.999999999999993</v>
      </c>
    </row>
    <row r="92" spans="1:24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  <c r="V92">
        <f t="shared" si="3"/>
        <v>9</v>
      </c>
      <c r="W92">
        <f t="shared" si="4"/>
        <v>147.16800000000001</v>
      </c>
      <c r="X92">
        <f t="shared" si="5"/>
        <v>11.249999999999998</v>
      </c>
    </row>
    <row r="93" spans="1:24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  <c r="V93">
        <f t="shared" si="3"/>
        <v>9</v>
      </c>
      <c r="W93">
        <f t="shared" si="4"/>
        <v>6.48</v>
      </c>
      <c r="X93">
        <f t="shared" si="5"/>
        <v>47.999999999999993</v>
      </c>
    </row>
    <row r="94" spans="1:24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  <c r="V94">
        <f t="shared" si="3"/>
        <v>1</v>
      </c>
      <c r="W94">
        <f t="shared" si="4"/>
        <v>25.92</v>
      </c>
      <c r="X94">
        <f t="shared" si="5"/>
        <v>47.999999999999993</v>
      </c>
    </row>
    <row r="95" spans="1:24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  <c r="V95">
        <f t="shared" si="3"/>
        <v>1</v>
      </c>
      <c r="W95">
        <f t="shared" si="4"/>
        <v>160.02000000000001</v>
      </c>
      <c r="X95">
        <f t="shared" si="5"/>
        <v>30.999999999999993</v>
      </c>
    </row>
    <row r="96" spans="1:24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>
        <f t="shared" si="3"/>
        <v>1</v>
      </c>
      <c r="W96">
        <f t="shared" si="4"/>
        <v>65.92</v>
      </c>
      <c r="X96">
        <f t="shared" si="5"/>
        <v>49.000000000000007</v>
      </c>
    </row>
    <row r="97" spans="1:24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  <c r="V97">
        <f t="shared" si="3"/>
        <v>11</v>
      </c>
      <c r="W97">
        <f t="shared" si="4"/>
        <v>5.6820000000000004</v>
      </c>
      <c r="X97">
        <f t="shared" si="5"/>
        <v>-66.666666666666657</v>
      </c>
    </row>
    <row r="98" spans="1:24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>
        <f t="shared" si="3"/>
        <v>11</v>
      </c>
      <c r="W98">
        <f t="shared" si="4"/>
        <v>675.71</v>
      </c>
      <c r="X98">
        <f t="shared" si="5"/>
        <v>42</v>
      </c>
    </row>
    <row r="99" spans="1:24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>
        <f t="shared" si="3"/>
        <v>6</v>
      </c>
      <c r="W99">
        <f t="shared" si="4"/>
        <v>153.93599999999998</v>
      </c>
      <c r="X99">
        <f t="shared" si="5"/>
        <v>35</v>
      </c>
    </row>
    <row r="100" spans="1:24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  <c r="V100">
        <f t="shared" si="3"/>
        <v>9</v>
      </c>
      <c r="W100">
        <f t="shared" si="4"/>
        <v>467.28</v>
      </c>
      <c r="X100">
        <f t="shared" si="5"/>
        <v>29.000000000000004</v>
      </c>
    </row>
    <row r="101" spans="1:24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  <c r="V101">
        <f t="shared" si="3"/>
        <v>8</v>
      </c>
      <c r="W101">
        <f t="shared" si="4"/>
        <v>452.36799999999994</v>
      </c>
      <c r="X101">
        <f t="shared" si="5"/>
        <v>35</v>
      </c>
    </row>
    <row r="102" spans="1:24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  <c r="V102">
        <f t="shared" si="3"/>
        <v>8</v>
      </c>
      <c r="W102">
        <f t="shared" si="4"/>
        <v>287.928</v>
      </c>
      <c r="X102">
        <f t="shared" si="5"/>
        <v>-11.25</v>
      </c>
    </row>
    <row r="103" spans="1:24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  <c r="V103">
        <f t="shared" si="3"/>
        <v>8</v>
      </c>
      <c r="W103">
        <f t="shared" si="4"/>
        <v>5.3639999999999999</v>
      </c>
      <c r="X103">
        <f t="shared" si="5"/>
        <v>-170</v>
      </c>
    </row>
    <row r="104" spans="1:24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>
        <f t="shared" si="3"/>
        <v>12</v>
      </c>
      <c r="W104">
        <f t="shared" si="4"/>
        <v>95.68</v>
      </c>
      <c r="X104">
        <f t="shared" si="5"/>
        <v>49</v>
      </c>
    </row>
    <row r="105" spans="1:24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  <c r="V105">
        <f t="shared" si="3"/>
        <v>11</v>
      </c>
      <c r="W105">
        <f t="shared" si="4"/>
        <v>1433.376</v>
      </c>
      <c r="X105">
        <f t="shared" si="5"/>
        <v>-11.250000000000002</v>
      </c>
    </row>
    <row r="106" spans="1:24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  <c r="V106">
        <f t="shared" si="3"/>
        <v>11</v>
      </c>
      <c r="W106">
        <f t="shared" si="4"/>
        <v>307.08</v>
      </c>
      <c r="X106">
        <f t="shared" si="5"/>
        <v>-3.75</v>
      </c>
    </row>
    <row r="107" spans="1:24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  <c r="V107">
        <f t="shared" si="3"/>
        <v>11</v>
      </c>
      <c r="W107">
        <f t="shared" si="4"/>
        <v>110.64599999999999</v>
      </c>
      <c r="X107">
        <f t="shared" si="5"/>
        <v>-70</v>
      </c>
    </row>
    <row r="108" spans="1:24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  <c r="V108">
        <f t="shared" si="3"/>
        <v>11</v>
      </c>
      <c r="W108">
        <f t="shared" si="4"/>
        <v>592.89599999999996</v>
      </c>
      <c r="X108">
        <f t="shared" si="5"/>
        <v>23.750000000000004</v>
      </c>
    </row>
    <row r="109" spans="1:24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  <c r="V109">
        <f t="shared" si="3"/>
        <v>11</v>
      </c>
      <c r="W109">
        <f t="shared" si="4"/>
        <v>27.992000000000001</v>
      </c>
      <c r="X109">
        <f t="shared" si="5"/>
        <v>7.5</v>
      </c>
    </row>
    <row r="110" spans="1:24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  <c r="V110">
        <f t="shared" si="3"/>
        <v>11</v>
      </c>
      <c r="W110">
        <f t="shared" si="4"/>
        <v>3.3039999999999998</v>
      </c>
      <c r="X110">
        <f t="shared" si="5"/>
        <v>32.500000000000007</v>
      </c>
    </row>
    <row r="111" spans="1:24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  <c r="V111">
        <f t="shared" si="3"/>
        <v>10</v>
      </c>
      <c r="W111">
        <f t="shared" si="4"/>
        <v>1699.8</v>
      </c>
      <c r="X111">
        <f t="shared" si="5"/>
        <v>20.000000000000004</v>
      </c>
    </row>
    <row r="112" spans="1:24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  <c r="V112">
        <f t="shared" si="3"/>
        <v>12</v>
      </c>
      <c r="W112">
        <f t="shared" si="4"/>
        <v>83.92</v>
      </c>
      <c r="X112">
        <f t="shared" si="5"/>
        <v>25.999999999999996</v>
      </c>
    </row>
    <row r="113" spans="1:24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  <c r="V113">
        <f t="shared" si="3"/>
        <v>11</v>
      </c>
      <c r="W113">
        <f t="shared" si="4"/>
        <v>151.91999999999999</v>
      </c>
      <c r="X113">
        <f t="shared" si="5"/>
        <v>30.000000000000004</v>
      </c>
    </row>
    <row r="114" spans="1:24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  <c r="V114">
        <f t="shared" si="3"/>
        <v>11</v>
      </c>
      <c r="W114">
        <f t="shared" si="4"/>
        <v>163.44</v>
      </c>
      <c r="X114">
        <f t="shared" si="5"/>
        <v>49.000000000000007</v>
      </c>
    </row>
    <row r="115" spans="1:24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  <c r="V115">
        <f t="shared" si="3"/>
        <v>8</v>
      </c>
      <c r="W115">
        <f t="shared" si="4"/>
        <v>561.34399999999994</v>
      </c>
      <c r="X115">
        <f t="shared" si="5"/>
        <v>36.250000000000007</v>
      </c>
    </row>
    <row r="116" spans="1:24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  <c r="V116">
        <f t="shared" si="3"/>
        <v>8</v>
      </c>
      <c r="W116">
        <f t="shared" si="4"/>
        <v>9.44</v>
      </c>
      <c r="X116">
        <f t="shared" si="5"/>
        <v>35</v>
      </c>
    </row>
    <row r="117" spans="1:24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  <c r="V117">
        <f t="shared" si="3"/>
        <v>8</v>
      </c>
      <c r="W117">
        <f t="shared" si="4"/>
        <v>71.927999999999997</v>
      </c>
      <c r="X117">
        <f t="shared" si="5"/>
        <v>31.25</v>
      </c>
    </row>
    <row r="118" spans="1:24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>
        <f t="shared" si="3"/>
        <v>8</v>
      </c>
      <c r="W118">
        <f t="shared" si="4"/>
        <v>782.78399999999999</v>
      </c>
      <c r="X118">
        <f t="shared" si="5"/>
        <v>33.75</v>
      </c>
    </row>
    <row r="119" spans="1:24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  <c r="V119">
        <f t="shared" si="3"/>
        <v>3</v>
      </c>
      <c r="W119">
        <f t="shared" si="4"/>
        <v>2362.59</v>
      </c>
      <c r="X119">
        <f t="shared" si="5"/>
        <v>21.000000000000004</v>
      </c>
    </row>
    <row r="120" spans="1:24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  <c r="V120">
        <f t="shared" si="3"/>
        <v>4</v>
      </c>
      <c r="W120">
        <f t="shared" si="4"/>
        <v>157.79400000000001</v>
      </c>
      <c r="X120">
        <f t="shared" si="5"/>
        <v>-73.333333333333329</v>
      </c>
    </row>
    <row r="121" spans="1:24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  <c r="V121">
        <f t="shared" si="3"/>
        <v>6</v>
      </c>
      <c r="W121">
        <f t="shared" si="4"/>
        <v>141.12</v>
      </c>
      <c r="X121">
        <f t="shared" si="5"/>
        <v>39</v>
      </c>
    </row>
    <row r="122" spans="1:24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>
        <f t="shared" si="3"/>
        <v>6</v>
      </c>
      <c r="W122">
        <f t="shared" si="4"/>
        <v>123.36</v>
      </c>
      <c r="X122">
        <f t="shared" si="5"/>
        <v>45</v>
      </c>
    </row>
    <row r="123" spans="1:24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  <c r="V123">
        <f t="shared" si="3"/>
        <v>6</v>
      </c>
      <c r="W123">
        <f t="shared" si="4"/>
        <v>1359.3600000000001</v>
      </c>
      <c r="X123">
        <f t="shared" si="5"/>
        <v>27.999999999999996</v>
      </c>
    </row>
    <row r="124" spans="1:24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  <c r="V124">
        <f t="shared" si="3"/>
        <v>6</v>
      </c>
      <c r="W124">
        <f t="shared" si="4"/>
        <v>1035.18</v>
      </c>
      <c r="X124">
        <f t="shared" si="5"/>
        <v>45</v>
      </c>
    </row>
    <row r="125" spans="1:24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  <c r="V125">
        <f t="shared" si="3"/>
        <v>6</v>
      </c>
      <c r="W125">
        <f t="shared" si="4"/>
        <v>476.28000000000003</v>
      </c>
      <c r="X125">
        <f t="shared" si="5"/>
        <v>28.999999999999996</v>
      </c>
    </row>
    <row r="126" spans="1:24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  <c r="V126">
        <f t="shared" si="3"/>
        <v>12</v>
      </c>
      <c r="W126">
        <f t="shared" si="4"/>
        <v>1801.674</v>
      </c>
      <c r="X126">
        <f t="shared" si="5"/>
        <v>-1.4285714285714286</v>
      </c>
    </row>
    <row r="127" spans="1:24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  <c r="V127">
        <f t="shared" si="3"/>
        <v>9</v>
      </c>
      <c r="W127">
        <f t="shared" si="4"/>
        <v>3706.2000000000003</v>
      </c>
      <c r="X127">
        <f t="shared" si="5"/>
        <v>-66</v>
      </c>
    </row>
    <row r="128" spans="1:24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  <c r="V128">
        <f t="shared" si="3"/>
        <v>11</v>
      </c>
      <c r="W128">
        <f t="shared" si="4"/>
        <v>4.7759999999999998</v>
      </c>
      <c r="X128">
        <f t="shared" si="5"/>
        <v>-76.666666666666671</v>
      </c>
    </row>
    <row r="129" spans="1:24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  <c r="V129">
        <f t="shared" si="3"/>
        <v>11</v>
      </c>
      <c r="W129">
        <f t="shared" si="4"/>
        <v>1707.944</v>
      </c>
      <c r="X129">
        <f t="shared" si="5"/>
        <v>12.5</v>
      </c>
    </row>
    <row r="130" spans="1:24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  <c r="V130">
        <f t="shared" si="3"/>
        <v>11</v>
      </c>
      <c r="W130">
        <f t="shared" si="4"/>
        <v>162.84800000000001</v>
      </c>
      <c r="X130">
        <f t="shared" si="5"/>
        <v>-11.249999999999998</v>
      </c>
    </row>
    <row r="131" spans="1:24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  <c r="V131">
        <f t="shared" ref="V131:V194" si="6">MONTH(C131:C10124)</f>
        <v>11</v>
      </c>
      <c r="W131">
        <f t="shared" ref="W131:W194" si="7" xml:space="preserve"> PRODUCT(R131,S131)</f>
        <v>715.68000000000006</v>
      </c>
      <c r="X131">
        <f t="shared" ref="X131:X194" si="8">(U131/R131)*100</f>
        <v>10.999999999999998</v>
      </c>
    </row>
    <row r="132" spans="1:24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  <c r="V132">
        <f t="shared" si="6"/>
        <v>2</v>
      </c>
      <c r="W132">
        <f t="shared" si="7"/>
        <v>299.85000000000002</v>
      </c>
      <c r="X132">
        <f t="shared" si="8"/>
        <v>-20</v>
      </c>
    </row>
    <row r="133" spans="1:24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  <c r="V133">
        <f t="shared" si="6"/>
        <v>2</v>
      </c>
      <c r="W133">
        <f t="shared" si="7"/>
        <v>156.608</v>
      </c>
      <c r="X133">
        <f t="shared" si="8"/>
        <v>37.5</v>
      </c>
    </row>
    <row r="134" spans="1:24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  <c r="V134">
        <f t="shared" si="6"/>
        <v>2</v>
      </c>
      <c r="W134">
        <f t="shared" si="7"/>
        <v>193.10399999999998</v>
      </c>
      <c r="X134">
        <f t="shared" si="8"/>
        <v>32.5</v>
      </c>
    </row>
    <row r="135" spans="1:24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>
        <f t="shared" si="6"/>
        <v>10</v>
      </c>
      <c r="W135">
        <f t="shared" si="7"/>
        <v>60.12</v>
      </c>
      <c r="X135">
        <f t="shared" si="8"/>
        <v>48</v>
      </c>
    </row>
    <row r="136" spans="1:24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  <c r="V136">
        <f t="shared" si="6"/>
        <v>10</v>
      </c>
      <c r="W136">
        <f t="shared" si="7"/>
        <v>35.44</v>
      </c>
      <c r="X136">
        <f t="shared" si="8"/>
        <v>47</v>
      </c>
    </row>
    <row r="137" spans="1:24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  <c r="V137">
        <f t="shared" si="6"/>
        <v>10</v>
      </c>
      <c r="W137">
        <f t="shared" si="7"/>
        <v>46.08</v>
      </c>
      <c r="X137">
        <f t="shared" si="8"/>
        <v>30</v>
      </c>
    </row>
    <row r="138" spans="1:24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  <c r="V138">
        <f t="shared" si="6"/>
        <v>10</v>
      </c>
      <c r="W138">
        <f t="shared" si="7"/>
        <v>8.0399999999999991</v>
      </c>
      <c r="X138">
        <f t="shared" si="8"/>
        <v>49.000000000000007</v>
      </c>
    </row>
    <row r="139" spans="1:24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  <c r="V139">
        <f t="shared" si="6"/>
        <v>10</v>
      </c>
      <c r="W139">
        <f t="shared" si="7"/>
        <v>228.52800000000002</v>
      </c>
      <c r="X139">
        <f t="shared" si="8"/>
        <v>35</v>
      </c>
    </row>
    <row r="140" spans="1:24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  <c r="V140">
        <f t="shared" si="6"/>
        <v>10</v>
      </c>
      <c r="W140">
        <f t="shared" si="7"/>
        <v>395.28</v>
      </c>
      <c r="X140">
        <f t="shared" si="8"/>
        <v>28.000000000000004</v>
      </c>
    </row>
    <row r="141" spans="1:24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  <c r="V141">
        <f t="shared" si="6"/>
        <v>10</v>
      </c>
      <c r="W141">
        <f t="shared" si="7"/>
        <v>603.67999999999995</v>
      </c>
      <c r="X141">
        <f t="shared" si="8"/>
        <v>48.000000000000007</v>
      </c>
    </row>
    <row r="142" spans="1:24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  <c r="V142">
        <f t="shared" si="6"/>
        <v>9</v>
      </c>
      <c r="W142">
        <f t="shared" si="7"/>
        <v>165.6</v>
      </c>
      <c r="X142">
        <f t="shared" si="8"/>
        <v>12.5</v>
      </c>
    </row>
    <row r="143" spans="1:24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>
        <f t="shared" si="6"/>
        <v>9</v>
      </c>
      <c r="W143">
        <f t="shared" si="7"/>
        <v>26.46</v>
      </c>
      <c r="X143">
        <f t="shared" si="8"/>
        <v>27</v>
      </c>
    </row>
    <row r="144" spans="1:24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  <c r="V144">
        <f t="shared" si="6"/>
        <v>9</v>
      </c>
      <c r="W144">
        <f t="shared" si="7"/>
        <v>32.58</v>
      </c>
      <c r="X144">
        <f t="shared" si="8"/>
        <v>47</v>
      </c>
    </row>
    <row r="145" spans="1:24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>
        <f t="shared" si="6"/>
        <v>9</v>
      </c>
      <c r="W145">
        <f t="shared" si="7"/>
        <v>431.09999999999997</v>
      </c>
      <c r="X145">
        <f t="shared" si="8"/>
        <v>48.000000000000007</v>
      </c>
    </row>
    <row r="146" spans="1:24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  <c r="V146">
        <f t="shared" si="6"/>
        <v>12</v>
      </c>
      <c r="W146">
        <f t="shared" si="7"/>
        <v>2518.29</v>
      </c>
      <c r="X146">
        <f t="shared" si="8"/>
        <v>26</v>
      </c>
    </row>
    <row r="147" spans="1:24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  <c r="V147">
        <f t="shared" si="6"/>
        <v>9</v>
      </c>
      <c r="W147">
        <f t="shared" si="7"/>
        <v>4703.5099999999993</v>
      </c>
      <c r="X147">
        <f t="shared" si="8"/>
        <v>3.0000000000000004</v>
      </c>
    </row>
    <row r="148" spans="1:24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  <c r="V148">
        <f t="shared" si="6"/>
        <v>10</v>
      </c>
      <c r="W148">
        <f t="shared" si="7"/>
        <v>375.55200000000002</v>
      </c>
      <c r="X148">
        <f t="shared" si="8"/>
        <v>13.749999999999998</v>
      </c>
    </row>
    <row r="149" spans="1:24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  <c r="V149">
        <f t="shared" si="6"/>
        <v>12</v>
      </c>
      <c r="W149">
        <f t="shared" si="7"/>
        <v>4228.95</v>
      </c>
      <c r="X149">
        <f t="shared" si="8"/>
        <v>27</v>
      </c>
    </row>
    <row r="150" spans="1:24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  <c r="V150">
        <f t="shared" si="6"/>
        <v>12</v>
      </c>
      <c r="W150">
        <f t="shared" si="7"/>
        <v>449.90999999999997</v>
      </c>
      <c r="X150">
        <f t="shared" si="8"/>
        <v>4</v>
      </c>
    </row>
    <row r="151" spans="1:24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>
        <f t="shared" si="6"/>
        <v>12</v>
      </c>
      <c r="W151">
        <f t="shared" si="7"/>
        <v>15614.72</v>
      </c>
      <c r="X151">
        <f t="shared" si="8"/>
        <v>30.000000000000004</v>
      </c>
    </row>
    <row r="152" spans="1:24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>
        <f t="shared" si="6"/>
        <v>12</v>
      </c>
      <c r="W152">
        <f t="shared" si="7"/>
        <v>857.75</v>
      </c>
      <c r="X152">
        <f t="shared" si="8"/>
        <v>47</v>
      </c>
    </row>
    <row r="153" spans="1:24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  <c r="V153">
        <f t="shared" si="6"/>
        <v>3</v>
      </c>
      <c r="W153">
        <f t="shared" si="7"/>
        <v>789.59999999999991</v>
      </c>
      <c r="X153">
        <f t="shared" si="8"/>
        <v>11.25</v>
      </c>
    </row>
    <row r="154" spans="1:24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  <c r="V154">
        <f t="shared" si="6"/>
        <v>3</v>
      </c>
      <c r="W154">
        <f t="shared" si="7"/>
        <v>406.36799999999999</v>
      </c>
      <c r="X154">
        <f t="shared" si="8"/>
        <v>7.5</v>
      </c>
    </row>
    <row r="155" spans="1:24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  <c r="V155">
        <f t="shared" si="6"/>
        <v>5</v>
      </c>
      <c r="W155">
        <f t="shared" si="7"/>
        <v>408.66</v>
      </c>
      <c r="X155">
        <f t="shared" si="8"/>
        <v>45</v>
      </c>
    </row>
    <row r="156" spans="1:24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  <c r="V156">
        <f t="shared" si="6"/>
        <v>5</v>
      </c>
      <c r="W156">
        <f t="shared" si="7"/>
        <v>422.08</v>
      </c>
      <c r="X156">
        <f t="shared" si="8"/>
        <v>46</v>
      </c>
    </row>
    <row r="157" spans="1:24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  <c r="V157">
        <f t="shared" si="6"/>
        <v>5</v>
      </c>
      <c r="W157">
        <f t="shared" si="7"/>
        <v>485.28</v>
      </c>
      <c r="X157">
        <f t="shared" si="8"/>
        <v>26</v>
      </c>
    </row>
    <row r="158" spans="1:24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>
        <f t="shared" si="6"/>
        <v>5</v>
      </c>
      <c r="W158">
        <f t="shared" si="7"/>
        <v>19.89</v>
      </c>
      <c r="X158">
        <f t="shared" si="8"/>
        <v>27</v>
      </c>
    </row>
    <row r="159" spans="1:24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  <c r="V159">
        <f t="shared" si="6"/>
        <v>3</v>
      </c>
      <c r="W159">
        <f t="shared" si="7"/>
        <v>915.13599999999997</v>
      </c>
      <c r="X159">
        <f t="shared" si="8"/>
        <v>11.25</v>
      </c>
    </row>
    <row r="160" spans="1:24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  <c r="V160">
        <f t="shared" si="6"/>
        <v>11</v>
      </c>
      <c r="W160">
        <f t="shared" si="7"/>
        <v>29.24</v>
      </c>
      <c r="X160">
        <f t="shared" si="8"/>
        <v>47</v>
      </c>
    </row>
    <row r="161" spans="1:24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  <c r="V161">
        <f t="shared" si="6"/>
        <v>11</v>
      </c>
      <c r="W161">
        <f t="shared" si="7"/>
        <v>6614.5099999999993</v>
      </c>
      <c r="X161">
        <f t="shared" si="8"/>
        <v>25</v>
      </c>
    </row>
    <row r="162" spans="1:24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>
        <f t="shared" si="6"/>
        <v>5</v>
      </c>
      <c r="W162">
        <f t="shared" si="7"/>
        <v>5.98</v>
      </c>
      <c r="X162">
        <f t="shared" si="8"/>
        <v>44.999999999999993</v>
      </c>
    </row>
    <row r="163" spans="1:24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  <c r="V163">
        <f t="shared" si="6"/>
        <v>12</v>
      </c>
      <c r="W163">
        <f t="shared" si="7"/>
        <v>108.768</v>
      </c>
      <c r="X163">
        <f t="shared" si="8"/>
        <v>2.5</v>
      </c>
    </row>
    <row r="164" spans="1:24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  <c r="V164">
        <f t="shared" si="6"/>
        <v>11</v>
      </c>
      <c r="W164">
        <f t="shared" si="7"/>
        <v>142</v>
      </c>
      <c r="X164">
        <f t="shared" si="8"/>
        <v>47</v>
      </c>
    </row>
    <row r="165" spans="1:24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  <c r="V165">
        <f t="shared" si="6"/>
        <v>11</v>
      </c>
      <c r="W165">
        <f t="shared" si="7"/>
        <v>55.36</v>
      </c>
      <c r="X165">
        <f t="shared" si="8"/>
        <v>35</v>
      </c>
    </row>
    <row r="166" spans="1:24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>
        <f t="shared" si="6"/>
        <v>9</v>
      </c>
      <c r="W166">
        <f t="shared" si="7"/>
        <v>29.808</v>
      </c>
      <c r="X166">
        <f t="shared" si="8"/>
        <v>27.500000000000004</v>
      </c>
    </row>
    <row r="167" spans="1:24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  <c r="V167">
        <f t="shared" si="6"/>
        <v>9</v>
      </c>
      <c r="W167">
        <f t="shared" si="7"/>
        <v>65279.616000000002</v>
      </c>
      <c r="X167">
        <f t="shared" si="8"/>
        <v>-16.666666666666664</v>
      </c>
    </row>
    <row r="168" spans="1:24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  <c r="V168">
        <f t="shared" si="6"/>
        <v>9</v>
      </c>
      <c r="W168">
        <f t="shared" si="7"/>
        <v>827.78399999999999</v>
      </c>
      <c r="X168">
        <f t="shared" si="8"/>
        <v>-21.250000000000004</v>
      </c>
    </row>
    <row r="169" spans="1:24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  <c r="V169">
        <f t="shared" si="6"/>
        <v>9</v>
      </c>
      <c r="W169">
        <f t="shared" si="7"/>
        <v>15660.539999999999</v>
      </c>
      <c r="X169">
        <f t="shared" si="8"/>
        <v>-1.4285714285714286</v>
      </c>
    </row>
    <row r="170" spans="1:24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  <c r="V170">
        <f t="shared" si="6"/>
        <v>9</v>
      </c>
      <c r="W170">
        <f t="shared" si="7"/>
        <v>192.38400000000001</v>
      </c>
      <c r="X170">
        <f t="shared" si="8"/>
        <v>21.25</v>
      </c>
    </row>
    <row r="171" spans="1:24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  <c r="V171">
        <f t="shared" si="6"/>
        <v>9</v>
      </c>
      <c r="W171">
        <f t="shared" si="7"/>
        <v>889.9</v>
      </c>
      <c r="X171">
        <f t="shared" si="8"/>
        <v>-255.00000000000003</v>
      </c>
    </row>
    <row r="172" spans="1:24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  <c r="V172">
        <f t="shared" si="6"/>
        <v>9</v>
      </c>
      <c r="W172">
        <f t="shared" si="7"/>
        <v>431.928</v>
      </c>
      <c r="X172">
        <f t="shared" si="8"/>
        <v>6.25</v>
      </c>
    </row>
    <row r="173" spans="1:24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  <c r="V173">
        <f t="shared" si="6"/>
        <v>8</v>
      </c>
      <c r="W173">
        <f t="shared" si="7"/>
        <v>62.820000000000007</v>
      </c>
      <c r="X173">
        <f t="shared" si="8"/>
        <v>46.999999999999993</v>
      </c>
    </row>
    <row r="174" spans="1:24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  <c r="V174">
        <f t="shared" si="6"/>
        <v>8</v>
      </c>
      <c r="W174">
        <f t="shared" si="7"/>
        <v>221.92</v>
      </c>
      <c r="X174">
        <f t="shared" si="8"/>
        <v>48.000000000000007</v>
      </c>
    </row>
    <row r="175" spans="1:24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  <c r="V175">
        <f t="shared" si="6"/>
        <v>8</v>
      </c>
      <c r="W175">
        <f t="shared" si="7"/>
        <v>2381.0079999999998</v>
      </c>
      <c r="X175">
        <f t="shared" si="8"/>
        <v>6.25</v>
      </c>
    </row>
    <row r="176" spans="1:24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  <c r="V176">
        <f t="shared" si="6"/>
        <v>9</v>
      </c>
      <c r="W176">
        <f t="shared" si="7"/>
        <v>104.896</v>
      </c>
      <c r="X176">
        <f t="shared" si="8"/>
        <v>-250</v>
      </c>
    </row>
    <row r="177" spans="1:24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  <c r="V177">
        <f t="shared" si="6"/>
        <v>9</v>
      </c>
      <c r="W177">
        <f t="shared" si="7"/>
        <v>80.64</v>
      </c>
      <c r="X177">
        <f t="shared" si="8"/>
        <v>32.499999999999993</v>
      </c>
    </row>
    <row r="178" spans="1:24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  <c r="V178">
        <f t="shared" si="6"/>
        <v>4</v>
      </c>
      <c r="W178">
        <f t="shared" si="7"/>
        <v>389.05599999999998</v>
      </c>
      <c r="X178">
        <f t="shared" si="8"/>
        <v>-250</v>
      </c>
    </row>
    <row r="179" spans="1:24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  <c r="V179">
        <f t="shared" si="6"/>
        <v>11</v>
      </c>
      <c r="W179">
        <f t="shared" si="7"/>
        <v>2777.614</v>
      </c>
      <c r="X179">
        <f t="shared" si="8"/>
        <v>-2.8571428571428568</v>
      </c>
    </row>
    <row r="180" spans="1:24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  <c r="V180">
        <f t="shared" si="6"/>
        <v>11</v>
      </c>
      <c r="W180">
        <f t="shared" si="7"/>
        <v>79.400000000000006</v>
      </c>
      <c r="X180">
        <f t="shared" si="8"/>
        <v>-23.75</v>
      </c>
    </row>
    <row r="181" spans="1:24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>
        <f t="shared" si="6"/>
        <v>12</v>
      </c>
      <c r="W181">
        <f t="shared" si="7"/>
        <v>3.28</v>
      </c>
      <c r="X181">
        <f t="shared" si="8"/>
        <v>43.000000000000007</v>
      </c>
    </row>
    <row r="182" spans="1:24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  <c r="V182">
        <f t="shared" si="6"/>
        <v>12</v>
      </c>
      <c r="W182">
        <f t="shared" si="7"/>
        <v>49.631999999999998</v>
      </c>
      <c r="X182">
        <f t="shared" si="8"/>
        <v>7.5</v>
      </c>
    </row>
    <row r="183" spans="1:24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  <c r="V183">
        <f t="shared" si="6"/>
        <v>12</v>
      </c>
      <c r="W183">
        <f t="shared" si="7"/>
        <v>2861.2080000000001</v>
      </c>
      <c r="X183">
        <f t="shared" si="8"/>
        <v>18.749999999999996</v>
      </c>
    </row>
    <row r="184" spans="1:24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  <c r="V184">
        <f t="shared" si="6"/>
        <v>11</v>
      </c>
      <c r="W184">
        <f t="shared" si="7"/>
        <v>2015.84</v>
      </c>
      <c r="X184">
        <f t="shared" si="8"/>
        <v>26</v>
      </c>
    </row>
    <row r="185" spans="1:24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  <c r="V185">
        <f t="shared" si="6"/>
        <v>11</v>
      </c>
      <c r="W185">
        <f t="shared" si="7"/>
        <v>749.75</v>
      </c>
      <c r="X185">
        <f t="shared" si="8"/>
        <v>28.000000000000004</v>
      </c>
    </row>
    <row r="186" spans="1:24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>
        <f t="shared" si="6"/>
        <v>11</v>
      </c>
      <c r="W186">
        <f t="shared" si="7"/>
        <v>58</v>
      </c>
      <c r="X186">
        <f t="shared" si="8"/>
        <v>25</v>
      </c>
    </row>
    <row r="187" spans="1:24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>
        <f t="shared" si="6"/>
        <v>11</v>
      </c>
      <c r="W187">
        <f t="shared" si="7"/>
        <v>14.32</v>
      </c>
      <c r="X187">
        <f t="shared" si="8"/>
        <v>48</v>
      </c>
    </row>
    <row r="188" spans="1:24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  <c r="V188">
        <f t="shared" si="6"/>
        <v>8</v>
      </c>
      <c r="W188">
        <f t="shared" si="7"/>
        <v>1414.4</v>
      </c>
      <c r="X188">
        <f t="shared" si="8"/>
        <v>13</v>
      </c>
    </row>
    <row r="189" spans="1:24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  <c r="V189">
        <f t="shared" si="6"/>
        <v>7</v>
      </c>
      <c r="W189">
        <f t="shared" si="7"/>
        <v>111.672</v>
      </c>
      <c r="X189">
        <f t="shared" si="8"/>
        <v>10</v>
      </c>
    </row>
    <row r="190" spans="1:24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  <c r="V190">
        <f t="shared" si="6"/>
        <v>7</v>
      </c>
      <c r="W190">
        <f t="shared" si="7"/>
        <v>60.047999999999995</v>
      </c>
      <c r="X190">
        <f t="shared" si="8"/>
        <v>31.25</v>
      </c>
    </row>
    <row r="191" spans="1:24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  <c r="V191">
        <f t="shared" si="6"/>
        <v>10</v>
      </c>
      <c r="W191">
        <f t="shared" si="7"/>
        <v>3596.5439999999999</v>
      </c>
      <c r="X191">
        <f t="shared" si="8"/>
        <v>12.5</v>
      </c>
    </row>
    <row r="192" spans="1:24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  <c r="V192">
        <f t="shared" si="6"/>
        <v>10</v>
      </c>
      <c r="W192">
        <f t="shared" si="7"/>
        <v>430.56000000000006</v>
      </c>
      <c r="X192">
        <f t="shared" si="8"/>
        <v>27.999999999999996</v>
      </c>
    </row>
    <row r="193" spans="1:24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  <c r="V193">
        <f t="shared" si="6"/>
        <v>10</v>
      </c>
      <c r="W193">
        <f t="shared" si="7"/>
        <v>414.72</v>
      </c>
      <c r="X193">
        <f t="shared" si="8"/>
        <v>47.999999999999993</v>
      </c>
    </row>
    <row r="194" spans="1:24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  <c r="V194">
        <f t="shared" si="6"/>
        <v>10</v>
      </c>
      <c r="W194">
        <f t="shared" si="7"/>
        <v>1879.056</v>
      </c>
      <c r="X194">
        <f t="shared" si="8"/>
        <v>7.5</v>
      </c>
    </row>
    <row r="195" spans="1:24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  <c r="V195">
        <f t="shared" ref="V195:V258" si="9">MONTH(C195:C10188)</f>
        <v>10</v>
      </c>
      <c r="W195">
        <f t="shared" ref="W195:W258" si="10" xml:space="preserve"> PRODUCT(R195,S195)</f>
        <v>99.5</v>
      </c>
      <c r="X195">
        <f t="shared" ref="X195:X258" si="11">(U195/R195)*100</f>
        <v>33</v>
      </c>
    </row>
    <row r="196" spans="1:24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  <c r="V196">
        <f t="shared" si="9"/>
        <v>10</v>
      </c>
      <c r="W196">
        <f t="shared" si="10"/>
        <v>99.96</v>
      </c>
      <c r="X196">
        <f t="shared" si="11"/>
        <v>47</v>
      </c>
    </row>
    <row r="197" spans="1:24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  <c r="V197">
        <f t="shared" si="9"/>
        <v>3</v>
      </c>
      <c r="W197">
        <f t="shared" si="10"/>
        <v>14.816000000000001</v>
      </c>
      <c r="X197">
        <f t="shared" si="11"/>
        <v>16.249999999999996</v>
      </c>
    </row>
    <row r="198" spans="1:24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  <c r="V198">
        <f t="shared" si="9"/>
        <v>3</v>
      </c>
      <c r="W198">
        <f t="shared" si="10"/>
        <v>18.143999999999998</v>
      </c>
      <c r="X198">
        <f t="shared" si="11"/>
        <v>26.249999999999996</v>
      </c>
    </row>
    <row r="199" spans="1:24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>
        <f t="shared" si="9"/>
        <v>11</v>
      </c>
      <c r="W199">
        <f t="shared" si="10"/>
        <v>138.78</v>
      </c>
      <c r="X199">
        <f t="shared" si="11"/>
        <v>26</v>
      </c>
    </row>
    <row r="200" spans="1:24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  <c r="V200">
        <f t="shared" si="9"/>
        <v>7</v>
      </c>
      <c r="W200">
        <f t="shared" si="10"/>
        <v>5.8920000000000003</v>
      </c>
      <c r="X200">
        <f t="shared" si="11"/>
        <v>-76.666666666666657</v>
      </c>
    </row>
    <row r="201" spans="1:24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  <c r="V201">
        <f t="shared" si="9"/>
        <v>7</v>
      </c>
      <c r="W201">
        <f t="shared" si="10"/>
        <v>48.168000000000006</v>
      </c>
      <c r="X201">
        <f t="shared" si="11"/>
        <v>36.249999999999993</v>
      </c>
    </row>
    <row r="202" spans="1:24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  <c r="V202">
        <f t="shared" si="9"/>
        <v>6</v>
      </c>
      <c r="W202">
        <f t="shared" si="10"/>
        <v>65.231999999999999</v>
      </c>
      <c r="X202">
        <f t="shared" si="11"/>
        <v>31.25</v>
      </c>
    </row>
    <row r="203" spans="1:24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>
        <f t="shared" si="9"/>
        <v>8</v>
      </c>
      <c r="W203">
        <f t="shared" si="10"/>
        <v>437.5</v>
      </c>
      <c r="X203">
        <f t="shared" si="11"/>
        <v>-74</v>
      </c>
    </row>
    <row r="204" spans="1:24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  <c r="V204">
        <f t="shared" si="9"/>
        <v>8</v>
      </c>
      <c r="W204">
        <f t="shared" si="10"/>
        <v>2.6</v>
      </c>
      <c r="X204">
        <f t="shared" si="11"/>
        <v>11.249999999999998</v>
      </c>
    </row>
    <row r="205" spans="1:24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  <c r="V205">
        <f t="shared" si="9"/>
        <v>12</v>
      </c>
      <c r="W205">
        <f t="shared" si="10"/>
        <v>132.56800000000001</v>
      </c>
      <c r="X205">
        <f t="shared" si="11"/>
        <v>-270</v>
      </c>
    </row>
    <row r="206" spans="1:24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  <c r="V206">
        <f t="shared" si="9"/>
        <v>6</v>
      </c>
      <c r="W206">
        <f t="shared" si="10"/>
        <v>246.17599999999999</v>
      </c>
      <c r="X206">
        <f t="shared" si="11"/>
        <v>27.500000000000004</v>
      </c>
    </row>
    <row r="207" spans="1:24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  <c r="V207">
        <f t="shared" si="9"/>
        <v>12</v>
      </c>
      <c r="W207">
        <f t="shared" si="10"/>
        <v>1779.0719999999999</v>
      </c>
      <c r="X207">
        <f t="shared" si="11"/>
        <v>10</v>
      </c>
    </row>
    <row r="208" spans="1:24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  <c r="V208">
        <f t="shared" si="9"/>
        <v>12</v>
      </c>
      <c r="W208">
        <f t="shared" si="10"/>
        <v>335.68</v>
      </c>
      <c r="X208">
        <f t="shared" si="11"/>
        <v>6.9999999999999991</v>
      </c>
    </row>
    <row r="209" spans="1:24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  <c r="V209">
        <f t="shared" si="9"/>
        <v>12</v>
      </c>
      <c r="W209">
        <f t="shared" si="10"/>
        <v>263.95999999999998</v>
      </c>
      <c r="X209">
        <f t="shared" si="11"/>
        <v>27</v>
      </c>
    </row>
    <row r="210" spans="1:24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>
        <f t="shared" si="9"/>
        <v>12</v>
      </c>
      <c r="W210">
        <f t="shared" si="10"/>
        <v>63.68</v>
      </c>
      <c r="X210">
        <f t="shared" si="11"/>
        <v>47</v>
      </c>
    </row>
    <row r="211" spans="1:24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  <c r="V211">
        <f t="shared" si="9"/>
        <v>12</v>
      </c>
      <c r="W211">
        <f t="shared" si="10"/>
        <v>470.61</v>
      </c>
      <c r="X211">
        <f t="shared" si="11"/>
        <v>31.000000000000007</v>
      </c>
    </row>
    <row r="212" spans="1:24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  <c r="V212">
        <f t="shared" si="9"/>
        <v>12</v>
      </c>
      <c r="W212">
        <f t="shared" si="10"/>
        <v>91.99</v>
      </c>
      <c r="X212">
        <f t="shared" si="11"/>
        <v>4.0000000000000009</v>
      </c>
    </row>
    <row r="213" spans="1:24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  <c r="V213">
        <f t="shared" si="9"/>
        <v>2</v>
      </c>
      <c r="W213">
        <f t="shared" si="10"/>
        <v>41.6</v>
      </c>
      <c r="X213">
        <f t="shared" si="11"/>
        <v>31.25</v>
      </c>
    </row>
    <row r="214" spans="1:24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  <c r="V214">
        <f t="shared" si="9"/>
        <v>1</v>
      </c>
      <c r="W214">
        <f t="shared" si="10"/>
        <v>47.36</v>
      </c>
      <c r="X214">
        <f t="shared" si="11"/>
        <v>37.500000000000007</v>
      </c>
    </row>
    <row r="215" spans="1:24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  <c r="V215">
        <f t="shared" si="9"/>
        <v>1</v>
      </c>
      <c r="W215">
        <f t="shared" si="10"/>
        <v>2262.25</v>
      </c>
      <c r="X215">
        <f t="shared" si="11"/>
        <v>-54</v>
      </c>
    </row>
    <row r="216" spans="1:24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  <c r="V216">
        <f t="shared" si="9"/>
        <v>1</v>
      </c>
      <c r="W216">
        <f t="shared" si="10"/>
        <v>188.946</v>
      </c>
      <c r="X216">
        <f t="shared" si="11"/>
        <v>-23.333333333333332</v>
      </c>
    </row>
    <row r="217" spans="1:24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  <c r="V217">
        <f t="shared" si="9"/>
        <v>1</v>
      </c>
      <c r="W217">
        <f t="shared" si="10"/>
        <v>10692</v>
      </c>
      <c r="X217">
        <f t="shared" si="11"/>
        <v>-80</v>
      </c>
    </row>
    <row r="218" spans="1:24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  <c r="V218">
        <f t="shared" si="9"/>
        <v>1</v>
      </c>
      <c r="W218">
        <f t="shared" si="10"/>
        <v>179.16800000000001</v>
      </c>
      <c r="X218">
        <f t="shared" si="11"/>
        <v>5</v>
      </c>
    </row>
    <row r="219" spans="1:24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  <c r="V219">
        <f t="shared" si="9"/>
        <v>10</v>
      </c>
      <c r="W219">
        <f t="shared" si="10"/>
        <v>558.36</v>
      </c>
      <c r="X219">
        <f t="shared" si="11"/>
        <v>27.999999999999996</v>
      </c>
    </row>
    <row r="220" spans="1:24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  <c r="V220">
        <f t="shared" si="9"/>
        <v>10</v>
      </c>
      <c r="W220">
        <f t="shared" si="10"/>
        <v>907.12799999999993</v>
      </c>
      <c r="X220">
        <f t="shared" si="11"/>
        <v>7.5000000000000009</v>
      </c>
    </row>
    <row r="221" spans="1:24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  <c r="V221">
        <f t="shared" si="9"/>
        <v>12</v>
      </c>
      <c r="W221">
        <f t="shared" si="10"/>
        <v>11.167999999999999</v>
      </c>
      <c r="X221">
        <f t="shared" si="11"/>
        <v>32.5</v>
      </c>
    </row>
    <row r="222" spans="1:24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  <c r="V222">
        <f t="shared" si="9"/>
        <v>12</v>
      </c>
      <c r="W222">
        <f t="shared" si="10"/>
        <v>136.22399999999999</v>
      </c>
      <c r="X222">
        <f t="shared" si="11"/>
        <v>36.25</v>
      </c>
    </row>
    <row r="223" spans="1:24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  <c r="V223">
        <f t="shared" si="9"/>
        <v>12</v>
      </c>
      <c r="W223">
        <f t="shared" si="10"/>
        <v>79.103999999999999</v>
      </c>
      <c r="X223">
        <f t="shared" si="11"/>
        <v>-70</v>
      </c>
    </row>
    <row r="224" spans="1:24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  <c r="V224">
        <f t="shared" si="9"/>
        <v>12</v>
      </c>
      <c r="W224">
        <f t="shared" si="10"/>
        <v>290.81599999999997</v>
      </c>
      <c r="X224">
        <f t="shared" si="11"/>
        <v>26.250000000000007</v>
      </c>
    </row>
    <row r="225" spans="1:24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  <c r="V225">
        <f t="shared" si="9"/>
        <v>12</v>
      </c>
      <c r="W225">
        <f t="shared" si="10"/>
        <v>1919.952</v>
      </c>
      <c r="X225">
        <f t="shared" si="11"/>
        <v>-80</v>
      </c>
    </row>
    <row r="226" spans="1:24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  <c r="V226">
        <f t="shared" si="9"/>
        <v>12</v>
      </c>
      <c r="W226">
        <f t="shared" si="10"/>
        <v>54.335999999999999</v>
      </c>
      <c r="X226">
        <f t="shared" si="11"/>
        <v>10</v>
      </c>
    </row>
    <row r="227" spans="1:24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  <c r="V227">
        <f t="shared" si="9"/>
        <v>8</v>
      </c>
      <c r="W227">
        <f t="shared" si="10"/>
        <v>2.2000000000000002</v>
      </c>
      <c r="X227">
        <f t="shared" si="11"/>
        <v>43.999999999999993</v>
      </c>
    </row>
    <row r="228" spans="1:24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  <c r="V228">
        <f t="shared" si="9"/>
        <v>8</v>
      </c>
      <c r="W228">
        <f t="shared" si="10"/>
        <v>3112.25</v>
      </c>
      <c r="X228">
        <f t="shared" si="11"/>
        <v>21.999999999999996</v>
      </c>
    </row>
    <row r="229" spans="1:24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  <c r="V229">
        <f t="shared" si="9"/>
        <v>8</v>
      </c>
      <c r="W229">
        <f t="shared" si="10"/>
        <v>21.98</v>
      </c>
      <c r="X229">
        <f t="shared" si="11"/>
        <v>1</v>
      </c>
    </row>
    <row r="230" spans="1:24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  <c r="V230">
        <f t="shared" si="9"/>
        <v>2</v>
      </c>
      <c r="W230">
        <f t="shared" si="10"/>
        <v>323.13600000000002</v>
      </c>
      <c r="X230">
        <f t="shared" si="11"/>
        <v>-17.5</v>
      </c>
    </row>
    <row r="231" spans="1:24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  <c r="V231">
        <f t="shared" si="9"/>
        <v>2</v>
      </c>
      <c r="W231">
        <f t="shared" si="10"/>
        <v>3117.5680000000002</v>
      </c>
      <c r="X231">
        <f t="shared" si="11"/>
        <v>11.25</v>
      </c>
    </row>
    <row r="232" spans="1:24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  <c r="V232">
        <f t="shared" si="9"/>
        <v>9</v>
      </c>
      <c r="W232">
        <f t="shared" si="10"/>
        <v>130.536</v>
      </c>
      <c r="X232">
        <f t="shared" si="11"/>
        <v>-66.666666666666671</v>
      </c>
    </row>
    <row r="233" spans="1:24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  <c r="V233">
        <f t="shared" si="9"/>
        <v>4</v>
      </c>
      <c r="W233">
        <f t="shared" si="10"/>
        <v>467.72</v>
      </c>
      <c r="X233">
        <f t="shared" si="11"/>
        <v>-43.636363636363633</v>
      </c>
    </row>
    <row r="234" spans="1:24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  <c r="V234">
        <f t="shared" si="9"/>
        <v>4</v>
      </c>
      <c r="W234">
        <f t="shared" si="10"/>
        <v>1861.8434999999999</v>
      </c>
      <c r="X234">
        <f t="shared" si="11"/>
        <v>-40</v>
      </c>
    </row>
    <row r="235" spans="1:24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  <c r="V235">
        <f t="shared" si="9"/>
        <v>4</v>
      </c>
      <c r="W235">
        <f t="shared" si="10"/>
        <v>10.656000000000001</v>
      </c>
      <c r="X235">
        <f t="shared" si="11"/>
        <v>-66.666666666666657</v>
      </c>
    </row>
    <row r="236" spans="1:24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>
        <f t="shared" si="9"/>
        <v>4</v>
      </c>
      <c r="W236">
        <f t="shared" si="10"/>
        <v>774.21600000000001</v>
      </c>
      <c r="X236">
        <f t="shared" si="11"/>
        <v>0</v>
      </c>
    </row>
    <row r="237" spans="1:24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  <c r="V237">
        <f t="shared" si="9"/>
        <v>4</v>
      </c>
      <c r="W237">
        <f t="shared" si="10"/>
        <v>1853.9279999999999</v>
      </c>
      <c r="X237">
        <f t="shared" si="11"/>
        <v>-1.25</v>
      </c>
    </row>
    <row r="238" spans="1:24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>
        <f t="shared" si="9"/>
        <v>11</v>
      </c>
      <c r="W238">
        <f t="shared" si="10"/>
        <v>21.12</v>
      </c>
      <c r="X238">
        <f t="shared" si="11"/>
        <v>44.999999999999993</v>
      </c>
    </row>
    <row r="239" spans="1:24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  <c r="V239">
        <f t="shared" si="9"/>
        <v>6</v>
      </c>
      <c r="W239">
        <f t="shared" si="10"/>
        <v>129.60000000000002</v>
      </c>
      <c r="X239">
        <f t="shared" si="11"/>
        <v>36.25</v>
      </c>
    </row>
    <row r="240" spans="1:24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  <c r="V240">
        <f t="shared" si="9"/>
        <v>6</v>
      </c>
      <c r="W240">
        <f t="shared" si="10"/>
        <v>2098.4</v>
      </c>
      <c r="X240">
        <f t="shared" si="11"/>
        <v>-85</v>
      </c>
    </row>
    <row r="241" spans="1:24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  <c r="V241">
        <f t="shared" si="9"/>
        <v>6</v>
      </c>
      <c r="W241">
        <f t="shared" si="10"/>
        <v>35.064</v>
      </c>
      <c r="X241">
        <f t="shared" si="11"/>
        <v>-40</v>
      </c>
    </row>
    <row r="242" spans="1:24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  <c r="V242">
        <f t="shared" si="9"/>
        <v>6</v>
      </c>
      <c r="W242">
        <f t="shared" si="10"/>
        <v>63.968000000000004</v>
      </c>
      <c r="X242">
        <f t="shared" si="11"/>
        <v>35</v>
      </c>
    </row>
    <row r="243" spans="1:24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  <c r="V243">
        <f t="shared" si="9"/>
        <v>6</v>
      </c>
      <c r="W243">
        <f t="shared" si="10"/>
        <v>886.125</v>
      </c>
      <c r="X243">
        <f t="shared" si="11"/>
        <v>-68</v>
      </c>
    </row>
    <row r="244" spans="1:24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  <c r="V244">
        <f t="shared" si="9"/>
        <v>6</v>
      </c>
      <c r="W244">
        <f t="shared" si="10"/>
        <v>12.131999999999998</v>
      </c>
      <c r="X244">
        <f t="shared" si="11"/>
        <v>-70</v>
      </c>
    </row>
    <row r="245" spans="1:24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  <c r="V245">
        <f t="shared" si="9"/>
        <v>6</v>
      </c>
      <c r="W245">
        <f t="shared" si="10"/>
        <v>14.816000000000001</v>
      </c>
      <c r="X245">
        <f t="shared" si="11"/>
        <v>16.249999999999996</v>
      </c>
    </row>
    <row r="246" spans="1:24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  <c r="V246">
        <f t="shared" si="9"/>
        <v>6</v>
      </c>
      <c r="W246">
        <f t="shared" si="10"/>
        <v>14013.019999999999</v>
      </c>
      <c r="X246">
        <f t="shared" si="11"/>
        <v>29.000000000000004</v>
      </c>
    </row>
    <row r="247" spans="1:24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  <c r="V247">
        <f t="shared" si="9"/>
        <v>6</v>
      </c>
      <c r="W247">
        <f t="shared" si="10"/>
        <v>333.44</v>
      </c>
      <c r="X247">
        <f t="shared" si="11"/>
        <v>25</v>
      </c>
    </row>
    <row r="248" spans="1:24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>
        <f t="shared" si="9"/>
        <v>6</v>
      </c>
      <c r="W248">
        <f t="shared" si="10"/>
        <v>287.28000000000003</v>
      </c>
      <c r="X248">
        <f t="shared" si="11"/>
        <v>50</v>
      </c>
    </row>
    <row r="249" spans="1:24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  <c r="V249">
        <f t="shared" si="9"/>
        <v>6</v>
      </c>
      <c r="W249">
        <f t="shared" si="10"/>
        <v>7516.25</v>
      </c>
      <c r="X249">
        <f t="shared" si="11"/>
        <v>33</v>
      </c>
    </row>
    <row r="250" spans="1:24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  <c r="V250">
        <f t="shared" si="9"/>
        <v>6</v>
      </c>
      <c r="W250">
        <f t="shared" si="10"/>
        <v>103.68</v>
      </c>
      <c r="X250">
        <f t="shared" si="11"/>
        <v>47.999999999999993</v>
      </c>
    </row>
    <row r="251" spans="1:24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  <c r="V251">
        <f t="shared" si="9"/>
        <v>12</v>
      </c>
      <c r="W251">
        <f t="shared" si="10"/>
        <v>643.13599999999997</v>
      </c>
      <c r="X251">
        <f t="shared" si="11"/>
        <v>8.75</v>
      </c>
    </row>
    <row r="252" spans="1:24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  <c r="V252">
        <f t="shared" si="9"/>
        <v>9</v>
      </c>
      <c r="W252">
        <f t="shared" si="10"/>
        <v>7.61</v>
      </c>
      <c r="X252">
        <f t="shared" si="11"/>
        <v>47</v>
      </c>
    </row>
    <row r="253" spans="1:24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  <c r="V253">
        <f t="shared" si="9"/>
        <v>9</v>
      </c>
      <c r="W253">
        <f t="shared" si="10"/>
        <v>43515.81</v>
      </c>
      <c r="X253">
        <f t="shared" si="11"/>
        <v>19.000000000000004</v>
      </c>
    </row>
    <row r="254" spans="1:24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  <c r="V254">
        <f t="shared" si="9"/>
        <v>12</v>
      </c>
      <c r="W254">
        <f t="shared" si="10"/>
        <v>483.48</v>
      </c>
      <c r="X254">
        <f t="shared" si="11"/>
        <v>28.000000000000004</v>
      </c>
    </row>
    <row r="255" spans="1:24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>
        <f t="shared" si="9"/>
        <v>12</v>
      </c>
      <c r="W255">
        <f t="shared" si="10"/>
        <v>1447.68</v>
      </c>
      <c r="X255">
        <f t="shared" si="11"/>
        <v>45</v>
      </c>
    </row>
    <row r="256" spans="1:24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  <c r="V256">
        <f t="shared" si="9"/>
        <v>11</v>
      </c>
      <c r="W256">
        <f t="shared" si="10"/>
        <v>109.188</v>
      </c>
      <c r="X256">
        <f t="shared" si="11"/>
        <v>-70</v>
      </c>
    </row>
    <row r="257" spans="1:24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  <c r="V257">
        <f t="shared" si="9"/>
        <v>11</v>
      </c>
      <c r="W257">
        <f t="shared" si="10"/>
        <v>164.73599999999999</v>
      </c>
      <c r="X257">
        <f t="shared" si="11"/>
        <v>-23.75</v>
      </c>
    </row>
    <row r="258" spans="1:24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  <c r="V258">
        <f t="shared" si="9"/>
        <v>11</v>
      </c>
      <c r="W258">
        <f t="shared" si="10"/>
        <v>269.60000000000002</v>
      </c>
      <c r="X258">
        <f t="shared" si="11"/>
        <v>7.4999999999999982</v>
      </c>
    </row>
    <row r="259" spans="1:24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  <c r="V259">
        <f t="shared" ref="V259:V322" si="12">MONTH(C259:C10252)</f>
        <v>11</v>
      </c>
      <c r="W259">
        <f t="shared" ref="W259:W322" si="13" xml:space="preserve"> PRODUCT(R259,S259)</f>
        <v>3887.424</v>
      </c>
      <c r="X259">
        <f t="shared" ref="X259:X322" si="14">(U259/R259)*100</f>
        <v>8.75</v>
      </c>
    </row>
    <row r="260" spans="1:24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  <c r="V260">
        <f t="shared" si="12"/>
        <v>12</v>
      </c>
      <c r="W260">
        <f t="shared" si="13"/>
        <v>61.11</v>
      </c>
      <c r="X260">
        <f t="shared" si="14"/>
        <v>34</v>
      </c>
    </row>
    <row r="261" spans="1:24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  <c r="V261">
        <f t="shared" si="12"/>
        <v>12</v>
      </c>
      <c r="W261">
        <f t="shared" si="13"/>
        <v>664.65000000000009</v>
      </c>
      <c r="X261">
        <f t="shared" si="14"/>
        <v>2.9999999999999996</v>
      </c>
    </row>
    <row r="262" spans="1:24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  <c r="V262">
        <f t="shared" si="12"/>
        <v>12</v>
      </c>
      <c r="W262">
        <f t="shared" si="13"/>
        <v>87.6</v>
      </c>
      <c r="X262">
        <f t="shared" si="14"/>
        <v>35</v>
      </c>
    </row>
    <row r="263" spans="1:24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  <c r="V263">
        <f t="shared" si="12"/>
        <v>6</v>
      </c>
      <c r="W263">
        <f t="shared" si="13"/>
        <v>3.2480000000000002</v>
      </c>
      <c r="X263">
        <f t="shared" si="14"/>
        <v>-275</v>
      </c>
    </row>
    <row r="264" spans="1:24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  <c r="V264">
        <f t="shared" si="12"/>
        <v>9</v>
      </c>
      <c r="W264">
        <f t="shared" si="13"/>
        <v>9179.9459999999999</v>
      </c>
      <c r="X264">
        <f t="shared" si="14"/>
        <v>-16.666666666666668</v>
      </c>
    </row>
    <row r="265" spans="1:24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  <c r="V265">
        <f t="shared" si="12"/>
        <v>9</v>
      </c>
      <c r="W265">
        <f t="shared" si="13"/>
        <v>17639.706000000002</v>
      </c>
      <c r="X265">
        <f t="shared" si="14"/>
        <v>-10</v>
      </c>
    </row>
    <row r="266" spans="1:24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>
        <f t="shared" si="12"/>
        <v>6</v>
      </c>
      <c r="W266">
        <f t="shared" si="13"/>
        <v>1312.896</v>
      </c>
      <c r="X266">
        <f t="shared" si="14"/>
        <v>8.75</v>
      </c>
    </row>
    <row r="267" spans="1:24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  <c r="V267">
        <f t="shared" si="12"/>
        <v>11</v>
      </c>
      <c r="W267">
        <f t="shared" si="13"/>
        <v>159.80000000000001</v>
      </c>
      <c r="X267">
        <f t="shared" si="14"/>
        <v>43.999999999999993</v>
      </c>
    </row>
    <row r="268" spans="1:24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  <c r="V268">
        <f t="shared" si="12"/>
        <v>6</v>
      </c>
      <c r="W268">
        <f t="shared" si="13"/>
        <v>42.048000000000002</v>
      </c>
      <c r="X268">
        <f t="shared" si="14"/>
        <v>33.75</v>
      </c>
    </row>
    <row r="269" spans="1:24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  <c r="V269">
        <f t="shared" si="12"/>
        <v>1</v>
      </c>
      <c r="W269">
        <f t="shared" si="13"/>
        <v>45.36</v>
      </c>
      <c r="X269">
        <f t="shared" si="14"/>
        <v>4</v>
      </c>
    </row>
    <row r="270" spans="1:24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  <c r="V270">
        <f t="shared" si="12"/>
        <v>12</v>
      </c>
      <c r="W270">
        <f t="shared" si="13"/>
        <v>37.207999999999998</v>
      </c>
      <c r="X270">
        <f t="shared" si="14"/>
        <v>-20</v>
      </c>
    </row>
    <row r="271" spans="1:24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>
        <f t="shared" si="12"/>
        <v>12</v>
      </c>
      <c r="W271">
        <f t="shared" si="13"/>
        <v>172.72800000000001</v>
      </c>
      <c r="X271">
        <f t="shared" si="14"/>
        <v>37.5</v>
      </c>
    </row>
    <row r="272" spans="1:24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  <c r="V272">
        <f t="shared" si="12"/>
        <v>12</v>
      </c>
      <c r="W272">
        <f t="shared" si="13"/>
        <v>2903.36</v>
      </c>
      <c r="X272">
        <f t="shared" si="14"/>
        <v>28.999999999999996</v>
      </c>
    </row>
    <row r="273" spans="1:24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  <c r="V273">
        <f t="shared" si="12"/>
        <v>7</v>
      </c>
      <c r="W273">
        <f t="shared" si="13"/>
        <v>1469.51</v>
      </c>
      <c r="X273">
        <f t="shared" si="14"/>
        <v>44</v>
      </c>
    </row>
    <row r="274" spans="1:24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  <c r="V274">
        <f t="shared" si="12"/>
        <v>7</v>
      </c>
      <c r="W274">
        <f t="shared" si="13"/>
        <v>15.84</v>
      </c>
      <c r="X274">
        <f t="shared" si="14"/>
        <v>43.999999999999993</v>
      </c>
    </row>
    <row r="275" spans="1:24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  <c r="V275">
        <f t="shared" si="12"/>
        <v>7</v>
      </c>
      <c r="W275">
        <f t="shared" si="13"/>
        <v>32.76</v>
      </c>
      <c r="X275">
        <f t="shared" si="14"/>
        <v>37.5</v>
      </c>
    </row>
    <row r="276" spans="1:24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>
        <f t="shared" si="12"/>
        <v>9</v>
      </c>
      <c r="W276">
        <f t="shared" si="13"/>
        <v>17.64</v>
      </c>
      <c r="X276">
        <f t="shared" si="14"/>
        <v>46</v>
      </c>
    </row>
    <row r="277" spans="1:24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  <c r="V277">
        <f t="shared" si="12"/>
        <v>9</v>
      </c>
      <c r="W277">
        <f t="shared" si="13"/>
        <v>5.98</v>
      </c>
      <c r="X277">
        <f t="shared" si="14"/>
        <v>25.999999999999996</v>
      </c>
    </row>
    <row r="278" spans="1:24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  <c r="V278">
        <f t="shared" si="12"/>
        <v>10</v>
      </c>
      <c r="W278">
        <f t="shared" si="13"/>
        <v>23.295999999999999</v>
      </c>
      <c r="X278">
        <f t="shared" si="14"/>
        <v>35</v>
      </c>
    </row>
    <row r="279" spans="1:24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  <c r="V279">
        <f t="shared" si="12"/>
        <v>10</v>
      </c>
      <c r="W279">
        <f t="shared" si="13"/>
        <v>72.703999999999994</v>
      </c>
      <c r="X279">
        <f t="shared" si="14"/>
        <v>32.5</v>
      </c>
    </row>
    <row r="280" spans="1:24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>
        <f t="shared" si="12"/>
        <v>10</v>
      </c>
      <c r="W280">
        <f t="shared" si="13"/>
        <v>358.27200000000005</v>
      </c>
      <c r="X280">
        <f t="shared" si="14"/>
        <v>10</v>
      </c>
    </row>
    <row r="281" spans="1:24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  <c r="V281">
        <f t="shared" si="12"/>
        <v>10</v>
      </c>
      <c r="W281">
        <f t="shared" si="13"/>
        <v>74.52</v>
      </c>
      <c r="X281">
        <f t="shared" si="14"/>
        <v>35</v>
      </c>
    </row>
    <row r="282" spans="1:24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  <c r="V282">
        <f t="shared" si="12"/>
        <v>9</v>
      </c>
      <c r="W282">
        <f t="shared" si="13"/>
        <v>10.4</v>
      </c>
      <c r="X282">
        <f t="shared" si="14"/>
        <v>-165</v>
      </c>
    </row>
    <row r="283" spans="1:24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>
        <f t="shared" si="12"/>
        <v>9</v>
      </c>
      <c r="W283">
        <f t="shared" si="13"/>
        <v>7800.8000000000011</v>
      </c>
      <c r="X283">
        <f t="shared" si="14"/>
        <v>33.75</v>
      </c>
    </row>
    <row r="284" spans="1:24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  <c r="V284">
        <f t="shared" si="12"/>
        <v>11</v>
      </c>
      <c r="W284">
        <f t="shared" si="13"/>
        <v>5194.2</v>
      </c>
      <c r="X284">
        <f t="shared" si="14"/>
        <v>5</v>
      </c>
    </row>
    <row r="285" spans="1:24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  <c r="V285">
        <f t="shared" si="12"/>
        <v>9</v>
      </c>
      <c r="W285">
        <f t="shared" si="13"/>
        <v>708.8</v>
      </c>
      <c r="X285">
        <f t="shared" si="14"/>
        <v>33.75</v>
      </c>
    </row>
    <row r="286" spans="1:24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  <c r="V286">
        <f t="shared" si="12"/>
        <v>9</v>
      </c>
      <c r="W286">
        <f t="shared" si="13"/>
        <v>1199</v>
      </c>
      <c r="X286">
        <f t="shared" si="14"/>
        <v>20</v>
      </c>
    </row>
    <row r="287" spans="1:24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  <c r="V287">
        <f t="shared" si="12"/>
        <v>9</v>
      </c>
      <c r="W287">
        <f t="shared" si="13"/>
        <v>186.624</v>
      </c>
      <c r="X287">
        <f t="shared" si="14"/>
        <v>35</v>
      </c>
    </row>
    <row r="288" spans="1:24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  <c r="V288">
        <f t="shared" si="12"/>
        <v>12</v>
      </c>
      <c r="W288">
        <f t="shared" si="13"/>
        <v>1778.4059999999999</v>
      </c>
      <c r="X288">
        <f t="shared" si="14"/>
        <v>-66.666666666666671</v>
      </c>
    </row>
    <row r="289" spans="1:24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  <c r="V289">
        <f t="shared" si="12"/>
        <v>12</v>
      </c>
      <c r="W289">
        <f t="shared" si="13"/>
        <v>389.05599999999998</v>
      </c>
      <c r="X289">
        <f t="shared" si="14"/>
        <v>12.5</v>
      </c>
    </row>
    <row r="290" spans="1:24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  <c r="V290">
        <f t="shared" si="12"/>
        <v>12</v>
      </c>
      <c r="W290">
        <f t="shared" si="13"/>
        <v>4807.3999999999996</v>
      </c>
      <c r="X290">
        <f t="shared" si="14"/>
        <v>-21.25</v>
      </c>
    </row>
    <row r="291" spans="1:24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  <c r="V291">
        <f t="shared" si="12"/>
        <v>11</v>
      </c>
      <c r="W291">
        <f t="shared" si="13"/>
        <v>133.672</v>
      </c>
      <c r="X291">
        <f t="shared" si="14"/>
        <v>35</v>
      </c>
    </row>
    <row r="292" spans="1:24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  <c r="V292">
        <f t="shared" si="12"/>
        <v>11</v>
      </c>
      <c r="W292">
        <f t="shared" si="13"/>
        <v>147.96799999999999</v>
      </c>
      <c r="X292">
        <f t="shared" si="14"/>
        <v>33.75</v>
      </c>
    </row>
    <row r="293" spans="1:24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  <c r="V293">
        <f t="shared" si="12"/>
        <v>11</v>
      </c>
      <c r="W293">
        <f t="shared" si="13"/>
        <v>511.96800000000002</v>
      </c>
      <c r="X293">
        <f t="shared" si="14"/>
        <v>21.25</v>
      </c>
    </row>
    <row r="294" spans="1:24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  <c r="V294">
        <f t="shared" si="12"/>
        <v>11</v>
      </c>
      <c r="W294">
        <f t="shared" si="13"/>
        <v>260.90999999999997</v>
      </c>
      <c r="X294">
        <f t="shared" si="14"/>
        <v>-56.000000000000007</v>
      </c>
    </row>
    <row r="295" spans="1:24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>
        <f t="shared" si="12"/>
        <v>12</v>
      </c>
      <c r="W295">
        <f t="shared" si="13"/>
        <v>2403.328</v>
      </c>
      <c r="X295">
        <f t="shared" si="14"/>
        <v>26.25</v>
      </c>
    </row>
    <row r="296" spans="1:24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  <c r="V296">
        <f t="shared" si="12"/>
        <v>12</v>
      </c>
      <c r="W296">
        <f t="shared" si="13"/>
        <v>691.05600000000004</v>
      </c>
      <c r="X296">
        <f t="shared" si="14"/>
        <v>8.75</v>
      </c>
    </row>
    <row r="297" spans="1:24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  <c r="V297">
        <f t="shared" si="12"/>
        <v>12</v>
      </c>
      <c r="W297">
        <f t="shared" si="13"/>
        <v>655.05600000000004</v>
      </c>
      <c r="X297">
        <f t="shared" si="14"/>
        <v>-11.249999999999998</v>
      </c>
    </row>
    <row r="298" spans="1:24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  <c r="V298">
        <f t="shared" si="12"/>
        <v>12</v>
      </c>
      <c r="W298">
        <f t="shared" si="13"/>
        <v>393</v>
      </c>
      <c r="X298">
        <f t="shared" si="14"/>
        <v>-80</v>
      </c>
    </row>
    <row r="299" spans="1:24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  <c r="V299">
        <f t="shared" si="12"/>
        <v>12</v>
      </c>
      <c r="W299">
        <f t="shared" si="13"/>
        <v>82.656000000000006</v>
      </c>
      <c r="X299">
        <f t="shared" si="14"/>
        <v>33.75</v>
      </c>
    </row>
    <row r="300" spans="1:24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  <c r="V300">
        <f t="shared" si="12"/>
        <v>10</v>
      </c>
      <c r="W300">
        <f t="shared" si="13"/>
        <v>162</v>
      </c>
      <c r="X300">
        <f t="shared" si="14"/>
        <v>48</v>
      </c>
    </row>
    <row r="301" spans="1:24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  <c r="V301">
        <f t="shared" si="12"/>
        <v>10</v>
      </c>
      <c r="W301">
        <f t="shared" si="13"/>
        <v>8659.84</v>
      </c>
      <c r="X301">
        <f t="shared" si="14"/>
        <v>1</v>
      </c>
    </row>
    <row r="302" spans="1:24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  <c r="V302">
        <f t="shared" si="12"/>
        <v>10</v>
      </c>
      <c r="W302">
        <f t="shared" si="13"/>
        <v>170.73</v>
      </c>
      <c r="X302">
        <f t="shared" si="14"/>
        <v>48.000000000000007</v>
      </c>
    </row>
    <row r="303" spans="1:24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  <c r="V303">
        <f t="shared" si="12"/>
        <v>10</v>
      </c>
      <c r="W303">
        <f t="shared" si="13"/>
        <v>310.39999999999998</v>
      </c>
      <c r="X303">
        <f t="shared" si="14"/>
        <v>49.000000000000007</v>
      </c>
    </row>
    <row r="304" spans="1:24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  <c r="V304">
        <f t="shared" si="12"/>
        <v>10</v>
      </c>
      <c r="W304">
        <f t="shared" si="13"/>
        <v>14.28</v>
      </c>
      <c r="X304">
        <f t="shared" si="14"/>
        <v>46.000000000000007</v>
      </c>
    </row>
    <row r="305" spans="1:24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  <c r="V305">
        <f t="shared" si="12"/>
        <v>11</v>
      </c>
      <c r="W305">
        <f t="shared" si="13"/>
        <v>657.22499999999991</v>
      </c>
      <c r="X305">
        <f t="shared" si="14"/>
        <v>-60</v>
      </c>
    </row>
    <row r="306" spans="1:24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  <c r="V306">
        <f t="shared" si="12"/>
        <v>5</v>
      </c>
      <c r="W306">
        <f t="shared" si="13"/>
        <v>53.6</v>
      </c>
      <c r="X306">
        <f t="shared" si="14"/>
        <v>48.000000000000007</v>
      </c>
    </row>
    <row r="307" spans="1:24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  <c r="V307">
        <f t="shared" si="12"/>
        <v>12</v>
      </c>
      <c r="W307">
        <f t="shared" si="13"/>
        <v>29.52</v>
      </c>
      <c r="X307">
        <f t="shared" si="14"/>
        <v>29.000000000000004</v>
      </c>
    </row>
    <row r="308" spans="1:24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  <c r="V308">
        <f t="shared" si="12"/>
        <v>6</v>
      </c>
      <c r="W308">
        <f t="shared" si="13"/>
        <v>136.44</v>
      </c>
      <c r="X308">
        <f t="shared" si="14"/>
        <v>46</v>
      </c>
    </row>
    <row r="309" spans="1:24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  <c r="V309">
        <f t="shared" si="12"/>
        <v>6</v>
      </c>
      <c r="W309">
        <f t="shared" si="13"/>
        <v>1735.1999999999998</v>
      </c>
      <c r="X309">
        <f t="shared" si="14"/>
        <v>28.999999999999996</v>
      </c>
    </row>
    <row r="310" spans="1:24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>
        <f t="shared" si="12"/>
        <v>4</v>
      </c>
      <c r="W310">
        <f t="shared" si="13"/>
        <v>4.8899999999999997</v>
      </c>
      <c r="X310">
        <f t="shared" si="14"/>
        <v>41</v>
      </c>
    </row>
    <row r="311" spans="1:24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  <c r="V311">
        <f t="shared" si="12"/>
        <v>9</v>
      </c>
      <c r="W311">
        <f t="shared" si="13"/>
        <v>60.543999999999997</v>
      </c>
      <c r="X311">
        <f t="shared" si="14"/>
        <v>23.75</v>
      </c>
    </row>
    <row r="312" spans="1:24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  <c r="V312">
        <f t="shared" si="12"/>
        <v>9</v>
      </c>
      <c r="W312">
        <f t="shared" si="13"/>
        <v>933.53599999999994</v>
      </c>
      <c r="X312">
        <f t="shared" si="14"/>
        <v>11.250000000000002</v>
      </c>
    </row>
    <row r="313" spans="1:24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  <c r="V313">
        <f t="shared" si="12"/>
        <v>9</v>
      </c>
      <c r="W313">
        <f t="shared" si="13"/>
        <v>15.231999999999999</v>
      </c>
      <c r="X313">
        <f t="shared" si="14"/>
        <v>11.25</v>
      </c>
    </row>
    <row r="314" spans="1:24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>
        <f t="shared" si="12"/>
        <v>9</v>
      </c>
      <c r="W314">
        <f t="shared" si="13"/>
        <v>18.792000000000002</v>
      </c>
      <c r="X314">
        <f t="shared" si="14"/>
        <v>32.5</v>
      </c>
    </row>
    <row r="315" spans="1:24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  <c r="V315">
        <f t="shared" si="12"/>
        <v>9</v>
      </c>
      <c r="W315">
        <f t="shared" si="13"/>
        <v>262.62</v>
      </c>
      <c r="X315">
        <f t="shared" si="14"/>
        <v>43</v>
      </c>
    </row>
    <row r="316" spans="1:24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  <c r="V316">
        <f t="shared" si="12"/>
        <v>8</v>
      </c>
      <c r="W316">
        <f t="shared" si="13"/>
        <v>356.76799999999997</v>
      </c>
      <c r="X316">
        <f t="shared" si="14"/>
        <v>12.5</v>
      </c>
    </row>
    <row r="317" spans="1:24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  <c r="V317">
        <f t="shared" si="12"/>
        <v>8</v>
      </c>
      <c r="W317">
        <f t="shared" si="13"/>
        <v>46.655999999999999</v>
      </c>
      <c r="X317">
        <f t="shared" si="14"/>
        <v>35</v>
      </c>
    </row>
    <row r="318" spans="1:24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  <c r="V318">
        <f t="shared" si="12"/>
        <v>12</v>
      </c>
      <c r="W318">
        <f t="shared" si="13"/>
        <v>396.54399999999998</v>
      </c>
      <c r="X318">
        <f t="shared" si="14"/>
        <v>8.75</v>
      </c>
    </row>
    <row r="319" spans="1:24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  <c r="V319">
        <f t="shared" si="12"/>
        <v>11</v>
      </c>
      <c r="W319">
        <f t="shared" si="13"/>
        <v>135.88200000000001</v>
      </c>
      <c r="X319">
        <f t="shared" si="14"/>
        <v>17.777777777777779</v>
      </c>
    </row>
    <row r="320" spans="1:24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>
        <f t="shared" si="12"/>
        <v>11</v>
      </c>
      <c r="W320">
        <f t="shared" si="13"/>
        <v>7983.96</v>
      </c>
      <c r="X320">
        <f t="shared" si="14"/>
        <v>50</v>
      </c>
    </row>
    <row r="321" spans="1:24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>
        <f t="shared" si="12"/>
        <v>11</v>
      </c>
      <c r="W321">
        <f t="shared" si="13"/>
        <v>1655.6399999999999</v>
      </c>
      <c r="X321">
        <f t="shared" si="14"/>
        <v>28.999999999999996</v>
      </c>
    </row>
    <row r="322" spans="1:24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>
        <f t="shared" si="12"/>
        <v>11</v>
      </c>
      <c r="W322">
        <f t="shared" si="13"/>
        <v>1440</v>
      </c>
      <c r="X322">
        <f t="shared" si="14"/>
        <v>36</v>
      </c>
    </row>
    <row r="323" spans="1:24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  <c r="V323">
        <f t="shared" ref="V323:V386" si="15">MONTH(C323:C10316)</f>
        <v>11</v>
      </c>
      <c r="W323">
        <f t="shared" ref="W323:W386" si="16" xml:space="preserve"> PRODUCT(R323,S323)</f>
        <v>43.57</v>
      </c>
      <c r="X323">
        <f t="shared" ref="X323:X386" si="17">(U323/R323)*100</f>
        <v>30</v>
      </c>
    </row>
    <row r="324" spans="1:24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>
        <f t="shared" si="15"/>
        <v>9</v>
      </c>
      <c r="W324">
        <f t="shared" si="16"/>
        <v>14.32</v>
      </c>
      <c r="X324">
        <f t="shared" si="17"/>
        <v>50</v>
      </c>
    </row>
    <row r="325" spans="1:24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>
        <f t="shared" si="15"/>
        <v>4</v>
      </c>
      <c r="W325">
        <f t="shared" si="16"/>
        <v>1509.1200000000001</v>
      </c>
      <c r="X325">
        <f t="shared" si="17"/>
        <v>32.5</v>
      </c>
    </row>
    <row r="326" spans="1:24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>
        <f t="shared" si="15"/>
        <v>4</v>
      </c>
      <c r="W326">
        <f t="shared" si="16"/>
        <v>99.99</v>
      </c>
      <c r="X326">
        <f t="shared" si="17"/>
        <v>35</v>
      </c>
    </row>
    <row r="327" spans="1:24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  <c r="V327">
        <f t="shared" si="15"/>
        <v>11</v>
      </c>
      <c r="W327">
        <f t="shared" si="16"/>
        <v>15.992000000000001</v>
      </c>
      <c r="X327">
        <f t="shared" si="17"/>
        <v>6.25</v>
      </c>
    </row>
    <row r="328" spans="1:24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>
        <f t="shared" si="15"/>
        <v>8</v>
      </c>
      <c r="W328">
        <f t="shared" si="16"/>
        <v>872.69400000000007</v>
      </c>
      <c r="X328">
        <f t="shared" si="17"/>
        <v>-23.333333333333332</v>
      </c>
    </row>
    <row r="329" spans="1:24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  <c r="V329">
        <f t="shared" si="15"/>
        <v>8</v>
      </c>
      <c r="W329">
        <f t="shared" si="16"/>
        <v>108.44799999999999</v>
      </c>
      <c r="X329">
        <f t="shared" si="17"/>
        <v>6.25</v>
      </c>
    </row>
    <row r="330" spans="1:24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  <c r="V330">
        <f t="shared" si="15"/>
        <v>8</v>
      </c>
      <c r="W330">
        <f t="shared" si="16"/>
        <v>3146.9760000000001</v>
      </c>
      <c r="X330">
        <f t="shared" si="17"/>
        <v>-32.857142857142854</v>
      </c>
    </row>
    <row r="331" spans="1:24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  <c r="V331">
        <f t="shared" si="15"/>
        <v>8</v>
      </c>
      <c r="W331">
        <f t="shared" si="16"/>
        <v>1002.4</v>
      </c>
      <c r="X331">
        <f t="shared" si="17"/>
        <v>33.75</v>
      </c>
    </row>
    <row r="332" spans="1:24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  <c r="V332">
        <f t="shared" si="15"/>
        <v>8</v>
      </c>
      <c r="W332">
        <f t="shared" si="16"/>
        <v>226.584</v>
      </c>
      <c r="X332">
        <f t="shared" si="17"/>
        <v>-73.333333333333329</v>
      </c>
    </row>
    <row r="333" spans="1:24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  <c r="V333">
        <f t="shared" si="15"/>
        <v>4</v>
      </c>
      <c r="W333">
        <f t="shared" si="16"/>
        <v>165.6</v>
      </c>
      <c r="X333">
        <f t="shared" si="17"/>
        <v>-25</v>
      </c>
    </row>
    <row r="334" spans="1:24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  <c r="V334">
        <f t="shared" si="15"/>
        <v>4</v>
      </c>
      <c r="W334">
        <f t="shared" si="16"/>
        <v>41.448</v>
      </c>
      <c r="X334">
        <f t="shared" si="17"/>
        <v>-66.666666666666671</v>
      </c>
    </row>
    <row r="335" spans="1:24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  <c r="V335">
        <f t="shared" si="15"/>
        <v>4</v>
      </c>
      <c r="W335">
        <f t="shared" si="16"/>
        <v>14.687999999999999</v>
      </c>
      <c r="X335">
        <f t="shared" si="17"/>
        <v>-70</v>
      </c>
    </row>
    <row r="336" spans="1:24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  <c r="V336">
        <f t="shared" si="15"/>
        <v>9</v>
      </c>
      <c r="W336">
        <f t="shared" si="16"/>
        <v>4.7519999999999998</v>
      </c>
      <c r="X336">
        <f t="shared" si="17"/>
        <v>33.75</v>
      </c>
    </row>
    <row r="337" spans="1:24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  <c r="V337">
        <f t="shared" si="15"/>
        <v>9</v>
      </c>
      <c r="W337">
        <f t="shared" si="16"/>
        <v>1919.9680000000001</v>
      </c>
      <c r="X337">
        <f t="shared" si="17"/>
        <v>35</v>
      </c>
    </row>
    <row r="338" spans="1:24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  <c r="V338">
        <f t="shared" si="15"/>
        <v>9</v>
      </c>
      <c r="W338">
        <f t="shared" si="16"/>
        <v>57.472000000000001</v>
      </c>
      <c r="X338">
        <f t="shared" si="17"/>
        <v>31.25</v>
      </c>
    </row>
    <row r="339" spans="1:24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  <c r="V339">
        <f t="shared" si="15"/>
        <v>7</v>
      </c>
      <c r="W339">
        <f t="shared" si="16"/>
        <v>15.423999999999999</v>
      </c>
      <c r="X339">
        <f t="shared" si="17"/>
        <v>36.25</v>
      </c>
    </row>
    <row r="340" spans="1:24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  <c r="V340">
        <f t="shared" si="15"/>
        <v>7</v>
      </c>
      <c r="W340">
        <f t="shared" si="16"/>
        <v>2095.056</v>
      </c>
      <c r="X340">
        <f t="shared" si="17"/>
        <v>-2.5</v>
      </c>
    </row>
    <row r="341" spans="1:24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>
        <f t="shared" si="15"/>
        <v>6</v>
      </c>
      <c r="W341">
        <f t="shared" si="16"/>
        <v>19.84</v>
      </c>
      <c r="X341">
        <f t="shared" si="17"/>
        <v>47</v>
      </c>
    </row>
    <row r="342" spans="1:24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  <c r="V342">
        <f t="shared" si="15"/>
        <v>4</v>
      </c>
      <c r="W342">
        <f t="shared" si="16"/>
        <v>71.424000000000007</v>
      </c>
      <c r="X342">
        <f t="shared" si="17"/>
        <v>6.25</v>
      </c>
    </row>
    <row r="343" spans="1:24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V343">
        <f t="shared" si="15"/>
        <v>4</v>
      </c>
      <c r="W343">
        <f t="shared" si="16"/>
        <v>5099.7000000000007</v>
      </c>
      <c r="X343">
        <f t="shared" si="17"/>
        <v>-80</v>
      </c>
    </row>
    <row r="344" spans="1:24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  <c r="V344">
        <f t="shared" si="15"/>
        <v>4</v>
      </c>
      <c r="W344">
        <f t="shared" si="16"/>
        <v>402.89600000000002</v>
      </c>
      <c r="X344">
        <f t="shared" si="17"/>
        <v>32.5</v>
      </c>
    </row>
    <row r="345" spans="1:24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  <c r="V345">
        <f t="shared" si="15"/>
        <v>4</v>
      </c>
      <c r="W345">
        <f t="shared" si="16"/>
        <v>863.13599999999997</v>
      </c>
      <c r="X345">
        <f t="shared" si="17"/>
        <v>11.666666666666668</v>
      </c>
    </row>
    <row r="346" spans="1:24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  <c r="V346">
        <f t="shared" si="15"/>
        <v>12</v>
      </c>
      <c r="W346">
        <f t="shared" si="16"/>
        <v>355.2</v>
      </c>
      <c r="X346">
        <f t="shared" si="17"/>
        <v>-2.5</v>
      </c>
    </row>
    <row r="347" spans="1:24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  <c r="V347">
        <f t="shared" si="15"/>
        <v>6</v>
      </c>
      <c r="W347">
        <f t="shared" si="16"/>
        <v>143.928</v>
      </c>
      <c r="X347">
        <f t="shared" si="17"/>
        <v>10</v>
      </c>
    </row>
    <row r="348" spans="1:24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  <c r="V348">
        <f t="shared" si="15"/>
        <v>7</v>
      </c>
      <c r="W348">
        <f t="shared" si="16"/>
        <v>22.68</v>
      </c>
      <c r="X348">
        <f t="shared" si="17"/>
        <v>41</v>
      </c>
    </row>
    <row r="349" spans="1:24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  <c r="V349">
        <f t="shared" si="15"/>
        <v>7</v>
      </c>
      <c r="W349">
        <f t="shared" si="16"/>
        <v>49.12</v>
      </c>
      <c r="X349">
        <f t="shared" si="17"/>
        <v>47</v>
      </c>
    </row>
    <row r="350" spans="1:24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>
        <f t="shared" si="15"/>
        <v>7</v>
      </c>
      <c r="W350">
        <f t="shared" si="16"/>
        <v>25.92</v>
      </c>
      <c r="X350">
        <f t="shared" si="17"/>
        <v>31.999999999999996</v>
      </c>
    </row>
    <row r="351" spans="1:24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>
        <f t="shared" si="15"/>
        <v>9</v>
      </c>
      <c r="W351">
        <f t="shared" si="16"/>
        <v>6.79</v>
      </c>
      <c r="X351">
        <f t="shared" si="17"/>
        <v>34</v>
      </c>
    </row>
    <row r="352" spans="1:24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  <c r="V352">
        <f t="shared" si="15"/>
        <v>9</v>
      </c>
      <c r="W352">
        <f t="shared" si="16"/>
        <v>49.12</v>
      </c>
      <c r="X352">
        <f t="shared" si="17"/>
        <v>47</v>
      </c>
    </row>
    <row r="353" spans="1:24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>
        <f t="shared" si="15"/>
        <v>9</v>
      </c>
      <c r="W353">
        <f t="shared" si="16"/>
        <v>3.048</v>
      </c>
      <c r="X353">
        <f t="shared" si="17"/>
        <v>35</v>
      </c>
    </row>
    <row r="354" spans="1:24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  <c r="V354">
        <f t="shared" si="15"/>
        <v>9</v>
      </c>
      <c r="W354">
        <f t="shared" si="16"/>
        <v>196.48</v>
      </c>
      <c r="X354">
        <f t="shared" si="17"/>
        <v>47</v>
      </c>
    </row>
    <row r="355" spans="1:24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  <c r="V355">
        <f t="shared" si="15"/>
        <v>9</v>
      </c>
      <c r="W355">
        <f t="shared" si="16"/>
        <v>17420.671999999999</v>
      </c>
      <c r="X355">
        <f t="shared" si="17"/>
        <v>32.5</v>
      </c>
    </row>
    <row r="356" spans="1:24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  <c r="V356">
        <f t="shared" si="15"/>
        <v>4</v>
      </c>
      <c r="W356">
        <f t="shared" si="16"/>
        <v>2332.2240000000002</v>
      </c>
      <c r="X356">
        <f t="shared" si="17"/>
        <v>-1.25</v>
      </c>
    </row>
    <row r="357" spans="1:24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>
        <f t="shared" si="15"/>
        <v>4</v>
      </c>
      <c r="W357">
        <f t="shared" si="16"/>
        <v>16.52</v>
      </c>
      <c r="X357">
        <f t="shared" si="17"/>
        <v>46</v>
      </c>
    </row>
    <row r="358" spans="1:24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>
        <f t="shared" si="15"/>
        <v>4</v>
      </c>
      <c r="W358">
        <f t="shared" si="16"/>
        <v>68.16</v>
      </c>
      <c r="X358">
        <f t="shared" si="17"/>
        <v>41</v>
      </c>
    </row>
    <row r="359" spans="1:24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  <c r="V359">
        <f t="shared" si="15"/>
        <v>4</v>
      </c>
      <c r="W359">
        <f t="shared" si="16"/>
        <v>172</v>
      </c>
      <c r="X359">
        <f t="shared" si="17"/>
        <v>46</v>
      </c>
    </row>
    <row r="360" spans="1:24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  <c r="V360">
        <f t="shared" si="15"/>
        <v>4</v>
      </c>
      <c r="W360">
        <f t="shared" si="16"/>
        <v>181.20000000000002</v>
      </c>
      <c r="X360">
        <f t="shared" si="17"/>
        <v>31.249999999999993</v>
      </c>
    </row>
    <row r="361" spans="1:24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>
        <f t="shared" si="15"/>
        <v>3</v>
      </c>
      <c r="W361">
        <f t="shared" si="16"/>
        <v>5182.72</v>
      </c>
      <c r="X361">
        <f t="shared" si="17"/>
        <v>26</v>
      </c>
    </row>
    <row r="362" spans="1:24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>
        <f t="shared" si="15"/>
        <v>3</v>
      </c>
      <c r="W362">
        <f t="shared" si="16"/>
        <v>41.4</v>
      </c>
      <c r="X362">
        <f t="shared" si="17"/>
        <v>48.000000000000007</v>
      </c>
    </row>
    <row r="363" spans="1:24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>
        <f t="shared" si="15"/>
        <v>9</v>
      </c>
      <c r="W363">
        <f t="shared" si="16"/>
        <v>41.4</v>
      </c>
      <c r="X363">
        <f t="shared" si="17"/>
        <v>48.000000000000007</v>
      </c>
    </row>
    <row r="364" spans="1:24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>
        <f t="shared" si="15"/>
        <v>9</v>
      </c>
      <c r="W364">
        <f t="shared" si="16"/>
        <v>1465.9380000000001</v>
      </c>
      <c r="X364">
        <f t="shared" si="17"/>
        <v>17.777777777777779</v>
      </c>
    </row>
    <row r="365" spans="1:24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  <c r="V365">
        <f t="shared" si="15"/>
        <v>9</v>
      </c>
      <c r="W365">
        <f t="shared" si="16"/>
        <v>11.12</v>
      </c>
      <c r="X365">
        <f t="shared" si="17"/>
        <v>26</v>
      </c>
    </row>
    <row r="366" spans="1:24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>
        <f t="shared" si="15"/>
        <v>9</v>
      </c>
      <c r="W366">
        <f t="shared" si="16"/>
        <v>376.96</v>
      </c>
      <c r="X366">
        <f t="shared" si="17"/>
        <v>44.000000000000007</v>
      </c>
    </row>
    <row r="367" spans="1:24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  <c r="V367">
        <f t="shared" si="15"/>
        <v>9</v>
      </c>
      <c r="W367">
        <f t="shared" si="16"/>
        <v>847.84</v>
      </c>
      <c r="X367">
        <f t="shared" si="17"/>
        <v>4</v>
      </c>
    </row>
    <row r="368" spans="1:24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>
        <f t="shared" si="15"/>
        <v>10</v>
      </c>
      <c r="W368">
        <f t="shared" si="16"/>
        <v>92.8</v>
      </c>
      <c r="X368">
        <f t="shared" si="17"/>
        <v>45</v>
      </c>
    </row>
    <row r="369" spans="1:24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  <c r="V369">
        <f t="shared" si="15"/>
        <v>10</v>
      </c>
      <c r="W369">
        <f t="shared" si="16"/>
        <v>14.72</v>
      </c>
      <c r="X369">
        <f t="shared" si="17"/>
        <v>2</v>
      </c>
    </row>
    <row r="370" spans="1:24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  <c r="V370">
        <f t="shared" si="15"/>
        <v>10</v>
      </c>
      <c r="W370">
        <f t="shared" si="16"/>
        <v>733.53000000000009</v>
      </c>
      <c r="X370">
        <f t="shared" si="17"/>
        <v>27.999999999999996</v>
      </c>
    </row>
    <row r="371" spans="1:24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  <c r="V371">
        <f t="shared" si="15"/>
        <v>10</v>
      </c>
      <c r="W371">
        <f t="shared" si="16"/>
        <v>4175.68</v>
      </c>
      <c r="X371">
        <f t="shared" si="17"/>
        <v>25.999999999999996</v>
      </c>
    </row>
    <row r="372" spans="1:24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  <c r="V372">
        <f t="shared" si="15"/>
        <v>5</v>
      </c>
      <c r="W372">
        <f t="shared" si="16"/>
        <v>129.60000000000002</v>
      </c>
      <c r="X372">
        <f t="shared" si="17"/>
        <v>36.25</v>
      </c>
    </row>
    <row r="373" spans="1:24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  <c r="V373">
        <f t="shared" si="15"/>
        <v>5</v>
      </c>
      <c r="W373">
        <f t="shared" si="16"/>
        <v>160.27199999999999</v>
      </c>
      <c r="X373">
        <f t="shared" si="17"/>
        <v>8.75</v>
      </c>
    </row>
    <row r="374" spans="1:24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  <c r="V374">
        <f t="shared" si="15"/>
        <v>7</v>
      </c>
      <c r="W374">
        <f t="shared" si="16"/>
        <v>40.799999999999997</v>
      </c>
      <c r="X374">
        <f t="shared" si="17"/>
        <v>-70</v>
      </c>
    </row>
    <row r="375" spans="1:24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  <c r="V375">
        <f t="shared" si="15"/>
        <v>7</v>
      </c>
      <c r="W375">
        <f t="shared" si="16"/>
        <v>8191.4880000000003</v>
      </c>
      <c r="X375">
        <f t="shared" si="17"/>
        <v>17.5</v>
      </c>
    </row>
    <row r="376" spans="1:24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  <c r="V376">
        <f t="shared" si="15"/>
        <v>7</v>
      </c>
      <c r="W376">
        <f t="shared" si="16"/>
        <v>9.24</v>
      </c>
      <c r="X376">
        <f t="shared" si="17"/>
        <v>10</v>
      </c>
    </row>
    <row r="377" spans="1:24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  <c r="V377">
        <f t="shared" si="15"/>
        <v>7</v>
      </c>
      <c r="W377">
        <f t="shared" si="16"/>
        <v>4790.4000000000005</v>
      </c>
      <c r="X377">
        <f t="shared" si="17"/>
        <v>-6.25</v>
      </c>
    </row>
    <row r="378" spans="1:24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  <c r="V378">
        <f t="shared" si="15"/>
        <v>9</v>
      </c>
      <c r="W378">
        <f t="shared" si="16"/>
        <v>396.54399999999998</v>
      </c>
      <c r="X378">
        <f t="shared" si="17"/>
        <v>31.25</v>
      </c>
    </row>
    <row r="379" spans="1:24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  <c r="V379">
        <f t="shared" si="15"/>
        <v>8</v>
      </c>
      <c r="W379">
        <f t="shared" si="16"/>
        <v>10418.968000000001</v>
      </c>
      <c r="X379">
        <f t="shared" si="17"/>
        <v>-20</v>
      </c>
    </row>
    <row r="380" spans="1:24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  <c r="V380">
        <f t="shared" si="15"/>
        <v>4</v>
      </c>
      <c r="W380">
        <f t="shared" si="16"/>
        <v>25.955999999999996</v>
      </c>
      <c r="X380">
        <f t="shared" si="17"/>
        <v>-235</v>
      </c>
    </row>
    <row r="381" spans="1:24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  <c r="V381">
        <f t="shared" si="15"/>
        <v>4</v>
      </c>
      <c r="W381">
        <f t="shared" si="16"/>
        <v>71.496000000000009</v>
      </c>
      <c r="X381">
        <f t="shared" si="17"/>
        <v>11.249999999999998</v>
      </c>
    </row>
    <row r="382" spans="1:24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  <c r="V382">
        <f t="shared" si="15"/>
        <v>4</v>
      </c>
      <c r="W382">
        <f t="shared" si="16"/>
        <v>48.704000000000001</v>
      </c>
      <c r="X382">
        <f t="shared" si="17"/>
        <v>-155</v>
      </c>
    </row>
    <row r="383" spans="1:24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>
        <f t="shared" si="15"/>
        <v>10</v>
      </c>
      <c r="W383">
        <f t="shared" si="16"/>
        <v>356.72</v>
      </c>
      <c r="X383">
        <f t="shared" si="17"/>
        <v>50</v>
      </c>
    </row>
    <row r="384" spans="1:24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>
        <f t="shared" si="15"/>
        <v>10</v>
      </c>
      <c r="W384">
        <f t="shared" si="16"/>
        <v>148.608</v>
      </c>
      <c r="X384">
        <f t="shared" si="17"/>
        <v>35</v>
      </c>
    </row>
    <row r="385" spans="1:24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>
        <f t="shared" si="15"/>
        <v>6</v>
      </c>
      <c r="W385">
        <f t="shared" si="16"/>
        <v>83.8</v>
      </c>
      <c r="X385">
        <f t="shared" si="17"/>
        <v>21</v>
      </c>
    </row>
    <row r="386" spans="1:24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  <c r="V386">
        <f t="shared" si="15"/>
        <v>11</v>
      </c>
      <c r="W386">
        <f t="shared" si="16"/>
        <v>1126.3724999999999</v>
      </c>
      <c r="X386">
        <f t="shared" si="17"/>
        <v>-41.81818181818182</v>
      </c>
    </row>
    <row r="387" spans="1:24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  <c r="V387">
        <f t="shared" ref="V387:V450" si="18">MONTH(C387:C10380)</f>
        <v>11</v>
      </c>
      <c r="W387">
        <f t="shared" ref="W387:W450" si="19" xml:space="preserve"> PRODUCT(R387,S387)</f>
        <v>251.928</v>
      </c>
      <c r="X387">
        <f t="shared" ref="X387:X450" si="20">(U387/R387)*100</f>
        <v>-1.25</v>
      </c>
    </row>
    <row r="388" spans="1:24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  <c r="V388">
        <f t="shared" si="18"/>
        <v>12</v>
      </c>
      <c r="W388">
        <f t="shared" si="19"/>
        <v>1929.36</v>
      </c>
      <c r="X388">
        <f t="shared" si="20"/>
        <v>-70</v>
      </c>
    </row>
    <row r="389" spans="1:24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  <c r="V389">
        <f t="shared" si="18"/>
        <v>12</v>
      </c>
      <c r="W389">
        <f t="shared" si="19"/>
        <v>2.96</v>
      </c>
      <c r="X389">
        <f t="shared" si="20"/>
        <v>26.25</v>
      </c>
    </row>
    <row r="390" spans="1:24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  <c r="V390">
        <f t="shared" si="18"/>
        <v>11</v>
      </c>
      <c r="W390">
        <f t="shared" si="19"/>
        <v>2.6240000000000001</v>
      </c>
      <c r="X390">
        <f t="shared" si="20"/>
        <v>16.25</v>
      </c>
    </row>
    <row r="391" spans="1:24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  <c r="V391">
        <f t="shared" si="18"/>
        <v>12</v>
      </c>
      <c r="W391">
        <f t="shared" si="19"/>
        <v>93.44</v>
      </c>
      <c r="X391">
        <f t="shared" si="20"/>
        <v>33.75</v>
      </c>
    </row>
    <row r="392" spans="1:24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  <c r="V392">
        <f t="shared" si="18"/>
        <v>12</v>
      </c>
      <c r="W392">
        <f t="shared" si="19"/>
        <v>79.959999999999994</v>
      </c>
      <c r="X392">
        <f t="shared" si="20"/>
        <v>34</v>
      </c>
    </row>
    <row r="393" spans="1:24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  <c r="V393">
        <f t="shared" si="18"/>
        <v>9</v>
      </c>
      <c r="W393">
        <f t="shared" si="19"/>
        <v>492.76799999999997</v>
      </c>
      <c r="X393">
        <f t="shared" si="20"/>
        <v>11.25</v>
      </c>
    </row>
    <row r="394" spans="1:24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>
        <f t="shared" si="18"/>
        <v>9</v>
      </c>
      <c r="W394">
        <f t="shared" si="19"/>
        <v>5399.91</v>
      </c>
      <c r="X394">
        <f t="shared" si="20"/>
        <v>38.999999999999993</v>
      </c>
    </row>
    <row r="395" spans="1:24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  <c r="V395">
        <f t="shared" si="18"/>
        <v>6</v>
      </c>
      <c r="W395">
        <f t="shared" si="19"/>
        <v>37.385999999999996</v>
      </c>
      <c r="X395">
        <f t="shared" si="20"/>
        <v>-165</v>
      </c>
    </row>
    <row r="396" spans="1:24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  <c r="V396">
        <f t="shared" si="18"/>
        <v>6</v>
      </c>
      <c r="W396">
        <f t="shared" si="19"/>
        <v>227.376</v>
      </c>
      <c r="X396">
        <f t="shared" si="20"/>
        <v>33.75</v>
      </c>
    </row>
    <row r="397" spans="1:24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  <c r="V397">
        <f t="shared" si="18"/>
        <v>10</v>
      </c>
      <c r="W397">
        <f t="shared" si="19"/>
        <v>99.92</v>
      </c>
      <c r="X397">
        <f t="shared" si="20"/>
        <v>19</v>
      </c>
    </row>
    <row r="398" spans="1:24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  <c r="V398">
        <f t="shared" si="18"/>
        <v>10</v>
      </c>
      <c r="W398">
        <f t="shared" si="19"/>
        <v>25.92</v>
      </c>
      <c r="X398">
        <f t="shared" si="20"/>
        <v>47.999999999999993</v>
      </c>
    </row>
    <row r="399" spans="1:24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  <c r="V399">
        <f t="shared" si="18"/>
        <v>10</v>
      </c>
      <c r="W399">
        <f t="shared" si="19"/>
        <v>280.48</v>
      </c>
      <c r="X399">
        <f t="shared" si="20"/>
        <v>30</v>
      </c>
    </row>
    <row r="400" spans="1:24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  <c r="V400">
        <f t="shared" si="18"/>
        <v>9</v>
      </c>
      <c r="W400">
        <f t="shared" si="19"/>
        <v>107.85599999999999</v>
      </c>
      <c r="X400">
        <f t="shared" si="20"/>
        <v>10</v>
      </c>
    </row>
    <row r="401" spans="1:24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  <c r="V401">
        <f t="shared" si="18"/>
        <v>9</v>
      </c>
      <c r="W401">
        <f t="shared" si="19"/>
        <v>9585.0624000000007</v>
      </c>
      <c r="X401">
        <f t="shared" si="20"/>
        <v>-13.23529411764706</v>
      </c>
    </row>
    <row r="402" spans="1:24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>
        <f t="shared" si="18"/>
        <v>9</v>
      </c>
      <c r="W402">
        <f t="shared" si="19"/>
        <v>524.54399999999998</v>
      </c>
      <c r="X402">
        <f t="shared" si="20"/>
        <v>-25</v>
      </c>
    </row>
    <row r="403" spans="1:24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  <c r="V403">
        <f t="shared" si="18"/>
        <v>9</v>
      </c>
      <c r="W403">
        <f t="shared" si="19"/>
        <v>115.16800000000001</v>
      </c>
      <c r="X403">
        <f t="shared" si="20"/>
        <v>1.25</v>
      </c>
    </row>
    <row r="404" spans="1:24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  <c r="V404">
        <f t="shared" si="18"/>
        <v>12</v>
      </c>
      <c r="W404">
        <f t="shared" si="19"/>
        <v>19.135999999999999</v>
      </c>
      <c r="X404">
        <f t="shared" si="20"/>
        <v>36.25</v>
      </c>
    </row>
    <row r="405" spans="1:24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>
        <f t="shared" si="18"/>
        <v>4</v>
      </c>
      <c r="W405">
        <f t="shared" si="19"/>
        <v>234.43200000000002</v>
      </c>
      <c r="X405">
        <f t="shared" si="20"/>
        <v>25</v>
      </c>
    </row>
    <row r="406" spans="1:24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  <c r="V406">
        <f t="shared" si="18"/>
        <v>12</v>
      </c>
      <c r="W406">
        <f t="shared" si="19"/>
        <v>107.72999999999999</v>
      </c>
      <c r="X406">
        <f t="shared" si="20"/>
        <v>27</v>
      </c>
    </row>
    <row r="407" spans="1:24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  <c r="V407">
        <f t="shared" si="18"/>
        <v>12</v>
      </c>
      <c r="W407">
        <f t="shared" si="19"/>
        <v>899.75</v>
      </c>
      <c r="X407">
        <f t="shared" si="20"/>
        <v>21</v>
      </c>
    </row>
    <row r="408" spans="1:24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>
        <f t="shared" si="18"/>
        <v>12</v>
      </c>
      <c r="W408">
        <f t="shared" si="19"/>
        <v>3599.9280000000003</v>
      </c>
      <c r="X408">
        <f t="shared" si="20"/>
        <v>36.25</v>
      </c>
    </row>
    <row r="409" spans="1:24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>
        <f t="shared" si="18"/>
        <v>12</v>
      </c>
      <c r="W409">
        <f t="shared" si="19"/>
        <v>135.75</v>
      </c>
      <c r="X409">
        <f t="shared" si="20"/>
        <v>49</v>
      </c>
    </row>
    <row r="410" spans="1:24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  <c r="V410">
        <f t="shared" si="18"/>
        <v>12</v>
      </c>
      <c r="W410">
        <f t="shared" si="19"/>
        <v>7028.1679999999997</v>
      </c>
      <c r="X410">
        <f t="shared" si="20"/>
        <v>-11.249999999999998</v>
      </c>
    </row>
    <row r="411" spans="1:24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>
        <f t="shared" si="18"/>
        <v>12</v>
      </c>
      <c r="W411">
        <f t="shared" si="19"/>
        <v>9.68</v>
      </c>
      <c r="X411">
        <f t="shared" si="20"/>
        <v>48</v>
      </c>
    </row>
    <row r="412" spans="1:24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  <c r="V412">
        <f t="shared" si="18"/>
        <v>12</v>
      </c>
      <c r="W412">
        <f t="shared" si="19"/>
        <v>255.15</v>
      </c>
      <c r="X412">
        <f t="shared" si="20"/>
        <v>48</v>
      </c>
    </row>
    <row r="413" spans="1:24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>
        <f t="shared" si="18"/>
        <v>12</v>
      </c>
      <c r="W413">
        <f t="shared" si="19"/>
        <v>55.98</v>
      </c>
      <c r="X413">
        <f t="shared" si="20"/>
        <v>49</v>
      </c>
    </row>
    <row r="414" spans="1:24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  <c r="V414">
        <f t="shared" si="18"/>
        <v>12</v>
      </c>
      <c r="W414">
        <f t="shared" si="19"/>
        <v>17378.776999999998</v>
      </c>
      <c r="X414">
        <f t="shared" si="20"/>
        <v>2.3529411764705883</v>
      </c>
    </row>
    <row r="415" spans="1:24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  <c r="V415">
        <f t="shared" si="18"/>
        <v>12</v>
      </c>
      <c r="W415">
        <f t="shared" si="19"/>
        <v>227.136</v>
      </c>
      <c r="X415">
        <f t="shared" si="20"/>
        <v>-16.25</v>
      </c>
    </row>
    <row r="416" spans="1:24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  <c r="V416">
        <f t="shared" si="18"/>
        <v>11</v>
      </c>
      <c r="W416">
        <f t="shared" si="19"/>
        <v>979.0200000000001</v>
      </c>
      <c r="X416">
        <f t="shared" si="20"/>
        <v>47</v>
      </c>
    </row>
    <row r="417" spans="1:24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  <c r="V417">
        <f t="shared" si="18"/>
        <v>11</v>
      </c>
      <c r="W417">
        <f t="shared" si="19"/>
        <v>1228.5440000000001</v>
      </c>
      <c r="X417">
        <f t="shared" si="20"/>
        <v>8.75</v>
      </c>
    </row>
    <row r="418" spans="1:24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  <c r="V418">
        <f t="shared" si="18"/>
        <v>6</v>
      </c>
      <c r="W418">
        <f t="shared" si="19"/>
        <v>767.36</v>
      </c>
      <c r="X418">
        <f t="shared" si="20"/>
        <v>26.999999999999996</v>
      </c>
    </row>
    <row r="419" spans="1:24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  <c r="V419">
        <f t="shared" si="18"/>
        <v>4</v>
      </c>
      <c r="W419">
        <f t="shared" si="19"/>
        <v>1919</v>
      </c>
      <c r="X419">
        <f t="shared" si="20"/>
        <v>10</v>
      </c>
    </row>
    <row r="420" spans="1:24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  <c r="V420">
        <f t="shared" si="18"/>
        <v>11</v>
      </c>
      <c r="W420">
        <f t="shared" si="19"/>
        <v>5.78</v>
      </c>
      <c r="X420">
        <f t="shared" si="20"/>
        <v>48.999999999999993</v>
      </c>
    </row>
    <row r="421" spans="1:24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  <c r="V421">
        <f t="shared" si="18"/>
        <v>3</v>
      </c>
      <c r="W421">
        <f t="shared" si="19"/>
        <v>37.28</v>
      </c>
      <c r="X421">
        <f t="shared" si="20"/>
        <v>28.999999999999996</v>
      </c>
    </row>
    <row r="422" spans="1:24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  <c r="V422">
        <f t="shared" si="18"/>
        <v>3</v>
      </c>
      <c r="W422">
        <f t="shared" si="19"/>
        <v>15.25</v>
      </c>
      <c r="X422">
        <f t="shared" si="20"/>
        <v>46</v>
      </c>
    </row>
    <row r="423" spans="1:24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  <c r="V423">
        <f t="shared" si="18"/>
        <v>6</v>
      </c>
      <c r="W423">
        <f t="shared" si="19"/>
        <v>1180.5120000000002</v>
      </c>
      <c r="X423">
        <f t="shared" si="20"/>
        <v>28.749999999999996</v>
      </c>
    </row>
    <row r="424" spans="1:24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  <c r="V424">
        <f t="shared" si="18"/>
        <v>10</v>
      </c>
      <c r="W424">
        <f t="shared" si="19"/>
        <v>226.24</v>
      </c>
      <c r="X424">
        <f t="shared" si="20"/>
        <v>26</v>
      </c>
    </row>
    <row r="425" spans="1:24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  <c r="V425">
        <f t="shared" si="18"/>
        <v>10</v>
      </c>
      <c r="W425">
        <f t="shared" si="19"/>
        <v>98.100000000000009</v>
      </c>
      <c r="X425">
        <f t="shared" si="20"/>
        <v>26</v>
      </c>
    </row>
    <row r="426" spans="1:24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>
        <f t="shared" si="18"/>
        <v>8</v>
      </c>
      <c r="W426">
        <f t="shared" si="19"/>
        <v>3465.6</v>
      </c>
      <c r="X426">
        <f t="shared" si="20"/>
        <v>26</v>
      </c>
    </row>
    <row r="427" spans="1:24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>
        <f t="shared" si="18"/>
        <v>11</v>
      </c>
      <c r="W427">
        <f t="shared" si="19"/>
        <v>56.8</v>
      </c>
      <c r="X427">
        <f t="shared" si="20"/>
        <v>39</v>
      </c>
    </row>
    <row r="428" spans="1:24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>
        <f t="shared" si="18"/>
        <v>11</v>
      </c>
      <c r="W428">
        <f t="shared" si="19"/>
        <v>2303.36</v>
      </c>
      <c r="X428">
        <f t="shared" si="20"/>
        <v>48.000000000000007</v>
      </c>
    </row>
    <row r="429" spans="1:24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>
        <f t="shared" si="18"/>
        <v>9</v>
      </c>
      <c r="W429">
        <f t="shared" si="19"/>
        <v>69.989999999999995</v>
      </c>
      <c r="X429">
        <f t="shared" si="20"/>
        <v>43.000000000000007</v>
      </c>
    </row>
    <row r="430" spans="1:24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  <c r="V430">
        <f t="shared" si="18"/>
        <v>10</v>
      </c>
      <c r="W430">
        <f t="shared" si="19"/>
        <v>40.031999999999996</v>
      </c>
      <c r="X430">
        <f t="shared" si="20"/>
        <v>7.5</v>
      </c>
    </row>
    <row r="431" spans="1:24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  <c r="V431">
        <f t="shared" si="18"/>
        <v>4</v>
      </c>
      <c r="W431">
        <f t="shared" si="19"/>
        <v>379.17599999999999</v>
      </c>
      <c r="X431">
        <f t="shared" si="20"/>
        <v>-76.666666666666657</v>
      </c>
    </row>
    <row r="432" spans="1:24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  <c r="V432">
        <f t="shared" si="18"/>
        <v>4</v>
      </c>
      <c r="W432">
        <f t="shared" si="19"/>
        <v>2861.2080000000001</v>
      </c>
      <c r="X432">
        <f t="shared" si="20"/>
        <v>18.749999999999996</v>
      </c>
    </row>
    <row r="433" spans="1:24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  <c r="V433">
        <f t="shared" si="18"/>
        <v>4</v>
      </c>
      <c r="W433">
        <f t="shared" si="19"/>
        <v>1459.8</v>
      </c>
      <c r="X433">
        <f t="shared" si="20"/>
        <v>18.75</v>
      </c>
    </row>
    <row r="434" spans="1:24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  <c r="V434">
        <f t="shared" si="18"/>
        <v>4</v>
      </c>
      <c r="W434">
        <f t="shared" si="19"/>
        <v>9.5359999999999996</v>
      </c>
      <c r="X434">
        <f t="shared" si="20"/>
        <v>-16.25</v>
      </c>
    </row>
    <row r="435" spans="1:24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  <c r="V435">
        <f t="shared" si="18"/>
        <v>6</v>
      </c>
      <c r="W435">
        <f t="shared" si="19"/>
        <v>3571.5</v>
      </c>
      <c r="X435">
        <f t="shared" si="20"/>
        <v>28.999999999999996</v>
      </c>
    </row>
    <row r="436" spans="1:24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  <c r="V436">
        <f t="shared" si="18"/>
        <v>12</v>
      </c>
      <c r="W436">
        <f t="shared" si="19"/>
        <v>9.6240000000000006</v>
      </c>
      <c r="X436">
        <f t="shared" si="20"/>
        <v>-76.666666666666657</v>
      </c>
    </row>
    <row r="437" spans="1:24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  <c r="V437">
        <f t="shared" si="18"/>
        <v>12</v>
      </c>
      <c r="W437">
        <f t="shared" si="19"/>
        <v>1239</v>
      </c>
      <c r="X437">
        <f t="shared" si="20"/>
        <v>-7.5</v>
      </c>
    </row>
    <row r="438" spans="1:24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  <c r="V438">
        <f t="shared" si="18"/>
        <v>6</v>
      </c>
      <c r="W438">
        <f t="shared" si="19"/>
        <v>3023.9369999999999</v>
      </c>
      <c r="X438">
        <f t="shared" si="20"/>
        <v>4.2857142857142856</v>
      </c>
    </row>
    <row r="439" spans="1:24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  <c r="V439">
        <f t="shared" si="18"/>
        <v>6</v>
      </c>
      <c r="W439">
        <f t="shared" si="19"/>
        <v>2194.4160000000002</v>
      </c>
      <c r="X439">
        <f t="shared" si="20"/>
        <v>36.25</v>
      </c>
    </row>
    <row r="440" spans="1:24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  <c r="V440">
        <f t="shared" si="18"/>
        <v>9</v>
      </c>
      <c r="W440">
        <f t="shared" si="19"/>
        <v>254.976</v>
      </c>
      <c r="X440">
        <f t="shared" si="20"/>
        <v>36.25</v>
      </c>
    </row>
    <row r="441" spans="1:24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  <c r="V441">
        <f t="shared" si="18"/>
        <v>1</v>
      </c>
      <c r="W441">
        <f t="shared" si="19"/>
        <v>623.53800000000001</v>
      </c>
      <c r="X441">
        <f t="shared" si="20"/>
        <v>1.1111111111111112</v>
      </c>
    </row>
    <row r="442" spans="1:24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  <c r="V442">
        <f t="shared" si="18"/>
        <v>9</v>
      </c>
      <c r="W442">
        <f t="shared" si="19"/>
        <v>12.22</v>
      </c>
      <c r="X442">
        <f t="shared" si="20"/>
        <v>30</v>
      </c>
    </row>
    <row r="443" spans="1:24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  <c r="V443">
        <f t="shared" si="18"/>
        <v>9</v>
      </c>
      <c r="W443">
        <f t="shared" si="19"/>
        <v>584.81999999999994</v>
      </c>
      <c r="X443">
        <f t="shared" si="20"/>
        <v>12.000000000000002</v>
      </c>
    </row>
    <row r="444" spans="1:24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  <c r="V444">
        <f t="shared" si="18"/>
        <v>9</v>
      </c>
      <c r="W444">
        <f t="shared" si="19"/>
        <v>212.85000000000002</v>
      </c>
      <c r="X444">
        <f t="shared" si="20"/>
        <v>29.000000000000004</v>
      </c>
    </row>
    <row r="445" spans="1:24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>
        <f t="shared" si="18"/>
        <v>9</v>
      </c>
      <c r="W445">
        <f t="shared" si="19"/>
        <v>365.44</v>
      </c>
      <c r="X445">
        <f t="shared" si="20"/>
        <v>46</v>
      </c>
    </row>
    <row r="446" spans="1:24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  <c r="V446">
        <f t="shared" si="18"/>
        <v>9</v>
      </c>
      <c r="W446">
        <f t="shared" si="19"/>
        <v>728.81999999999994</v>
      </c>
      <c r="X446">
        <f t="shared" si="20"/>
        <v>12</v>
      </c>
    </row>
    <row r="447" spans="1:24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>
        <f t="shared" si="18"/>
        <v>9</v>
      </c>
      <c r="W447">
        <f t="shared" si="19"/>
        <v>154.35</v>
      </c>
      <c r="X447">
        <f t="shared" si="20"/>
        <v>48</v>
      </c>
    </row>
    <row r="448" spans="1:24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>
        <f t="shared" si="18"/>
        <v>3</v>
      </c>
      <c r="W448">
        <f t="shared" si="19"/>
        <v>2.91</v>
      </c>
      <c r="X448">
        <f t="shared" si="20"/>
        <v>47</v>
      </c>
    </row>
    <row r="449" spans="1:24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  <c r="V449">
        <f t="shared" si="18"/>
        <v>4</v>
      </c>
      <c r="W449">
        <f t="shared" si="19"/>
        <v>178.56</v>
      </c>
      <c r="X449">
        <f t="shared" si="20"/>
        <v>25.999999999999996</v>
      </c>
    </row>
    <row r="450" spans="1:24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  <c r="V450">
        <f t="shared" si="18"/>
        <v>4</v>
      </c>
      <c r="W450">
        <f t="shared" si="19"/>
        <v>485.82</v>
      </c>
      <c r="X450">
        <f t="shared" si="20"/>
        <v>6.0000000000000009</v>
      </c>
    </row>
    <row r="451" spans="1:24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>
        <f t="shared" ref="V451:V514" si="21">MONTH(C451:C10444)</f>
        <v>4</v>
      </c>
      <c r="W451">
        <f t="shared" ref="W451:W514" si="22" xml:space="preserve"> PRODUCT(R451,S451)</f>
        <v>1583.28</v>
      </c>
      <c r="X451">
        <f t="shared" ref="X451:X514" si="23">(U451/R451)*100</f>
        <v>27</v>
      </c>
    </row>
    <row r="452" spans="1:24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  <c r="V452">
        <f t="shared" si="21"/>
        <v>4</v>
      </c>
      <c r="W452">
        <f t="shared" si="22"/>
        <v>91.44</v>
      </c>
      <c r="X452">
        <f t="shared" si="23"/>
        <v>26</v>
      </c>
    </row>
    <row r="453" spans="1:24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  <c r="V453">
        <f t="shared" si="21"/>
        <v>4</v>
      </c>
      <c r="W453">
        <f t="shared" si="22"/>
        <v>29.52</v>
      </c>
      <c r="X453">
        <f t="shared" si="23"/>
        <v>29.000000000000004</v>
      </c>
    </row>
    <row r="454" spans="1:24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>
        <f t="shared" si="21"/>
        <v>4</v>
      </c>
      <c r="W454">
        <f t="shared" si="22"/>
        <v>140.47999999999999</v>
      </c>
      <c r="X454">
        <f t="shared" si="23"/>
        <v>26</v>
      </c>
    </row>
    <row r="455" spans="1:24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  <c r="V455">
        <f t="shared" si="21"/>
        <v>10</v>
      </c>
      <c r="W455">
        <f t="shared" si="22"/>
        <v>568.72799999999995</v>
      </c>
      <c r="X455">
        <f t="shared" si="23"/>
        <v>-26.666666666666668</v>
      </c>
    </row>
    <row r="456" spans="1:24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  <c r="V456">
        <f t="shared" si="21"/>
        <v>10</v>
      </c>
      <c r="W456">
        <f t="shared" si="22"/>
        <v>1330.816</v>
      </c>
      <c r="X456">
        <f t="shared" si="23"/>
        <v>10</v>
      </c>
    </row>
    <row r="457" spans="1:24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  <c r="V457">
        <f t="shared" si="21"/>
        <v>12</v>
      </c>
      <c r="W457">
        <f t="shared" si="22"/>
        <v>255.52</v>
      </c>
      <c r="X457">
        <f t="shared" si="23"/>
        <v>38.999999999999993</v>
      </c>
    </row>
    <row r="458" spans="1:24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  <c r="V458">
        <f t="shared" si="21"/>
        <v>2</v>
      </c>
      <c r="W458">
        <f t="shared" si="22"/>
        <v>259.13600000000002</v>
      </c>
      <c r="X458">
        <f t="shared" si="23"/>
        <v>-18.75</v>
      </c>
    </row>
    <row r="459" spans="1:24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  <c r="V459">
        <f t="shared" si="21"/>
        <v>9</v>
      </c>
      <c r="W459">
        <f t="shared" si="22"/>
        <v>2242.674</v>
      </c>
      <c r="X459">
        <f t="shared" si="23"/>
        <v>-12.857142857142856</v>
      </c>
    </row>
    <row r="460" spans="1:24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>
        <f t="shared" si="21"/>
        <v>9</v>
      </c>
      <c r="W460">
        <f t="shared" si="22"/>
        <v>17.856000000000002</v>
      </c>
      <c r="X460">
        <f t="shared" si="23"/>
        <v>37.499999999999993</v>
      </c>
    </row>
    <row r="461" spans="1:24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>
        <f t="shared" si="21"/>
        <v>12</v>
      </c>
      <c r="W461">
        <f t="shared" si="22"/>
        <v>415.68</v>
      </c>
      <c r="X461">
        <f t="shared" si="23"/>
        <v>35</v>
      </c>
    </row>
    <row r="462" spans="1:24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  <c r="V462">
        <f t="shared" si="21"/>
        <v>12</v>
      </c>
      <c r="W462">
        <f t="shared" si="22"/>
        <v>8099.19</v>
      </c>
      <c r="X462">
        <f t="shared" si="23"/>
        <v>42</v>
      </c>
    </row>
    <row r="463" spans="1:24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  <c r="V463">
        <f t="shared" si="21"/>
        <v>12</v>
      </c>
      <c r="W463">
        <f t="shared" si="22"/>
        <v>153.93599999999998</v>
      </c>
      <c r="X463">
        <f t="shared" si="23"/>
        <v>36.250000000000007</v>
      </c>
    </row>
    <row r="464" spans="1:24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  <c r="V464">
        <f t="shared" si="21"/>
        <v>4</v>
      </c>
      <c r="W464">
        <f t="shared" si="22"/>
        <v>117.8</v>
      </c>
      <c r="X464">
        <f t="shared" si="23"/>
        <v>30</v>
      </c>
    </row>
    <row r="465" spans="1:24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  <c r="V465">
        <f t="shared" si="21"/>
        <v>4</v>
      </c>
      <c r="W465">
        <f t="shared" si="22"/>
        <v>7635.7800000000007</v>
      </c>
      <c r="X465">
        <f t="shared" si="23"/>
        <v>-63.999999999999993</v>
      </c>
    </row>
    <row r="466" spans="1:24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  <c r="V466">
        <f t="shared" si="21"/>
        <v>4</v>
      </c>
      <c r="W466">
        <f t="shared" si="22"/>
        <v>142.42500000000001</v>
      </c>
      <c r="X466">
        <f t="shared" si="23"/>
        <v>-73.333333333333329</v>
      </c>
    </row>
    <row r="467" spans="1:24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  <c r="V467">
        <f t="shared" si="21"/>
        <v>4</v>
      </c>
      <c r="W467">
        <f t="shared" si="22"/>
        <v>370.75200000000001</v>
      </c>
      <c r="X467">
        <f t="shared" si="23"/>
        <v>-18.75</v>
      </c>
    </row>
    <row r="468" spans="1:24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>
        <f t="shared" si="21"/>
        <v>4</v>
      </c>
      <c r="W468">
        <f t="shared" si="22"/>
        <v>156.54400000000001</v>
      </c>
      <c r="X468">
        <f t="shared" si="23"/>
        <v>7.5</v>
      </c>
    </row>
    <row r="469" spans="1:24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  <c r="V469">
        <f t="shared" si="21"/>
        <v>1</v>
      </c>
      <c r="W469">
        <f t="shared" si="22"/>
        <v>1783.2080000000001</v>
      </c>
      <c r="X469">
        <f t="shared" si="23"/>
        <v>-122.49999999999999</v>
      </c>
    </row>
    <row r="470" spans="1:24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  <c r="V470">
        <f t="shared" si="21"/>
        <v>3</v>
      </c>
      <c r="W470">
        <f t="shared" si="22"/>
        <v>410.66559999999998</v>
      </c>
      <c r="X470">
        <f t="shared" si="23"/>
        <v>-17.647058823529413</v>
      </c>
    </row>
    <row r="471" spans="1:24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  <c r="V471">
        <f t="shared" si="21"/>
        <v>12</v>
      </c>
      <c r="W471">
        <f t="shared" si="22"/>
        <v>14.364000000000001</v>
      </c>
      <c r="X471">
        <f t="shared" si="23"/>
        <v>-165</v>
      </c>
    </row>
    <row r="472" spans="1:24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  <c r="V472">
        <f t="shared" si="21"/>
        <v>12</v>
      </c>
      <c r="W472">
        <f t="shared" si="22"/>
        <v>55.48</v>
      </c>
      <c r="X472">
        <f t="shared" si="23"/>
        <v>48.000000000000007</v>
      </c>
    </row>
    <row r="473" spans="1:24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  <c r="V473">
        <f t="shared" si="21"/>
        <v>11</v>
      </c>
      <c r="W473">
        <f t="shared" si="22"/>
        <v>1022.76</v>
      </c>
      <c r="X473">
        <f t="shared" si="23"/>
        <v>0.99999999999999989</v>
      </c>
    </row>
    <row r="474" spans="1:24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  <c r="V474">
        <f t="shared" si="21"/>
        <v>11</v>
      </c>
      <c r="W474">
        <f t="shared" si="22"/>
        <v>445.33199999999999</v>
      </c>
      <c r="X474">
        <f t="shared" si="23"/>
        <v>4.7058823529411775</v>
      </c>
    </row>
    <row r="475" spans="1:24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  <c r="V475">
        <f t="shared" si="21"/>
        <v>11</v>
      </c>
      <c r="W475">
        <f t="shared" si="22"/>
        <v>2815.8719999999998</v>
      </c>
      <c r="X475">
        <f t="shared" si="23"/>
        <v>12.5</v>
      </c>
    </row>
    <row r="476" spans="1:24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  <c r="V476">
        <f t="shared" si="21"/>
        <v>11</v>
      </c>
      <c r="W476">
        <f t="shared" si="22"/>
        <v>555.12</v>
      </c>
      <c r="X476">
        <f t="shared" si="23"/>
        <v>27</v>
      </c>
    </row>
    <row r="477" spans="1:24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  <c r="V477">
        <f t="shared" si="21"/>
        <v>11</v>
      </c>
      <c r="W477">
        <f t="shared" si="22"/>
        <v>438.55</v>
      </c>
      <c r="X477">
        <f t="shared" si="23"/>
        <v>46</v>
      </c>
    </row>
    <row r="478" spans="1:24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  <c r="V478">
        <f t="shared" si="21"/>
        <v>11</v>
      </c>
      <c r="W478">
        <f t="shared" si="22"/>
        <v>474.25</v>
      </c>
      <c r="X478">
        <f t="shared" si="23"/>
        <v>48.000000000000007</v>
      </c>
    </row>
    <row r="479" spans="1:24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  <c r="V479">
        <f t="shared" si="21"/>
        <v>7</v>
      </c>
      <c r="W479">
        <f t="shared" si="22"/>
        <v>574.56000000000006</v>
      </c>
      <c r="X479">
        <f t="shared" si="23"/>
        <v>7.5</v>
      </c>
    </row>
    <row r="480" spans="1:24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>
        <f t="shared" si="21"/>
        <v>10</v>
      </c>
      <c r="W480">
        <f t="shared" si="22"/>
        <v>120.60000000000001</v>
      </c>
      <c r="X480">
        <f t="shared" si="23"/>
        <v>47.999999999999993</v>
      </c>
    </row>
    <row r="481" spans="1:24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>
        <f t="shared" si="21"/>
        <v>6</v>
      </c>
      <c r="W481">
        <f t="shared" si="22"/>
        <v>73.5</v>
      </c>
      <c r="X481">
        <f t="shared" si="23"/>
        <v>45</v>
      </c>
    </row>
    <row r="482" spans="1:24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>
        <f t="shared" si="21"/>
        <v>6</v>
      </c>
      <c r="W482">
        <f t="shared" si="22"/>
        <v>3521.25</v>
      </c>
      <c r="X482">
        <f t="shared" si="23"/>
        <v>12.000000000000002</v>
      </c>
    </row>
    <row r="483" spans="1:24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  <c r="V483">
        <f t="shared" si="21"/>
        <v>10</v>
      </c>
      <c r="W483">
        <f t="shared" si="22"/>
        <v>27.27</v>
      </c>
      <c r="X483">
        <f t="shared" si="23"/>
        <v>21.000000000000004</v>
      </c>
    </row>
    <row r="484" spans="1:24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>
        <f t="shared" si="21"/>
        <v>7</v>
      </c>
      <c r="W484">
        <f t="shared" si="22"/>
        <v>11.92</v>
      </c>
      <c r="X484">
        <f t="shared" si="23"/>
        <v>28.000000000000004</v>
      </c>
    </row>
    <row r="485" spans="1:24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>
        <f t="shared" si="21"/>
        <v>7</v>
      </c>
      <c r="W485">
        <f t="shared" si="22"/>
        <v>319.95999999999998</v>
      </c>
      <c r="X485">
        <f t="shared" si="23"/>
        <v>36</v>
      </c>
    </row>
    <row r="486" spans="1:24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>
        <f t="shared" si="21"/>
        <v>6</v>
      </c>
      <c r="W486">
        <f t="shared" si="22"/>
        <v>59.2</v>
      </c>
      <c r="X486">
        <f t="shared" si="23"/>
        <v>50</v>
      </c>
    </row>
    <row r="487" spans="1:24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  <c r="V487">
        <f t="shared" si="21"/>
        <v>6</v>
      </c>
      <c r="W487">
        <f t="shared" si="22"/>
        <v>2570.8249999999998</v>
      </c>
      <c r="X487">
        <f t="shared" si="23"/>
        <v>-5.882352941176471</v>
      </c>
    </row>
    <row r="488" spans="1:24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  <c r="V488">
        <f t="shared" si="21"/>
        <v>6</v>
      </c>
      <c r="W488">
        <f t="shared" si="22"/>
        <v>1399.8</v>
      </c>
      <c r="X488">
        <f t="shared" si="23"/>
        <v>6.25</v>
      </c>
    </row>
    <row r="489" spans="1:24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  <c r="V489">
        <f t="shared" si="21"/>
        <v>10</v>
      </c>
      <c r="W489">
        <f t="shared" si="22"/>
        <v>16415.712</v>
      </c>
      <c r="X489">
        <f t="shared" si="23"/>
        <v>12.5</v>
      </c>
    </row>
    <row r="490" spans="1:24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  <c r="V490">
        <f t="shared" si="21"/>
        <v>6</v>
      </c>
      <c r="W490">
        <f t="shared" si="22"/>
        <v>7.992</v>
      </c>
      <c r="X490">
        <f t="shared" si="23"/>
        <v>7.5000000000000009</v>
      </c>
    </row>
    <row r="491" spans="1:24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  <c r="V491">
        <f t="shared" si="21"/>
        <v>6</v>
      </c>
      <c r="W491">
        <f t="shared" si="22"/>
        <v>127.968</v>
      </c>
      <c r="X491">
        <f t="shared" si="23"/>
        <v>16.249999999999996</v>
      </c>
    </row>
    <row r="492" spans="1:24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  <c r="V492">
        <f t="shared" si="21"/>
        <v>6</v>
      </c>
      <c r="W492">
        <f t="shared" si="22"/>
        <v>140.73599999999999</v>
      </c>
      <c r="X492">
        <f t="shared" si="23"/>
        <v>8.75</v>
      </c>
    </row>
    <row r="493" spans="1:24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  <c r="V493">
        <f t="shared" si="21"/>
        <v>9</v>
      </c>
      <c r="W493">
        <f t="shared" si="22"/>
        <v>2245.75</v>
      </c>
      <c r="X493">
        <f t="shared" si="23"/>
        <v>2.0000000000000004</v>
      </c>
    </row>
    <row r="494" spans="1:24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  <c r="V494">
        <f t="shared" si="21"/>
        <v>9</v>
      </c>
      <c r="W494">
        <f t="shared" si="22"/>
        <v>33.21</v>
      </c>
      <c r="X494">
        <f t="shared" si="23"/>
        <v>46</v>
      </c>
    </row>
    <row r="495" spans="1:24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  <c r="V495">
        <f t="shared" si="21"/>
        <v>5</v>
      </c>
      <c r="W495">
        <f t="shared" si="22"/>
        <v>187.96</v>
      </c>
      <c r="X495">
        <f t="shared" si="23"/>
        <v>13.999999999999998</v>
      </c>
    </row>
    <row r="496" spans="1:24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  <c r="V496">
        <f t="shared" si="21"/>
        <v>3</v>
      </c>
      <c r="W496">
        <f t="shared" si="22"/>
        <v>569.64599999999996</v>
      </c>
      <c r="X496">
        <f t="shared" si="23"/>
        <v>-50</v>
      </c>
    </row>
    <row r="497" spans="1:24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>
        <f t="shared" si="21"/>
        <v>12</v>
      </c>
      <c r="W497">
        <f t="shared" si="22"/>
        <v>210.84</v>
      </c>
      <c r="X497">
        <f t="shared" si="23"/>
        <v>49</v>
      </c>
    </row>
    <row r="498" spans="1:24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  <c r="V498">
        <f t="shared" si="21"/>
        <v>7</v>
      </c>
      <c r="W498">
        <f t="shared" si="22"/>
        <v>956.928</v>
      </c>
      <c r="X498">
        <f t="shared" si="23"/>
        <v>33.75</v>
      </c>
    </row>
    <row r="499" spans="1:24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>
        <f t="shared" si="21"/>
        <v>7</v>
      </c>
      <c r="W499">
        <f t="shared" si="22"/>
        <v>1023.04</v>
      </c>
      <c r="X499">
        <f t="shared" si="23"/>
        <v>32</v>
      </c>
    </row>
    <row r="500" spans="1:24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  <c r="V500">
        <f t="shared" si="21"/>
        <v>7</v>
      </c>
      <c r="W500">
        <f t="shared" si="22"/>
        <v>483.13600000000002</v>
      </c>
      <c r="X500">
        <f t="shared" si="23"/>
        <v>7.5</v>
      </c>
    </row>
    <row r="501" spans="1:24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  <c r="V501">
        <f t="shared" si="21"/>
        <v>7</v>
      </c>
      <c r="W501">
        <f t="shared" si="22"/>
        <v>623.69999999999993</v>
      </c>
      <c r="X501">
        <f t="shared" si="23"/>
        <v>33</v>
      </c>
    </row>
    <row r="502" spans="1:24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  <c r="V502">
        <f t="shared" si="21"/>
        <v>5</v>
      </c>
      <c r="W502">
        <f t="shared" si="22"/>
        <v>45.24</v>
      </c>
      <c r="X502">
        <f t="shared" si="23"/>
        <v>-66.666666666666657</v>
      </c>
    </row>
    <row r="503" spans="1:24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  <c r="V503">
        <f t="shared" si="21"/>
        <v>5</v>
      </c>
      <c r="W503">
        <f t="shared" si="22"/>
        <v>29.904</v>
      </c>
      <c r="X503">
        <f t="shared" si="23"/>
        <v>-80</v>
      </c>
    </row>
    <row r="504" spans="1:24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  <c r="V504">
        <f t="shared" si="21"/>
        <v>5</v>
      </c>
      <c r="W504">
        <f t="shared" si="22"/>
        <v>1603.136</v>
      </c>
      <c r="X504">
        <f t="shared" si="23"/>
        <v>6.25</v>
      </c>
    </row>
    <row r="505" spans="1:24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  <c r="V505">
        <f t="shared" si="21"/>
        <v>5</v>
      </c>
      <c r="W505">
        <f t="shared" si="22"/>
        <v>7.1280000000000001</v>
      </c>
      <c r="X505">
        <f t="shared" si="23"/>
        <v>-80</v>
      </c>
    </row>
    <row r="506" spans="1:24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>
        <f t="shared" si="21"/>
        <v>5</v>
      </c>
      <c r="W506">
        <f t="shared" si="22"/>
        <v>32.792000000000002</v>
      </c>
      <c r="X506">
        <f t="shared" si="23"/>
        <v>36.25</v>
      </c>
    </row>
    <row r="507" spans="1:24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  <c r="V507">
        <f t="shared" si="21"/>
        <v>11</v>
      </c>
      <c r="W507">
        <f t="shared" si="22"/>
        <v>79.599999999999994</v>
      </c>
      <c r="X507">
        <f t="shared" si="23"/>
        <v>33.75</v>
      </c>
    </row>
    <row r="508" spans="1:24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  <c r="V508">
        <f t="shared" si="21"/>
        <v>3</v>
      </c>
      <c r="W508">
        <f t="shared" si="22"/>
        <v>2.74</v>
      </c>
      <c r="X508">
        <f t="shared" si="23"/>
        <v>26.999999999999996</v>
      </c>
    </row>
    <row r="509" spans="1:24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  <c r="V509">
        <f t="shared" si="21"/>
        <v>3</v>
      </c>
      <c r="W509">
        <f t="shared" si="22"/>
        <v>25.02</v>
      </c>
      <c r="X509">
        <f t="shared" si="23"/>
        <v>26</v>
      </c>
    </row>
    <row r="510" spans="1:24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  <c r="V510">
        <f t="shared" si="21"/>
        <v>3</v>
      </c>
      <c r="W510">
        <f t="shared" si="22"/>
        <v>140.22</v>
      </c>
      <c r="X510">
        <f t="shared" si="23"/>
        <v>25</v>
      </c>
    </row>
    <row r="511" spans="1:24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>
        <f t="shared" si="21"/>
        <v>3</v>
      </c>
      <c r="W511">
        <f t="shared" si="22"/>
        <v>31774.75</v>
      </c>
      <c r="X511">
        <f t="shared" si="23"/>
        <v>50</v>
      </c>
    </row>
    <row r="512" spans="1:24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  <c r="V512">
        <f t="shared" si="21"/>
        <v>11</v>
      </c>
      <c r="W512">
        <f t="shared" si="22"/>
        <v>378.9</v>
      </c>
      <c r="X512">
        <f t="shared" si="23"/>
        <v>32</v>
      </c>
    </row>
    <row r="513" spans="1:24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  <c r="V513">
        <f t="shared" si="21"/>
        <v>11</v>
      </c>
      <c r="W513">
        <f t="shared" si="22"/>
        <v>76.08</v>
      </c>
      <c r="X513">
        <f t="shared" si="23"/>
        <v>32</v>
      </c>
    </row>
    <row r="514" spans="1:24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  <c r="V514">
        <f t="shared" si="21"/>
        <v>10</v>
      </c>
      <c r="W514">
        <f t="shared" si="22"/>
        <v>21.456</v>
      </c>
      <c r="X514">
        <f t="shared" si="23"/>
        <v>10</v>
      </c>
    </row>
    <row r="515" spans="1:24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>
        <f t="shared" ref="V515:V578" si="24">MONTH(C515:C10508)</f>
        <v>12</v>
      </c>
      <c r="W515">
        <f t="shared" ref="W515:W578" si="25" xml:space="preserve"> PRODUCT(R515,S515)</f>
        <v>19.89</v>
      </c>
      <c r="X515">
        <f t="shared" ref="X515:X578" si="26">(U515/R515)*100</f>
        <v>27</v>
      </c>
    </row>
    <row r="516" spans="1:24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  <c r="V516">
        <f t="shared" si="24"/>
        <v>12</v>
      </c>
      <c r="W516">
        <f t="shared" si="25"/>
        <v>11.76</v>
      </c>
      <c r="X516">
        <f t="shared" si="26"/>
        <v>29.000000000000004</v>
      </c>
    </row>
    <row r="517" spans="1:24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  <c r="V517">
        <f t="shared" si="24"/>
        <v>1</v>
      </c>
      <c r="W517">
        <f t="shared" si="25"/>
        <v>14999.75</v>
      </c>
      <c r="X517">
        <f t="shared" si="26"/>
        <v>46.000000000000007</v>
      </c>
    </row>
    <row r="518" spans="1:24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  <c r="V518">
        <f t="shared" si="24"/>
        <v>1</v>
      </c>
      <c r="W518">
        <f t="shared" si="25"/>
        <v>154.35000000000002</v>
      </c>
      <c r="X518">
        <f t="shared" si="26"/>
        <v>27</v>
      </c>
    </row>
    <row r="519" spans="1:24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>
        <f t="shared" si="24"/>
        <v>1</v>
      </c>
      <c r="W519">
        <f t="shared" si="25"/>
        <v>23.92</v>
      </c>
      <c r="X519">
        <f t="shared" si="26"/>
        <v>44.999999999999993</v>
      </c>
    </row>
    <row r="520" spans="1:24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  <c r="V520">
        <f t="shared" si="24"/>
        <v>1</v>
      </c>
      <c r="W520">
        <f t="shared" si="25"/>
        <v>3378.06</v>
      </c>
      <c r="X520">
        <f t="shared" si="26"/>
        <v>5</v>
      </c>
    </row>
    <row r="521" spans="1:24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>
        <f t="shared" si="24"/>
        <v>3</v>
      </c>
      <c r="W521">
        <f t="shared" si="25"/>
        <v>18.391999999999999</v>
      </c>
      <c r="X521">
        <f t="shared" si="26"/>
        <v>28.750000000000004</v>
      </c>
    </row>
    <row r="522" spans="1:24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  <c r="V522">
        <f t="shared" si="24"/>
        <v>3</v>
      </c>
      <c r="W522">
        <f t="shared" si="25"/>
        <v>259.13600000000002</v>
      </c>
      <c r="X522">
        <f t="shared" si="26"/>
        <v>-20</v>
      </c>
    </row>
    <row r="523" spans="1:24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  <c r="V523">
        <f t="shared" si="24"/>
        <v>3</v>
      </c>
      <c r="W523">
        <f t="shared" si="25"/>
        <v>127.008</v>
      </c>
      <c r="X523">
        <f t="shared" si="26"/>
        <v>-150</v>
      </c>
    </row>
    <row r="524" spans="1:24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  <c r="V524">
        <f t="shared" si="24"/>
        <v>1</v>
      </c>
      <c r="W524">
        <f t="shared" si="25"/>
        <v>421.96</v>
      </c>
      <c r="X524">
        <f t="shared" si="26"/>
        <v>10</v>
      </c>
    </row>
    <row r="525" spans="1:24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  <c r="V525">
        <f t="shared" si="24"/>
        <v>5</v>
      </c>
      <c r="W525">
        <f t="shared" si="25"/>
        <v>165.52800000000002</v>
      </c>
      <c r="X525">
        <f t="shared" si="26"/>
        <v>-22.5</v>
      </c>
    </row>
    <row r="526" spans="1:24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  <c r="V526">
        <f t="shared" si="24"/>
        <v>5</v>
      </c>
      <c r="W526">
        <f t="shared" si="25"/>
        <v>132.52000000000001</v>
      </c>
      <c r="X526">
        <f t="shared" si="26"/>
        <v>41</v>
      </c>
    </row>
    <row r="527" spans="1:24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  <c r="V527">
        <f t="shared" si="24"/>
        <v>12</v>
      </c>
      <c r="W527">
        <f t="shared" si="25"/>
        <v>111</v>
      </c>
      <c r="X527">
        <f t="shared" si="26"/>
        <v>47</v>
      </c>
    </row>
    <row r="528" spans="1:24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  <c r="V528">
        <f t="shared" si="24"/>
        <v>10</v>
      </c>
      <c r="W528">
        <f t="shared" si="25"/>
        <v>2051.8559999999998</v>
      </c>
      <c r="X528">
        <f t="shared" si="26"/>
        <v>6.25</v>
      </c>
    </row>
    <row r="529" spans="1:24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  <c r="V529">
        <f t="shared" si="24"/>
        <v>10</v>
      </c>
      <c r="W529">
        <f t="shared" si="25"/>
        <v>137.08799999999999</v>
      </c>
      <c r="X529">
        <f t="shared" si="26"/>
        <v>11.25</v>
      </c>
    </row>
    <row r="530" spans="1:24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  <c r="V530">
        <f t="shared" si="24"/>
        <v>9</v>
      </c>
      <c r="W530">
        <f t="shared" si="25"/>
        <v>109.008</v>
      </c>
      <c r="X530">
        <f t="shared" si="26"/>
        <v>-20</v>
      </c>
    </row>
    <row r="531" spans="1:24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>
        <f t="shared" si="24"/>
        <v>9</v>
      </c>
      <c r="W531">
        <f t="shared" si="25"/>
        <v>666.24800000000005</v>
      </c>
      <c r="X531">
        <f t="shared" si="26"/>
        <v>-22.499999999999996</v>
      </c>
    </row>
    <row r="532" spans="1:24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>
        <f t="shared" si="24"/>
        <v>9</v>
      </c>
      <c r="W532">
        <f t="shared" si="25"/>
        <v>315.072</v>
      </c>
      <c r="X532">
        <f t="shared" si="26"/>
        <v>37.5</v>
      </c>
    </row>
    <row r="533" spans="1:24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  <c r="V533">
        <f t="shared" si="24"/>
        <v>11</v>
      </c>
      <c r="W533">
        <f t="shared" si="25"/>
        <v>190.72</v>
      </c>
      <c r="X533">
        <f t="shared" si="26"/>
        <v>6.25</v>
      </c>
    </row>
    <row r="534" spans="1:24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  <c r="V534">
        <f t="shared" si="24"/>
        <v>9</v>
      </c>
      <c r="W534">
        <f t="shared" si="25"/>
        <v>143.82</v>
      </c>
      <c r="X534">
        <f t="shared" si="26"/>
        <v>5</v>
      </c>
    </row>
    <row r="535" spans="1:24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  <c r="V535">
        <f t="shared" si="24"/>
        <v>5</v>
      </c>
      <c r="W535">
        <f t="shared" si="25"/>
        <v>4899.75</v>
      </c>
      <c r="X535">
        <f t="shared" si="26"/>
        <v>28.000000000000004</v>
      </c>
    </row>
    <row r="536" spans="1:24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>
        <f t="shared" si="24"/>
        <v>5</v>
      </c>
      <c r="W536">
        <f t="shared" si="25"/>
        <v>113.75</v>
      </c>
      <c r="X536">
        <f t="shared" si="26"/>
        <v>50</v>
      </c>
    </row>
    <row r="537" spans="1:24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>
        <f t="shared" si="24"/>
        <v>7</v>
      </c>
      <c r="W537">
        <f t="shared" si="25"/>
        <v>33.536000000000001</v>
      </c>
      <c r="X537">
        <f t="shared" si="26"/>
        <v>8.75</v>
      </c>
    </row>
    <row r="538" spans="1:24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  <c r="V538">
        <f t="shared" si="24"/>
        <v>9</v>
      </c>
      <c r="W538">
        <f t="shared" si="25"/>
        <v>298.31200000000001</v>
      </c>
      <c r="X538">
        <f t="shared" si="26"/>
        <v>-160</v>
      </c>
    </row>
    <row r="539" spans="1:24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  <c r="V539">
        <f t="shared" si="24"/>
        <v>12</v>
      </c>
      <c r="W539">
        <f t="shared" si="25"/>
        <v>43.008000000000003</v>
      </c>
      <c r="X539">
        <f t="shared" si="26"/>
        <v>31.249999999999993</v>
      </c>
    </row>
    <row r="540" spans="1:24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  <c r="V540">
        <f t="shared" si="24"/>
        <v>12</v>
      </c>
      <c r="W540">
        <f t="shared" si="25"/>
        <v>458.82</v>
      </c>
      <c r="X540">
        <f t="shared" si="26"/>
        <v>26.999999999999996</v>
      </c>
    </row>
    <row r="541" spans="1:24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  <c r="V541">
        <f t="shared" si="24"/>
        <v>12</v>
      </c>
      <c r="W541">
        <f t="shared" si="25"/>
        <v>1135.68</v>
      </c>
      <c r="X541">
        <f t="shared" si="26"/>
        <v>25</v>
      </c>
    </row>
    <row r="542" spans="1:24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  <c r="V542">
        <f t="shared" si="24"/>
        <v>2</v>
      </c>
      <c r="W542">
        <f t="shared" si="25"/>
        <v>2813.3999999999996</v>
      </c>
      <c r="X542">
        <f t="shared" si="26"/>
        <v>44</v>
      </c>
    </row>
    <row r="543" spans="1:24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  <c r="V543">
        <f t="shared" si="24"/>
        <v>7</v>
      </c>
      <c r="W543">
        <f t="shared" si="25"/>
        <v>3046.9119999999998</v>
      </c>
      <c r="X543">
        <f t="shared" si="26"/>
        <v>10</v>
      </c>
    </row>
    <row r="544" spans="1:24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  <c r="V544">
        <f t="shared" si="24"/>
        <v>12</v>
      </c>
      <c r="W544">
        <f t="shared" si="25"/>
        <v>5820.9839999999995</v>
      </c>
      <c r="X544">
        <f t="shared" si="26"/>
        <v>-22.5</v>
      </c>
    </row>
    <row r="545" spans="1:24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  <c r="V545">
        <f t="shared" si="24"/>
        <v>5</v>
      </c>
      <c r="W545">
        <f t="shared" si="25"/>
        <v>116.224</v>
      </c>
      <c r="X545">
        <f t="shared" si="26"/>
        <v>12.5</v>
      </c>
    </row>
    <row r="546" spans="1:24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  <c r="V546">
        <f t="shared" si="24"/>
        <v>5</v>
      </c>
      <c r="W546">
        <f t="shared" si="25"/>
        <v>100.792</v>
      </c>
      <c r="X546">
        <f t="shared" si="26"/>
        <v>6.25</v>
      </c>
    </row>
    <row r="547" spans="1:24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  <c r="V547">
        <f t="shared" si="24"/>
        <v>5</v>
      </c>
      <c r="W547">
        <f t="shared" si="25"/>
        <v>264.44799999999998</v>
      </c>
      <c r="X547">
        <f t="shared" si="26"/>
        <v>-127.50000000000001</v>
      </c>
    </row>
    <row r="548" spans="1:24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  <c r="V548">
        <f t="shared" si="24"/>
        <v>11</v>
      </c>
      <c r="W548">
        <f t="shared" si="25"/>
        <v>247.68</v>
      </c>
      <c r="X548">
        <f t="shared" si="26"/>
        <v>33.75</v>
      </c>
    </row>
    <row r="549" spans="1:24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>
        <f t="shared" si="24"/>
        <v>11</v>
      </c>
      <c r="W549">
        <f t="shared" si="25"/>
        <v>26.72</v>
      </c>
      <c r="X549">
        <f t="shared" si="26"/>
        <v>48</v>
      </c>
    </row>
    <row r="550" spans="1:24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  <c r="V550">
        <f t="shared" si="24"/>
        <v>11</v>
      </c>
      <c r="W550">
        <f t="shared" si="25"/>
        <v>2252.4479999999999</v>
      </c>
      <c r="X550">
        <f t="shared" si="26"/>
        <v>6.25</v>
      </c>
    </row>
    <row r="551" spans="1:24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  <c r="V551">
        <f t="shared" si="24"/>
        <v>11</v>
      </c>
      <c r="W551">
        <f t="shared" si="25"/>
        <v>34.091999999999999</v>
      </c>
      <c r="X551">
        <f t="shared" si="26"/>
        <v>-149.99999999999997</v>
      </c>
    </row>
    <row r="552" spans="1:24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  <c r="V552">
        <f t="shared" si="24"/>
        <v>11</v>
      </c>
      <c r="W552">
        <f t="shared" si="25"/>
        <v>43.6</v>
      </c>
      <c r="X552">
        <f t="shared" si="26"/>
        <v>-20</v>
      </c>
    </row>
    <row r="553" spans="1:24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>
        <f t="shared" si="24"/>
        <v>4</v>
      </c>
      <c r="W553">
        <f t="shared" si="25"/>
        <v>2243.136</v>
      </c>
      <c r="X553">
        <f t="shared" si="26"/>
        <v>0</v>
      </c>
    </row>
    <row r="554" spans="1:24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  <c r="V554">
        <f t="shared" si="24"/>
        <v>9</v>
      </c>
      <c r="W554">
        <f t="shared" si="25"/>
        <v>34.503999999999998</v>
      </c>
      <c r="X554">
        <f t="shared" si="26"/>
        <v>17.5</v>
      </c>
    </row>
    <row r="555" spans="1:24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>
        <f t="shared" si="24"/>
        <v>11</v>
      </c>
      <c r="W555">
        <f t="shared" si="25"/>
        <v>32.472000000000001</v>
      </c>
      <c r="X555">
        <f t="shared" si="26"/>
        <v>23.75</v>
      </c>
    </row>
    <row r="556" spans="1:24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  <c r="V556">
        <f t="shared" si="24"/>
        <v>6</v>
      </c>
      <c r="W556">
        <f t="shared" si="25"/>
        <v>2591.56</v>
      </c>
      <c r="X556">
        <f t="shared" si="26"/>
        <v>24</v>
      </c>
    </row>
    <row r="557" spans="1:24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  <c r="V557">
        <f t="shared" si="24"/>
        <v>3</v>
      </c>
      <c r="W557">
        <f t="shared" si="25"/>
        <v>77.823999999999998</v>
      </c>
      <c r="X557">
        <f t="shared" si="26"/>
        <v>17.5</v>
      </c>
    </row>
    <row r="558" spans="1:24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>
        <f t="shared" si="24"/>
        <v>6</v>
      </c>
      <c r="W558">
        <f t="shared" si="25"/>
        <v>41.4</v>
      </c>
      <c r="X558">
        <f t="shared" si="26"/>
        <v>48.000000000000007</v>
      </c>
    </row>
    <row r="559" spans="1:24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  <c r="V559">
        <f t="shared" si="24"/>
        <v>6</v>
      </c>
      <c r="W559">
        <f t="shared" si="25"/>
        <v>5342.72</v>
      </c>
      <c r="X559">
        <f t="shared" si="26"/>
        <v>-16.25</v>
      </c>
    </row>
    <row r="560" spans="1:24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  <c r="V560">
        <f t="shared" si="24"/>
        <v>6</v>
      </c>
      <c r="W560">
        <f t="shared" si="25"/>
        <v>162</v>
      </c>
      <c r="X560">
        <f t="shared" si="26"/>
        <v>48</v>
      </c>
    </row>
    <row r="561" spans="1:24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  <c r="V561">
        <f t="shared" si="24"/>
        <v>11</v>
      </c>
      <c r="W561">
        <f t="shared" si="25"/>
        <v>127.80000000000001</v>
      </c>
      <c r="X561">
        <f t="shared" si="26"/>
        <v>39</v>
      </c>
    </row>
    <row r="562" spans="1:24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  <c r="V562">
        <f t="shared" si="24"/>
        <v>11</v>
      </c>
      <c r="W562">
        <f t="shared" si="25"/>
        <v>588.39199999999994</v>
      </c>
      <c r="X562">
        <f t="shared" si="26"/>
        <v>32.5</v>
      </c>
    </row>
    <row r="563" spans="1:24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  <c r="V563">
        <f t="shared" si="24"/>
        <v>9</v>
      </c>
      <c r="W563">
        <f t="shared" si="25"/>
        <v>65</v>
      </c>
      <c r="X563">
        <f t="shared" si="26"/>
        <v>10</v>
      </c>
    </row>
    <row r="564" spans="1:24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>
        <f t="shared" si="24"/>
        <v>9</v>
      </c>
      <c r="W564">
        <f t="shared" si="25"/>
        <v>39.384</v>
      </c>
      <c r="X564">
        <f t="shared" si="26"/>
        <v>28.750000000000004</v>
      </c>
    </row>
    <row r="565" spans="1:24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>
        <f t="shared" si="24"/>
        <v>12</v>
      </c>
      <c r="W565">
        <f t="shared" si="25"/>
        <v>7.92</v>
      </c>
      <c r="X565">
        <f t="shared" si="26"/>
        <v>0</v>
      </c>
    </row>
    <row r="566" spans="1:24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>
        <f t="shared" si="24"/>
        <v>12</v>
      </c>
      <c r="W566">
        <f t="shared" si="25"/>
        <v>2.61</v>
      </c>
      <c r="X566">
        <f t="shared" si="26"/>
        <v>46</v>
      </c>
    </row>
    <row r="567" spans="1:24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  <c r="V567">
        <f t="shared" si="24"/>
        <v>12</v>
      </c>
      <c r="W567">
        <f t="shared" si="25"/>
        <v>1123.1279999999999</v>
      </c>
      <c r="X567">
        <f t="shared" si="26"/>
        <v>12.5</v>
      </c>
    </row>
    <row r="568" spans="1:24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>
        <f t="shared" si="24"/>
        <v>10</v>
      </c>
      <c r="W568">
        <f t="shared" si="25"/>
        <v>734.72</v>
      </c>
      <c r="X568">
        <f t="shared" si="26"/>
        <v>49</v>
      </c>
    </row>
    <row r="569" spans="1:24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  <c r="V569">
        <f t="shared" si="24"/>
        <v>10</v>
      </c>
      <c r="W569">
        <f t="shared" si="25"/>
        <v>567.61599999999999</v>
      </c>
      <c r="X569">
        <f t="shared" si="26"/>
        <v>33.75</v>
      </c>
    </row>
    <row r="570" spans="1:24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>
        <f t="shared" si="24"/>
        <v>10</v>
      </c>
      <c r="W570">
        <f t="shared" si="25"/>
        <v>58.320000000000007</v>
      </c>
      <c r="X570">
        <f t="shared" si="26"/>
        <v>48.000000000000007</v>
      </c>
    </row>
    <row r="571" spans="1:24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  <c r="V571">
        <f t="shared" si="24"/>
        <v>10</v>
      </c>
      <c r="W571">
        <f t="shared" si="25"/>
        <v>1353.4559999999999</v>
      </c>
      <c r="X571">
        <f t="shared" si="26"/>
        <v>0</v>
      </c>
    </row>
    <row r="572" spans="1:24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  <c r="V572">
        <f t="shared" si="24"/>
        <v>12</v>
      </c>
      <c r="W572">
        <f t="shared" si="25"/>
        <v>507.15000000000003</v>
      </c>
      <c r="X572">
        <f t="shared" si="26"/>
        <v>48.000000000000007</v>
      </c>
    </row>
    <row r="573" spans="1:24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>
        <f t="shared" si="24"/>
        <v>12</v>
      </c>
      <c r="W573">
        <f t="shared" si="25"/>
        <v>55.84</v>
      </c>
      <c r="X573">
        <f t="shared" si="26"/>
        <v>46</v>
      </c>
    </row>
    <row r="574" spans="1:24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>
        <f t="shared" si="24"/>
        <v>12</v>
      </c>
      <c r="W574">
        <f t="shared" si="25"/>
        <v>232.84800000000001</v>
      </c>
      <c r="X574">
        <f t="shared" si="26"/>
        <v>33.75</v>
      </c>
    </row>
    <row r="575" spans="1:24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  <c r="V575">
        <f t="shared" si="24"/>
        <v>12</v>
      </c>
      <c r="W575">
        <f t="shared" si="25"/>
        <v>44.55</v>
      </c>
      <c r="X575">
        <f t="shared" si="26"/>
        <v>27</v>
      </c>
    </row>
    <row r="576" spans="1:24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>
        <f t="shared" si="24"/>
        <v>11</v>
      </c>
      <c r="W576">
        <f t="shared" si="25"/>
        <v>26.46</v>
      </c>
      <c r="X576">
        <f t="shared" si="26"/>
        <v>27</v>
      </c>
    </row>
    <row r="577" spans="1:24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  <c r="V577">
        <f t="shared" si="24"/>
        <v>9</v>
      </c>
      <c r="W577">
        <f t="shared" si="25"/>
        <v>2250.08</v>
      </c>
      <c r="X577">
        <f t="shared" si="26"/>
        <v>48.999999999999993</v>
      </c>
    </row>
    <row r="578" spans="1:24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  <c r="V578">
        <f t="shared" si="24"/>
        <v>9</v>
      </c>
      <c r="W578">
        <f t="shared" si="25"/>
        <v>79.680000000000007</v>
      </c>
      <c r="X578">
        <f t="shared" si="26"/>
        <v>48.999999999999993</v>
      </c>
    </row>
    <row r="579" spans="1:24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  <c r="V579">
        <f t="shared" ref="V579:V642" si="27">MONTH(C579:C10572)</f>
        <v>9</v>
      </c>
      <c r="W579">
        <f t="shared" ref="W579:W642" si="28" xml:space="preserve"> PRODUCT(R579,S579)</f>
        <v>14.6</v>
      </c>
      <c r="X579">
        <f t="shared" ref="X579:X642" si="29">(U579/R579)*100</f>
        <v>30</v>
      </c>
    </row>
    <row r="580" spans="1:24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  <c r="V580">
        <f t="shared" si="27"/>
        <v>7</v>
      </c>
      <c r="W580">
        <f t="shared" si="28"/>
        <v>139.42400000000001</v>
      </c>
      <c r="X580">
        <f t="shared" si="29"/>
        <v>12.5</v>
      </c>
    </row>
    <row r="581" spans="1:24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>
        <f t="shared" si="27"/>
        <v>7</v>
      </c>
      <c r="W581">
        <f t="shared" si="28"/>
        <v>8.7919999999999998</v>
      </c>
      <c r="X581">
        <f t="shared" si="29"/>
        <v>-65</v>
      </c>
    </row>
    <row r="582" spans="1:24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  <c r="V582">
        <f t="shared" si="27"/>
        <v>9</v>
      </c>
      <c r="W582">
        <f t="shared" si="28"/>
        <v>206.08</v>
      </c>
      <c r="X582">
        <f t="shared" si="29"/>
        <v>3</v>
      </c>
    </row>
    <row r="583" spans="1:24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  <c r="V583">
        <f t="shared" si="27"/>
        <v>12</v>
      </c>
      <c r="W583">
        <f t="shared" si="28"/>
        <v>1411.1279999999999</v>
      </c>
      <c r="X583">
        <f t="shared" si="29"/>
        <v>11.25</v>
      </c>
    </row>
    <row r="584" spans="1:24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  <c r="V584">
        <f t="shared" si="27"/>
        <v>12</v>
      </c>
      <c r="W584">
        <f t="shared" si="28"/>
        <v>211.16800000000001</v>
      </c>
      <c r="X584">
        <f t="shared" si="29"/>
        <v>8.75</v>
      </c>
    </row>
    <row r="585" spans="1:24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  <c r="V585">
        <f t="shared" si="27"/>
        <v>12</v>
      </c>
      <c r="W585">
        <f t="shared" si="28"/>
        <v>93.456000000000003</v>
      </c>
      <c r="X585">
        <f t="shared" si="29"/>
        <v>11.249999999999998</v>
      </c>
    </row>
    <row r="586" spans="1:24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  <c r="V586">
        <f t="shared" si="27"/>
        <v>12</v>
      </c>
      <c r="W586">
        <f t="shared" si="28"/>
        <v>47.481000000000002</v>
      </c>
      <c r="X586">
        <f t="shared" si="29"/>
        <v>-70</v>
      </c>
    </row>
    <row r="587" spans="1:24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  <c r="V587">
        <f t="shared" si="27"/>
        <v>12</v>
      </c>
      <c r="W587">
        <f t="shared" si="28"/>
        <v>1625.472</v>
      </c>
      <c r="X587">
        <f t="shared" si="29"/>
        <v>7.5</v>
      </c>
    </row>
    <row r="588" spans="1:24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  <c r="V588">
        <f t="shared" si="27"/>
        <v>7</v>
      </c>
      <c r="W588">
        <f t="shared" si="28"/>
        <v>70.98</v>
      </c>
      <c r="X588">
        <f t="shared" si="29"/>
        <v>7.0000000000000009</v>
      </c>
    </row>
    <row r="589" spans="1:24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>
        <f t="shared" si="27"/>
        <v>7</v>
      </c>
      <c r="W589">
        <f t="shared" si="28"/>
        <v>884.79</v>
      </c>
      <c r="X589">
        <f t="shared" si="29"/>
        <v>49.000000000000007</v>
      </c>
    </row>
    <row r="590" spans="1:24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  <c r="V590">
        <f t="shared" si="27"/>
        <v>3</v>
      </c>
      <c r="W590">
        <f t="shared" si="28"/>
        <v>169.56800000000001</v>
      </c>
      <c r="X590">
        <f t="shared" si="29"/>
        <v>-23.749999999999996</v>
      </c>
    </row>
    <row r="591" spans="1:24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  <c r="V591">
        <f t="shared" si="27"/>
        <v>3</v>
      </c>
      <c r="W591">
        <f t="shared" si="28"/>
        <v>82.944000000000003</v>
      </c>
      <c r="X591">
        <f t="shared" si="29"/>
        <v>35</v>
      </c>
    </row>
    <row r="592" spans="1:24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  <c r="V592">
        <f t="shared" si="27"/>
        <v>3</v>
      </c>
      <c r="W592">
        <f t="shared" si="28"/>
        <v>50.463000000000008</v>
      </c>
      <c r="X592">
        <f t="shared" si="29"/>
        <v>-76.666666666666657</v>
      </c>
    </row>
    <row r="593" spans="1:24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  <c r="V593">
        <f t="shared" si="27"/>
        <v>3</v>
      </c>
      <c r="W593">
        <f t="shared" si="28"/>
        <v>20.736000000000001</v>
      </c>
      <c r="X593">
        <f t="shared" si="29"/>
        <v>35</v>
      </c>
    </row>
    <row r="594" spans="1:24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  <c r="V594">
        <f t="shared" si="27"/>
        <v>1</v>
      </c>
      <c r="W594">
        <f t="shared" si="28"/>
        <v>18.687999999999999</v>
      </c>
      <c r="X594">
        <f t="shared" si="29"/>
        <v>12.5</v>
      </c>
    </row>
    <row r="595" spans="1:24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  <c r="V595">
        <f t="shared" si="27"/>
        <v>1</v>
      </c>
      <c r="W595">
        <f t="shared" si="28"/>
        <v>93.6</v>
      </c>
      <c r="X595">
        <f t="shared" si="29"/>
        <v>31.25</v>
      </c>
    </row>
    <row r="596" spans="1:24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  <c r="V596">
        <f t="shared" si="27"/>
        <v>8</v>
      </c>
      <c r="W596">
        <f t="shared" si="28"/>
        <v>152.24</v>
      </c>
      <c r="X596">
        <f t="shared" si="29"/>
        <v>28.999999999999996</v>
      </c>
    </row>
    <row r="597" spans="1:24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>
        <f t="shared" si="27"/>
        <v>8</v>
      </c>
      <c r="W597">
        <f t="shared" si="28"/>
        <v>3599.9280000000003</v>
      </c>
      <c r="X597">
        <f t="shared" si="29"/>
        <v>36.25</v>
      </c>
    </row>
    <row r="598" spans="1:24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  <c r="V598">
        <f t="shared" si="27"/>
        <v>8</v>
      </c>
      <c r="W598">
        <f t="shared" si="28"/>
        <v>2229.7999999999997</v>
      </c>
      <c r="X598">
        <f t="shared" si="29"/>
        <v>12.5</v>
      </c>
    </row>
    <row r="599" spans="1:24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  <c r="V599">
        <f t="shared" si="27"/>
        <v>8</v>
      </c>
      <c r="W599">
        <f t="shared" si="28"/>
        <v>2622.08</v>
      </c>
      <c r="X599">
        <f t="shared" si="29"/>
        <v>28.000000000000004</v>
      </c>
    </row>
    <row r="600" spans="1:24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  <c r="V600">
        <f t="shared" si="27"/>
        <v>7</v>
      </c>
      <c r="W600">
        <f t="shared" si="28"/>
        <v>23.263999999999999</v>
      </c>
      <c r="X600">
        <f t="shared" si="29"/>
        <v>8.75</v>
      </c>
    </row>
    <row r="601" spans="1:24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  <c r="V601">
        <f t="shared" si="27"/>
        <v>7</v>
      </c>
      <c r="W601">
        <f t="shared" si="28"/>
        <v>431.94600000000003</v>
      </c>
      <c r="X601">
        <f t="shared" si="29"/>
        <v>-20</v>
      </c>
    </row>
    <row r="602" spans="1:24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  <c r="V602">
        <f t="shared" si="27"/>
        <v>7</v>
      </c>
      <c r="W602">
        <f t="shared" si="28"/>
        <v>1977.5039999999999</v>
      </c>
      <c r="X602">
        <f t="shared" si="29"/>
        <v>-23.333333333333332</v>
      </c>
    </row>
    <row r="603" spans="1:24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  <c r="V603">
        <f t="shared" si="27"/>
        <v>7</v>
      </c>
      <c r="W603">
        <f t="shared" si="28"/>
        <v>11.68</v>
      </c>
      <c r="X603">
        <f t="shared" si="29"/>
        <v>12.5</v>
      </c>
    </row>
    <row r="604" spans="1:24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  <c r="V604">
        <f t="shared" si="27"/>
        <v>3</v>
      </c>
      <c r="W604">
        <f t="shared" si="28"/>
        <v>142.77600000000001</v>
      </c>
      <c r="X604">
        <f t="shared" si="29"/>
        <v>12.5</v>
      </c>
    </row>
    <row r="605" spans="1:24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  <c r="V605">
        <f t="shared" si="27"/>
        <v>3</v>
      </c>
      <c r="W605">
        <f t="shared" si="28"/>
        <v>137.08799999999999</v>
      </c>
      <c r="X605">
        <f t="shared" si="29"/>
        <v>11.25</v>
      </c>
    </row>
    <row r="606" spans="1:24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  <c r="V606">
        <f t="shared" si="27"/>
        <v>3</v>
      </c>
      <c r="W606">
        <f t="shared" si="28"/>
        <v>21.654</v>
      </c>
      <c r="X606">
        <f t="shared" si="29"/>
        <v>-76.666666666666671</v>
      </c>
    </row>
    <row r="607" spans="1:24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  <c r="V607">
        <f t="shared" si="27"/>
        <v>3</v>
      </c>
      <c r="W607">
        <f t="shared" si="28"/>
        <v>172.75200000000001</v>
      </c>
      <c r="X607">
        <f t="shared" si="29"/>
        <v>-73.333333333333329</v>
      </c>
    </row>
    <row r="608" spans="1:24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  <c r="V608">
        <f t="shared" si="27"/>
        <v>3</v>
      </c>
      <c r="W608">
        <f t="shared" si="28"/>
        <v>395.71199999999999</v>
      </c>
      <c r="X608">
        <f t="shared" si="29"/>
        <v>36.25</v>
      </c>
    </row>
    <row r="609" spans="1:24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  <c r="V609">
        <f t="shared" si="27"/>
        <v>5</v>
      </c>
      <c r="W609">
        <f t="shared" si="28"/>
        <v>6.5640000000000001</v>
      </c>
      <c r="X609">
        <f t="shared" si="29"/>
        <v>-80</v>
      </c>
    </row>
    <row r="610" spans="1:24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  <c r="V610">
        <f t="shared" si="27"/>
        <v>5</v>
      </c>
      <c r="W610">
        <f t="shared" si="28"/>
        <v>190.512</v>
      </c>
      <c r="X610">
        <f t="shared" si="29"/>
        <v>11.250000000000002</v>
      </c>
    </row>
    <row r="611" spans="1:24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  <c r="V611">
        <f t="shared" si="27"/>
        <v>5</v>
      </c>
      <c r="W611">
        <f t="shared" si="28"/>
        <v>110.376</v>
      </c>
      <c r="X611">
        <f t="shared" si="29"/>
        <v>-18.333333333333336</v>
      </c>
    </row>
    <row r="612" spans="1:24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  <c r="V612">
        <f t="shared" si="27"/>
        <v>4</v>
      </c>
      <c r="W612">
        <f t="shared" si="28"/>
        <v>1108.7280000000001</v>
      </c>
      <c r="X612">
        <f t="shared" si="29"/>
        <v>11.25</v>
      </c>
    </row>
    <row r="613" spans="1:24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  <c r="V613">
        <f t="shared" si="27"/>
        <v>4</v>
      </c>
      <c r="W613">
        <f t="shared" si="28"/>
        <v>62.847999999999999</v>
      </c>
      <c r="X613">
        <f t="shared" si="29"/>
        <v>36.25</v>
      </c>
    </row>
    <row r="614" spans="1:24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  <c r="V614">
        <f t="shared" si="27"/>
        <v>9</v>
      </c>
      <c r="W614">
        <f t="shared" si="28"/>
        <v>16.896000000000001</v>
      </c>
      <c r="X614">
        <f t="shared" si="29"/>
        <v>31.25</v>
      </c>
    </row>
    <row r="615" spans="1:24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  <c r="V615">
        <f t="shared" si="27"/>
        <v>9</v>
      </c>
      <c r="W615">
        <f t="shared" si="28"/>
        <v>6560.5140000000001</v>
      </c>
      <c r="X615">
        <f t="shared" si="29"/>
        <v>-21.666666666666664</v>
      </c>
    </row>
    <row r="616" spans="1:24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  <c r="V616">
        <f t="shared" si="27"/>
        <v>11</v>
      </c>
      <c r="W616">
        <f t="shared" si="28"/>
        <v>1199.4000000000001</v>
      </c>
      <c r="X616">
        <f t="shared" si="29"/>
        <v>13.333333333333334</v>
      </c>
    </row>
    <row r="617" spans="1:24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  <c r="V617">
        <f t="shared" si="27"/>
        <v>11</v>
      </c>
      <c r="W617">
        <f t="shared" si="28"/>
        <v>7.2960000000000003</v>
      </c>
      <c r="X617">
        <f t="shared" si="29"/>
        <v>-76.666666666666671</v>
      </c>
    </row>
    <row r="618" spans="1:24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  <c r="V618">
        <f t="shared" si="27"/>
        <v>8</v>
      </c>
      <c r="W618">
        <f t="shared" si="28"/>
        <v>80.959999999999994</v>
      </c>
      <c r="X618">
        <f t="shared" si="29"/>
        <v>39</v>
      </c>
    </row>
    <row r="619" spans="1:24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  <c r="V619">
        <f t="shared" si="27"/>
        <v>8</v>
      </c>
      <c r="W619">
        <f t="shared" si="28"/>
        <v>19.88</v>
      </c>
      <c r="X619">
        <f t="shared" si="29"/>
        <v>31</v>
      </c>
    </row>
    <row r="620" spans="1:24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  <c r="V620">
        <f t="shared" si="27"/>
        <v>8</v>
      </c>
      <c r="W620">
        <f t="shared" si="28"/>
        <v>966.81600000000003</v>
      </c>
      <c r="X620">
        <f t="shared" si="29"/>
        <v>31.25</v>
      </c>
    </row>
    <row r="621" spans="1:24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  <c r="V621">
        <f t="shared" si="27"/>
        <v>8</v>
      </c>
      <c r="W621">
        <f t="shared" si="28"/>
        <v>37.909999999999997</v>
      </c>
      <c r="X621">
        <f t="shared" si="29"/>
        <v>29.000000000000004</v>
      </c>
    </row>
    <row r="622" spans="1:24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  <c r="V622">
        <f t="shared" si="27"/>
        <v>8</v>
      </c>
      <c r="W622">
        <f t="shared" si="28"/>
        <v>264.06</v>
      </c>
      <c r="X622">
        <f t="shared" si="29"/>
        <v>31</v>
      </c>
    </row>
    <row r="623" spans="1:24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  <c r="V623">
        <f t="shared" si="27"/>
        <v>12</v>
      </c>
      <c r="W623">
        <f t="shared" si="28"/>
        <v>43.449999999999996</v>
      </c>
      <c r="X623">
        <f t="shared" si="29"/>
        <v>-170</v>
      </c>
    </row>
    <row r="624" spans="1:24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  <c r="V624">
        <f t="shared" si="27"/>
        <v>11</v>
      </c>
      <c r="W624">
        <f t="shared" si="28"/>
        <v>603.91999999999996</v>
      </c>
      <c r="X624">
        <f t="shared" si="29"/>
        <v>29.000000000000004</v>
      </c>
    </row>
    <row r="625" spans="1:24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>
        <f t="shared" si="27"/>
        <v>11</v>
      </c>
      <c r="W625">
        <f t="shared" si="28"/>
        <v>2776.05</v>
      </c>
      <c r="X625">
        <f t="shared" si="29"/>
        <v>32.222222222222221</v>
      </c>
    </row>
    <row r="626" spans="1:24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>
        <f t="shared" si="27"/>
        <v>11</v>
      </c>
      <c r="W626">
        <f t="shared" si="28"/>
        <v>2093.92</v>
      </c>
      <c r="X626">
        <f t="shared" si="29"/>
        <v>25</v>
      </c>
    </row>
    <row r="627" spans="1:24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  <c r="V627">
        <f t="shared" si="27"/>
        <v>11</v>
      </c>
      <c r="W627">
        <f t="shared" si="28"/>
        <v>1456.3799999999999</v>
      </c>
      <c r="X627">
        <f t="shared" si="29"/>
        <v>28.999999999999996</v>
      </c>
    </row>
    <row r="628" spans="1:24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  <c r="V628">
        <f t="shared" si="27"/>
        <v>9</v>
      </c>
      <c r="W628">
        <f t="shared" si="28"/>
        <v>248.92000000000002</v>
      </c>
      <c r="X628">
        <f t="shared" si="29"/>
        <v>34</v>
      </c>
    </row>
    <row r="629" spans="1:24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  <c r="V629">
        <f t="shared" si="27"/>
        <v>5</v>
      </c>
      <c r="W629">
        <f t="shared" si="28"/>
        <v>194.32</v>
      </c>
      <c r="X629">
        <f t="shared" si="29"/>
        <v>29.000000000000004</v>
      </c>
    </row>
    <row r="630" spans="1:24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  <c r="V630">
        <f t="shared" si="27"/>
        <v>12</v>
      </c>
      <c r="W630">
        <f t="shared" si="28"/>
        <v>76.2</v>
      </c>
      <c r="X630">
        <f t="shared" si="29"/>
        <v>33.75</v>
      </c>
    </row>
    <row r="631" spans="1:24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>
        <f t="shared" si="27"/>
        <v>12</v>
      </c>
      <c r="W631">
        <f t="shared" si="28"/>
        <v>39.69</v>
      </c>
      <c r="X631">
        <f t="shared" si="29"/>
        <v>46</v>
      </c>
    </row>
    <row r="632" spans="1:24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  <c r="V632">
        <f t="shared" si="27"/>
        <v>12</v>
      </c>
      <c r="W632">
        <f t="shared" si="28"/>
        <v>730.15199999999993</v>
      </c>
      <c r="X632">
        <f t="shared" si="29"/>
        <v>-21.25</v>
      </c>
    </row>
    <row r="633" spans="1:24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  <c r="V633">
        <f t="shared" si="27"/>
        <v>12</v>
      </c>
      <c r="W633">
        <f t="shared" si="28"/>
        <v>599</v>
      </c>
      <c r="X633">
        <f t="shared" si="29"/>
        <v>25</v>
      </c>
    </row>
    <row r="634" spans="1:24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  <c r="V634">
        <f t="shared" si="27"/>
        <v>12</v>
      </c>
      <c r="W634">
        <f t="shared" si="28"/>
        <v>1203.0719999999999</v>
      </c>
      <c r="X634">
        <f t="shared" si="29"/>
        <v>10</v>
      </c>
    </row>
    <row r="635" spans="1:24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  <c r="V635">
        <f t="shared" si="27"/>
        <v>9</v>
      </c>
      <c r="W635">
        <f t="shared" si="28"/>
        <v>53.64</v>
      </c>
      <c r="X635">
        <f t="shared" si="29"/>
        <v>13.750000000000002</v>
      </c>
    </row>
    <row r="636" spans="1:24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  <c r="V636">
        <f t="shared" si="27"/>
        <v>9</v>
      </c>
      <c r="W636">
        <f t="shared" si="28"/>
        <v>707.83199999999999</v>
      </c>
      <c r="X636">
        <f t="shared" si="29"/>
        <v>36.250000000000007</v>
      </c>
    </row>
    <row r="637" spans="1:24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  <c r="V637">
        <f t="shared" si="27"/>
        <v>10</v>
      </c>
      <c r="W637">
        <f t="shared" si="28"/>
        <v>1178.82</v>
      </c>
      <c r="X637">
        <f t="shared" si="29"/>
        <v>11</v>
      </c>
    </row>
    <row r="638" spans="1:24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  <c r="V638">
        <f t="shared" si="27"/>
        <v>8</v>
      </c>
      <c r="W638">
        <f t="shared" si="28"/>
        <v>56.646000000000001</v>
      </c>
      <c r="X638">
        <f t="shared" si="29"/>
        <v>-73.333333333333329</v>
      </c>
    </row>
    <row r="639" spans="1:24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  <c r="V639">
        <f t="shared" si="27"/>
        <v>8</v>
      </c>
      <c r="W639">
        <f t="shared" si="28"/>
        <v>366.98400000000004</v>
      </c>
      <c r="X639">
        <f t="shared" si="29"/>
        <v>10</v>
      </c>
    </row>
    <row r="640" spans="1:24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  <c r="V640">
        <f t="shared" si="27"/>
        <v>5</v>
      </c>
      <c r="W640">
        <f t="shared" si="28"/>
        <v>5246</v>
      </c>
      <c r="X640">
        <f t="shared" si="29"/>
        <v>25.999999999999996</v>
      </c>
    </row>
    <row r="641" spans="1:24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  <c r="V641">
        <f t="shared" si="27"/>
        <v>5</v>
      </c>
      <c r="W641">
        <f t="shared" si="28"/>
        <v>61.695999999999998</v>
      </c>
      <c r="X641">
        <f t="shared" si="29"/>
        <v>32.5</v>
      </c>
    </row>
    <row r="642" spans="1:24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  <c r="V642">
        <f t="shared" si="27"/>
        <v>12</v>
      </c>
      <c r="W642">
        <f t="shared" si="28"/>
        <v>56.519999999999996</v>
      </c>
      <c r="X642">
        <f t="shared" si="29"/>
        <v>32</v>
      </c>
    </row>
    <row r="643" spans="1:24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>
        <f t="shared" ref="V643:V706" si="30">MONTH(C643:C10636)</f>
        <v>7</v>
      </c>
      <c r="W643">
        <f t="shared" ref="W643:W706" si="31" xml:space="preserve"> PRODUCT(R643,S643)</f>
        <v>660.8</v>
      </c>
      <c r="X643">
        <f t="shared" ref="X643:X706" si="32">(U643/R643)*100</f>
        <v>26</v>
      </c>
    </row>
    <row r="644" spans="1:24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  <c r="V644">
        <f t="shared" si="30"/>
        <v>7</v>
      </c>
      <c r="W644">
        <f t="shared" si="31"/>
        <v>183.75</v>
      </c>
      <c r="X644">
        <f t="shared" si="32"/>
        <v>48</v>
      </c>
    </row>
    <row r="645" spans="1:24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  <c r="V645">
        <f t="shared" si="30"/>
        <v>6</v>
      </c>
      <c r="W645">
        <f t="shared" si="31"/>
        <v>530.08000000000004</v>
      </c>
      <c r="X645">
        <f t="shared" si="32"/>
        <v>41</v>
      </c>
    </row>
    <row r="646" spans="1:24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  <c r="V646">
        <f t="shared" si="30"/>
        <v>7</v>
      </c>
      <c r="W646">
        <f t="shared" si="31"/>
        <v>6.48</v>
      </c>
      <c r="X646">
        <f t="shared" si="32"/>
        <v>48.999999999999993</v>
      </c>
    </row>
    <row r="647" spans="1:24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  <c r="V647">
        <f t="shared" si="30"/>
        <v>12</v>
      </c>
      <c r="W647">
        <f t="shared" si="31"/>
        <v>418.6</v>
      </c>
      <c r="X647">
        <f t="shared" si="32"/>
        <v>27</v>
      </c>
    </row>
    <row r="648" spans="1:24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  <c r="V648">
        <f t="shared" si="30"/>
        <v>4</v>
      </c>
      <c r="W648">
        <f t="shared" si="31"/>
        <v>157.79999999999998</v>
      </c>
      <c r="X648">
        <f t="shared" si="32"/>
        <v>31.250000000000007</v>
      </c>
    </row>
    <row r="649" spans="1:24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  <c r="V649">
        <f t="shared" si="30"/>
        <v>4</v>
      </c>
      <c r="W649">
        <f t="shared" si="31"/>
        <v>60.287999999999997</v>
      </c>
      <c r="X649">
        <f t="shared" si="32"/>
        <v>10</v>
      </c>
    </row>
    <row r="650" spans="1:24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  <c r="V650">
        <f t="shared" si="30"/>
        <v>12</v>
      </c>
      <c r="W650">
        <f t="shared" si="31"/>
        <v>59.2</v>
      </c>
      <c r="X650">
        <f t="shared" si="32"/>
        <v>41</v>
      </c>
    </row>
    <row r="651" spans="1:24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  <c r="V651">
        <f t="shared" si="30"/>
        <v>12</v>
      </c>
      <c r="W651">
        <f t="shared" si="31"/>
        <v>907.12799999999993</v>
      </c>
      <c r="X651">
        <f t="shared" si="32"/>
        <v>7.5000000000000009</v>
      </c>
    </row>
    <row r="652" spans="1:24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  <c r="V652">
        <f t="shared" si="30"/>
        <v>12</v>
      </c>
      <c r="W652">
        <f t="shared" si="31"/>
        <v>1264</v>
      </c>
      <c r="X652">
        <f t="shared" si="32"/>
        <v>10</v>
      </c>
    </row>
    <row r="653" spans="1:24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  <c r="V653">
        <f t="shared" si="30"/>
        <v>10</v>
      </c>
      <c r="W653">
        <f t="shared" si="31"/>
        <v>3794</v>
      </c>
      <c r="X653">
        <f t="shared" si="32"/>
        <v>47.000000000000007</v>
      </c>
    </row>
    <row r="654" spans="1:24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  <c r="V654">
        <f t="shared" si="30"/>
        <v>6</v>
      </c>
      <c r="W654">
        <f t="shared" si="31"/>
        <v>195.64</v>
      </c>
      <c r="X654">
        <f t="shared" si="32"/>
        <v>47</v>
      </c>
    </row>
    <row r="655" spans="1:24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  <c r="V655">
        <f t="shared" si="30"/>
        <v>6</v>
      </c>
      <c r="W655">
        <f t="shared" si="31"/>
        <v>824.96</v>
      </c>
      <c r="X655">
        <f t="shared" si="32"/>
        <v>10</v>
      </c>
    </row>
    <row r="656" spans="1:24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  <c r="V656">
        <f t="shared" si="30"/>
        <v>8</v>
      </c>
      <c r="W656">
        <f t="shared" si="31"/>
        <v>227.10400000000001</v>
      </c>
      <c r="X656">
        <f t="shared" si="32"/>
        <v>7.5</v>
      </c>
    </row>
    <row r="657" spans="1:24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  <c r="V657">
        <f t="shared" si="30"/>
        <v>8</v>
      </c>
      <c r="W657">
        <f t="shared" si="31"/>
        <v>6.6360000000000001</v>
      </c>
      <c r="X657">
        <f t="shared" si="32"/>
        <v>-80</v>
      </c>
    </row>
    <row r="658" spans="1:24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  <c r="V658">
        <f t="shared" si="30"/>
        <v>8</v>
      </c>
      <c r="W658">
        <f t="shared" si="31"/>
        <v>268.57600000000002</v>
      </c>
      <c r="X658">
        <f t="shared" si="32"/>
        <v>33.75</v>
      </c>
    </row>
    <row r="659" spans="1:24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  <c r="V659">
        <f t="shared" si="30"/>
        <v>9</v>
      </c>
      <c r="W659">
        <f t="shared" si="31"/>
        <v>1402.7439999999999</v>
      </c>
      <c r="X659">
        <f t="shared" si="32"/>
        <v>-7.1428571428571423</v>
      </c>
    </row>
    <row r="660" spans="1:24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  <c r="V660">
        <f t="shared" si="30"/>
        <v>9</v>
      </c>
      <c r="W660">
        <f t="shared" si="31"/>
        <v>4.6159999999999997</v>
      </c>
      <c r="X660">
        <f t="shared" si="32"/>
        <v>-150.00000000000003</v>
      </c>
    </row>
    <row r="661" spans="1:24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  <c r="V661">
        <f t="shared" si="30"/>
        <v>8</v>
      </c>
      <c r="W661">
        <f t="shared" si="31"/>
        <v>6996.0240000000003</v>
      </c>
      <c r="X661">
        <f t="shared" si="32"/>
        <v>12.5</v>
      </c>
    </row>
    <row r="662" spans="1:24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  <c r="V662">
        <f t="shared" si="30"/>
        <v>8</v>
      </c>
      <c r="W662">
        <f t="shared" si="31"/>
        <v>10137.120000000001</v>
      </c>
      <c r="X662">
        <f t="shared" si="32"/>
        <v>-18.749999999999996</v>
      </c>
    </row>
    <row r="663" spans="1:24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  <c r="V663">
        <f t="shared" si="30"/>
        <v>8</v>
      </c>
      <c r="W663">
        <f t="shared" si="31"/>
        <v>4593.9250000000002</v>
      </c>
      <c r="X663">
        <f t="shared" si="32"/>
        <v>-12.857142857142856</v>
      </c>
    </row>
    <row r="664" spans="1:24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  <c r="V664">
        <f t="shared" si="30"/>
        <v>8</v>
      </c>
      <c r="W664">
        <f t="shared" si="31"/>
        <v>8.1720000000000006</v>
      </c>
      <c r="X664">
        <f t="shared" si="32"/>
        <v>-154.99999999999997</v>
      </c>
    </row>
    <row r="665" spans="1:24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  <c r="V665">
        <f t="shared" si="30"/>
        <v>3</v>
      </c>
      <c r="W665">
        <f t="shared" si="31"/>
        <v>2299.75</v>
      </c>
      <c r="X665">
        <f t="shared" si="32"/>
        <v>4</v>
      </c>
    </row>
    <row r="666" spans="1:24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>
        <f t="shared" si="30"/>
        <v>11</v>
      </c>
      <c r="W666">
        <f t="shared" si="31"/>
        <v>32.22</v>
      </c>
      <c r="X666">
        <f t="shared" si="32"/>
        <v>49</v>
      </c>
    </row>
    <row r="667" spans="1:24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  <c r="V667">
        <f t="shared" si="30"/>
        <v>6</v>
      </c>
      <c r="W667">
        <f t="shared" si="31"/>
        <v>71.28</v>
      </c>
      <c r="X667">
        <f t="shared" si="32"/>
        <v>8.75</v>
      </c>
    </row>
    <row r="668" spans="1:24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  <c r="V668">
        <f t="shared" si="30"/>
        <v>6</v>
      </c>
      <c r="W668">
        <f t="shared" si="31"/>
        <v>255.16800000000001</v>
      </c>
      <c r="X668">
        <f t="shared" si="32"/>
        <v>33.75</v>
      </c>
    </row>
    <row r="669" spans="1:24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>
        <f t="shared" si="30"/>
        <v>6</v>
      </c>
      <c r="W669">
        <f t="shared" si="31"/>
        <v>1144.7280000000001</v>
      </c>
      <c r="X669">
        <f t="shared" si="32"/>
        <v>7.5</v>
      </c>
    </row>
    <row r="670" spans="1:24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>
        <f t="shared" si="30"/>
        <v>12</v>
      </c>
      <c r="W670">
        <f t="shared" si="31"/>
        <v>151.80000000000001</v>
      </c>
      <c r="X670">
        <f t="shared" si="32"/>
        <v>28.750000000000004</v>
      </c>
    </row>
    <row r="671" spans="1:24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  <c r="V671">
        <f t="shared" si="30"/>
        <v>6</v>
      </c>
      <c r="W671">
        <f t="shared" si="31"/>
        <v>71.927999999999997</v>
      </c>
      <c r="X671">
        <f t="shared" si="32"/>
        <v>-60</v>
      </c>
    </row>
    <row r="672" spans="1:24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  <c r="V672">
        <f t="shared" si="30"/>
        <v>6</v>
      </c>
      <c r="W672">
        <f t="shared" si="31"/>
        <v>108.925</v>
      </c>
      <c r="X672">
        <f t="shared" si="32"/>
        <v>-66</v>
      </c>
    </row>
    <row r="673" spans="1:24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  <c r="V673">
        <f t="shared" si="30"/>
        <v>6</v>
      </c>
      <c r="W673">
        <f t="shared" si="31"/>
        <v>290.81599999999997</v>
      </c>
      <c r="X673">
        <f t="shared" si="32"/>
        <v>31.25</v>
      </c>
    </row>
    <row r="674" spans="1:24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>
        <f t="shared" si="30"/>
        <v>6</v>
      </c>
      <c r="W674">
        <f t="shared" si="31"/>
        <v>97.8</v>
      </c>
      <c r="X674">
        <f t="shared" si="32"/>
        <v>8.75</v>
      </c>
    </row>
    <row r="675" spans="1:24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>
        <f t="shared" si="30"/>
        <v>12</v>
      </c>
      <c r="W675">
        <f t="shared" si="31"/>
        <v>184.32</v>
      </c>
      <c r="X675">
        <f t="shared" si="32"/>
        <v>27</v>
      </c>
    </row>
    <row r="676" spans="1:24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  <c r="V676">
        <f t="shared" si="30"/>
        <v>12</v>
      </c>
      <c r="W676">
        <f t="shared" si="31"/>
        <v>194.5</v>
      </c>
      <c r="X676">
        <f t="shared" si="32"/>
        <v>45</v>
      </c>
    </row>
    <row r="677" spans="1:24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  <c r="V677">
        <f t="shared" si="30"/>
        <v>12</v>
      </c>
      <c r="W677">
        <f t="shared" si="31"/>
        <v>298.17</v>
      </c>
      <c r="X677">
        <f t="shared" si="32"/>
        <v>41</v>
      </c>
    </row>
    <row r="678" spans="1:24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  <c r="V678">
        <f t="shared" si="30"/>
        <v>3</v>
      </c>
      <c r="W678">
        <f t="shared" si="31"/>
        <v>8.0640000000000001</v>
      </c>
      <c r="X678">
        <f t="shared" si="32"/>
        <v>-275</v>
      </c>
    </row>
    <row r="679" spans="1:24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  <c r="V679">
        <f t="shared" si="30"/>
        <v>3</v>
      </c>
      <c r="W679">
        <f t="shared" si="31"/>
        <v>83.447999999999993</v>
      </c>
      <c r="X679">
        <f t="shared" si="32"/>
        <v>16.25</v>
      </c>
    </row>
    <row r="680" spans="1:24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  <c r="V680">
        <f t="shared" si="30"/>
        <v>3</v>
      </c>
      <c r="W680">
        <f t="shared" si="31"/>
        <v>247.572</v>
      </c>
      <c r="X680">
        <f t="shared" si="32"/>
        <v>-50</v>
      </c>
    </row>
    <row r="681" spans="1:24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  <c r="V681">
        <f t="shared" si="30"/>
        <v>3</v>
      </c>
      <c r="W681">
        <f t="shared" si="31"/>
        <v>548.98199999999997</v>
      </c>
      <c r="X681">
        <f t="shared" si="32"/>
        <v>-175.00000000000003</v>
      </c>
    </row>
    <row r="682" spans="1:24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  <c r="V682">
        <f t="shared" si="30"/>
        <v>11</v>
      </c>
      <c r="W682">
        <f t="shared" si="31"/>
        <v>43.055999999999997</v>
      </c>
      <c r="X682">
        <f t="shared" si="32"/>
        <v>32.499999999999993</v>
      </c>
    </row>
    <row r="683" spans="1:24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  <c r="V683">
        <f t="shared" si="30"/>
        <v>11</v>
      </c>
      <c r="W683">
        <f t="shared" si="31"/>
        <v>129.91999999999999</v>
      </c>
      <c r="X683">
        <f t="shared" si="32"/>
        <v>4</v>
      </c>
    </row>
    <row r="684" spans="1:24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>
        <f t="shared" si="30"/>
        <v>11</v>
      </c>
      <c r="W684">
        <f t="shared" si="31"/>
        <v>274.39999999999998</v>
      </c>
      <c r="X684">
        <f t="shared" si="32"/>
        <v>27</v>
      </c>
    </row>
    <row r="685" spans="1:24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  <c r="V685">
        <f t="shared" si="30"/>
        <v>11</v>
      </c>
      <c r="W685">
        <f t="shared" si="31"/>
        <v>31999.919999999998</v>
      </c>
      <c r="X685">
        <f t="shared" si="32"/>
        <v>-48.000000000000007</v>
      </c>
    </row>
    <row r="686" spans="1:24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  <c r="V686">
        <f t="shared" si="30"/>
        <v>11</v>
      </c>
      <c r="W686">
        <f t="shared" si="31"/>
        <v>334.88</v>
      </c>
      <c r="X686">
        <f t="shared" si="32"/>
        <v>8.75</v>
      </c>
    </row>
    <row r="687" spans="1:24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>
        <f t="shared" si="30"/>
        <v>7</v>
      </c>
      <c r="W687">
        <f t="shared" si="31"/>
        <v>1439.91</v>
      </c>
      <c r="X687">
        <f t="shared" si="32"/>
        <v>34</v>
      </c>
    </row>
    <row r="688" spans="1:24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  <c r="V688">
        <f t="shared" si="30"/>
        <v>7</v>
      </c>
      <c r="W688">
        <f t="shared" si="31"/>
        <v>29.24</v>
      </c>
      <c r="X688">
        <f t="shared" si="32"/>
        <v>47</v>
      </c>
    </row>
    <row r="689" spans="1:24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>
        <f t="shared" si="30"/>
        <v>7</v>
      </c>
      <c r="W689">
        <f t="shared" si="31"/>
        <v>58.320000000000007</v>
      </c>
      <c r="X689">
        <f t="shared" si="32"/>
        <v>48.000000000000007</v>
      </c>
    </row>
    <row r="690" spans="1:24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  <c r="V690">
        <f t="shared" si="30"/>
        <v>12</v>
      </c>
      <c r="W690">
        <f t="shared" si="31"/>
        <v>383.96800000000002</v>
      </c>
      <c r="X690">
        <f t="shared" si="32"/>
        <v>2.5</v>
      </c>
    </row>
    <row r="691" spans="1:24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  <c r="V691">
        <f t="shared" si="30"/>
        <v>6</v>
      </c>
      <c r="W691">
        <f t="shared" si="31"/>
        <v>104.01</v>
      </c>
      <c r="X691">
        <f t="shared" si="32"/>
        <v>14.000000000000002</v>
      </c>
    </row>
    <row r="692" spans="1:24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>
        <f t="shared" si="30"/>
        <v>6</v>
      </c>
      <c r="W692">
        <f t="shared" si="31"/>
        <v>284.82</v>
      </c>
      <c r="X692">
        <f t="shared" si="32"/>
        <v>26</v>
      </c>
    </row>
    <row r="693" spans="1:24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  <c r="V693">
        <f t="shared" si="30"/>
        <v>6</v>
      </c>
      <c r="W693">
        <f t="shared" si="31"/>
        <v>110.52000000000001</v>
      </c>
      <c r="X693">
        <f t="shared" si="32"/>
        <v>27.999999999999996</v>
      </c>
    </row>
    <row r="694" spans="1:24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  <c r="V694">
        <f t="shared" si="30"/>
        <v>3</v>
      </c>
      <c r="W694">
        <f t="shared" si="31"/>
        <v>166.24</v>
      </c>
      <c r="X694">
        <f t="shared" si="32"/>
        <v>15</v>
      </c>
    </row>
    <row r="695" spans="1:24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>
        <f t="shared" si="30"/>
        <v>3</v>
      </c>
      <c r="W695">
        <f t="shared" si="31"/>
        <v>167</v>
      </c>
      <c r="X695">
        <f t="shared" si="32"/>
        <v>48.000000000000007</v>
      </c>
    </row>
    <row r="696" spans="1:24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  <c r="V696">
        <f t="shared" si="30"/>
        <v>5</v>
      </c>
      <c r="W696">
        <f t="shared" si="31"/>
        <v>1586.1759999999999</v>
      </c>
      <c r="X696">
        <f t="shared" si="32"/>
        <v>8.75</v>
      </c>
    </row>
    <row r="697" spans="1:24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  <c r="V697">
        <f t="shared" si="30"/>
        <v>5</v>
      </c>
      <c r="W697">
        <f t="shared" si="31"/>
        <v>189.44</v>
      </c>
      <c r="X697">
        <f t="shared" si="32"/>
        <v>37.500000000000007</v>
      </c>
    </row>
    <row r="698" spans="1:24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  <c r="V698">
        <f t="shared" si="30"/>
        <v>5</v>
      </c>
      <c r="W698">
        <f t="shared" si="31"/>
        <v>1406.8880000000001</v>
      </c>
      <c r="X698">
        <f t="shared" si="32"/>
        <v>31.25</v>
      </c>
    </row>
    <row r="699" spans="1:24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  <c r="V699">
        <f t="shared" si="30"/>
        <v>5</v>
      </c>
      <c r="W699">
        <f t="shared" si="31"/>
        <v>390.78399999999999</v>
      </c>
      <c r="X699">
        <f t="shared" si="32"/>
        <v>32.5</v>
      </c>
    </row>
    <row r="700" spans="1:24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  <c r="V700">
        <f t="shared" si="30"/>
        <v>5</v>
      </c>
      <c r="W700">
        <f t="shared" si="31"/>
        <v>2.6960000000000002</v>
      </c>
      <c r="X700">
        <f t="shared" si="32"/>
        <v>30</v>
      </c>
    </row>
    <row r="701" spans="1:24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  <c r="V701">
        <f t="shared" si="30"/>
        <v>5</v>
      </c>
      <c r="W701">
        <f t="shared" si="31"/>
        <v>37.176000000000002</v>
      </c>
      <c r="X701">
        <f t="shared" si="32"/>
        <v>-73.333333333333329</v>
      </c>
    </row>
    <row r="702" spans="1:24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  <c r="V702">
        <f t="shared" si="30"/>
        <v>5</v>
      </c>
      <c r="W702">
        <f t="shared" si="31"/>
        <v>14.687999999999999</v>
      </c>
      <c r="X702">
        <f t="shared" si="32"/>
        <v>-70</v>
      </c>
    </row>
    <row r="703" spans="1:24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  <c r="V703">
        <f t="shared" si="30"/>
        <v>9</v>
      </c>
      <c r="W703">
        <f t="shared" si="31"/>
        <v>45.215999999999994</v>
      </c>
      <c r="X703">
        <f t="shared" si="32"/>
        <v>27.500000000000004</v>
      </c>
    </row>
    <row r="704" spans="1:24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  <c r="V704">
        <f t="shared" si="30"/>
        <v>11</v>
      </c>
      <c r="W704">
        <f t="shared" si="31"/>
        <v>629.64</v>
      </c>
      <c r="X704">
        <f t="shared" si="32"/>
        <v>17</v>
      </c>
    </row>
    <row r="705" spans="1:24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  <c r="V705">
        <f t="shared" si="30"/>
        <v>4</v>
      </c>
      <c r="W705">
        <f t="shared" si="31"/>
        <v>1109.7359999999999</v>
      </c>
      <c r="X705">
        <f t="shared" si="32"/>
        <v>-3.7500000000000004</v>
      </c>
    </row>
    <row r="706" spans="1:24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  <c r="V706">
        <f t="shared" si="30"/>
        <v>9</v>
      </c>
      <c r="W706">
        <f t="shared" si="31"/>
        <v>20.736000000000001</v>
      </c>
      <c r="X706">
        <f t="shared" si="32"/>
        <v>35</v>
      </c>
    </row>
    <row r="707" spans="1:24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  <c r="V707">
        <f t="shared" ref="V707:V770" si="33">MONTH(C707:C10700)</f>
        <v>9</v>
      </c>
      <c r="W707">
        <f t="shared" ref="W707:W770" si="34" xml:space="preserve"> PRODUCT(R707,S707)</f>
        <v>834.2</v>
      </c>
      <c r="X707">
        <f t="shared" ref="X707:X770" si="35">(U707/R707)*100</f>
        <v>11.25</v>
      </c>
    </row>
    <row r="708" spans="1:24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  <c r="V708">
        <f t="shared" si="33"/>
        <v>9</v>
      </c>
      <c r="W708">
        <f t="shared" si="34"/>
        <v>15.215999999999999</v>
      </c>
      <c r="X708">
        <f t="shared" si="35"/>
        <v>15</v>
      </c>
    </row>
    <row r="709" spans="1:24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  <c r="V709">
        <f t="shared" si="33"/>
        <v>12</v>
      </c>
      <c r="W709">
        <f t="shared" si="34"/>
        <v>479.84</v>
      </c>
      <c r="X709">
        <f t="shared" si="35"/>
        <v>44.000000000000007</v>
      </c>
    </row>
    <row r="710" spans="1:24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  <c r="V710">
        <f t="shared" si="33"/>
        <v>12</v>
      </c>
      <c r="W710">
        <f t="shared" si="34"/>
        <v>4419.5999999999995</v>
      </c>
      <c r="X710">
        <f t="shared" si="35"/>
        <v>-12.5</v>
      </c>
    </row>
    <row r="711" spans="1:24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  <c r="V711">
        <f t="shared" si="33"/>
        <v>12</v>
      </c>
      <c r="W711">
        <f t="shared" si="34"/>
        <v>373.76</v>
      </c>
      <c r="X711">
        <f t="shared" si="35"/>
        <v>33.75</v>
      </c>
    </row>
    <row r="712" spans="1:24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  <c r="V712">
        <f t="shared" si="33"/>
        <v>4</v>
      </c>
      <c r="W712">
        <f t="shared" si="34"/>
        <v>55.48</v>
      </c>
      <c r="X712">
        <f t="shared" si="35"/>
        <v>48.000000000000007</v>
      </c>
    </row>
    <row r="713" spans="1:24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>
        <f t="shared" si="33"/>
        <v>9</v>
      </c>
      <c r="W713">
        <f t="shared" si="34"/>
        <v>97.792000000000002</v>
      </c>
      <c r="X713">
        <f t="shared" si="35"/>
        <v>36.249999999999993</v>
      </c>
    </row>
    <row r="714" spans="1:24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  <c r="V714">
        <f t="shared" si="33"/>
        <v>5</v>
      </c>
      <c r="W714">
        <f t="shared" si="34"/>
        <v>1688.04</v>
      </c>
      <c r="X714">
        <f t="shared" si="35"/>
        <v>39</v>
      </c>
    </row>
    <row r="715" spans="1:24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  <c r="V715">
        <f t="shared" si="33"/>
        <v>5</v>
      </c>
      <c r="W715">
        <f t="shared" si="34"/>
        <v>615.96</v>
      </c>
      <c r="X715">
        <f t="shared" si="35"/>
        <v>28.999999999999996</v>
      </c>
    </row>
    <row r="716" spans="1:24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  <c r="V716">
        <f t="shared" si="33"/>
        <v>5</v>
      </c>
      <c r="W716">
        <f t="shared" si="34"/>
        <v>899.91000000000008</v>
      </c>
      <c r="X716">
        <f t="shared" si="35"/>
        <v>38</v>
      </c>
    </row>
    <row r="717" spans="1:24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  <c r="V717">
        <f t="shared" si="33"/>
        <v>7</v>
      </c>
      <c r="W717">
        <f t="shared" si="34"/>
        <v>99.600000000000009</v>
      </c>
      <c r="X717">
        <f t="shared" si="35"/>
        <v>35</v>
      </c>
    </row>
    <row r="718" spans="1:24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  <c r="V718">
        <f t="shared" si="33"/>
        <v>1</v>
      </c>
      <c r="W718">
        <f t="shared" si="34"/>
        <v>19.88</v>
      </c>
      <c r="X718">
        <f t="shared" si="35"/>
        <v>31</v>
      </c>
    </row>
    <row r="719" spans="1:24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  <c r="V719">
        <f t="shared" si="33"/>
        <v>9</v>
      </c>
      <c r="W719">
        <f t="shared" si="34"/>
        <v>309.16800000000001</v>
      </c>
      <c r="X719">
        <f t="shared" si="35"/>
        <v>23.75</v>
      </c>
    </row>
    <row r="720" spans="1:24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  <c r="V720">
        <f t="shared" si="33"/>
        <v>6</v>
      </c>
      <c r="W720">
        <f t="shared" si="34"/>
        <v>179.42400000000001</v>
      </c>
      <c r="X720">
        <f t="shared" si="35"/>
        <v>32.5</v>
      </c>
    </row>
    <row r="721" spans="1:24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  <c r="V721">
        <f t="shared" si="33"/>
        <v>6</v>
      </c>
      <c r="W721">
        <f t="shared" si="34"/>
        <v>439.91999999999996</v>
      </c>
      <c r="X721">
        <f t="shared" si="35"/>
        <v>30</v>
      </c>
    </row>
    <row r="722" spans="1:24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>
        <f t="shared" si="33"/>
        <v>2</v>
      </c>
      <c r="W722">
        <f t="shared" si="34"/>
        <v>440.46</v>
      </c>
      <c r="X722">
        <f t="shared" si="35"/>
        <v>50</v>
      </c>
    </row>
    <row r="723" spans="1:24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  <c r="V723">
        <f t="shared" si="33"/>
        <v>12</v>
      </c>
      <c r="W723">
        <f t="shared" si="34"/>
        <v>4958.82</v>
      </c>
      <c r="X723">
        <f t="shared" si="35"/>
        <v>13.999999999999998</v>
      </c>
    </row>
    <row r="724" spans="1:24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  <c r="V724">
        <f t="shared" si="33"/>
        <v>12</v>
      </c>
      <c r="W724">
        <f t="shared" si="34"/>
        <v>889.11</v>
      </c>
      <c r="X724">
        <f t="shared" si="35"/>
        <v>27</v>
      </c>
    </row>
    <row r="725" spans="1:24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  <c r="V725">
        <f t="shared" si="33"/>
        <v>10</v>
      </c>
      <c r="W725">
        <f t="shared" si="34"/>
        <v>649.59999999999991</v>
      </c>
      <c r="X725">
        <f t="shared" si="35"/>
        <v>16.25</v>
      </c>
    </row>
    <row r="726" spans="1:24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>
        <f t="shared" si="33"/>
        <v>7</v>
      </c>
      <c r="W726">
        <f t="shared" si="34"/>
        <v>319.08800000000002</v>
      </c>
      <c r="X726">
        <f t="shared" si="35"/>
        <v>11.249999999999998</v>
      </c>
    </row>
    <row r="727" spans="1:24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>
        <f t="shared" si="33"/>
        <v>9</v>
      </c>
      <c r="W727">
        <f t="shared" si="34"/>
        <v>35.136000000000003</v>
      </c>
      <c r="X727">
        <f t="shared" si="35"/>
        <v>36.25</v>
      </c>
    </row>
    <row r="728" spans="1:24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  <c r="V728">
        <f t="shared" si="33"/>
        <v>9</v>
      </c>
      <c r="W728">
        <f t="shared" si="34"/>
        <v>55.991999999999997</v>
      </c>
      <c r="X728">
        <f t="shared" si="35"/>
        <v>10</v>
      </c>
    </row>
    <row r="729" spans="1:24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>
        <f t="shared" si="33"/>
        <v>12</v>
      </c>
      <c r="W729">
        <f t="shared" si="34"/>
        <v>1461.76</v>
      </c>
      <c r="X729">
        <f t="shared" si="35"/>
        <v>46</v>
      </c>
    </row>
    <row r="730" spans="1:24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  <c r="V730">
        <f t="shared" si="33"/>
        <v>12</v>
      </c>
      <c r="W730">
        <f t="shared" si="34"/>
        <v>800.06399999999996</v>
      </c>
      <c r="X730">
        <f t="shared" si="35"/>
        <v>-38.333333333333329</v>
      </c>
    </row>
    <row r="731" spans="1:24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  <c r="V731">
        <f t="shared" si="33"/>
        <v>12</v>
      </c>
      <c r="W731">
        <f t="shared" si="34"/>
        <v>100.89000000000001</v>
      </c>
      <c r="X731">
        <f t="shared" si="35"/>
        <v>30</v>
      </c>
    </row>
    <row r="732" spans="1:24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  <c r="V732">
        <f t="shared" si="33"/>
        <v>12</v>
      </c>
      <c r="W732">
        <f t="shared" si="34"/>
        <v>1627.9379999999999</v>
      </c>
      <c r="X732">
        <f t="shared" si="35"/>
        <v>18.888888888888889</v>
      </c>
    </row>
    <row r="733" spans="1:24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>
        <f t="shared" si="33"/>
        <v>12</v>
      </c>
      <c r="W733">
        <f t="shared" si="34"/>
        <v>12.6</v>
      </c>
      <c r="X733">
        <f t="shared" si="35"/>
        <v>48.000000000000007</v>
      </c>
    </row>
    <row r="734" spans="1:24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  <c r="V734">
        <f t="shared" si="33"/>
        <v>1</v>
      </c>
      <c r="W734">
        <f t="shared" si="34"/>
        <v>728.81999999999994</v>
      </c>
      <c r="X734">
        <f t="shared" si="35"/>
        <v>3.9999999999999996</v>
      </c>
    </row>
    <row r="735" spans="1:24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  <c r="V735">
        <f t="shared" si="33"/>
        <v>1</v>
      </c>
      <c r="W735">
        <f t="shared" si="34"/>
        <v>539.91</v>
      </c>
      <c r="X735">
        <f t="shared" si="35"/>
        <v>48</v>
      </c>
    </row>
    <row r="736" spans="1:24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>
        <f t="shared" si="33"/>
        <v>1</v>
      </c>
      <c r="W736">
        <f t="shared" si="34"/>
        <v>598.17599999999993</v>
      </c>
      <c r="X736">
        <f t="shared" si="35"/>
        <v>33.75</v>
      </c>
    </row>
    <row r="737" spans="1:24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  <c r="V737">
        <f t="shared" si="33"/>
        <v>1</v>
      </c>
      <c r="W737">
        <f t="shared" si="34"/>
        <v>111.744</v>
      </c>
      <c r="X737">
        <f t="shared" si="35"/>
        <v>33.75</v>
      </c>
    </row>
    <row r="738" spans="1:24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>
        <f t="shared" si="33"/>
        <v>1</v>
      </c>
      <c r="W738">
        <f t="shared" si="34"/>
        <v>84.98</v>
      </c>
      <c r="X738">
        <f t="shared" si="35"/>
        <v>21.999999999999996</v>
      </c>
    </row>
    <row r="739" spans="1:24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>
        <f t="shared" si="33"/>
        <v>1</v>
      </c>
      <c r="W739">
        <f t="shared" si="34"/>
        <v>93.6</v>
      </c>
      <c r="X739">
        <f t="shared" si="35"/>
        <v>35</v>
      </c>
    </row>
    <row r="740" spans="1:24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  <c r="V740">
        <f t="shared" si="33"/>
        <v>9</v>
      </c>
      <c r="W740">
        <f t="shared" si="34"/>
        <v>99.96</v>
      </c>
      <c r="X740">
        <f t="shared" si="35"/>
        <v>17.000000000000004</v>
      </c>
    </row>
    <row r="741" spans="1:24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  <c r="V741">
        <f t="shared" si="33"/>
        <v>1</v>
      </c>
      <c r="W741">
        <f t="shared" si="34"/>
        <v>35.352000000000004</v>
      </c>
      <c r="X741">
        <f t="shared" si="35"/>
        <v>36.25</v>
      </c>
    </row>
    <row r="742" spans="1:24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  <c r="V742">
        <f t="shared" si="33"/>
        <v>1</v>
      </c>
      <c r="W742">
        <f t="shared" si="34"/>
        <v>818.20799999999997</v>
      </c>
      <c r="X742">
        <f t="shared" si="35"/>
        <v>-23.75</v>
      </c>
    </row>
    <row r="743" spans="1:24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  <c r="V743">
        <f t="shared" si="33"/>
        <v>1</v>
      </c>
      <c r="W743">
        <f t="shared" si="34"/>
        <v>7.08</v>
      </c>
      <c r="X743">
        <f t="shared" si="35"/>
        <v>-155</v>
      </c>
    </row>
    <row r="744" spans="1:24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  <c r="V744">
        <f t="shared" si="33"/>
        <v>8</v>
      </c>
      <c r="W744">
        <f t="shared" si="34"/>
        <v>257.60000000000002</v>
      </c>
      <c r="X744">
        <f t="shared" si="35"/>
        <v>-21.25</v>
      </c>
    </row>
    <row r="745" spans="1:24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  <c r="V745">
        <f t="shared" si="33"/>
        <v>8</v>
      </c>
      <c r="W745">
        <f t="shared" si="34"/>
        <v>3.528</v>
      </c>
      <c r="X745">
        <f t="shared" si="35"/>
        <v>32.5</v>
      </c>
    </row>
    <row r="746" spans="1:24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  <c r="V746">
        <f t="shared" si="33"/>
        <v>8</v>
      </c>
      <c r="W746">
        <f t="shared" si="34"/>
        <v>4.6239999999999997</v>
      </c>
      <c r="X746">
        <f t="shared" si="35"/>
        <v>36.25</v>
      </c>
    </row>
    <row r="747" spans="1:24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  <c r="V747">
        <f t="shared" si="33"/>
        <v>8</v>
      </c>
      <c r="W747">
        <f t="shared" si="34"/>
        <v>220.672</v>
      </c>
      <c r="X747">
        <f t="shared" si="35"/>
        <v>11.25</v>
      </c>
    </row>
    <row r="748" spans="1:24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  <c r="V748">
        <f t="shared" si="33"/>
        <v>5</v>
      </c>
      <c r="W748">
        <f t="shared" si="34"/>
        <v>5671.2</v>
      </c>
      <c r="X748">
        <f t="shared" si="35"/>
        <v>-5</v>
      </c>
    </row>
    <row r="749" spans="1:24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  <c r="V749">
        <f t="shared" si="33"/>
        <v>5</v>
      </c>
      <c r="W749">
        <f t="shared" si="34"/>
        <v>1437.28</v>
      </c>
      <c r="X749">
        <f t="shared" si="35"/>
        <v>2</v>
      </c>
    </row>
    <row r="750" spans="1:24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  <c r="V750">
        <f t="shared" si="33"/>
        <v>3</v>
      </c>
      <c r="W750">
        <f t="shared" si="34"/>
        <v>11.992000000000001</v>
      </c>
      <c r="X750">
        <f t="shared" si="35"/>
        <v>7.5</v>
      </c>
    </row>
    <row r="751" spans="1:24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  <c r="V751">
        <f t="shared" si="33"/>
        <v>10</v>
      </c>
      <c r="W751">
        <f t="shared" si="34"/>
        <v>174.14999999999998</v>
      </c>
      <c r="X751">
        <f t="shared" si="35"/>
        <v>46</v>
      </c>
    </row>
    <row r="752" spans="1:24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>
        <f t="shared" si="33"/>
        <v>10</v>
      </c>
      <c r="W752">
        <f t="shared" si="34"/>
        <v>1735.14</v>
      </c>
      <c r="X752">
        <f t="shared" si="35"/>
        <v>36</v>
      </c>
    </row>
    <row r="753" spans="1:24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  <c r="V753">
        <f t="shared" si="33"/>
        <v>10</v>
      </c>
      <c r="W753">
        <f t="shared" si="34"/>
        <v>398.85999999999996</v>
      </c>
      <c r="X753">
        <f t="shared" si="35"/>
        <v>40</v>
      </c>
    </row>
    <row r="754" spans="1:24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>
        <f t="shared" si="33"/>
        <v>10</v>
      </c>
      <c r="W754">
        <f t="shared" si="34"/>
        <v>2.88</v>
      </c>
      <c r="X754">
        <f t="shared" si="35"/>
        <v>49.000000000000007</v>
      </c>
    </row>
    <row r="755" spans="1:24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  <c r="V755">
        <f t="shared" si="33"/>
        <v>4</v>
      </c>
      <c r="W755">
        <f t="shared" si="34"/>
        <v>3599.9280000000003</v>
      </c>
      <c r="X755">
        <f t="shared" si="35"/>
        <v>31.25</v>
      </c>
    </row>
    <row r="756" spans="1:24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>
        <f t="shared" si="33"/>
        <v>12</v>
      </c>
      <c r="W756">
        <f t="shared" si="34"/>
        <v>319.68</v>
      </c>
      <c r="X756">
        <f t="shared" si="35"/>
        <v>36</v>
      </c>
    </row>
    <row r="757" spans="1:24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>
        <f t="shared" si="33"/>
        <v>9</v>
      </c>
      <c r="W757">
        <f t="shared" si="34"/>
        <v>1533.752</v>
      </c>
      <c r="X757">
        <f t="shared" si="35"/>
        <v>-43.636363636363633</v>
      </c>
    </row>
    <row r="758" spans="1:24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  <c r="V758">
        <f t="shared" si="33"/>
        <v>12</v>
      </c>
      <c r="W758">
        <f t="shared" si="34"/>
        <v>49.12</v>
      </c>
      <c r="X758">
        <f t="shared" si="35"/>
        <v>28.000000000000004</v>
      </c>
    </row>
    <row r="759" spans="1:24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>
        <f t="shared" si="33"/>
        <v>12</v>
      </c>
      <c r="W759">
        <f t="shared" si="34"/>
        <v>479.2</v>
      </c>
      <c r="X759">
        <f t="shared" si="35"/>
        <v>40</v>
      </c>
    </row>
    <row r="760" spans="1:24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  <c r="V760">
        <f t="shared" si="33"/>
        <v>7</v>
      </c>
      <c r="W760">
        <f t="shared" si="34"/>
        <v>39.384</v>
      </c>
      <c r="X760">
        <f t="shared" si="35"/>
        <v>32.5</v>
      </c>
    </row>
    <row r="761" spans="1:24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  <c r="V761">
        <f t="shared" si="33"/>
        <v>9</v>
      </c>
      <c r="W761">
        <f t="shared" si="34"/>
        <v>90.88</v>
      </c>
      <c r="X761">
        <f t="shared" si="35"/>
        <v>45</v>
      </c>
    </row>
    <row r="762" spans="1:24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  <c r="V762">
        <f t="shared" si="33"/>
        <v>8</v>
      </c>
      <c r="W762">
        <f t="shared" si="34"/>
        <v>524.88</v>
      </c>
      <c r="X762">
        <f t="shared" si="35"/>
        <v>48</v>
      </c>
    </row>
    <row r="763" spans="1:24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>
        <f t="shared" si="33"/>
        <v>11</v>
      </c>
      <c r="W763">
        <f t="shared" si="34"/>
        <v>37.17</v>
      </c>
      <c r="X763">
        <f t="shared" si="35"/>
        <v>46</v>
      </c>
    </row>
    <row r="764" spans="1:24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  <c r="V764">
        <f t="shared" si="33"/>
        <v>2</v>
      </c>
      <c r="W764">
        <f t="shared" si="34"/>
        <v>323.94600000000003</v>
      </c>
      <c r="X764">
        <f t="shared" si="35"/>
        <v>-25</v>
      </c>
    </row>
    <row r="765" spans="1:24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  <c r="V765">
        <f t="shared" si="33"/>
        <v>1</v>
      </c>
      <c r="W765">
        <f t="shared" si="34"/>
        <v>22.72</v>
      </c>
      <c r="X765">
        <f t="shared" si="35"/>
        <v>47</v>
      </c>
    </row>
    <row r="766" spans="1:24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>
        <f t="shared" si="33"/>
        <v>1</v>
      </c>
      <c r="W766">
        <f t="shared" si="34"/>
        <v>152.82</v>
      </c>
      <c r="X766">
        <f t="shared" si="35"/>
        <v>50</v>
      </c>
    </row>
    <row r="767" spans="1:24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>
        <f t="shared" si="33"/>
        <v>1</v>
      </c>
      <c r="W767">
        <f t="shared" si="34"/>
        <v>3880.44</v>
      </c>
      <c r="X767">
        <f t="shared" si="35"/>
        <v>40</v>
      </c>
    </row>
    <row r="768" spans="1:24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  <c r="V768">
        <f t="shared" si="33"/>
        <v>1</v>
      </c>
      <c r="W768">
        <f t="shared" si="34"/>
        <v>16.919999999999998</v>
      </c>
      <c r="X768">
        <f t="shared" si="35"/>
        <v>48</v>
      </c>
    </row>
    <row r="769" spans="1:24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  <c r="V769">
        <f t="shared" si="33"/>
        <v>1</v>
      </c>
      <c r="W769">
        <f t="shared" si="34"/>
        <v>3435.4800000000005</v>
      </c>
      <c r="X769">
        <f t="shared" si="35"/>
        <v>5.9999999999999991</v>
      </c>
    </row>
    <row r="770" spans="1:24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  <c r="V770">
        <f t="shared" si="33"/>
        <v>5</v>
      </c>
      <c r="W770">
        <f t="shared" si="34"/>
        <v>621.76</v>
      </c>
      <c r="X770">
        <f t="shared" si="35"/>
        <v>7.5</v>
      </c>
    </row>
    <row r="771" spans="1:24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  <c r="V771">
        <f t="shared" ref="V771:V834" si="36">MONTH(C771:C10764)</f>
        <v>5</v>
      </c>
      <c r="W771">
        <f t="shared" ref="W771:W834" si="37" xml:space="preserve"> PRODUCT(R771,S771)</f>
        <v>1283.92</v>
      </c>
      <c r="X771">
        <f t="shared" ref="X771:X834" si="38">(U771/R771)*100</f>
        <v>27.999999999999996</v>
      </c>
    </row>
    <row r="772" spans="1:24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>
        <f t="shared" si="36"/>
        <v>1</v>
      </c>
      <c r="W772">
        <f t="shared" si="37"/>
        <v>36.56</v>
      </c>
      <c r="X772">
        <f t="shared" si="38"/>
        <v>50</v>
      </c>
    </row>
    <row r="773" spans="1:24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>
        <f t="shared" si="36"/>
        <v>1</v>
      </c>
      <c r="W773">
        <f t="shared" si="37"/>
        <v>621</v>
      </c>
      <c r="X773">
        <f t="shared" si="38"/>
        <v>25</v>
      </c>
    </row>
    <row r="774" spans="1:24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>
        <f t="shared" si="36"/>
        <v>1</v>
      </c>
      <c r="W774">
        <f t="shared" si="37"/>
        <v>161.75</v>
      </c>
      <c r="X774">
        <f t="shared" si="38"/>
        <v>50</v>
      </c>
    </row>
    <row r="775" spans="1:24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>
        <f t="shared" si="36"/>
        <v>1</v>
      </c>
      <c r="W775">
        <f t="shared" si="37"/>
        <v>7.71</v>
      </c>
      <c r="X775">
        <f t="shared" si="38"/>
        <v>45</v>
      </c>
    </row>
    <row r="776" spans="1:24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>
        <f t="shared" si="36"/>
        <v>1</v>
      </c>
      <c r="W776">
        <f t="shared" si="37"/>
        <v>80.599999999999994</v>
      </c>
      <c r="X776">
        <f t="shared" si="38"/>
        <v>27</v>
      </c>
    </row>
    <row r="777" spans="1:24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  <c r="V777">
        <f t="shared" si="36"/>
        <v>1</v>
      </c>
      <c r="W777">
        <f t="shared" si="37"/>
        <v>242.06</v>
      </c>
      <c r="X777">
        <f t="shared" si="38"/>
        <v>42.000000000000007</v>
      </c>
    </row>
    <row r="778" spans="1:24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  <c r="V778">
        <f t="shared" si="36"/>
        <v>6</v>
      </c>
      <c r="W778">
        <f t="shared" si="37"/>
        <v>229.32</v>
      </c>
      <c r="X778">
        <f t="shared" si="38"/>
        <v>11.250000000000002</v>
      </c>
    </row>
    <row r="779" spans="1:24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>
        <f t="shared" si="36"/>
        <v>8</v>
      </c>
      <c r="W779">
        <f t="shared" si="37"/>
        <v>1632.0240000000001</v>
      </c>
      <c r="X779">
        <f t="shared" si="38"/>
        <v>7.5</v>
      </c>
    </row>
    <row r="780" spans="1:24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  <c r="V780">
        <f t="shared" si="36"/>
        <v>8</v>
      </c>
      <c r="W780">
        <f t="shared" si="37"/>
        <v>179.82</v>
      </c>
      <c r="X780">
        <f t="shared" si="38"/>
        <v>47</v>
      </c>
    </row>
    <row r="781" spans="1:24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>
        <f t="shared" si="36"/>
        <v>8</v>
      </c>
      <c r="W781">
        <f t="shared" si="37"/>
        <v>95.68</v>
      </c>
      <c r="X781">
        <f t="shared" si="38"/>
        <v>49</v>
      </c>
    </row>
    <row r="782" spans="1:24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  <c r="V782">
        <f t="shared" si="36"/>
        <v>8</v>
      </c>
      <c r="W782">
        <f t="shared" si="37"/>
        <v>4.28</v>
      </c>
      <c r="X782">
        <f t="shared" si="38"/>
        <v>44.999999999999993</v>
      </c>
    </row>
    <row r="783" spans="1:24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  <c r="V783">
        <f t="shared" si="36"/>
        <v>10</v>
      </c>
      <c r="W783">
        <f t="shared" si="37"/>
        <v>160.35</v>
      </c>
      <c r="X783">
        <f t="shared" si="38"/>
        <v>-70</v>
      </c>
    </row>
    <row r="784" spans="1:24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  <c r="V784">
        <f t="shared" si="36"/>
        <v>10</v>
      </c>
      <c r="W784">
        <f t="shared" si="37"/>
        <v>48</v>
      </c>
      <c r="X784">
        <f t="shared" si="38"/>
        <v>-11.25</v>
      </c>
    </row>
    <row r="785" spans="1:24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>
        <f t="shared" si="36"/>
        <v>10</v>
      </c>
      <c r="W785">
        <f t="shared" si="37"/>
        <v>35.49</v>
      </c>
      <c r="X785">
        <f t="shared" si="38"/>
        <v>-44</v>
      </c>
    </row>
    <row r="786" spans="1:24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  <c r="V786">
        <f t="shared" si="36"/>
        <v>10</v>
      </c>
      <c r="W786">
        <f t="shared" si="37"/>
        <v>95.968000000000004</v>
      </c>
      <c r="X786">
        <f t="shared" si="38"/>
        <v>1.25</v>
      </c>
    </row>
    <row r="787" spans="1:24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  <c r="V787">
        <f t="shared" si="36"/>
        <v>5</v>
      </c>
      <c r="W787">
        <f t="shared" si="37"/>
        <v>560.06999999999994</v>
      </c>
      <c r="X787">
        <f t="shared" si="38"/>
        <v>47</v>
      </c>
    </row>
    <row r="788" spans="1:24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>
        <f t="shared" si="36"/>
        <v>3</v>
      </c>
      <c r="W788">
        <f t="shared" si="37"/>
        <v>34.911999999999999</v>
      </c>
      <c r="X788">
        <f t="shared" si="38"/>
        <v>33.75</v>
      </c>
    </row>
    <row r="789" spans="1:24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  <c r="V789">
        <f t="shared" si="36"/>
        <v>12</v>
      </c>
      <c r="W789">
        <f t="shared" si="37"/>
        <v>697.85599999999999</v>
      </c>
      <c r="X789">
        <f t="shared" si="38"/>
        <v>10</v>
      </c>
    </row>
    <row r="790" spans="1:24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>
        <f t="shared" si="36"/>
        <v>6</v>
      </c>
      <c r="W790">
        <f t="shared" si="37"/>
        <v>575.84</v>
      </c>
      <c r="X790">
        <f t="shared" si="38"/>
        <v>48.000000000000007</v>
      </c>
    </row>
    <row r="791" spans="1:24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  <c r="V791">
        <f t="shared" si="36"/>
        <v>6</v>
      </c>
      <c r="W791">
        <f t="shared" si="37"/>
        <v>15.42</v>
      </c>
      <c r="X791">
        <f t="shared" si="38"/>
        <v>27</v>
      </c>
    </row>
    <row r="792" spans="1:24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>
        <f t="shared" si="36"/>
        <v>6</v>
      </c>
      <c r="W792">
        <f t="shared" si="37"/>
        <v>344.32</v>
      </c>
      <c r="X792">
        <f t="shared" si="38"/>
        <v>49.000000000000007</v>
      </c>
    </row>
    <row r="793" spans="1:24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  <c r="V793">
        <f t="shared" si="36"/>
        <v>6</v>
      </c>
      <c r="W793">
        <f t="shared" si="37"/>
        <v>998.81999999999994</v>
      </c>
      <c r="X793">
        <f t="shared" si="38"/>
        <v>24.000000000000004</v>
      </c>
    </row>
    <row r="794" spans="1:24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>
        <f t="shared" si="36"/>
        <v>5</v>
      </c>
      <c r="W794">
        <f t="shared" si="37"/>
        <v>6819.8</v>
      </c>
      <c r="X794">
        <f t="shared" si="38"/>
        <v>6.25</v>
      </c>
    </row>
    <row r="795" spans="1:24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>
        <f t="shared" si="36"/>
        <v>9</v>
      </c>
      <c r="W795">
        <f t="shared" si="37"/>
        <v>19.920000000000002</v>
      </c>
      <c r="X795">
        <f t="shared" si="38"/>
        <v>46</v>
      </c>
    </row>
    <row r="796" spans="1:24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>
        <f t="shared" si="36"/>
        <v>9</v>
      </c>
      <c r="W796">
        <f t="shared" si="37"/>
        <v>86.88</v>
      </c>
      <c r="X796">
        <f t="shared" si="38"/>
        <v>49</v>
      </c>
    </row>
    <row r="797" spans="1:24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>
        <f t="shared" si="36"/>
        <v>9</v>
      </c>
      <c r="W797">
        <f t="shared" si="37"/>
        <v>141.12</v>
      </c>
      <c r="X797">
        <f t="shared" si="38"/>
        <v>48.999999999999993</v>
      </c>
    </row>
    <row r="798" spans="1:24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>
        <f t="shared" si="36"/>
        <v>12</v>
      </c>
      <c r="W798">
        <f t="shared" si="37"/>
        <v>929.53</v>
      </c>
      <c r="X798">
        <f t="shared" si="38"/>
        <v>48</v>
      </c>
    </row>
    <row r="799" spans="1:24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  <c r="V799">
        <f t="shared" si="36"/>
        <v>12</v>
      </c>
      <c r="W799">
        <f t="shared" si="37"/>
        <v>25.92</v>
      </c>
      <c r="X799">
        <f t="shared" si="38"/>
        <v>47.999999999999993</v>
      </c>
    </row>
    <row r="800" spans="1:24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  <c r="V800">
        <f t="shared" si="36"/>
        <v>12</v>
      </c>
      <c r="W800">
        <f t="shared" si="37"/>
        <v>150.91999999999999</v>
      </c>
      <c r="X800">
        <f t="shared" si="38"/>
        <v>48.000000000000007</v>
      </c>
    </row>
    <row r="801" spans="1:24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  <c r="V801">
        <f t="shared" si="36"/>
        <v>11</v>
      </c>
      <c r="W801">
        <f t="shared" si="37"/>
        <v>1419.6000000000001</v>
      </c>
      <c r="X801">
        <f t="shared" si="38"/>
        <v>6.25</v>
      </c>
    </row>
    <row r="802" spans="1:24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  <c r="V802">
        <f t="shared" si="36"/>
        <v>2</v>
      </c>
      <c r="W802">
        <f t="shared" si="37"/>
        <v>22.23</v>
      </c>
      <c r="X802">
        <f t="shared" si="38"/>
        <v>32.999999999999993</v>
      </c>
    </row>
    <row r="803" spans="1:24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  <c r="V803">
        <f t="shared" si="36"/>
        <v>2</v>
      </c>
      <c r="W803">
        <f t="shared" si="37"/>
        <v>431.93599999999998</v>
      </c>
      <c r="X803">
        <f t="shared" si="38"/>
        <v>8.75</v>
      </c>
    </row>
    <row r="804" spans="1:24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  <c r="V804">
        <f t="shared" si="36"/>
        <v>8</v>
      </c>
      <c r="W804">
        <f t="shared" si="37"/>
        <v>3197.88</v>
      </c>
      <c r="X804">
        <f t="shared" si="38"/>
        <v>27.999999999999996</v>
      </c>
    </row>
    <row r="805" spans="1:24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  <c r="V805">
        <f t="shared" si="36"/>
        <v>3</v>
      </c>
      <c r="W805">
        <f t="shared" si="37"/>
        <v>25.92</v>
      </c>
      <c r="X805">
        <f t="shared" si="38"/>
        <v>47.999999999999993</v>
      </c>
    </row>
    <row r="806" spans="1:24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  <c r="V806">
        <f t="shared" si="36"/>
        <v>4</v>
      </c>
      <c r="W806">
        <f t="shared" si="37"/>
        <v>36.56</v>
      </c>
      <c r="X806">
        <f t="shared" si="38"/>
        <v>34</v>
      </c>
    </row>
    <row r="807" spans="1:24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  <c r="V807">
        <f t="shared" si="36"/>
        <v>11</v>
      </c>
      <c r="W807">
        <f t="shared" si="37"/>
        <v>129.52800000000002</v>
      </c>
      <c r="X807">
        <f t="shared" si="38"/>
        <v>10</v>
      </c>
    </row>
    <row r="808" spans="1:24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  <c r="V808">
        <f t="shared" si="36"/>
        <v>11</v>
      </c>
      <c r="W808">
        <f t="shared" si="37"/>
        <v>7935.8720000000003</v>
      </c>
      <c r="X808">
        <f t="shared" si="38"/>
        <v>12.5</v>
      </c>
    </row>
    <row r="809" spans="1:24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>
        <f t="shared" si="36"/>
        <v>2</v>
      </c>
      <c r="W809">
        <f t="shared" si="37"/>
        <v>56.8</v>
      </c>
      <c r="X809">
        <f t="shared" si="38"/>
        <v>39</v>
      </c>
    </row>
    <row r="810" spans="1:24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>
        <f t="shared" si="36"/>
        <v>2</v>
      </c>
      <c r="W810">
        <f t="shared" si="37"/>
        <v>449.90999999999997</v>
      </c>
      <c r="X810">
        <f t="shared" si="38"/>
        <v>34</v>
      </c>
    </row>
    <row r="811" spans="1:24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>
        <f t="shared" si="36"/>
        <v>10</v>
      </c>
      <c r="W811">
        <f t="shared" si="37"/>
        <v>46.08</v>
      </c>
      <c r="X811">
        <f t="shared" si="38"/>
        <v>28.000000000000004</v>
      </c>
    </row>
    <row r="812" spans="1:24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>
        <f t="shared" si="36"/>
        <v>10</v>
      </c>
      <c r="W812">
        <f t="shared" si="37"/>
        <v>6492.75</v>
      </c>
      <c r="X812">
        <f t="shared" si="38"/>
        <v>24</v>
      </c>
    </row>
    <row r="813" spans="1:24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  <c r="V813">
        <f t="shared" si="36"/>
        <v>10</v>
      </c>
      <c r="W813">
        <f t="shared" si="37"/>
        <v>855.68</v>
      </c>
      <c r="X813">
        <f t="shared" si="38"/>
        <v>29.000000000000004</v>
      </c>
    </row>
    <row r="814" spans="1:24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  <c r="V814">
        <f t="shared" si="36"/>
        <v>10</v>
      </c>
      <c r="W814">
        <f t="shared" si="37"/>
        <v>51.56</v>
      </c>
      <c r="X814">
        <f t="shared" si="38"/>
        <v>10</v>
      </c>
    </row>
    <row r="815" spans="1:24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  <c r="V815">
        <f t="shared" si="36"/>
        <v>5</v>
      </c>
      <c r="W815">
        <f t="shared" si="37"/>
        <v>36.56</v>
      </c>
      <c r="X815">
        <f t="shared" si="38"/>
        <v>34</v>
      </c>
    </row>
    <row r="816" spans="1:24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>
        <f t="shared" si="36"/>
        <v>5</v>
      </c>
      <c r="W816">
        <f t="shared" si="37"/>
        <v>9799.51</v>
      </c>
      <c r="X816">
        <f t="shared" si="38"/>
        <v>43</v>
      </c>
    </row>
    <row r="817" spans="1:24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  <c r="V817">
        <f t="shared" si="36"/>
        <v>3</v>
      </c>
      <c r="W817">
        <f t="shared" si="37"/>
        <v>414.72</v>
      </c>
      <c r="X817">
        <f t="shared" si="38"/>
        <v>47.999999999999993</v>
      </c>
    </row>
    <row r="818" spans="1:24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  <c r="V818">
        <f t="shared" si="36"/>
        <v>9</v>
      </c>
      <c r="W818">
        <f t="shared" si="37"/>
        <v>5.3440000000000003</v>
      </c>
      <c r="X818">
        <f t="shared" si="38"/>
        <v>35</v>
      </c>
    </row>
    <row r="819" spans="1:24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  <c r="V819">
        <f t="shared" si="36"/>
        <v>6</v>
      </c>
      <c r="W819">
        <f t="shared" si="37"/>
        <v>331.77600000000001</v>
      </c>
      <c r="X819">
        <f t="shared" si="38"/>
        <v>35</v>
      </c>
    </row>
    <row r="820" spans="1:24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  <c r="V820">
        <f t="shared" si="36"/>
        <v>6</v>
      </c>
      <c r="W820">
        <f t="shared" si="37"/>
        <v>9.5040000000000013</v>
      </c>
      <c r="X820">
        <f t="shared" si="38"/>
        <v>-76.666666666666657</v>
      </c>
    </row>
    <row r="821" spans="1:24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>
        <f t="shared" si="36"/>
        <v>6</v>
      </c>
      <c r="W821">
        <f t="shared" si="37"/>
        <v>6142.3249999999998</v>
      </c>
      <c r="X821">
        <f t="shared" si="38"/>
        <v>0</v>
      </c>
    </row>
    <row r="822" spans="1:24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  <c r="V822">
        <f t="shared" si="36"/>
        <v>6</v>
      </c>
      <c r="W822">
        <f t="shared" si="37"/>
        <v>93.257999999999996</v>
      </c>
      <c r="X822">
        <f t="shared" si="38"/>
        <v>-73.333333333333329</v>
      </c>
    </row>
    <row r="823" spans="1:24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  <c r="V823">
        <f t="shared" si="36"/>
        <v>6</v>
      </c>
      <c r="W823">
        <f t="shared" si="37"/>
        <v>1342.08</v>
      </c>
      <c r="X823">
        <f t="shared" si="38"/>
        <v>35</v>
      </c>
    </row>
    <row r="824" spans="1:24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  <c r="V824">
        <f t="shared" si="36"/>
        <v>6</v>
      </c>
      <c r="W824">
        <f t="shared" si="37"/>
        <v>719.91</v>
      </c>
      <c r="X824">
        <f t="shared" si="38"/>
        <v>30</v>
      </c>
    </row>
    <row r="825" spans="1:24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>
        <f t="shared" si="36"/>
        <v>6</v>
      </c>
      <c r="W825">
        <f t="shared" si="37"/>
        <v>19.64</v>
      </c>
      <c r="X825">
        <f t="shared" si="38"/>
        <v>49</v>
      </c>
    </row>
    <row r="826" spans="1:24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  <c r="V826">
        <f t="shared" si="36"/>
        <v>5</v>
      </c>
      <c r="W826">
        <f t="shared" si="37"/>
        <v>271.2</v>
      </c>
      <c r="X826">
        <f t="shared" si="38"/>
        <v>6</v>
      </c>
    </row>
    <row r="827" spans="1:24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  <c r="V827">
        <f t="shared" si="36"/>
        <v>5</v>
      </c>
      <c r="W827">
        <f t="shared" si="37"/>
        <v>503.90999999999997</v>
      </c>
      <c r="X827">
        <f t="shared" si="38"/>
        <v>24.000000000000004</v>
      </c>
    </row>
    <row r="828" spans="1:24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>
        <f t="shared" si="36"/>
        <v>8</v>
      </c>
      <c r="W828">
        <f t="shared" si="37"/>
        <v>245</v>
      </c>
      <c r="X828">
        <f t="shared" si="38"/>
        <v>48.000000000000007</v>
      </c>
    </row>
    <row r="829" spans="1:24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  <c r="V829">
        <f t="shared" si="36"/>
        <v>8</v>
      </c>
      <c r="W829">
        <f t="shared" si="37"/>
        <v>148.96</v>
      </c>
      <c r="X829">
        <f t="shared" si="38"/>
        <v>28.999999999999996</v>
      </c>
    </row>
    <row r="830" spans="1:24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>
        <f t="shared" si="36"/>
        <v>8</v>
      </c>
      <c r="W830">
        <f t="shared" si="37"/>
        <v>30.56</v>
      </c>
      <c r="X830">
        <f t="shared" si="38"/>
        <v>49</v>
      </c>
    </row>
    <row r="831" spans="1:24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  <c r="V831">
        <f t="shared" si="36"/>
        <v>6</v>
      </c>
      <c r="W831">
        <f t="shared" si="37"/>
        <v>603.91999999999996</v>
      </c>
      <c r="X831">
        <f t="shared" si="38"/>
        <v>30</v>
      </c>
    </row>
    <row r="832" spans="1:24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  <c r="V832">
        <f t="shared" si="36"/>
        <v>6</v>
      </c>
      <c r="W832">
        <f t="shared" si="37"/>
        <v>541.98</v>
      </c>
      <c r="X832">
        <f t="shared" si="38"/>
        <v>28.000000000000004</v>
      </c>
    </row>
    <row r="833" spans="1:24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  <c r="V833">
        <f t="shared" si="36"/>
        <v>6</v>
      </c>
      <c r="W833">
        <f t="shared" si="37"/>
        <v>383.96</v>
      </c>
      <c r="X833">
        <f t="shared" si="38"/>
        <v>27</v>
      </c>
    </row>
    <row r="834" spans="1:24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  <c r="V834">
        <f t="shared" si="36"/>
        <v>6</v>
      </c>
      <c r="W834">
        <f t="shared" si="37"/>
        <v>65.989999999999995</v>
      </c>
      <c r="X834">
        <f t="shared" si="38"/>
        <v>26</v>
      </c>
    </row>
    <row r="835" spans="1:24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  <c r="V835">
        <f t="shared" ref="V835:V898" si="39">MONTH(C835:C10828)</f>
        <v>7</v>
      </c>
      <c r="W835">
        <f t="shared" ref="W835:W898" si="40" xml:space="preserve"> PRODUCT(R835,S835)</f>
        <v>70.432000000000002</v>
      </c>
      <c r="X835">
        <f t="shared" ref="X835:X898" si="41">(U835/R835)*100</f>
        <v>7.5</v>
      </c>
    </row>
    <row r="836" spans="1:24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>
        <f t="shared" si="39"/>
        <v>7</v>
      </c>
      <c r="W836">
        <f t="shared" si="40"/>
        <v>47.392000000000003</v>
      </c>
      <c r="X836">
        <f t="shared" si="41"/>
        <v>27.499999999999996</v>
      </c>
    </row>
    <row r="837" spans="1:24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  <c r="V837">
        <f t="shared" si="39"/>
        <v>7</v>
      </c>
      <c r="W837">
        <f t="shared" si="40"/>
        <v>265.47500000000002</v>
      </c>
      <c r="X837">
        <f t="shared" si="41"/>
        <v>-41.999999999999993</v>
      </c>
    </row>
    <row r="838" spans="1:24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  <c r="V838">
        <f t="shared" si="39"/>
        <v>9</v>
      </c>
      <c r="W838">
        <f t="shared" si="40"/>
        <v>204.73599999999999</v>
      </c>
      <c r="X838">
        <f t="shared" si="41"/>
        <v>-155</v>
      </c>
    </row>
    <row r="839" spans="1:24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  <c r="V839">
        <f t="shared" si="39"/>
        <v>11</v>
      </c>
      <c r="W839">
        <f t="shared" si="40"/>
        <v>19.327999999999999</v>
      </c>
      <c r="X839">
        <f t="shared" si="41"/>
        <v>33.75</v>
      </c>
    </row>
    <row r="840" spans="1:24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>
        <f t="shared" si="39"/>
        <v>3</v>
      </c>
      <c r="W840">
        <f t="shared" si="40"/>
        <v>63.215999999999994</v>
      </c>
      <c r="X840">
        <f t="shared" si="41"/>
        <v>7.5000000000000009</v>
      </c>
    </row>
    <row r="841" spans="1:24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  <c r="V841">
        <f t="shared" si="39"/>
        <v>11</v>
      </c>
      <c r="W841">
        <f t="shared" si="40"/>
        <v>181.35000000000002</v>
      </c>
      <c r="X841">
        <f t="shared" si="41"/>
        <v>27</v>
      </c>
    </row>
    <row r="842" spans="1:24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  <c r="V842">
        <f t="shared" si="39"/>
        <v>11</v>
      </c>
      <c r="W842">
        <f t="shared" si="40"/>
        <v>46.08</v>
      </c>
      <c r="X842">
        <f t="shared" si="41"/>
        <v>29.000000000000004</v>
      </c>
    </row>
    <row r="843" spans="1:24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  <c r="V843">
        <f t="shared" si="39"/>
        <v>11</v>
      </c>
      <c r="W843">
        <f t="shared" si="40"/>
        <v>744.19200000000001</v>
      </c>
      <c r="X843">
        <f t="shared" si="41"/>
        <v>5</v>
      </c>
    </row>
    <row r="844" spans="1:24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  <c r="V844">
        <f t="shared" si="39"/>
        <v>11</v>
      </c>
      <c r="W844">
        <f t="shared" si="40"/>
        <v>149.76</v>
      </c>
      <c r="X844">
        <f t="shared" si="41"/>
        <v>31.25</v>
      </c>
    </row>
    <row r="845" spans="1:24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  <c r="V845">
        <f t="shared" si="39"/>
        <v>11</v>
      </c>
      <c r="W845">
        <f t="shared" si="40"/>
        <v>107.904</v>
      </c>
      <c r="X845">
        <f t="shared" si="41"/>
        <v>32.500000000000007</v>
      </c>
    </row>
    <row r="846" spans="1:24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  <c r="V846">
        <f t="shared" si="39"/>
        <v>11</v>
      </c>
      <c r="W846">
        <f t="shared" si="40"/>
        <v>22.72</v>
      </c>
      <c r="X846">
        <f t="shared" si="41"/>
        <v>29.000000000000004</v>
      </c>
    </row>
    <row r="847" spans="1:24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  <c r="V847">
        <f t="shared" si="39"/>
        <v>11</v>
      </c>
      <c r="W847">
        <f t="shared" si="40"/>
        <v>29.24</v>
      </c>
      <c r="X847">
        <f t="shared" si="41"/>
        <v>47</v>
      </c>
    </row>
    <row r="848" spans="1:24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  <c r="V848">
        <f t="shared" si="39"/>
        <v>10</v>
      </c>
      <c r="W848">
        <f t="shared" si="40"/>
        <v>586.04</v>
      </c>
      <c r="X848">
        <f t="shared" si="41"/>
        <v>28.000000000000004</v>
      </c>
    </row>
    <row r="849" spans="1:24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  <c r="V849">
        <f t="shared" si="39"/>
        <v>10</v>
      </c>
      <c r="W849">
        <f t="shared" si="40"/>
        <v>863.81999999999994</v>
      </c>
      <c r="X849">
        <f t="shared" si="41"/>
        <v>26.999999999999996</v>
      </c>
    </row>
    <row r="850" spans="1:24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  <c r="V850">
        <f t="shared" si="39"/>
        <v>1</v>
      </c>
      <c r="W850">
        <f t="shared" si="40"/>
        <v>195.584</v>
      </c>
      <c r="X850">
        <f t="shared" si="41"/>
        <v>17.5</v>
      </c>
    </row>
    <row r="851" spans="1:24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  <c r="V851">
        <f t="shared" si="39"/>
        <v>2</v>
      </c>
      <c r="W851">
        <f t="shared" si="40"/>
        <v>807.52</v>
      </c>
      <c r="X851">
        <f t="shared" si="41"/>
        <v>43</v>
      </c>
    </row>
    <row r="852" spans="1:24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  <c r="V852">
        <f t="shared" si="39"/>
        <v>6</v>
      </c>
      <c r="W852">
        <f t="shared" si="40"/>
        <v>10.32</v>
      </c>
      <c r="X852">
        <f t="shared" si="41"/>
        <v>25.999999999999996</v>
      </c>
    </row>
    <row r="853" spans="1:24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>
        <f t="shared" si="39"/>
        <v>6</v>
      </c>
      <c r="W853">
        <f t="shared" si="40"/>
        <v>233.28000000000003</v>
      </c>
      <c r="X853">
        <f t="shared" si="41"/>
        <v>48.000000000000007</v>
      </c>
    </row>
    <row r="854" spans="1:24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  <c r="V854">
        <f t="shared" si="39"/>
        <v>5</v>
      </c>
      <c r="W854">
        <f t="shared" si="40"/>
        <v>1115.28</v>
      </c>
      <c r="X854">
        <f t="shared" si="41"/>
        <v>27</v>
      </c>
    </row>
    <row r="855" spans="1:24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  <c r="V855">
        <f t="shared" si="39"/>
        <v>2</v>
      </c>
      <c r="W855">
        <f t="shared" si="40"/>
        <v>88.92</v>
      </c>
      <c r="X855">
        <f t="shared" si="41"/>
        <v>32.999999999999993</v>
      </c>
    </row>
    <row r="856" spans="1:24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  <c r="V856">
        <f t="shared" si="39"/>
        <v>2</v>
      </c>
      <c r="W856">
        <f t="shared" si="40"/>
        <v>728.81999999999994</v>
      </c>
      <c r="X856">
        <f t="shared" si="41"/>
        <v>3.9999999999999996</v>
      </c>
    </row>
    <row r="857" spans="1:24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>
        <f t="shared" si="39"/>
        <v>8</v>
      </c>
      <c r="W857">
        <f t="shared" si="40"/>
        <v>79.92</v>
      </c>
      <c r="X857">
        <f t="shared" si="41"/>
        <v>47</v>
      </c>
    </row>
    <row r="858" spans="1:24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  <c r="V858">
        <f t="shared" si="39"/>
        <v>8</v>
      </c>
      <c r="W858">
        <f t="shared" si="40"/>
        <v>1023</v>
      </c>
      <c r="X858">
        <f t="shared" si="41"/>
        <v>26</v>
      </c>
    </row>
    <row r="859" spans="1:24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  <c r="V859">
        <f t="shared" si="39"/>
        <v>8</v>
      </c>
      <c r="W859">
        <f t="shared" si="40"/>
        <v>42.72</v>
      </c>
      <c r="X859">
        <f t="shared" si="41"/>
        <v>27</v>
      </c>
    </row>
    <row r="860" spans="1:24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  <c r="V860">
        <f t="shared" si="39"/>
        <v>4</v>
      </c>
      <c r="W860">
        <f t="shared" si="40"/>
        <v>7.61</v>
      </c>
      <c r="X860">
        <f t="shared" si="41"/>
        <v>47</v>
      </c>
    </row>
    <row r="861" spans="1:24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>
        <f t="shared" si="39"/>
        <v>4</v>
      </c>
      <c r="W861">
        <f t="shared" si="40"/>
        <v>14.32</v>
      </c>
      <c r="X861">
        <f t="shared" si="41"/>
        <v>50</v>
      </c>
    </row>
    <row r="862" spans="1:24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  <c r="V862">
        <f t="shared" si="39"/>
        <v>6</v>
      </c>
      <c r="W862">
        <f t="shared" si="40"/>
        <v>14.72</v>
      </c>
      <c r="X862">
        <f t="shared" si="41"/>
        <v>2</v>
      </c>
    </row>
    <row r="863" spans="1:24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>
        <f t="shared" si="39"/>
        <v>6</v>
      </c>
      <c r="W863">
        <f t="shared" si="40"/>
        <v>46.2</v>
      </c>
      <c r="X863">
        <f t="shared" si="41"/>
        <v>46</v>
      </c>
    </row>
    <row r="864" spans="1:24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>
        <f t="shared" si="39"/>
        <v>1</v>
      </c>
      <c r="W864">
        <f t="shared" si="40"/>
        <v>1148.8320000000001</v>
      </c>
      <c r="X864">
        <f t="shared" si="41"/>
        <v>21.25</v>
      </c>
    </row>
    <row r="865" spans="1:24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  <c r="V865">
        <f t="shared" si="39"/>
        <v>1</v>
      </c>
      <c r="W865">
        <f t="shared" si="40"/>
        <v>10.496</v>
      </c>
      <c r="X865">
        <f t="shared" si="41"/>
        <v>11.25</v>
      </c>
    </row>
    <row r="866" spans="1:24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  <c r="V866">
        <f t="shared" si="39"/>
        <v>1</v>
      </c>
      <c r="W866">
        <f t="shared" si="40"/>
        <v>118.36799999999999</v>
      </c>
      <c r="X866">
        <f t="shared" si="41"/>
        <v>8.75</v>
      </c>
    </row>
    <row r="867" spans="1:24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>
        <f t="shared" si="39"/>
        <v>1</v>
      </c>
      <c r="W867">
        <f t="shared" si="40"/>
        <v>2.89</v>
      </c>
      <c r="X867">
        <f t="shared" si="41"/>
        <v>47</v>
      </c>
    </row>
    <row r="868" spans="1:24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>
        <f t="shared" si="39"/>
        <v>1</v>
      </c>
      <c r="W868">
        <f t="shared" si="40"/>
        <v>51.94</v>
      </c>
      <c r="X868">
        <f t="shared" si="41"/>
        <v>41</v>
      </c>
    </row>
    <row r="869" spans="1:24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  <c r="V869">
        <f t="shared" si="39"/>
        <v>9</v>
      </c>
      <c r="W869">
        <f t="shared" si="40"/>
        <v>63.744</v>
      </c>
      <c r="X869">
        <f t="shared" si="41"/>
        <v>32.5</v>
      </c>
    </row>
    <row r="870" spans="1:24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  <c r="V870">
        <f t="shared" si="39"/>
        <v>4</v>
      </c>
      <c r="W870">
        <f t="shared" si="40"/>
        <v>269.45999999999998</v>
      </c>
      <c r="X870">
        <f t="shared" si="41"/>
        <v>-80</v>
      </c>
    </row>
    <row r="871" spans="1:24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  <c r="V871">
        <f t="shared" si="39"/>
        <v>9</v>
      </c>
      <c r="W871">
        <f t="shared" si="40"/>
        <v>5707.35</v>
      </c>
      <c r="X871">
        <f t="shared" si="41"/>
        <v>-66.666666666666657</v>
      </c>
    </row>
    <row r="872" spans="1:24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  <c r="V872">
        <f t="shared" si="39"/>
        <v>9</v>
      </c>
      <c r="W872">
        <f t="shared" si="40"/>
        <v>842.346</v>
      </c>
      <c r="X872">
        <f t="shared" si="41"/>
        <v>-16.666666666666664</v>
      </c>
    </row>
    <row r="873" spans="1:24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>
        <f t="shared" si="39"/>
        <v>10</v>
      </c>
      <c r="W873">
        <f t="shared" si="40"/>
        <v>103.32</v>
      </c>
      <c r="X873">
        <f t="shared" si="41"/>
        <v>50</v>
      </c>
    </row>
    <row r="874" spans="1:24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  <c r="V874">
        <f t="shared" si="39"/>
        <v>12</v>
      </c>
      <c r="W874">
        <f t="shared" si="40"/>
        <v>22.72</v>
      </c>
      <c r="X874">
        <f t="shared" si="41"/>
        <v>46</v>
      </c>
    </row>
    <row r="875" spans="1:24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>
        <f t="shared" si="39"/>
        <v>12</v>
      </c>
      <c r="W875">
        <f t="shared" si="40"/>
        <v>744.4079999999999</v>
      </c>
      <c r="X875">
        <f t="shared" si="41"/>
        <v>35</v>
      </c>
    </row>
    <row r="876" spans="1:24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  <c r="V876">
        <f t="shared" si="39"/>
        <v>8</v>
      </c>
      <c r="W876">
        <f t="shared" si="40"/>
        <v>960.8</v>
      </c>
      <c r="X876">
        <f t="shared" si="41"/>
        <v>35</v>
      </c>
    </row>
    <row r="877" spans="1:24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  <c r="V877">
        <f t="shared" si="39"/>
        <v>1</v>
      </c>
      <c r="W877">
        <f t="shared" si="40"/>
        <v>967.77</v>
      </c>
      <c r="X877">
        <f t="shared" si="41"/>
        <v>20</v>
      </c>
    </row>
    <row r="878" spans="1:24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  <c r="V878">
        <f t="shared" si="39"/>
        <v>1</v>
      </c>
      <c r="W878">
        <f t="shared" si="40"/>
        <v>29.99</v>
      </c>
      <c r="X878">
        <f t="shared" si="41"/>
        <v>44.000000000000007</v>
      </c>
    </row>
    <row r="879" spans="1:24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  <c r="V879">
        <f t="shared" si="39"/>
        <v>1</v>
      </c>
      <c r="W879">
        <f t="shared" si="40"/>
        <v>1115.9100000000001</v>
      </c>
      <c r="X879">
        <f t="shared" si="41"/>
        <v>18</v>
      </c>
    </row>
    <row r="880" spans="1:24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  <c r="V880">
        <f t="shared" si="39"/>
        <v>9</v>
      </c>
      <c r="W880">
        <f t="shared" si="40"/>
        <v>23.568000000000001</v>
      </c>
      <c r="X880">
        <f t="shared" si="41"/>
        <v>-69.999999999999986</v>
      </c>
    </row>
    <row r="881" spans="1:24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  <c r="V881">
        <f t="shared" si="39"/>
        <v>11</v>
      </c>
      <c r="W881">
        <f t="shared" si="40"/>
        <v>205.416</v>
      </c>
      <c r="X881">
        <f t="shared" si="41"/>
        <v>33.75</v>
      </c>
    </row>
    <row r="882" spans="1:24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  <c r="V882">
        <f t="shared" si="39"/>
        <v>11</v>
      </c>
      <c r="W882">
        <f t="shared" si="40"/>
        <v>6214.5</v>
      </c>
      <c r="X882">
        <f t="shared" si="41"/>
        <v>21.111111111111107</v>
      </c>
    </row>
    <row r="883" spans="1:24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  <c r="V883">
        <f t="shared" si="39"/>
        <v>10</v>
      </c>
      <c r="W883">
        <f t="shared" si="40"/>
        <v>61.68</v>
      </c>
      <c r="X883">
        <f t="shared" si="41"/>
        <v>27</v>
      </c>
    </row>
    <row r="884" spans="1:24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  <c r="V884">
        <f t="shared" si="39"/>
        <v>12</v>
      </c>
      <c r="W884">
        <f t="shared" si="40"/>
        <v>53.92</v>
      </c>
      <c r="X884">
        <f t="shared" si="41"/>
        <v>43.999999999999993</v>
      </c>
    </row>
    <row r="885" spans="1:24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  <c r="V885">
        <f t="shared" si="39"/>
        <v>10</v>
      </c>
      <c r="W885">
        <f t="shared" si="40"/>
        <v>157</v>
      </c>
      <c r="X885">
        <f t="shared" si="41"/>
        <v>32</v>
      </c>
    </row>
    <row r="886" spans="1:24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  <c r="V886">
        <f t="shared" si="39"/>
        <v>4</v>
      </c>
      <c r="W886">
        <f t="shared" si="40"/>
        <v>34.92</v>
      </c>
      <c r="X886">
        <f t="shared" si="41"/>
        <v>34</v>
      </c>
    </row>
    <row r="887" spans="1:24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  <c r="V887">
        <f t="shared" si="39"/>
        <v>4</v>
      </c>
      <c r="W887">
        <f t="shared" si="40"/>
        <v>41.832000000000001</v>
      </c>
      <c r="X887">
        <f t="shared" si="41"/>
        <v>32.499999999999993</v>
      </c>
    </row>
    <row r="888" spans="1:24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  <c r="V888">
        <f t="shared" si="39"/>
        <v>6</v>
      </c>
      <c r="W888">
        <f t="shared" si="40"/>
        <v>1005.1200000000001</v>
      </c>
      <c r="X888">
        <f t="shared" si="41"/>
        <v>2</v>
      </c>
    </row>
    <row r="889" spans="1:24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  <c r="V889">
        <f t="shared" si="39"/>
        <v>10</v>
      </c>
      <c r="W889">
        <f t="shared" si="40"/>
        <v>263.62</v>
      </c>
      <c r="X889">
        <f t="shared" si="41"/>
        <v>49</v>
      </c>
    </row>
    <row r="890" spans="1:24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>
        <f t="shared" si="39"/>
        <v>12</v>
      </c>
      <c r="W890">
        <f t="shared" si="40"/>
        <v>208.07999999999998</v>
      </c>
      <c r="X890">
        <f t="shared" si="41"/>
        <v>49.000000000000007</v>
      </c>
    </row>
    <row r="891" spans="1:24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  <c r="V891">
        <f t="shared" si="39"/>
        <v>6</v>
      </c>
      <c r="W891">
        <f t="shared" si="40"/>
        <v>749.75</v>
      </c>
      <c r="X891">
        <f t="shared" si="41"/>
        <v>10</v>
      </c>
    </row>
    <row r="892" spans="1:24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  <c r="V892">
        <f t="shared" si="39"/>
        <v>6</v>
      </c>
      <c r="W892">
        <f t="shared" si="40"/>
        <v>153.93599999999998</v>
      </c>
      <c r="X892">
        <f t="shared" si="41"/>
        <v>36.250000000000007</v>
      </c>
    </row>
    <row r="893" spans="1:24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  <c r="V893">
        <f t="shared" si="39"/>
        <v>6</v>
      </c>
      <c r="W893">
        <f t="shared" si="40"/>
        <v>4.54</v>
      </c>
      <c r="X893">
        <f t="shared" si="41"/>
        <v>45</v>
      </c>
    </row>
    <row r="894" spans="1:24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  <c r="V894">
        <f t="shared" si="39"/>
        <v>6</v>
      </c>
      <c r="W894">
        <f t="shared" si="40"/>
        <v>63.68</v>
      </c>
      <c r="X894">
        <f t="shared" si="41"/>
        <v>34</v>
      </c>
    </row>
    <row r="895" spans="1:24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  <c r="V895">
        <f t="shared" si="39"/>
        <v>6</v>
      </c>
      <c r="W895">
        <f t="shared" si="40"/>
        <v>4351.3599999999997</v>
      </c>
      <c r="X895">
        <f t="shared" si="41"/>
        <v>25</v>
      </c>
    </row>
    <row r="896" spans="1:24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  <c r="V896">
        <f t="shared" si="39"/>
        <v>11</v>
      </c>
      <c r="W896">
        <f t="shared" si="40"/>
        <v>1090.74</v>
      </c>
      <c r="X896">
        <f t="shared" si="41"/>
        <v>27</v>
      </c>
    </row>
    <row r="897" spans="1:24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  <c r="V897">
        <f t="shared" si="39"/>
        <v>11</v>
      </c>
      <c r="W897">
        <f t="shared" si="40"/>
        <v>210.024</v>
      </c>
      <c r="X897">
        <f t="shared" si="41"/>
        <v>35</v>
      </c>
    </row>
    <row r="898" spans="1:24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  <c r="V898">
        <f t="shared" si="39"/>
        <v>10</v>
      </c>
      <c r="W898">
        <f t="shared" si="40"/>
        <v>31.295999999999999</v>
      </c>
      <c r="X898">
        <f t="shared" si="41"/>
        <v>32.5</v>
      </c>
    </row>
    <row r="899" spans="1:24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  <c r="V899">
        <f t="shared" ref="V899:V962" si="42">MONTH(C899:C10892)</f>
        <v>9</v>
      </c>
      <c r="W899">
        <f t="shared" ref="W899:W962" si="43" xml:space="preserve"> PRODUCT(R899,S899)</f>
        <v>725.19999999999993</v>
      </c>
      <c r="X899">
        <f t="shared" ref="X899:X962" si="44">(U899/R899)*100</f>
        <v>50</v>
      </c>
    </row>
    <row r="900" spans="1:24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>
        <f t="shared" si="42"/>
        <v>10</v>
      </c>
      <c r="W900">
        <f t="shared" si="43"/>
        <v>375.68</v>
      </c>
      <c r="X900">
        <f t="shared" si="44"/>
        <v>48</v>
      </c>
    </row>
    <row r="901" spans="1:24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  <c r="V901">
        <f t="shared" si="42"/>
        <v>4</v>
      </c>
      <c r="W901">
        <f t="shared" si="43"/>
        <v>17.808</v>
      </c>
      <c r="X901">
        <f t="shared" si="44"/>
        <v>-73.333333333333343</v>
      </c>
    </row>
    <row r="902" spans="1:24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  <c r="V902">
        <f t="shared" si="42"/>
        <v>11</v>
      </c>
      <c r="W902">
        <f t="shared" si="43"/>
        <v>52.199999999999996</v>
      </c>
      <c r="X902">
        <f t="shared" si="44"/>
        <v>32.5</v>
      </c>
    </row>
    <row r="903" spans="1:24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  <c r="V903">
        <f t="shared" si="42"/>
        <v>11</v>
      </c>
      <c r="W903">
        <f t="shared" si="43"/>
        <v>73.343999999999994</v>
      </c>
      <c r="X903">
        <f t="shared" si="44"/>
        <v>-175.00000000000003</v>
      </c>
    </row>
    <row r="904" spans="1:24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  <c r="V904">
        <f t="shared" si="42"/>
        <v>9</v>
      </c>
      <c r="W904">
        <f t="shared" si="43"/>
        <v>971.928</v>
      </c>
      <c r="X904">
        <f t="shared" si="44"/>
        <v>6.25</v>
      </c>
    </row>
    <row r="905" spans="1:24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>
        <f t="shared" si="42"/>
        <v>4</v>
      </c>
      <c r="W905">
        <f t="shared" si="43"/>
        <v>60.12</v>
      </c>
      <c r="X905">
        <f t="shared" si="44"/>
        <v>48</v>
      </c>
    </row>
    <row r="906" spans="1:24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  <c r="V906">
        <f t="shared" si="42"/>
        <v>4</v>
      </c>
      <c r="W906">
        <f t="shared" si="43"/>
        <v>129.91999999999999</v>
      </c>
      <c r="X906">
        <f t="shared" si="44"/>
        <v>4</v>
      </c>
    </row>
    <row r="907" spans="1:24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  <c r="V907">
        <f t="shared" si="42"/>
        <v>4</v>
      </c>
      <c r="W907">
        <f t="shared" si="43"/>
        <v>25.92</v>
      </c>
      <c r="X907">
        <f t="shared" si="44"/>
        <v>47.999999999999993</v>
      </c>
    </row>
    <row r="908" spans="1:24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  <c r="V908">
        <f t="shared" si="42"/>
        <v>12</v>
      </c>
      <c r="W908">
        <f t="shared" si="43"/>
        <v>1292.5440000000001</v>
      </c>
      <c r="X908">
        <f t="shared" si="44"/>
        <v>3.75</v>
      </c>
    </row>
    <row r="909" spans="1:24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  <c r="V909">
        <f t="shared" si="42"/>
        <v>12</v>
      </c>
      <c r="W909">
        <f t="shared" si="43"/>
        <v>636.51</v>
      </c>
      <c r="X909">
        <f t="shared" si="44"/>
        <v>3</v>
      </c>
    </row>
    <row r="910" spans="1:24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  <c r="V910">
        <f t="shared" si="42"/>
        <v>12</v>
      </c>
      <c r="W910">
        <f t="shared" si="43"/>
        <v>158.328</v>
      </c>
      <c r="X910">
        <f t="shared" si="44"/>
        <v>37.5</v>
      </c>
    </row>
    <row r="911" spans="1:24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>
        <f t="shared" si="42"/>
        <v>9</v>
      </c>
      <c r="W911">
        <f t="shared" si="43"/>
        <v>4799.2</v>
      </c>
      <c r="X911">
        <f t="shared" si="44"/>
        <v>27</v>
      </c>
    </row>
    <row r="912" spans="1:24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  <c r="V912">
        <f t="shared" si="42"/>
        <v>9</v>
      </c>
      <c r="W912">
        <f t="shared" si="43"/>
        <v>13501.46</v>
      </c>
      <c r="X912">
        <f t="shared" si="44"/>
        <v>43</v>
      </c>
    </row>
    <row r="913" spans="1:24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  <c r="V913">
        <f t="shared" si="42"/>
        <v>9</v>
      </c>
      <c r="W913">
        <f t="shared" si="43"/>
        <v>704.76</v>
      </c>
      <c r="X913">
        <f t="shared" si="44"/>
        <v>23</v>
      </c>
    </row>
    <row r="914" spans="1:24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  <c r="V914">
        <f t="shared" si="42"/>
        <v>5</v>
      </c>
      <c r="W914">
        <f t="shared" si="43"/>
        <v>133.19999999999999</v>
      </c>
      <c r="X914">
        <f t="shared" si="44"/>
        <v>41</v>
      </c>
    </row>
    <row r="915" spans="1:24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>
        <f t="shared" si="42"/>
        <v>11</v>
      </c>
      <c r="W915">
        <f t="shared" si="43"/>
        <v>46.94</v>
      </c>
      <c r="X915">
        <f t="shared" si="44"/>
        <v>41</v>
      </c>
    </row>
    <row r="916" spans="1:24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  <c r="V916">
        <f t="shared" si="42"/>
        <v>11</v>
      </c>
      <c r="W916">
        <f t="shared" si="43"/>
        <v>1293.57</v>
      </c>
      <c r="X916">
        <f t="shared" si="44"/>
        <v>39</v>
      </c>
    </row>
    <row r="917" spans="1:24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  <c r="V917">
        <f t="shared" si="42"/>
        <v>6</v>
      </c>
      <c r="W917">
        <f t="shared" si="43"/>
        <v>199.83600000000001</v>
      </c>
      <c r="X917">
        <f t="shared" si="44"/>
        <v>-18.571428571428573</v>
      </c>
    </row>
    <row r="918" spans="1:24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  <c r="V918">
        <f t="shared" si="42"/>
        <v>6</v>
      </c>
      <c r="W918">
        <f t="shared" si="43"/>
        <v>3191.7759999999998</v>
      </c>
      <c r="X918">
        <f t="shared" si="44"/>
        <v>-7.1428571428571441</v>
      </c>
    </row>
    <row r="919" spans="1:24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  <c r="V919">
        <f t="shared" si="42"/>
        <v>6</v>
      </c>
      <c r="W919">
        <f t="shared" si="43"/>
        <v>25.704000000000001</v>
      </c>
      <c r="X919">
        <f t="shared" si="44"/>
        <v>-170</v>
      </c>
    </row>
    <row r="920" spans="1:24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  <c r="V920">
        <f t="shared" si="42"/>
        <v>3</v>
      </c>
      <c r="W920">
        <f t="shared" si="43"/>
        <v>448.05600000000004</v>
      </c>
      <c r="X920">
        <f t="shared" si="44"/>
        <v>33.75</v>
      </c>
    </row>
    <row r="921" spans="1:24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  <c r="V921">
        <f t="shared" si="42"/>
        <v>3</v>
      </c>
      <c r="W921">
        <f t="shared" si="43"/>
        <v>12.992000000000001</v>
      </c>
      <c r="X921">
        <f t="shared" si="44"/>
        <v>-6.25</v>
      </c>
    </row>
    <row r="922" spans="1:24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  <c r="V922">
        <f t="shared" si="42"/>
        <v>12</v>
      </c>
      <c r="W922">
        <f t="shared" si="43"/>
        <v>49.12</v>
      </c>
      <c r="X922">
        <f t="shared" si="44"/>
        <v>28.000000000000004</v>
      </c>
    </row>
    <row r="923" spans="1:24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  <c r="V923">
        <f t="shared" si="42"/>
        <v>4</v>
      </c>
      <c r="W923">
        <f t="shared" si="43"/>
        <v>255.42000000000002</v>
      </c>
      <c r="X923">
        <f t="shared" si="44"/>
        <v>41</v>
      </c>
    </row>
    <row r="924" spans="1:24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>
        <f t="shared" si="42"/>
        <v>4</v>
      </c>
      <c r="W924">
        <f t="shared" si="43"/>
        <v>21.99</v>
      </c>
      <c r="X924">
        <f t="shared" si="44"/>
        <v>48</v>
      </c>
    </row>
    <row r="925" spans="1:24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  <c r="V925">
        <f t="shared" si="42"/>
        <v>4</v>
      </c>
      <c r="W925">
        <f t="shared" si="43"/>
        <v>2033</v>
      </c>
      <c r="X925">
        <f t="shared" si="44"/>
        <v>27.999999999999996</v>
      </c>
    </row>
    <row r="926" spans="1:24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  <c r="V926">
        <f t="shared" si="42"/>
        <v>9</v>
      </c>
      <c r="W926">
        <f t="shared" si="43"/>
        <v>1683.136</v>
      </c>
      <c r="X926">
        <f t="shared" si="44"/>
        <v>35</v>
      </c>
    </row>
    <row r="927" spans="1:24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  <c r="V927">
        <f t="shared" si="42"/>
        <v>9</v>
      </c>
      <c r="W927">
        <f t="shared" si="43"/>
        <v>46.655999999999999</v>
      </c>
      <c r="X927">
        <f t="shared" si="44"/>
        <v>35</v>
      </c>
    </row>
    <row r="928" spans="1:24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  <c r="V928">
        <f t="shared" si="42"/>
        <v>9</v>
      </c>
      <c r="W928">
        <f t="shared" si="43"/>
        <v>1260</v>
      </c>
      <c r="X928">
        <f t="shared" si="44"/>
        <v>21.25</v>
      </c>
    </row>
    <row r="929" spans="1:24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>
        <f t="shared" si="42"/>
        <v>10</v>
      </c>
      <c r="W929">
        <f t="shared" si="43"/>
        <v>184.8</v>
      </c>
      <c r="X929">
        <f t="shared" si="44"/>
        <v>27.999999999999996</v>
      </c>
    </row>
    <row r="930" spans="1:24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  <c r="V930">
        <f t="shared" si="42"/>
        <v>10</v>
      </c>
      <c r="W930">
        <f t="shared" si="43"/>
        <v>57.68</v>
      </c>
      <c r="X930">
        <f t="shared" si="44"/>
        <v>33</v>
      </c>
    </row>
    <row r="931" spans="1:24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  <c r="V931">
        <f t="shared" si="42"/>
        <v>4</v>
      </c>
      <c r="W931">
        <f t="shared" si="43"/>
        <v>43.776000000000003</v>
      </c>
      <c r="X931">
        <f t="shared" si="44"/>
        <v>17.5</v>
      </c>
    </row>
    <row r="932" spans="1:24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>
        <f t="shared" si="42"/>
        <v>4</v>
      </c>
      <c r="W932">
        <f t="shared" si="43"/>
        <v>269.56799999999998</v>
      </c>
      <c r="X932">
        <f t="shared" si="44"/>
        <v>23.750000000000004</v>
      </c>
    </row>
    <row r="933" spans="1:24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  <c r="V933">
        <f t="shared" si="42"/>
        <v>4</v>
      </c>
      <c r="W933">
        <f t="shared" si="43"/>
        <v>41.616</v>
      </c>
      <c r="X933">
        <f t="shared" si="44"/>
        <v>36.25</v>
      </c>
    </row>
    <row r="934" spans="1:24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>
        <f t="shared" si="42"/>
        <v>9</v>
      </c>
      <c r="W934">
        <f t="shared" si="43"/>
        <v>36.576000000000001</v>
      </c>
      <c r="X934">
        <f t="shared" si="44"/>
        <v>33.75</v>
      </c>
    </row>
    <row r="935" spans="1:24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  <c r="V935">
        <f t="shared" si="42"/>
        <v>6</v>
      </c>
      <c r="W935">
        <f t="shared" si="43"/>
        <v>360.44799999999998</v>
      </c>
      <c r="X935">
        <f t="shared" si="44"/>
        <v>33.75</v>
      </c>
    </row>
    <row r="936" spans="1:24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  <c r="V936">
        <f t="shared" si="42"/>
        <v>6</v>
      </c>
      <c r="W936">
        <f t="shared" si="43"/>
        <v>178.30799999999999</v>
      </c>
      <c r="X936">
        <f t="shared" si="44"/>
        <v>-73.333333333333329</v>
      </c>
    </row>
    <row r="937" spans="1:24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  <c r="V937">
        <f t="shared" si="42"/>
        <v>6</v>
      </c>
      <c r="W937">
        <f t="shared" si="43"/>
        <v>46.655999999999999</v>
      </c>
      <c r="X937">
        <f t="shared" si="44"/>
        <v>35</v>
      </c>
    </row>
    <row r="938" spans="1:24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  <c r="V938">
        <f t="shared" si="42"/>
        <v>6</v>
      </c>
      <c r="W938">
        <f t="shared" si="43"/>
        <v>895.39200000000005</v>
      </c>
      <c r="X938">
        <f t="shared" si="44"/>
        <v>7.5</v>
      </c>
    </row>
    <row r="939" spans="1:24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  <c r="V939">
        <f t="shared" si="42"/>
        <v>11</v>
      </c>
      <c r="W939">
        <f t="shared" si="43"/>
        <v>159.99</v>
      </c>
      <c r="X939">
        <f t="shared" si="44"/>
        <v>34</v>
      </c>
    </row>
    <row r="940" spans="1:24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  <c r="V940">
        <f t="shared" si="42"/>
        <v>12</v>
      </c>
      <c r="W940">
        <f t="shared" si="43"/>
        <v>25.92</v>
      </c>
      <c r="X940">
        <f t="shared" si="44"/>
        <v>47.999999999999993</v>
      </c>
    </row>
    <row r="941" spans="1:24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>
        <f t="shared" si="42"/>
        <v>12</v>
      </c>
      <c r="W941">
        <f t="shared" si="43"/>
        <v>537.91999999999996</v>
      </c>
      <c r="X941">
        <f t="shared" si="44"/>
        <v>26</v>
      </c>
    </row>
    <row r="942" spans="1:24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>
        <f t="shared" si="42"/>
        <v>6</v>
      </c>
      <c r="W942">
        <f t="shared" si="43"/>
        <v>34.24</v>
      </c>
      <c r="X942">
        <f t="shared" si="44"/>
        <v>47</v>
      </c>
    </row>
    <row r="943" spans="1:24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>
        <f t="shared" si="42"/>
        <v>12</v>
      </c>
      <c r="W943">
        <f t="shared" si="43"/>
        <v>12.192</v>
      </c>
      <c r="X943">
        <f t="shared" si="44"/>
        <v>36.25</v>
      </c>
    </row>
    <row r="944" spans="1:24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  <c r="V944">
        <f t="shared" si="42"/>
        <v>12</v>
      </c>
      <c r="W944">
        <f t="shared" si="43"/>
        <v>4457.0879999999997</v>
      </c>
      <c r="X944">
        <f t="shared" si="44"/>
        <v>3.7500000000000004</v>
      </c>
    </row>
    <row r="945" spans="1:24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  <c r="V945">
        <f t="shared" si="42"/>
        <v>5</v>
      </c>
      <c r="W945">
        <f t="shared" si="43"/>
        <v>162</v>
      </c>
      <c r="X945">
        <f t="shared" si="44"/>
        <v>48</v>
      </c>
    </row>
    <row r="946" spans="1:24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  <c r="V946">
        <f t="shared" si="42"/>
        <v>5</v>
      </c>
      <c r="W946">
        <f t="shared" si="43"/>
        <v>1621.71</v>
      </c>
      <c r="X946">
        <f t="shared" si="44"/>
        <v>26</v>
      </c>
    </row>
    <row r="947" spans="1:24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>
        <f t="shared" si="42"/>
        <v>5</v>
      </c>
      <c r="W947">
        <f t="shared" si="43"/>
        <v>838.8</v>
      </c>
      <c r="X947">
        <f t="shared" si="44"/>
        <v>37.5</v>
      </c>
    </row>
    <row r="948" spans="1:24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  <c r="V948">
        <f t="shared" si="42"/>
        <v>7</v>
      </c>
      <c r="W948">
        <f t="shared" si="43"/>
        <v>1179.4950000000001</v>
      </c>
      <c r="X948">
        <f t="shared" si="44"/>
        <v>-51.999999999999993</v>
      </c>
    </row>
    <row r="949" spans="1:24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  <c r="V949">
        <f t="shared" si="42"/>
        <v>11</v>
      </c>
      <c r="W949">
        <f t="shared" si="43"/>
        <v>3615.4160000000002</v>
      </c>
      <c r="X949">
        <f t="shared" si="44"/>
        <v>-2.5</v>
      </c>
    </row>
    <row r="950" spans="1:24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  <c r="V950">
        <f t="shared" si="42"/>
        <v>11</v>
      </c>
      <c r="W950">
        <f t="shared" si="43"/>
        <v>6043.3919999999998</v>
      </c>
      <c r="X950">
        <f t="shared" si="44"/>
        <v>7.5</v>
      </c>
    </row>
    <row r="951" spans="1:24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  <c r="V951">
        <f t="shared" si="42"/>
        <v>11</v>
      </c>
      <c r="W951">
        <f t="shared" si="43"/>
        <v>24783.840000000004</v>
      </c>
      <c r="X951">
        <f t="shared" si="44"/>
        <v>-30</v>
      </c>
    </row>
    <row r="952" spans="1:24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  <c r="V952">
        <f t="shared" si="42"/>
        <v>11</v>
      </c>
      <c r="W952">
        <f t="shared" si="43"/>
        <v>46.655999999999999</v>
      </c>
      <c r="X952">
        <f t="shared" si="44"/>
        <v>35</v>
      </c>
    </row>
    <row r="953" spans="1:24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>
        <f t="shared" si="42"/>
        <v>11</v>
      </c>
      <c r="W953">
        <f t="shared" si="43"/>
        <v>152.06400000000002</v>
      </c>
      <c r="X953">
        <f t="shared" si="44"/>
        <v>31.25</v>
      </c>
    </row>
    <row r="954" spans="1:24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  <c r="V954">
        <f t="shared" si="42"/>
        <v>4</v>
      </c>
      <c r="W954">
        <f t="shared" si="43"/>
        <v>101.88800000000001</v>
      </c>
      <c r="X954">
        <f t="shared" si="44"/>
        <v>30</v>
      </c>
    </row>
    <row r="955" spans="1:24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  <c r="V955">
        <f t="shared" si="42"/>
        <v>12</v>
      </c>
      <c r="W955">
        <f t="shared" si="43"/>
        <v>54.335999999999999</v>
      </c>
      <c r="X955">
        <f t="shared" si="44"/>
        <v>10</v>
      </c>
    </row>
    <row r="956" spans="1:24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  <c r="V956">
        <f t="shared" si="42"/>
        <v>12</v>
      </c>
      <c r="W956">
        <f t="shared" si="43"/>
        <v>157.7056</v>
      </c>
      <c r="X956">
        <f t="shared" si="44"/>
        <v>-14.705882352941178</v>
      </c>
    </row>
    <row r="957" spans="1:24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  <c r="V957">
        <f t="shared" si="42"/>
        <v>11</v>
      </c>
      <c r="W957">
        <f t="shared" si="43"/>
        <v>869</v>
      </c>
      <c r="X957">
        <f t="shared" si="44"/>
        <v>25</v>
      </c>
    </row>
    <row r="958" spans="1:24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  <c r="V958">
        <f t="shared" si="42"/>
        <v>5</v>
      </c>
      <c r="W958">
        <f t="shared" si="43"/>
        <v>29.591999999999999</v>
      </c>
      <c r="X958">
        <f t="shared" si="44"/>
        <v>8.75</v>
      </c>
    </row>
    <row r="959" spans="1:24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  <c r="V959">
        <f t="shared" si="42"/>
        <v>5</v>
      </c>
      <c r="W959">
        <f t="shared" si="43"/>
        <v>9.5039999999999996</v>
      </c>
      <c r="X959">
        <f t="shared" si="44"/>
        <v>-66.666666666666671</v>
      </c>
    </row>
    <row r="960" spans="1:24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  <c r="V960">
        <f t="shared" si="42"/>
        <v>5</v>
      </c>
      <c r="W960">
        <f t="shared" si="43"/>
        <v>46.655999999999999</v>
      </c>
      <c r="X960">
        <f t="shared" si="44"/>
        <v>36.25</v>
      </c>
    </row>
    <row r="961" spans="1:24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>
        <f t="shared" si="42"/>
        <v>9</v>
      </c>
      <c r="W961">
        <f t="shared" si="43"/>
        <v>409.2</v>
      </c>
      <c r="X961">
        <f t="shared" si="44"/>
        <v>26</v>
      </c>
    </row>
    <row r="962" spans="1:24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  <c r="V962">
        <f t="shared" si="42"/>
        <v>11</v>
      </c>
      <c r="W962">
        <f t="shared" si="43"/>
        <v>643.13599999999997</v>
      </c>
      <c r="X962">
        <f t="shared" si="44"/>
        <v>8.75</v>
      </c>
    </row>
    <row r="963" spans="1:24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>
        <f t="shared" ref="V963:V1026" si="45">MONTH(C963:C10956)</f>
        <v>11</v>
      </c>
      <c r="W963">
        <f t="shared" ref="W963:W1026" si="46" xml:space="preserve"> PRODUCT(R963,S963)</f>
        <v>12.48</v>
      </c>
      <c r="X963">
        <f t="shared" ref="X963:X1026" si="47">(U963/R963)*100</f>
        <v>48.999999999999993</v>
      </c>
    </row>
    <row r="964" spans="1:24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>
        <f t="shared" si="45"/>
        <v>9</v>
      </c>
      <c r="W964">
        <f t="shared" si="46"/>
        <v>43.76</v>
      </c>
      <c r="X964">
        <f t="shared" si="47"/>
        <v>50</v>
      </c>
    </row>
    <row r="965" spans="1:24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>
        <f t="shared" si="45"/>
        <v>9</v>
      </c>
      <c r="W965">
        <f t="shared" si="46"/>
        <v>9.2159999999999993</v>
      </c>
      <c r="X965">
        <f t="shared" si="47"/>
        <v>36.250000000000007</v>
      </c>
    </row>
    <row r="966" spans="1:24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>
        <f t="shared" si="45"/>
        <v>4</v>
      </c>
      <c r="W966">
        <f t="shared" si="46"/>
        <v>19.64</v>
      </c>
      <c r="X966">
        <f t="shared" si="47"/>
        <v>49</v>
      </c>
    </row>
    <row r="967" spans="1:24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  <c r="V967">
        <f t="shared" si="45"/>
        <v>4</v>
      </c>
      <c r="W967">
        <f t="shared" si="46"/>
        <v>107.91</v>
      </c>
      <c r="X967">
        <f t="shared" si="47"/>
        <v>27</v>
      </c>
    </row>
    <row r="968" spans="1:24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  <c r="V968">
        <f t="shared" si="45"/>
        <v>4</v>
      </c>
      <c r="W968">
        <f t="shared" si="46"/>
        <v>25.92</v>
      </c>
      <c r="X968">
        <f t="shared" si="47"/>
        <v>47.999999999999993</v>
      </c>
    </row>
    <row r="969" spans="1:24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  <c r="V969">
        <f t="shared" si="45"/>
        <v>4</v>
      </c>
      <c r="W969">
        <f t="shared" si="46"/>
        <v>766.4</v>
      </c>
      <c r="X969">
        <f t="shared" si="47"/>
        <v>48.000000000000007</v>
      </c>
    </row>
    <row r="970" spans="1:24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>
        <f t="shared" si="45"/>
        <v>4</v>
      </c>
      <c r="W970">
        <f t="shared" si="46"/>
        <v>25.92</v>
      </c>
      <c r="X970">
        <f t="shared" si="47"/>
        <v>49</v>
      </c>
    </row>
    <row r="971" spans="1:24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  <c r="V971">
        <f t="shared" si="45"/>
        <v>4</v>
      </c>
      <c r="W971">
        <f t="shared" si="46"/>
        <v>1505.43</v>
      </c>
      <c r="X971">
        <f t="shared" si="47"/>
        <v>0</v>
      </c>
    </row>
    <row r="972" spans="1:24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  <c r="V972">
        <f t="shared" si="45"/>
        <v>1</v>
      </c>
      <c r="W972">
        <f t="shared" si="46"/>
        <v>762.62400000000002</v>
      </c>
      <c r="X972">
        <f t="shared" si="47"/>
        <v>22.5</v>
      </c>
    </row>
    <row r="973" spans="1:24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  <c r="V973">
        <f t="shared" si="45"/>
        <v>1</v>
      </c>
      <c r="W973">
        <f t="shared" si="46"/>
        <v>372.6</v>
      </c>
      <c r="X973">
        <f t="shared" si="47"/>
        <v>-25</v>
      </c>
    </row>
    <row r="974" spans="1:24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  <c r="V974">
        <f t="shared" si="45"/>
        <v>1</v>
      </c>
      <c r="W974">
        <f t="shared" si="46"/>
        <v>37.176000000000002</v>
      </c>
      <c r="X974">
        <f t="shared" si="47"/>
        <v>-73.333333333333329</v>
      </c>
    </row>
    <row r="975" spans="1:24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  <c r="V975">
        <f t="shared" si="45"/>
        <v>1</v>
      </c>
      <c r="W975">
        <f t="shared" si="46"/>
        <v>90.215999999999994</v>
      </c>
      <c r="X975">
        <f t="shared" si="47"/>
        <v>33.75</v>
      </c>
    </row>
    <row r="976" spans="1:24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  <c r="V976">
        <f t="shared" si="45"/>
        <v>10</v>
      </c>
      <c r="W976">
        <f t="shared" si="46"/>
        <v>1126.51</v>
      </c>
      <c r="X976">
        <f t="shared" si="47"/>
        <v>1.9999999999999998</v>
      </c>
    </row>
    <row r="977" spans="1:24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  <c r="V977">
        <f t="shared" si="45"/>
        <v>10</v>
      </c>
      <c r="W977">
        <f t="shared" si="46"/>
        <v>227.376</v>
      </c>
      <c r="X977">
        <f t="shared" si="47"/>
        <v>33.75</v>
      </c>
    </row>
    <row r="978" spans="1:24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  <c r="V978">
        <f t="shared" si="45"/>
        <v>7</v>
      </c>
      <c r="W978">
        <f t="shared" si="46"/>
        <v>2.16</v>
      </c>
      <c r="X978">
        <f t="shared" si="47"/>
        <v>-73.333333333333329</v>
      </c>
    </row>
    <row r="979" spans="1:24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  <c r="V979">
        <f t="shared" si="45"/>
        <v>1</v>
      </c>
      <c r="W979">
        <f t="shared" si="46"/>
        <v>6119.9639999999999</v>
      </c>
      <c r="X979">
        <f t="shared" si="47"/>
        <v>22.222222222222221</v>
      </c>
    </row>
    <row r="980" spans="1:24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  <c r="V980">
        <f t="shared" si="45"/>
        <v>5</v>
      </c>
      <c r="W980">
        <f t="shared" si="46"/>
        <v>6.5640000000000001</v>
      </c>
      <c r="X980">
        <f t="shared" si="47"/>
        <v>-80</v>
      </c>
    </row>
    <row r="981" spans="1:24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  <c r="V981">
        <f t="shared" si="45"/>
        <v>12</v>
      </c>
      <c r="W981">
        <f t="shared" si="46"/>
        <v>102.06</v>
      </c>
      <c r="X981">
        <f t="shared" si="47"/>
        <v>48.999999999999993</v>
      </c>
    </row>
    <row r="982" spans="1:24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  <c r="V982">
        <f t="shared" si="45"/>
        <v>10</v>
      </c>
      <c r="W982">
        <f t="shared" si="46"/>
        <v>3595.7520000000004</v>
      </c>
      <c r="X982">
        <f t="shared" si="47"/>
        <v>15.555555555555555</v>
      </c>
    </row>
    <row r="983" spans="1:24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  <c r="V983">
        <f t="shared" si="45"/>
        <v>11</v>
      </c>
      <c r="W983">
        <f t="shared" si="46"/>
        <v>3.3919999999999999</v>
      </c>
      <c r="X983">
        <f t="shared" si="47"/>
        <v>23.75</v>
      </c>
    </row>
    <row r="984" spans="1:24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  <c r="V984">
        <f t="shared" si="45"/>
        <v>11</v>
      </c>
      <c r="W984">
        <f t="shared" si="46"/>
        <v>1119.9680000000001</v>
      </c>
      <c r="X984">
        <f t="shared" si="47"/>
        <v>10</v>
      </c>
    </row>
    <row r="985" spans="1:24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  <c r="V985">
        <f t="shared" si="45"/>
        <v>11</v>
      </c>
      <c r="W985">
        <f t="shared" si="46"/>
        <v>3019.6</v>
      </c>
      <c r="X985">
        <f t="shared" si="47"/>
        <v>12.5</v>
      </c>
    </row>
    <row r="986" spans="1:24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  <c r="V986">
        <f t="shared" si="45"/>
        <v>9</v>
      </c>
      <c r="W986">
        <f t="shared" si="46"/>
        <v>15.936</v>
      </c>
      <c r="X986">
        <f t="shared" si="47"/>
        <v>32.5</v>
      </c>
    </row>
    <row r="987" spans="1:24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  <c r="V987">
        <f t="shared" si="45"/>
        <v>9</v>
      </c>
      <c r="W987">
        <f t="shared" si="46"/>
        <v>111.872</v>
      </c>
      <c r="X987">
        <f t="shared" si="47"/>
        <v>33.75</v>
      </c>
    </row>
    <row r="988" spans="1:24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  <c r="V988">
        <f t="shared" si="45"/>
        <v>9</v>
      </c>
      <c r="W988">
        <f t="shared" si="46"/>
        <v>1009.53</v>
      </c>
      <c r="X988">
        <f t="shared" si="47"/>
        <v>13.333333333333334</v>
      </c>
    </row>
    <row r="989" spans="1:24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  <c r="V989">
        <f t="shared" si="45"/>
        <v>3</v>
      </c>
      <c r="W989">
        <f t="shared" si="46"/>
        <v>2.2240000000000002</v>
      </c>
      <c r="X989">
        <f t="shared" si="47"/>
        <v>-170</v>
      </c>
    </row>
    <row r="990" spans="1:24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  <c r="V990">
        <f t="shared" si="45"/>
        <v>5</v>
      </c>
      <c r="W990">
        <f t="shared" si="46"/>
        <v>2600.25</v>
      </c>
      <c r="X990">
        <f t="shared" si="47"/>
        <v>14.000000000000002</v>
      </c>
    </row>
    <row r="991" spans="1:24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>
        <f t="shared" si="45"/>
        <v>5</v>
      </c>
      <c r="W991">
        <f t="shared" si="46"/>
        <v>53.91</v>
      </c>
      <c r="X991">
        <f t="shared" si="47"/>
        <v>28.999999999999996</v>
      </c>
    </row>
    <row r="992" spans="1:24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  <c r="V992">
        <f t="shared" si="45"/>
        <v>3</v>
      </c>
      <c r="W992">
        <f t="shared" si="46"/>
        <v>5834.6</v>
      </c>
      <c r="X992">
        <f t="shared" si="47"/>
        <v>11.25</v>
      </c>
    </row>
    <row r="993" spans="1:24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  <c r="V993">
        <f t="shared" si="45"/>
        <v>9</v>
      </c>
      <c r="W993">
        <f t="shared" si="46"/>
        <v>29.248000000000001</v>
      </c>
      <c r="X993">
        <f t="shared" si="47"/>
        <v>37.5</v>
      </c>
    </row>
    <row r="994" spans="1:24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>
        <f t="shared" si="45"/>
        <v>8</v>
      </c>
      <c r="W994">
        <f t="shared" si="46"/>
        <v>30.69</v>
      </c>
      <c r="X994">
        <f t="shared" si="47"/>
        <v>48</v>
      </c>
    </row>
    <row r="995" spans="1:24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>
        <f t="shared" si="45"/>
        <v>8</v>
      </c>
      <c r="W995">
        <f t="shared" si="46"/>
        <v>774.5</v>
      </c>
      <c r="X995">
        <f t="shared" si="47"/>
        <v>44.999999999999993</v>
      </c>
    </row>
    <row r="996" spans="1:24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  <c r="V996">
        <f t="shared" si="45"/>
        <v>5</v>
      </c>
      <c r="W996">
        <f t="shared" si="46"/>
        <v>19011.509999999998</v>
      </c>
      <c r="X996">
        <f t="shared" si="47"/>
        <v>47</v>
      </c>
    </row>
    <row r="997" spans="1:24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>
        <f t="shared" si="45"/>
        <v>5</v>
      </c>
      <c r="W997">
        <f t="shared" si="46"/>
        <v>1853.91</v>
      </c>
      <c r="X997">
        <f t="shared" si="47"/>
        <v>27.999999999999996</v>
      </c>
    </row>
    <row r="998" spans="1:24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>
        <f t="shared" si="45"/>
        <v>10</v>
      </c>
      <c r="W998">
        <f t="shared" si="46"/>
        <v>10.67</v>
      </c>
      <c r="X998">
        <f t="shared" si="47"/>
        <v>46</v>
      </c>
    </row>
    <row r="999" spans="1:24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  <c r="V999">
        <f t="shared" si="45"/>
        <v>10</v>
      </c>
      <c r="W999">
        <f t="shared" si="46"/>
        <v>109.89000000000001</v>
      </c>
      <c r="X999">
        <f t="shared" si="47"/>
        <v>27</v>
      </c>
    </row>
    <row r="1000" spans="1:24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  <c r="V1000">
        <f t="shared" si="45"/>
        <v>10</v>
      </c>
      <c r="W1000">
        <f t="shared" si="46"/>
        <v>120.5</v>
      </c>
      <c r="X1000">
        <f t="shared" si="47"/>
        <v>37.999999999999993</v>
      </c>
    </row>
    <row r="1001" spans="1:24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  <c r="V1001">
        <f t="shared" si="45"/>
        <v>10</v>
      </c>
      <c r="W1001">
        <f t="shared" si="46"/>
        <v>231.76999999999998</v>
      </c>
      <c r="X1001">
        <f t="shared" si="47"/>
        <v>39</v>
      </c>
    </row>
    <row r="1002" spans="1:24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>
        <f t="shared" si="45"/>
        <v>11</v>
      </c>
      <c r="W1002">
        <f t="shared" si="46"/>
        <v>88.04</v>
      </c>
      <c r="X1002">
        <f t="shared" si="47"/>
        <v>25.999999999999996</v>
      </c>
    </row>
    <row r="1003" spans="1:24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  <c r="V1003">
        <f t="shared" si="45"/>
        <v>7</v>
      </c>
      <c r="W1003">
        <f t="shared" si="46"/>
        <v>16167.550000000001</v>
      </c>
      <c r="X1003">
        <f t="shared" si="47"/>
        <v>32.999999999999993</v>
      </c>
    </row>
    <row r="1004" spans="1:24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>
        <f t="shared" si="45"/>
        <v>7</v>
      </c>
      <c r="W1004">
        <f t="shared" si="46"/>
        <v>7635.4739999999993</v>
      </c>
      <c r="X1004">
        <f t="shared" si="47"/>
        <v>-26.666666666666671</v>
      </c>
    </row>
    <row r="1005" spans="1:24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>
        <f t="shared" si="45"/>
        <v>7</v>
      </c>
      <c r="W1005">
        <f t="shared" si="46"/>
        <v>58.320000000000007</v>
      </c>
      <c r="X1005">
        <f t="shared" si="47"/>
        <v>48.000000000000007</v>
      </c>
    </row>
    <row r="1006" spans="1:24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  <c r="V1006">
        <f t="shared" si="45"/>
        <v>8</v>
      </c>
      <c r="W1006">
        <f t="shared" si="46"/>
        <v>1453.9499999999998</v>
      </c>
      <c r="X1006">
        <f t="shared" si="47"/>
        <v>19</v>
      </c>
    </row>
    <row r="1007" spans="1:24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  <c r="V1007">
        <f t="shared" si="45"/>
        <v>11</v>
      </c>
      <c r="W1007">
        <f t="shared" si="46"/>
        <v>345.88800000000003</v>
      </c>
      <c r="X1007">
        <f t="shared" si="47"/>
        <v>35</v>
      </c>
    </row>
    <row r="1008" spans="1:24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  <c r="V1008">
        <f t="shared" si="45"/>
        <v>11</v>
      </c>
      <c r="W1008">
        <f t="shared" si="46"/>
        <v>21.240000000000002</v>
      </c>
      <c r="X1008">
        <f t="shared" si="47"/>
        <v>35</v>
      </c>
    </row>
    <row r="1009" spans="1:24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  <c r="V1009">
        <f t="shared" si="45"/>
        <v>11</v>
      </c>
      <c r="W1009">
        <f t="shared" si="46"/>
        <v>13.202999999999999</v>
      </c>
      <c r="X1009">
        <f t="shared" si="47"/>
        <v>-80</v>
      </c>
    </row>
    <row r="1010" spans="1:24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  <c r="V1010">
        <f t="shared" si="45"/>
        <v>12</v>
      </c>
      <c r="W1010">
        <f t="shared" si="46"/>
        <v>223.75</v>
      </c>
      <c r="X1010">
        <f t="shared" si="47"/>
        <v>46</v>
      </c>
    </row>
    <row r="1011" spans="1:24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  <c r="V1011">
        <f t="shared" si="45"/>
        <v>8</v>
      </c>
      <c r="W1011">
        <f t="shared" si="46"/>
        <v>191.96799999999999</v>
      </c>
      <c r="X1011">
        <f t="shared" si="47"/>
        <v>6.25</v>
      </c>
    </row>
    <row r="1012" spans="1:24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  <c r="V1012">
        <f t="shared" si="45"/>
        <v>11</v>
      </c>
      <c r="W1012">
        <f t="shared" si="46"/>
        <v>606.88</v>
      </c>
      <c r="X1012">
        <f t="shared" si="47"/>
        <v>18</v>
      </c>
    </row>
    <row r="1013" spans="1:24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  <c r="V1013">
        <f t="shared" si="45"/>
        <v>6</v>
      </c>
      <c r="W1013">
        <f t="shared" si="46"/>
        <v>465.75</v>
      </c>
      <c r="X1013">
        <f t="shared" si="47"/>
        <v>30.000000000000004</v>
      </c>
    </row>
    <row r="1014" spans="1:24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  <c r="V1014">
        <f t="shared" si="45"/>
        <v>6</v>
      </c>
      <c r="W1014">
        <f t="shared" si="46"/>
        <v>14.03</v>
      </c>
      <c r="X1014">
        <f t="shared" si="47"/>
        <v>28.999999999999996</v>
      </c>
    </row>
    <row r="1015" spans="1:24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  <c r="V1015">
        <f t="shared" si="45"/>
        <v>12</v>
      </c>
      <c r="W1015">
        <f t="shared" si="46"/>
        <v>21038.809999999998</v>
      </c>
      <c r="X1015">
        <f t="shared" si="47"/>
        <v>22.000000000000004</v>
      </c>
    </row>
    <row r="1016" spans="1:24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>
        <f t="shared" si="45"/>
        <v>12</v>
      </c>
      <c r="W1016">
        <f t="shared" si="46"/>
        <v>99.6</v>
      </c>
      <c r="X1016">
        <f t="shared" si="47"/>
        <v>37</v>
      </c>
    </row>
    <row r="1017" spans="1:24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  <c r="V1017">
        <f t="shared" si="45"/>
        <v>9</v>
      </c>
      <c r="W1017">
        <f t="shared" si="46"/>
        <v>162</v>
      </c>
      <c r="X1017">
        <f t="shared" si="47"/>
        <v>48</v>
      </c>
    </row>
    <row r="1018" spans="1:24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>
        <f t="shared" si="45"/>
        <v>7</v>
      </c>
      <c r="W1018">
        <f t="shared" si="46"/>
        <v>27.92</v>
      </c>
      <c r="X1018">
        <f t="shared" si="47"/>
        <v>48</v>
      </c>
    </row>
    <row r="1019" spans="1:24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>
        <f t="shared" si="45"/>
        <v>7</v>
      </c>
      <c r="W1019">
        <f t="shared" si="46"/>
        <v>467.46</v>
      </c>
      <c r="X1019">
        <f t="shared" si="47"/>
        <v>41</v>
      </c>
    </row>
    <row r="1020" spans="1:24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  <c r="V1020">
        <f t="shared" si="45"/>
        <v>7</v>
      </c>
      <c r="W1020">
        <f t="shared" si="46"/>
        <v>624.75</v>
      </c>
      <c r="X1020">
        <f t="shared" si="47"/>
        <v>2</v>
      </c>
    </row>
    <row r="1021" spans="1:24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  <c r="V1021">
        <f t="shared" si="45"/>
        <v>7</v>
      </c>
      <c r="W1021">
        <f t="shared" si="46"/>
        <v>3008.25</v>
      </c>
      <c r="X1021">
        <f t="shared" si="47"/>
        <v>26</v>
      </c>
    </row>
    <row r="1022" spans="1:24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  <c r="V1022">
        <f t="shared" si="45"/>
        <v>4</v>
      </c>
      <c r="W1022">
        <f t="shared" si="46"/>
        <v>68.22</v>
      </c>
      <c r="X1022">
        <f t="shared" si="47"/>
        <v>39.000000000000007</v>
      </c>
    </row>
    <row r="1023" spans="1:24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>
        <f t="shared" si="45"/>
        <v>4</v>
      </c>
      <c r="W1023">
        <f t="shared" si="46"/>
        <v>3802.59</v>
      </c>
      <c r="X1023">
        <f t="shared" si="47"/>
        <v>25</v>
      </c>
    </row>
    <row r="1024" spans="1:24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>
        <f t="shared" si="45"/>
        <v>4</v>
      </c>
      <c r="W1024">
        <f t="shared" si="46"/>
        <v>11039.36</v>
      </c>
      <c r="X1024">
        <f t="shared" si="47"/>
        <v>47</v>
      </c>
    </row>
    <row r="1025" spans="1:24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>
        <f t="shared" si="45"/>
        <v>6</v>
      </c>
      <c r="W1025">
        <f t="shared" si="46"/>
        <v>12.416</v>
      </c>
      <c r="X1025">
        <f t="shared" si="47"/>
        <v>35</v>
      </c>
    </row>
    <row r="1026" spans="1:24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>
        <f t="shared" si="45"/>
        <v>12</v>
      </c>
      <c r="W1026">
        <f t="shared" si="46"/>
        <v>23.616</v>
      </c>
      <c r="X1026">
        <f t="shared" si="47"/>
        <v>36.250000000000007</v>
      </c>
    </row>
    <row r="1027" spans="1:24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  <c r="V1027">
        <f t="shared" ref="V1027:V1090" si="48">MONTH(C1027:C11020)</f>
        <v>1</v>
      </c>
      <c r="W1027">
        <f t="shared" ref="W1027:W1090" si="49" xml:space="preserve"> PRODUCT(R1027,S1027)</f>
        <v>46.655999999999999</v>
      </c>
      <c r="X1027">
        <f t="shared" ref="X1027:X1090" si="50">(U1027/R1027)*100</f>
        <v>35</v>
      </c>
    </row>
    <row r="1028" spans="1:24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  <c r="V1028">
        <f t="shared" si="48"/>
        <v>1</v>
      </c>
      <c r="W1028">
        <f t="shared" si="49"/>
        <v>189.93599999999998</v>
      </c>
      <c r="X1028">
        <f t="shared" si="50"/>
        <v>32.5</v>
      </c>
    </row>
    <row r="1029" spans="1:24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>
        <f t="shared" si="48"/>
        <v>1</v>
      </c>
      <c r="W1029">
        <f t="shared" si="49"/>
        <v>31.175999999999998</v>
      </c>
      <c r="X1029">
        <f t="shared" si="50"/>
        <v>-63.333333333333343</v>
      </c>
    </row>
    <row r="1030" spans="1:24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  <c r="V1030">
        <f t="shared" si="48"/>
        <v>7</v>
      </c>
      <c r="W1030">
        <f t="shared" si="49"/>
        <v>886</v>
      </c>
      <c r="X1030">
        <f t="shared" si="50"/>
        <v>47.000000000000007</v>
      </c>
    </row>
    <row r="1031" spans="1:24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  <c r="V1031">
        <f t="shared" si="48"/>
        <v>7</v>
      </c>
      <c r="W1031">
        <f t="shared" si="49"/>
        <v>593.91</v>
      </c>
      <c r="X1031">
        <f t="shared" si="50"/>
        <v>28.999999999999996</v>
      </c>
    </row>
    <row r="1032" spans="1:24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>
        <f t="shared" si="48"/>
        <v>7</v>
      </c>
      <c r="W1032">
        <f t="shared" si="49"/>
        <v>2564.8200000000002</v>
      </c>
      <c r="X1032">
        <f t="shared" si="50"/>
        <v>25</v>
      </c>
    </row>
    <row r="1033" spans="1:24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  <c r="V1033">
        <f t="shared" si="48"/>
        <v>7</v>
      </c>
      <c r="W1033">
        <f t="shared" si="49"/>
        <v>1116.99</v>
      </c>
      <c r="X1033">
        <f t="shared" si="50"/>
        <v>42</v>
      </c>
    </row>
    <row r="1034" spans="1:24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  <c r="V1034">
        <f t="shared" si="48"/>
        <v>7</v>
      </c>
      <c r="W1034">
        <f t="shared" si="49"/>
        <v>72</v>
      </c>
      <c r="X1034">
        <f t="shared" si="50"/>
        <v>49</v>
      </c>
    </row>
    <row r="1035" spans="1:24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  <c r="V1035">
        <f t="shared" si="48"/>
        <v>11</v>
      </c>
      <c r="W1035">
        <f t="shared" si="49"/>
        <v>47.088000000000001</v>
      </c>
      <c r="X1035">
        <f t="shared" si="50"/>
        <v>32.5</v>
      </c>
    </row>
    <row r="1036" spans="1:24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>
        <f t="shared" si="48"/>
        <v>11</v>
      </c>
      <c r="W1036">
        <f t="shared" si="49"/>
        <v>5.2560000000000002</v>
      </c>
      <c r="X1036">
        <f t="shared" si="50"/>
        <v>-73.333333333333329</v>
      </c>
    </row>
    <row r="1037" spans="1:24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  <c r="V1037">
        <f t="shared" si="48"/>
        <v>11</v>
      </c>
      <c r="W1037">
        <f t="shared" si="49"/>
        <v>43.280999999999999</v>
      </c>
      <c r="X1037">
        <f t="shared" si="50"/>
        <v>-73.333333333333343</v>
      </c>
    </row>
    <row r="1038" spans="1:24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  <c r="V1038">
        <f t="shared" si="48"/>
        <v>4</v>
      </c>
      <c r="W1038">
        <f t="shared" si="49"/>
        <v>173.24</v>
      </c>
      <c r="X1038">
        <f t="shared" si="50"/>
        <v>10</v>
      </c>
    </row>
    <row r="1039" spans="1:24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>
        <f t="shared" si="48"/>
        <v>6</v>
      </c>
      <c r="W1039">
        <f t="shared" si="49"/>
        <v>109.87200000000001</v>
      </c>
      <c r="X1039">
        <f t="shared" si="50"/>
        <v>37.5</v>
      </c>
    </row>
    <row r="1040" spans="1:24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  <c r="V1040">
        <f t="shared" si="48"/>
        <v>11</v>
      </c>
      <c r="W1040">
        <f t="shared" si="49"/>
        <v>167.77600000000001</v>
      </c>
      <c r="X1040">
        <f t="shared" si="50"/>
        <v>11.25</v>
      </c>
    </row>
    <row r="1041" spans="1:24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  <c r="V1041">
        <f t="shared" si="48"/>
        <v>11</v>
      </c>
      <c r="W1041">
        <f t="shared" si="49"/>
        <v>86.183999999999997</v>
      </c>
      <c r="X1041">
        <f t="shared" si="50"/>
        <v>6.25</v>
      </c>
    </row>
    <row r="1042" spans="1:24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  <c r="V1042">
        <f t="shared" si="48"/>
        <v>3</v>
      </c>
      <c r="W1042">
        <f t="shared" si="49"/>
        <v>2788.64</v>
      </c>
      <c r="X1042">
        <f t="shared" si="50"/>
        <v>21.000000000000004</v>
      </c>
    </row>
    <row r="1043" spans="1:24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>
        <f t="shared" si="48"/>
        <v>9</v>
      </c>
      <c r="W1043">
        <f t="shared" si="49"/>
        <v>63.72</v>
      </c>
      <c r="X1043">
        <f t="shared" si="50"/>
        <v>35</v>
      </c>
    </row>
    <row r="1044" spans="1:24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  <c r="V1044">
        <f t="shared" si="48"/>
        <v>9</v>
      </c>
      <c r="W1044">
        <f t="shared" si="49"/>
        <v>2167.056</v>
      </c>
      <c r="X1044">
        <f t="shared" si="50"/>
        <v>12.5</v>
      </c>
    </row>
    <row r="1045" spans="1:24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  <c r="V1045">
        <f t="shared" si="48"/>
        <v>7</v>
      </c>
      <c r="W1045">
        <f t="shared" si="49"/>
        <v>44.2</v>
      </c>
      <c r="X1045">
        <f t="shared" si="50"/>
        <v>33.75</v>
      </c>
    </row>
    <row r="1046" spans="1:24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  <c r="V1046">
        <f t="shared" si="48"/>
        <v>7</v>
      </c>
      <c r="W1046">
        <f t="shared" si="49"/>
        <v>526.17599999999993</v>
      </c>
      <c r="X1046">
        <f t="shared" si="50"/>
        <v>-250</v>
      </c>
    </row>
    <row r="1047" spans="1:24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  <c r="V1047">
        <f t="shared" si="48"/>
        <v>10</v>
      </c>
      <c r="W1047">
        <f t="shared" si="49"/>
        <v>3564.4560000000001</v>
      </c>
      <c r="X1047">
        <f t="shared" si="50"/>
        <v>-7.1428571428571423</v>
      </c>
    </row>
    <row r="1048" spans="1:24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>
        <f t="shared" si="48"/>
        <v>3</v>
      </c>
      <c r="W1048">
        <f t="shared" si="49"/>
        <v>6819.8</v>
      </c>
      <c r="X1048">
        <f t="shared" si="50"/>
        <v>6.25</v>
      </c>
    </row>
    <row r="1049" spans="1:24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  <c r="V1049">
        <f t="shared" si="48"/>
        <v>3</v>
      </c>
      <c r="W1049">
        <f t="shared" si="49"/>
        <v>307.08</v>
      </c>
      <c r="X1049">
        <f t="shared" si="50"/>
        <v>-3.75</v>
      </c>
    </row>
    <row r="1050" spans="1:24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  <c r="V1050">
        <f t="shared" si="48"/>
        <v>5</v>
      </c>
      <c r="W1050">
        <f t="shared" si="49"/>
        <v>13362.047999999999</v>
      </c>
      <c r="X1050">
        <f t="shared" si="50"/>
        <v>11.25</v>
      </c>
    </row>
    <row r="1051" spans="1:24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>
        <f t="shared" si="48"/>
        <v>5</v>
      </c>
      <c r="W1051">
        <f t="shared" si="49"/>
        <v>99.99</v>
      </c>
      <c r="X1051">
        <f t="shared" si="50"/>
        <v>38.000000000000007</v>
      </c>
    </row>
    <row r="1052" spans="1:24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  <c r="V1052">
        <f t="shared" si="48"/>
        <v>7</v>
      </c>
      <c r="W1052">
        <f t="shared" si="49"/>
        <v>336.928</v>
      </c>
      <c r="X1052">
        <f t="shared" si="50"/>
        <v>-17.5</v>
      </c>
    </row>
    <row r="1053" spans="1:24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  <c r="V1053">
        <f t="shared" si="48"/>
        <v>7</v>
      </c>
      <c r="W1053">
        <f t="shared" si="49"/>
        <v>13.44</v>
      </c>
      <c r="X1053">
        <f t="shared" si="50"/>
        <v>36.25</v>
      </c>
    </row>
    <row r="1054" spans="1:24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  <c r="V1054">
        <f t="shared" si="48"/>
        <v>7</v>
      </c>
      <c r="W1054">
        <f t="shared" si="49"/>
        <v>2545.9919999999997</v>
      </c>
      <c r="X1054">
        <f t="shared" si="50"/>
        <v>20</v>
      </c>
    </row>
    <row r="1055" spans="1:24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>
        <f t="shared" si="48"/>
        <v>4</v>
      </c>
      <c r="W1055">
        <f t="shared" si="49"/>
        <v>22.32</v>
      </c>
      <c r="X1055">
        <f t="shared" si="50"/>
        <v>39</v>
      </c>
    </row>
    <row r="1056" spans="1:24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  <c r="V1056">
        <f t="shared" si="48"/>
        <v>4</v>
      </c>
      <c r="W1056">
        <f t="shared" si="49"/>
        <v>216.8</v>
      </c>
      <c r="X1056">
        <f t="shared" si="50"/>
        <v>21</v>
      </c>
    </row>
    <row r="1057" spans="1:24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  <c r="V1057">
        <f t="shared" si="48"/>
        <v>4</v>
      </c>
      <c r="W1057">
        <f t="shared" si="49"/>
        <v>247.03199999999998</v>
      </c>
      <c r="X1057">
        <f t="shared" si="50"/>
        <v>33.75</v>
      </c>
    </row>
    <row r="1058" spans="1:24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>
        <f t="shared" si="48"/>
        <v>4</v>
      </c>
      <c r="W1058">
        <f t="shared" si="49"/>
        <v>36.351999999999997</v>
      </c>
      <c r="X1058">
        <f t="shared" si="50"/>
        <v>36.250000000000007</v>
      </c>
    </row>
    <row r="1059" spans="1:24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  <c r="V1059">
        <f t="shared" si="48"/>
        <v>12</v>
      </c>
      <c r="W1059">
        <f t="shared" si="49"/>
        <v>79.744</v>
      </c>
      <c r="X1059">
        <f t="shared" si="50"/>
        <v>36.25</v>
      </c>
    </row>
    <row r="1060" spans="1:24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  <c r="V1060">
        <f t="shared" si="48"/>
        <v>12</v>
      </c>
      <c r="W1060">
        <f t="shared" si="49"/>
        <v>131.136</v>
      </c>
      <c r="X1060">
        <f t="shared" si="50"/>
        <v>35</v>
      </c>
    </row>
    <row r="1061" spans="1:24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>
        <f t="shared" si="48"/>
        <v>11</v>
      </c>
      <c r="W1061">
        <f t="shared" si="49"/>
        <v>13.248000000000001</v>
      </c>
      <c r="X1061">
        <f t="shared" si="50"/>
        <v>36.25</v>
      </c>
    </row>
    <row r="1062" spans="1:24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  <c r="V1062">
        <f t="shared" si="48"/>
        <v>3</v>
      </c>
      <c r="W1062">
        <f t="shared" si="49"/>
        <v>215.54400000000001</v>
      </c>
      <c r="X1062">
        <f t="shared" si="50"/>
        <v>-27.142857142857142</v>
      </c>
    </row>
    <row r="1063" spans="1:24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  <c r="V1063">
        <f t="shared" si="48"/>
        <v>4</v>
      </c>
      <c r="W1063">
        <f t="shared" si="49"/>
        <v>135.648</v>
      </c>
      <c r="X1063">
        <f t="shared" si="50"/>
        <v>10</v>
      </c>
    </row>
    <row r="1064" spans="1:24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  <c r="V1064">
        <f t="shared" si="48"/>
        <v>4</v>
      </c>
      <c r="W1064">
        <f t="shared" si="49"/>
        <v>72.912000000000006</v>
      </c>
      <c r="X1064">
        <f t="shared" si="50"/>
        <v>-21.25</v>
      </c>
    </row>
    <row r="1065" spans="1:24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  <c r="V1065">
        <f t="shared" si="48"/>
        <v>4</v>
      </c>
      <c r="W1065">
        <f t="shared" si="49"/>
        <v>23.616</v>
      </c>
      <c r="X1065">
        <f t="shared" si="50"/>
        <v>16.249999999999996</v>
      </c>
    </row>
    <row r="1066" spans="1:24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  <c r="V1066">
        <f t="shared" si="48"/>
        <v>4</v>
      </c>
      <c r="W1066">
        <f t="shared" si="49"/>
        <v>356.346</v>
      </c>
      <c r="X1066">
        <f t="shared" si="50"/>
        <v>-23.333333333333336</v>
      </c>
    </row>
    <row r="1067" spans="1:24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  <c r="V1067">
        <f t="shared" si="48"/>
        <v>4</v>
      </c>
      <c r="W1067">
        <f t="shared" si="49"/>
        <v>1.448</v>
      </c>
      <c r="X1067">
        <f t="shared" si="50"/>
        <v>16.25</v>
      </c>
    </row>
    <row r="1068" spans="1:24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  <c r="V1068">
        <f t="shared" si="48"/>
        <v>4</v>
      </c>
      <c r="W1068">
        <f t="shared" si="49"/>
        <v>277.35000000000002</v>
      </c>
      <c r="X1068">
        <f t="shared" si="50"/>
        <v>-83.333333333333343</v>
      </c>
    </row>
    <row r="1069" spans="1:24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  <c r="V1069">
        <f t="shared" si="48"/>
        <v>10</v>
      </c>
      <c r="W1069">
        <f t="shared" si="49"/>
        <v>779.39200000000005</v>
      </c>
      <c r="X1069">
        <f t="shared" si="50"/>
        <v>6.25</v>
      </c>
    </row>
    <row r="1070" spans="1:24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  <c r="V1070">
        <f t="shared" si="48"/>
        <v>9</v>
      </c>
      <c r="W1070">
        <f t="shared" si="49"/>
        <v>1.744</v>
      </c>
      <c r="X1070">
        <f t="shared" si="50"/>
        <v>-20</v>
      </c>
    </row>
    <row r="1071" spans="1:24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  <c r="V1071">
        <f t="shared" si="48"/>
        <v>7</v>
      </c>
      <c r="W1071">
        <f t="shared" si="49"/>
        <v>100.70399999999999</v>
      </c>
      <c r="X1071">
        <f t="shared" si="50"/>
        <v>-73.333333333333329</v>
      </c>
    </row>
    <row r="1072" spans="1:24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  <c r="V1072">
        <f t="shared" si="48"/>
        <v>11</v>
      </c>
      <c r="W1072">
        <f t="shared" si="49"/>
        <v>136.22</v>
      </c>
      <c r="X1072">
        <f t="shared" si="50"/>
        <v>25.999999999999996</v>
      </c>
    </row>
    <row r="1073" spans="1:24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  <c r="V1073">
        <f t="shared" si="48"/>
        <v>4</v>
      </c>
      <c r="W1073">
        <f t="shared" si="49"/>
        <v>88.415999999999997</v>
      </c>
      <c r="X1073">
        <f t="shared" si="50"/>
        <v>33.75</v>
      </c>
    </row>
    <row r="1074" spans="1:24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>
        <f t="shared" si="48"/>
        <v>11</v>
      </c>
      <c r="W1074">
        <f t="shared" si="49"/>
        <v>17.28</v>
      </c>
      <c r="X1074">
        <f t="shared" si="50"/>
        <v>35</v>
      </c>
    </row>
    <row r="1075" spans="1:24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  <c r="V1075">
        <f t="shared" si="48"/>
        <v>11</v>
      </c>
      <c r="W1075">
        <f t="shared" si="49"/>
        <v>31.349999999999998</v>
      </c>
      <c r="X1075">
        <f t="shared" si="50"/>
        <v>-73.333333333333343</v>
      </c>
    </row>
    <row r="1076" spans="1:24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  <c r="V1076">
        <f t="shared" si="48"/>
        <v>11</v>
      </c>
      <c r="W1076">
        <f t="shared" si="49"/>
        <v>30.576000000000001</v>
      </c>
      <c r="X1076">
        <f t="shared" si="50"/>
        <v>-76.666666666666657</v>
      </c>
    </row>
    <row r="1077" spans="1:24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  <c r="V1077">
        <f t="shared" si="48"/>
        <v>11</v>
      </c>
      <c r="W1077">
        <f t="shared" si="49"/>
        <v>63.968000000000004</v>
      </c>
      <c r="X1077">
        <f t="shared" si="50"/>
        <v>6.25</v>
      </c>
    </row>
    <row r="1078" spans="1:24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  <c r="V1078">
        <f t="shared" si="48"/>
        <v>9</v>
      </c>
      <c r="W1078">
        <f t="shared" si="49"/>
        <v>286.16000000000003</v>
      </c>
      <c r="X1078">
        <f t="shared" si="50"/>
        <v>26</v>
      </c>
    </row>
    <row r="1079" spans="1:24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  <c r="V1079">
        <f t="shared" si="48"/>
        <v>9</v>
      </c>
      <c r="W1079">
        <f t="shared" si="49"/>
        <v>239.92</v>
      </c>
      <c r="X1079">
        <f t="shared" si="50"/>
        <v>28.000000000000004</v>
      </c>
    </row>
    <row r="1080" spans="1:24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  <c r="V1080">
        <f t="shared" si="48"/>
        <v>9</v>
      </c>
      <c r="W1080">
        <f t="shared" si="49"/>
        <v>94.320000000000007</v>
      </c>
      <c r="X1080">
        <f t="shared" si="50"/>
        <v>26.999999999999996</v>
      </c>
    </row>
    <row r="1081" spans="1:24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>
        <f t="shared" si="48"/>
        <v>9</v>
      </c>
      <c r="W1081">
        <f t="shared" si="49"/>
        <v>6.88</v>
      </c>
      <c r="X1081">
        <f t="shared" si="50"/>
        <v>33.75</v>
      </c>
    </row>
    <row r="1082" spans="1:24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  <c r="V1082">
        <f t="shared" si="48"/>
        <v>11</v>
      </c>
      <c r="W1082">
        <f t="shared" si="49"/>
        <v>79.680000000000007</v>
      </c>
      <c r="X1082">
        <f t="shared" si="50"/>
        <v>46.999999999999993</v>
      </c>
    </row>
    <row r="1083" spans="1:24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  <c r="V1083">
        <f t="shared" si="48"/>
        <v>11</v>
      </c>
      <c r="W1083">
        <f t="shared" si="49"/>
        <v>9962.19</v>
      </c>
      <c r="X1083">
        <f t="shared" si="50"/>
        <v>10.999999999999998</v>
      </c>
    </row>
    <row r="1084" spans="1:24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>
        <f t="shared" si="48"/>
        <v>3</v>
      </c>
      <c r="W1084">
        <f t="shared" si="49"/>
        <v>6692.7359999999999</v>
      </c>
      <c r="X1084">
        <f t="shared" si="50"/>
        <v>-31.666666666666664</v>
      </c>
    </row>
    <row r="1085" spans="1:24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  <c r="V1085">
        <f t="shared" si="48"/>
        <v>3</v>
      </c>
      <c r="W1085">
        <f t="shared" si="49"/>
        <v>26.38</v>
      </c>
      <c r="X1085">
        <f t="shared" si="50"/>
        <v>46</v>
      </c>
    </row>
    <row r="1086" spans="1:24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  <c r="V1086">
        <f t="shared" si="48"/>
        <v>3</v>
      </c>
      <c r="W1086">
        <f t="shared" si="49"/>
        <v>725.84</v>
      </c>
      <c r="X1086">
        <f t="shared" si="50"/>
        <v>28.999999999999996</v>
      </c>
    </row>
    <row r="1087" spans="1:24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  <c r="V1087">
        <f t="shared" si="48"/>
        <v>3</v>
      </c>
      <c r="W1087">
        <f t="shared" si="49"/>
        <v>34299.51</v>
      </c>
      <c r="X1087">
        <f t="shared" si="50"/>
        <v>49</v>
      </c>
    </row>
    <row r="1088" spans="1:24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  <c r="V1088">
        <f t="shared" si="48"/>
        <v>8</v>
      </c>
      <c r="W1088">
        <f t="shared" si="49"/>
        <v>6.48</v>
      </c>
      <c r="X1088">
        <f t="shared" si="50"/>
        <v>47.999999999999993</v>
      </c>
    </row>
    <row r="1089" spans="1:24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  <c r="V1089">
        <f t="shared" si="48"/>
        <v>8</v>
      </c>
      <c r="W1089">
        <f t="shared" si="49"/>
        <v>215.928</v>
      </c>
      <c r="X1089">
        <f t="shared" si="50"/>
        <v>10</v>
      </c>
    </row>
    <row r="1090" spans="1:24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>
        <f t="shared" si="48"/>
        <v>8</v>
      </c>
      <c r="W1090">
        <f t="shared" si="49"/>
        <v>3.15</v>
      </c>
      <c r="X1090">
        <f t="shared" si="50"/>
        <v>48.000000000000007</v>
      </c>
    </row>
    <row r="1091" spans="1:24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  <c r="V1091">
        <f t="shared" ref="V1091:V1154" si="51">MONTH(C1091:C11084)</f>
        <v>6</v>
      </c>
      <c r="W1091">
        <f t="shared" ref="W1091:W1154" si="52" xml:space="preserve"> PRODUCT(R1091,S1091)</f>
        <v>63.968000000000004</v>
      </c>
      <c r="X1091">
        <f t="shared" ref="X1091:X1154" si="53">(U1091/R1091)*100</f>
        <v>6.25</v>
      </c>
    </row>
    <row r="1092" spans="1:24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  <c r="V1092">
        <f t="shared" si="51"/>
        <v>6</v>
      </c>
      <c r="W1092">
        <f t="shared" si="52"/>
        <v>143.96799999999999</v>
      </c>
      <c r="X1092">
        <f t="shared" si="53"/>
        <v>35</v>
      </c>
    </row>
    <row r="1093" spans="1:24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  <c r="V1093">
        <f t="shared" si="51"/>
        <v>12</v>
      </c>
      <c r="W1093">
        <f t="shared" si="52"/>
        <v>1081.3500000000001</v>
      </c>
      <c r="X1093">
        <f t="shared" si="53"/>
        <v>28.000000000000004</v>
      </c>
    </row>
    <row r="1094" spans="1:24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  <c r="V1094">
        <f t="shared" si="51"/>
        <v>12</v>
      </c>
      <c r="W1094">
        <f t="shared" si="52"/>
        <v>438.36799999999999</v>
      </c>
      <c r="X1094">
        <f t="shared" si="53"/>
        <v>8.75</v>
      </c>
    </row>
    <row r="1095" spans="1:24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  <c r="V1095">
        <f t="shared" si="51"/>
        <v>12</v>
      </c>
      <c r="W1095">
        <f t="shared" si="52"/>
        <v>144.5</v>
      </c>
      <c r="X1095">
        <f t="shared" si="53"/>
        <v>49</v>
      </c>
    </row>
    <row r="1096" spans="1:24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  <c r="V1096">
        <f t="shared" si="51"/>
        <v>12</v>
      </c>
      <c r="W1096">
        <f t="shared" si="52"/>
        <v>711.92</v>
      </c>
      <c r="X1096">
        <f t="shared" si="53"/>
        <v>28.999999999999996</v>
      </c>
    </row>
    <row r="1097" spans="1:24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  <c r="V1097">
        <f t="shared" si="51"/>
        <v>1</v>
      </c>
      <c r="W1097">
        <f t="shared" si="52"/>
        <v>2437.4560000000001</v>
      </c>
      <c r="X1097">
        <f t="shared" si="53"/>
        <v>8.75</v>
      </c>
    </row>
    <row r="1098" spans="1:24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  <c r="V1098">
        <f t="shared" si="51"/>
        <v>1</v>
      </c>
      <c r="W1098">
        <f t="shared" si="52"/>
        <v>250.488</v>
      </c>
      <c r="X1098">
        <f t="shared" si="53"/>
        <v>-80</v>
      </c>
    </row>
    <row r="1099" spans="1:24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  <c r="V1099">
        <f t="shared" si="51"/>
        <v>6</v>
      </c>
      <c r="W1099">
        <f t="shared" si="52"/>
        <v>2239.1999999999998</v>
      </c>
      <c r="X1099">
        <f t="shared" si="53"/>
        <v>2.5</v>
      </c>
    </row>
    <row r="1100" spans="1:24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>
        <f t="shared" si="51"/>
        <v>6</v>
      </c>
      <c r="W1100">
        <f t="shared" si="52"/>
        <v>28.16</v>
      </c>
      <c r="X1100">
        <f t="shared" si="53"/>
        <v>28.999999999999996</v>
      </c>
    </row>
    <row r="1101" spans="1:24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  <c r="V1101">
        <f t="shared" si="51"/>
        <v>6</v>
      </c>
      <c r="W1101">
        <f t="shared" si="52"/>
        <v>26.19</v>
      </c>
      <c r="X1101">
        <f t="shared" si="53"/>
        <v>47</v>
      </c>
    </row>
    <row r="1102" spans="1:24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  <c r="V1102">
        <f t="shared" si="51"/>
        <v>6</v>
      </c>
      <c r="W1102">
        <f t="shared" si="52"/>
        <v>29.29</v>
      </c>
      <c r="X1102">
        <f t="shared" si="53"/>
        <v>32.999999999999993</v>
      </c>
    </row>
    <row r="1103" spans="1:24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>
        <f t="shared" si="51"/>
        <v>6</v>
      </c>
      <c r="W1103">
        <f t="shared" si="52"/>
        <v>25.92</v>
      </c>
      <c r="X1103">
        <f t="shared" si="53"/>
        <v>28.999999999999996</v>
      </c>
    </row>
    <row r="1104" spans="1:24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  <c r="V1104">
        <f t="shared" si="51"/>
        <v>4</v>
      </c>
      <c r="W1104">
        <f t="shared" si="52"/>
        <v>8.0820000000000007</v>
      </c>
      <c r="X1104">
        <f t="shared" si="53"/>
        <v>-175</v>
      </c>
    </row>
    <row r="1105" spans="1:24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  <c r="V1105">
        <f t="shared" si="51"/>
        <v>4</v>
      </c>
      <c r="W1105">
        <f t="shared" si="52"/>
        <v>8.8019999999999996</v>
      </c>
      <c r="X1105">
        <f t="shared" si="53"/>
        <v>-170</v>
      </c>
    </row>
    <row r="1106" spans="1:24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  <c r="V1106">
        <f t="shared" si="51"/>
        <v>10</v>
      </c>
      <c r="W1106">
        <f t="shared" si="52"/>
        <v>68.760000000000005</v>
      </c>
      <c r="X1106">
        <f t="shared" si="53"/>
        <v>49</v>
      </c>
    </row>
    <row r="1107" spans="1:24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  <c r="V1107">
        <f t="shared" si="51"/>
        <v>11</v>
      </c>
      <c r="W1107">
        <f t="shared" si="52"/>
        <v>604.22399999999993</v>
      </c>
      <c r="X1107">
        <f t="shared" si="53"/>
        <v>-16.25</v>
      </c>
    </row>
    <row r="1108" spans="1:24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  <c r="V1108">
        <f t="shared" si="51"/>
        <v>11</v>
      </c>
      <c r="W1108">
        <f t="shared" si="52"/>
        <v>4.6559999999999997</v>
      </c>
      <c r="X1108">
        <f t="shared" si="53"/>
        <v>-32.500000000000007</v>
      </c>
    </row>
    <row r="1109" spans="1:24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  <c r="V1109">
        <f t="shared" si="51"/>
        <v>11</v>
      </c>
      <c r="W1109">
        <f t="shared" si="52"/>
        <v>53.9</v>
      </c>
      <c r="X1109">
        <f t="shared" si="53"/>
        <v>-160</v>
      </c>
    </row>
    <row r="1110" spans="1:24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  <c r="V1110">
        <f t="shared" si="51"/>
        <v>11</v>
      </c>
      <c r="W1110">
        <f t="shared" si="52"/>
        <v>700.41600000000005</v>
      </c>
      <c r="X1110">
        <f t="shared" si="53"/>
        <v>37.5</v>
      </c>
    </row>
    <row r="1111" spans="1:24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  <c r="V1111">
        <f t="shared" si="51"/>
        <v>11</v>
      </c>
      <c r="W1111">
        <f t="shared" si="52"/>
        <v>122.90400000000001</v>
      </c>
      <c r="X1111">
        <f t="shared" si="53"/>
        <v>33.75</v>
      </c>
    </row>
    <row r="1112" spans="1:24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  <c r="V1112">
        <f t="shared" si="51"/>
        <v>11</v>
      </c>
      <c r="W1112">
        <f t="shared" si="52"/>
        <v>359.79999999999995</v>
      </c>
      <c r="X1112">
        <f t="shared" si="53"/>
        <v>35</v>
      </c>
    </row>
    <row r="1113" spans="1:24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  <c r="V1113">
        <f t="shared" si="51"/>
        <v>11</v>
      </c>
      <c r="W1113">
        <f t="shared" si="52"/>
        <v>20.736000000000001</v>
      </c>
      <c r="X1113">
        <f t="shared" si="53"/>
        <v>35</v>
      </c>
    </row>
    <row r="1114" spans="1:24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  <c r="V1114">
        <f t="shared" si="51"/>
        <v>11</v>
      </c>
      <c r="W1114">
        <f t="shared" si="52"/>
        <v>2.3839999999999999</v>
      </c>
      <c r="X1114">
        <f t="shared" si="53"/>
        <v>-170.00000000000003</v>
      </c>
    </row>
    <row r="1115" spans="1:24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  <c r="V1115">
        <f t="shared" si="51"/>
        <v>12</v>
      </c>
      <c r="W1115">
        <f t="shared" si="52"/>
        <v>93.343999999999994</v>
      </c>
      <c r="X1115">
        <f t="shared" si="53"/>
        <v>35</v>
      </c>
    </row>
    <row r="1116" spans="1:24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  <c r="V1116">
        <f t="shared" si="51"/>
        <v>12</v>
      </c>
      <c r="W1116">
        <f t="shared" si="52"/>
        <v>119.833</v>
      </c>
      <c r="X1116">
        <f t="shared" si="53"/>
        <v>-10.588235294117647</v>
      </c>
    </row>
    <row r="1117" spans="1:24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>
        <f t="shared" si="51"/>
        <v>12</v>
      </c>
      <c r="W1117">
        <f t="shared" si="52"/>
        <v>239.96</v>
      </c>
      <c r="X1117">
        <f t="shared" si="53"/>
        <v>48</v>
      </c>
    </row>
    <row r="1118" spans="1:24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>
        <f t="shared" si="51"/>
        <v>7</v>
      </c>
      <c r="W1118">
        <f t="shared" si="52"/>
        <v>12.6</v>
      </c>
      <c r="X1118">
        <f t="shared" si="53"/>
        <v>48.000000000000007</v>
      </c>
    </row>
    <row r="1119" spans="1:24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>
        <f t="shared" si="51"/>
        <v>9</v>
      </c>
      <c r="W1119">
        <f t="shared" si="52"/>
        <v>1399.5</v>
      </c>
      <c r="X1119">
        <f t="shared" si="53"/>
        <v>49.000000000000007</v>
      </c>
    </row>
    <row r="1120" spans="1:24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  <c r="V1120">
        <f t="shared" si="51"/>
        <v>9</v>
      </c>
      <c r="W1120">
        <f t="shared" si="52"/>
        <v>3099.75</v>
      </c>
      <c r="X1120">
        <f t="shared" si="53"/>
        <v>17.999999999999996</v>
      </c>
    </row>
    <row r="1121" spans="1:24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>
        <f t="shared" si="51"/>
        <v>9</v>
      </c>
      <c r="W1121">
        <f t="shared" si="52"/>
        <v>8.7200000000000006</v>
      </c>
      <c r="X1121">
        <f t="shared" si="53"/>
        <v>46.999999999999993</v>
      </c>
    </row>
    <row r="1122" spans="1:24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>
        <f t="shared" si="51"/>
        <v>9</v>
      </c>
      <c r="W1122">
        <f t="shared" si="52"/>
        <v>30.56</v>
      </c>
      <c r="X1122">
        <f t="shared" si="53"/>
        <v>49</v>
      </c>
    </row>
    <row r="1123" spans="1:24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>
        <f t="shared" si="51"/>
        <v>1</v>
      </c>
      <c r="W1123">
        <f t="shared" si="52"/>
        <v>4899.5099999999993</v>
      </c>
      <c r="X1123">
        <f t="shared" si="53"/>
        <v>26</v>
      </c>
    </row>
    <row r="1124" spans="1:24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  <c r="V1124">
        <f t="shared" si="51"/>
        <v>1</v>
      </c>
      <c r="W1124">
        <f t="shared" si="52"/>
        <v>160.72</v>
      </c>
      <c r="X1124">
        <f t="shared" si="53"/>
        <v>28.999999999999996</v>
      </c>
    </row>
    <row r="1125" spans="1:24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  <c r="V1125">
        <f t="shared" si="51"/>
        <v>1</v>
      </c>
      <c r="W1125">
        <f t="shared" si="52"/>
        <v>154.4</v>
      </c>
      <c r="X1125">
        <f t="shared" si="53"/>
        <v>30</v>
      </c>
    </row>
    <row r="1126" spans="1:24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>
        <f t="shared" si="51"/>
        <v>1</v>
      </c>
      <c r="W1126">
        <f t="shared" si="52"/>
        <v>19.89</v>
      </c>
      <c r="X1126">
        <f t="shared" si="53"/>
        <v>27</v>
      </c>
    </row>
    <row r="1127" spans="1:24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>
        <f t="shared" si="51"/>
        <v>1</v>
      </c>
      <c r="W1127">
        <f t="shared" si="52"/>
        <v>70.02</v>
      </c>
      <c r="X1127">
        <f t="shared" si="53"/>
        <v>47</v>
      </c>
    </row>
    <row r="1128" spans="1:24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  <c r="V1128">
        <f t="shared" si="51"/>
        <v>1</v>
      </c>
      <c r="W1128">
        <f t="shared" si="52"/>
        <v>3203.82</v>
      </c>
      <c r="X1128">
        <f t="shared" si="53"/>
        <v>21</v>
      </c>
    </row>
    <row r="1129" spans="1:24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  <c r="V1129">
        <f t="shared" si="51"/>
        <v>3</v>
      </c>
      <c r="W1129">
        <f t="shared" si="52"/>
        <v>10.16</v>
      </c>
      <c r="X1129">
        <f t="shared" si="53"/>
        <v>26</v>
      </c>
    </row>
    <row r="1130" spans="1:24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>
        <f t="shared" si="51"/>
        <v>3</v>
      </c>
      <c r="W1130">
        <f t="shared" si="52"/>
        <v>611.28</v>
      </c>
      <c r="X1130">
        <f t="shared" si="53"/>
        <v>50</v>
      </c>
    </row>
    <row r="1131" spans="1:24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  <c r="V1131">
        <f t="shared" si="51"/>
        <v>4</v>
      </c>
      <c r="W1131">
        <f t="shared" si="52"/>
        <v>1375.68</v>
      </c>
      <c r="X1131">
        <f t="shared" si="53"/>
        <v>22</v>
      </c>
    </row>
    <row r="1132" spans="1:24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>
        <f t="shared" si="51"/>
        <v>4</v>
      </c>
      <c r="W1132">
        <f t="shared" si="52"/>
        <v>40.99</v>
      </c>
      <c r="X1132">
        <f t="shared" si="53"/>
        <v>49</v>
      </c>
    </row>
    <row r="1133" spans="1:24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  <c r="V1133">
        <f t="shared" si="51"/>
        <v>4</v>
      </c>
      <c r="W1133">
        <f t="shared" si="52"/>
        <v>319.5</v>
      </c>
      <c r="X1133">
        <f t="shared" si="53"/>
        <v>45</v>
      </c>
    </row>
    <row r="1134" spans="1:24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>
        <f t="shared" si="51"/>
        <v>12</v>
      </c>
      <c r="W1134">
        <f t="shared" si="52"/>
        <v>58.320000000000007</v>
      </c>
      <c r="X1134">
        <f t="shared" si="53"/>
        <v>48.000000000000007</v>
      </c>
    </row>
    <row r="1135" spans="1:24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  <c r="V1135">
        <f t="shared" si="51"/>
        <v>6</v>
      </c>
      <c r="W1135">
        <f t="shared" si="52"/>
        <v>498.43200000000002</v>
      </c>
      <c r="X1135">
        <f t="shared" si="53"/>
        <v>-18.75</v>
      </c>
    </row>
    <row r="1136" spans="1:24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  <c r="V1136">
        <f t="shared" si="51"/>
        <v>6</v>
      </c>
      <c r="W1136">
        <f t="shared" si="52"/>
        <v>22.68</v>
      </c>
      <c r="X1136">
        <f t="shared" si="53"/>
        <v>35</v>
      </c>
    </row>
    <row r="1137" spans="1:24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  <c r="V1137">
        <f t="shared" si="51"/>
        <v>12</v>
      </c>
      <c r="W1137">
        <f t="shared" si="52"/>
        <v>255.67200000000003</v>
      </c>
      <c r="X1137">
        <f t="shared" si="53"/>
        <v>8.75</v>
      </c>
    </row>
    <row r="1138" spans="1:24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>
        <f t="shared" si="51"/>
        <v>11</v>
      </c>
      <c r="W1138">
        <f t="shared" si="52"/>
        <v>2300.16</v>
      </c>
      <c r="X1138">
        <f t="shared" si="53"/>
        <v>44.999999999999993</v>
      </c>
    </row>
    <row r="1139" spans="1:24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>
        <f t="shared" si="51"/>
        <v>11</v>
      </c>
      <c r="W1139">
        <f t="shared" si="52"/>
        <v>75.36</v>
      </c>
      <c r="X1139">
        <f t="shared" si="53"/>
        <v>27.999999999999996</v>
      </c>
    </row>
    <row r="1140" spans="1:24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>
        <f t="shared" si="51"/>
        <v>11</v>
      </c>
      <c r="W1140">
        <f t="shared" si="52"/>
        <v>39.96</v>
      </c>
      <c r="X1140">
        <f t="shared" si="53"/>
        <v>44.999999999999993</v>
      </c>
    </row>
    <row r="1141" spans="1:24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>
        <f t="shared" si="51"/>
        <v>11</v>
      </c>
      <c r="W1141">
        <f t="shared" si="52"/>
        <v>144.06</v>
      </c>
      <c r="X1141">
        <f t="shared" si="53"/>
        <v>27</v>
      </c>
    </row>
    <row r="1142" spans="1:24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>
        <f t="shared" si="51"/>
        <v>11</v>
      </c>
      <c r="W1142">
        <f t="shared" si="52"/>
        <v>34.76</v>
      </c>
      <c r="X1142">
        <f t="shared" si="53"/>
        <v>50</v>
      </c>
    </row>
    <row r="1143" spans="1:24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>
        <f t="shared" si="51"/>
        <v>9</v>
      </c>
      <c r="W1143">
        <f t="shared" si="52"/>
        <v>409.2</v>
      </c>
      <c r="X1143">
        <f t="shared" si="53"/>
        <v>26</v>
      </c>
    </row>
    <row r="1144" spans="1:24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>
        <f t="shared" si="51"/>
        <v>9</v>
      </c>
      <c r="W1144">
        <f t="shared" si="52"/>
        <v>34.880000000000003</v>
      </c>
      <c r="X1144">
        <f t="shared" si="53"/>
        <v>33</v>
      </c>
    </row>
    <row r="1145" spans="1:24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  <c r="V1145">
        <f t="shared" si="51"/>
        <v>9</v>
      </c>
      <c r="W1145">
        <f t="shared" si="52"/>
        <v>6.48</v>
      </c>
      <c r="X1145">
        <f t="shared" si="53"/>
        <v>47.999999999999993</v>
      </c>
    </row>
    <row r="1146" spans="1:24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  <c r="V1146">
        <f t="shared" si="51"/>
        <v>9</v>
      </c>
      <c r="W1146">
        <f t="shared" si="52"/>
        <v>1372.64</v>
      </c>
      <c r="X1146">
        <f t="shared" si="53"/>
        <v>32.499999999999993</v>
      </c>
    </row>
    <row r="1147" spans="1:24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  <c r="V1147">
        <f t="shared" si="51"/>
        <v>9</v>
      </c>
      <c r="W1147">
        <f t="shared" si="52"/>
        <v>62.18</v>
      </c>
      <c r="X1147">
        <f t="shared" si="53"/>
        <v>26.999999999999996</v>
      </c>
    </row>
    <row r="1148" spans="1:24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  <c r="V1148">
        <f t="shared" si="51"/>
        <v>4</v>
      </c>
      <c r="W1148">
        <f t="shared" si="52"/>
        <v>1288.152</v>
      </c>
      <c r="X1148">
        <f t="shared" si="53"/>
        <v>16.666666666666664</v>
      </c>
    </row>
    <row r="1149" spans="1:24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  <c r="V1149">
        <f t="shared" si="51"/>
        <v>4</v>
      </c>
      <c r="W1149">
        <f t="shared" si="52"/>
        <v>11.68</v>
      </c>
      <c r="X1149">
        <f t="shared" si="53"/>
        <v>45</v>
      </c>
    </row>
    <row r="1150" spans="1:24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  <c r="V1150">
        <f t="shared" si="51"/>
        <v>4</v>
      </c>
      <c r="W1150">
        <f t="shared" si="52"/>
        <v>25.52</v>
      </c>
      <c r="X1150">
        <f t="shared" si="53"/>
        <v>46</v>
      </c>
    </row>
    <row r="1151" spans="1:24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  <c r="V1151">
        <f t="shared" si="51"/>
        <v>4</v>
      </c>
      <c r="W1151">
        <f t="shared" si="52"/>
        <v>10.95</v>
      </c>
      <c r="X1151">
        <f t="shared" si="53"/>
        <v>4</v>
      </c>
    </row>
    <row r="1152" spans="1:24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>
        <f t="shared" si="51"/>
        <v>4</v>
      </c>
      <c r="W1152">
        <f t="shared" si="52"/>
        <v>1199.96</v>
      </c>
      <c r="X1152">
        <f t="shared" si="53"/>
        <v>35</v>
      </c>
    </row>
    <row r="1153" spans="1:24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  <c r="V1153">
        <f t="shared" si="51"/>
        <v>5</v>
      </c>
      <c r="W1153">
        <f t="shared" si="52"/>
        <v>50.112000000000002</v>
      </c>
      <c r="X1153">
        <f t="shared" si="53"/>
        <v>15</v>
      </c>
    </row>
    <row r="1154" spans="1:24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>
        <f t="shared" si="51"/>
        <v>12</v>
      </c>
      <c r="W1154">
        <f t="shared" si="52"/>
        <v>7.28</v>
      </c>
      <c r="X1154">
        <f t="shared" si="53"/>
        <v>44.999999999999993</v>
      </c>
    </row>
    <row r="1155" spans="1:24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  <c r="V1155">
        <f t="shared" ref="V1155:V1218" si="54">MONTH(C1155:C11148)</f>
        <v>12</v>
      </c>
      <c r="W1155">
        <f t="shared" ref="W1155:W1218" si="55" xml:space="preserve"> PRODUCT(R1155,S1155)</f>
        <v>1118.376</v>
      </c>
      <c r="X1155">
        <f t="shared" ref="X1155:X1218" si="56">(U1155/R1155)*100</f>
        <v>33.75</v>
      </c>
    </row>
    <row r="1156" spans="1:24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>
        <f t="shared" si="54"/>
        <v>12</v>
      </c>
      <c r="W1156">
        <f t="shared" si="55"/>
        <v>244.96</v>
      </c>
      <c r="X1156">
        <f t="shared" si="56"/>
        <v>0</v>
      </c>
    </row>
    <row r="1157" spans="1:24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  <c r="V1157">
        <f t="shared" si="54"/>
        <v>12</v>
      </c>
      <c r="W1157">
        <f t="shared" si="55"/>
        <v>15711.36</v>
      </c>
      <c r="X1157">
        <f t="shared" si="56"/>
        <v>22</v>
      </c>
    </row>
    <row r="1158" spans="1:24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>
        <f t="shared" si="54"/>
        <v>12</v>
      </c>
      <c r="W1158">
        <f t="shared" si="55"/>
        <v>186.93</v>
      </c>
      <c r="X1158">
        <f t="shared" si="56"/>
        <v>47</v>
      </c>
    </row>
    <row r="1159" spans="1:24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  <c r="V1159">
        <f t="shared" si="54"/>
        <v>12</v>
      </c>
      <c r="W1159">
        <f t="shared" si="55"/>
        <v>910.2</v>
      </c>
      <c r="X1159">
        <f t="shared" si="56"/>
        <v>22</v>
      </c>
    </row>
    <row r="1160" spans="1:24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  <c r="V1160">
        <f t="shared" si="54"/>
        <v>7</v>
      </c>
      <c r="W1160">
        <f t="shared" si="55"/>
        <v>195.184</v>
      </c>
      <c r="X1160">
        <f t="shared" si="56"/>
        <v>10</v>
      </c>
    </row>
    <row r="1161" spans="1:24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  <c r="V1161">
        <f t="shared" si="54"/>
        <v>6</v>
      </c>
      <c r="W1161">
        <f t="shared" si="55"/>
        <v>1088.82</v>
      </c>
      <c r="X1161">
        <f t="shared" si="56"/>
        <v>25</v>
      </c>
    </row>
    <row r="1162" spans="1:24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>
        <f t="shared" si="54"/>
        <v>6</v>
      </c>
      <c r="W1162">
        <f t="shared" si="55"/>
        <v>23.08</v>
      </c>
      <c r="X1162">
        <f t="shared" si="56"/>
        <v>50</v>
      </c>
    </row>
    <row r="1163" spans="1:24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  <c r="V1163">
        <f t="shared" si="54"/>
        <v>9</v>
      </c>
      <c r="W1163">
        <f t="shared" si="55"/>
        <v>161.82</v>
      </c>
      <c r="X1163">
        <f t="shared" si="56"/>
        <v>29.000000000000004</v>
      </c>
    </row>
    <row r="1164" spans="1:24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>
        <f t="shared" si="54"/>
        <v>3</v>
      </c>
      <c r="W1164">
        <f t="shared" si="55"/>
        <v>9.99</v>
      </c>
      <c r="X1164">
        <f t="shared" si="56"/>
        <v>46</v>
      </c>
    </row>
    <row r="1165" spans="1:24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>
        <f t="shared" si="54"/>
        <v>3</v>
      </c>
      <c r="W1165">
        <f t="shared" si="55"/>
        <v>377.28000000000003</v>
      </c>
      <c r="X1165">
        <f t="shared" si="56"/>
        <v>32.5</v>
      </c>
    </row>
    <row r="1166" spans="1:24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  <c r="V1166">
        <f t="shared" si="54"/>
        <v>3</v>
      </c>
      <c r="W1166">
        <f t="shared" si="55"/>
        <v>126.6</v>
      </c>
      <c r="X1166">
        <f t="shared" si="56"/>
        <v>36.25</v>
      </c>
    </row>
    <row r="1167" spans="1:24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  <c r="V1167">
        <f t="shared" si="54"/>
        <v>5</v>
      </c>
      <c r="W1167">
        <f t="shared" si="55"/>
        <v>187.2</v>
      </c>
      <c r="X1167">
        <f t="shared" si="56"/>
        <v>45</v>
      </c>
    </row>
    <row r="1168" spans="1:24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  <c r="V1168">
        <f t="shared" si="54"/>
        <v>11</v>
      </c>
      <c r="W1168">
        <f t="shared" si="55"/>
        <v>4031.37</v>
      </c>
      <c r="X1168">
        <f t="shared" si="56"/>
        <v>11</v>
      </c>
    </row>
    <row r="1169" spans="1:24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>
        <f t="shared" si="54"/>
        <v>12</v>
      </c>
      <c r="W1169">
        <f t="shared" si="55"/>
        <v>218.96</v>
      </c>
      <c r="X1169">
        <f t="shared" si="56"/>
        <v>31</v>
      </c>
    </row>
    <row r="1170" spans="1:24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>
        <f t="shared" si="54"/>
        <v>12</v>
      </c>
      <c r="W1170">
        <f t="shared" si="55"/>
        <v>818.81999999999994</v>
      </c>
      <c r="X1170">
        <f t="shared" si="56"/>
        <v>0</v>
      </c>
    </row>
    <row r="1171" spans="1:24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>
        <f t="shared" si="54"/>
        <v>12</v>
      </c>
      <c r="W1171">
        <f t="shared" si="55"/>
        <v>58.320000000000007</v>
      </c>
      <c r="X1171">
        <f t="shared" si="56"/>
        <v>48.000000000000007</v>
      </c>
    </row>
    <row r="1172" spans="1:24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  <c r="V1172">
        <f t="shared" si="54"/>
        <v>12</v>
      </c>
      <c r="W1172">
        <f t="shared" si="55"/>
        <v>127.68</v>
      </c>
      <c r="X1172">
        <f t="shared" si="56"/>
        <v>26</v>
      </c>
    </row>
    <row r="1173" spans="1:24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>
        <f t="shared" si="54"/>
        <v>3</v>
      </c>
      <c r="W1173">
        <f t="shared" si="55"/>
        <v>44.76</v>
      </c>
      <c r="X1173">
        <f t="shared" si="56"/>
        <v>48.000000000000007</v>
      </c>
    </row>
    <row r="1174" spans="1:24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  <c r="V1174">
        <f t="shared" si="54"/>
        <v>4</v>
      </c>
      <c r="W1174">
        <f t="shared" si="55"/>
        <v>82.6</v>
      </c>
      <c r="X1174">
        <f t="shared" si="56"/>
        <v>33.75</v>
      </c>
    </row>
    <row r="1175" spans="1:24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  <c r="V1175">
        <f t="shared" si="54"/>
        <v>10</v>
      </c>
      <c r="W1175">
        <f t="shared" si="55"/>
        <v>20.704000000000001</v>
      </c>
      <c r="X1175">
        <f t="shared" si="56"/>
        <v>-150</v>
      </c>
    </row>
    <row r="1176" spans="1:24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>
        <f t="shared" si="54"/>
        <v>8</v>
      </c>
      <c r="W1176">
        <f t="shared" si="55"/>
        <v>300.67200000000003</v>
      </c>
      <c r="X1176">
        <f t="shared" si="56"/>
        <v>32.5</v>
      </c>
    </row>
    <row r="1177" spans="1:24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  <c r="V1177">
        <f t="shared" si="54"/>
        <v>8</v>
      </c>
      <c r="W1177">
        <f t="shared" si="55"/>
        <v>83.789999999999992</v>
      </c>
      <c r="X1177">
        <f t="shared" si="56"/>
        <v>29.000000000000004</v>
      </c>
    </row>
    <row r="1178" spans="1:24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>
        <f t="shared" si="54"/>
        <v>12</v>
      </c>
      <c r="W1178">
        <f t="shared" si="55"/>
        <v>46.24</v>
      </c>
      <c r="X1178">
        <f t="shared" si="56"/>
        <v>47</v>
      </c>
    </row>
    <row r="1179" spans="1:24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  <c r="V1179">
        <f t="shared" si="54"/>
        <v>12</v>
      </c>
      <c r="W1179">
        <f t="shared" si="55"/>
        <v>345</v>
      </c>
      <c r="X1179">
        <f t="shared" si="56"/>
        <v>30</v>
      </c>
    </row>
    <row r="1180" spans="1:24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  <c r="V1180">
        <f t="shared" si="54"/>
        <v>12</v>
      </c>
      <c r="W1180">
        <f t="shared" si="55"/>
        <v>539.91</v>
      </c>
      <c r="X1180">
        <f t="shared" si="56"/>
        <v>25</v>
      </c>
    </row>
    <row r="1181" spans="1:24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>
        <f t="shared" si="54"/>
        <v>4</v>
      </c>
      <c r="W1181">
        <f t="shared" si="55"/>
        <v>776.08800000000008</v>
      </c>
      <c r="X1181">
        <f t="shared" si="56"/>
        <v>25</v>
      </c>
    </row>
    <row r="1182" spans="1:24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>
        <f t="shared" si="54"/>
        <v>6</v>
      </c>
      <c r="W1182">
        <f t="shared" si="55"/>
        <v>9260.51</v>
      </c>
      <c r="X1182">
        <f t="shared" si="56"/>
        <v>27</v>
      </c>
    </row>
    <row r="1183" spans="1:24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  <c r="V1183">
        <f t="shared" si="54"/>
        <v>6</v>
      </c>
      <c r="W1183">
        <f t="shared" si="55"/>
        <v>7.52</v>
      </c>
      <c r="X1183">
        <f t="shared" si="56"/>
        <v>29.000000000000004</v>
      </c>
    </row>
    <row r="1184" spans="1:24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>
        <f t="shared" si="54"/>
        <v>1</v>
      </c>
      <c r="W1184">
        <f t="shared" si="55"/>
        <v>21.744</v>
      </c>
      <c r="X1184">
        <f t="shared" si="56"/>
        <v>33.75</v>
      </c>
    </row>
    <row r="1185" spans="1:24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  <c r="V1185">
        <f t="shared" si="54"/>
        <v>1</v>
      </c>
      <c r="W1185">
        <f t="shared" si="55"/>
        <v>39.6</v>
      </c>
      <c r="X1185">
        <f t="shared" si="56"/>
        <v>8.75</v>
      </c>
    </row>
    <row r="1186" spans="1:24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  <c r="V1186">
        <f t="shared" si="54"/>
        <v>11</v>
      </c>
      <c r="W1186">
        <f t="shared" si="55"/>
        <v>84.671999999999997</v>
      </c>
      <c r="X1186">
        <f t="shared" si="56"/>
        <v>35</v>
      </c>
    </row>
    <row r="1187" spans="1:24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  <c r="V1187">
        <f t="shared" si="54"/>
        <v>11</v>
      </c>
      <c r="W1187">
        <f t="shared" si="55"/>
        <v>2915.2799999999997</v>
      </c>
      <c r="X1187">
        <f t="shared" si="56"/>
        <v>1.9999999999999998</v>
      </c>
    </row>
    <row r="1188" spans="1:24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  <c r="V1188">
        <f t="shared" si="54"/>
        <v>11</v>
      </c>
      <c r="W1188">
        <f t="shared" si="55"/>
        <v>103.68</v>
      </c>
      <c r="X1188">
        <f t="shared" si="56"/>
        <v>47.999999999999993</v>
      </c>
    </row>
    <row r="1189" spans="1:24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  <c r="V1189">
        <f t="shared" si="54"/>
        <v>11</v>
      </c>
      <c r="W1189">
        <f t="shared" si="55"/>
        <v>395.16</v>
      </c>
      <c r="X1189">
        <f t="shared" si="56"/>
        <v>27</v>
      </c>
    </row>
    <row r="1190" spans="1:24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>
        <f t="shared" si="54"/>
        <v>2</v>
      </c>
      <c r="W1190">
        <f t="shared" si="55"/>
        <v>327.68</v>
      </c>
      <c r="X1190">
        <f t="shared" si="56"/>
        <v>27</v>
      </c>
    </row>
    <row r="1191" spans="1:24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  <c r="V1191">
        <f t="shared" si="54"/>
        <v>2</v>
      </c>
      <c r="W1191">
        <f t="shared" si="55"/>
        <v>7116.2879999999996</v>
      </c>
      <c r="X1191">
        <f t="shared" si="56"/>
        <v>7.5</v>
      </c>
    </row>
    <row r="1192" spans="1:24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  <c r="V1192">
        <f t="shared" si="54"/>
        <v>2</v>
      </c>
      <c r="W1192">
        <f t="shared" si="55"/>
        <v>2676.672</v>
      </c>
      <c r="X1192">
        <f t="shared" si="56"/>
        <v>10</v>
      </c>
    </row>
    <row r="1193" spans="1:24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>
        <f t="shared" si="54"/>
        <v>2</v>
      </c>
      <c r="W1193">
        <f t="shared" si="55"/>
        <v>895.68</v>
      </c>
      <c r="X1193">
        <f t="shared" si="56"/>
        <v>49</v>
      </c>
    </row>
    <row r="1194" spans="1:24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  <c r="V1194">
        <f t="shared" si="54"/>
        <v>2</v>
      </c>
      <c r="W1194">
        <f t="shared" si="55"/>
        <v>92.48</v>
      </c>
      <c r="X1194">
        <f t="shared" si="56"/>
        <v>48.999999999999993</v>
      </c>
    </row>
    <row r="1195" spans="1:24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  <c r="V1195">
        <f t="shared" si="54"/>
        <v>9</v>
      </c>
      <c r="W1195">
        <f t="shared" si="55"/>
        <v>46.655999999999999</v>
      </c>
      <c r="X1195">
        <f t="shared" si="56"/>
        <v>35</v>
      </c>
    </row>
    <row r="1196" spans="1:24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  <c r="V1196">
        <f t="shared" si="54"/>
        <v>9</v>
      </c>
      <c r="W1196">
        <f t="shared" si="55"/>
        <v>62.847999999999999</v>
      </c>
      <c r="X1196">
        <f t="shared" si="56"/>
        <v>16.25</v>
      </c>
    </row>
    <row r="1197" spans="1:24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  <c r="V1197">
        <f t="shared" si="54"/>
        <v>9</v>
      </c>
      <c r="W1197">
        <f t="shared" si="55"/>
        <v>49.344000000000001</v>
      </c>
      <c r="X1197">
        <f t="shared" si="56"/>
        <v>8.75</v>
      </c>
    </row>
    <row r="1198" spans="1:24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  <c r="V1198">
        <f t="shared" si="54"/>
        <v>9</v>
      </c>
      <c r="W1198">
        <f t="shared" si="55"/>
        <v>55.968000000000004</v>
      </c>
      <c r="X1198">
        <f t="shared" si="56"/>
        <v>-3.75</v>
      </c>
    </row>
    <row r="1199" spans="1:24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  <c r="V1199">
        <f t="shared" si="54"/>
        <v>4</v>
      </c>
      <c r="W1199">
        <f t="shared" si="55"/>
        <v>3887.3519999999999</v>
      </c>
      <c r="X1199">
        <f t="shared" si="56"/>
        <v>15</v>
      </c>
    </row>
    <row r="1200" spans="1:24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  <c r="V1200">
        <f t="shared" si="54"/>
        <v>4</v>
      </c>
      <c r="W1200">
        <f t="shared" si="55"/>
        <v>383.93599999999998</v>
      </c>
      <c r="X1200">
        <f t="shared" si="56"/>
        <v>-4.2857142857142856</v>
      </c>
    </row>
    <row r="1201" spans="1:24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  <c r="V1201">
        <f t="shared" si="54"/>
        <v>4</v>
      </c>
      <c r="W1201">
        <f t="shared" si="55"/>
        <v>4355.1679999999997</v>
      </c>
      <c r="X1201">
        <f t="shared" si="56"/>
        <v>-170.00000000000003</v>
      </c>
    </row>
    <row r="1202" spans="1:24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>
        <f t="shared" si="54"/>
        <v>7</v>
      </c>
      <c r="W1202">
        <f t="shared" si="55"/>
        <v>1632.0240000000001</v>
      </c>
      <c r="X1202">
        <f t="shared" si="56"/>
        <v>7.5</v>
      </c>
    </row>
    <row r="1203" spans="1:24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  <c r="V1203">
        <f t="shared" si="54"/>
        <v>7</v>
      </c>
      <c r="W1203">
        <f t="shared" si="55"/>
        <v>5.6160000000000005</v>
      </c>
      <c r="X1203">
        <f t="shared" si="56"/>
        <v>-76.666666666666657</v>
      </c>
    </row>
    <row r="1204" spans="1:24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  <c r="V1204">
        <f t="shared" si="54"/>
        <v>7</v>
      </c>
      <c r="W1204">
        <f t="shared" si="55"/>
        <v>2563.056</v>
      </c>
      <c r="X1204">
        <f t="shared" si="56"/>
        <v>1.25</v>
      </c>
    </row>
    <row r="1205" spans="1:24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  <c r="V1205">
        <f t="shared" si="54"/>
        <v>7</v>
      </c>
      <c r="W1205">
        <f t="shared" si="55"/>
        <v>1187.136</v>
      </c>
      <c r="X1205">
        <f t="shared" si="56"/>
        <v>0</v>
      </c>
    </row>
    <row r="1206" spans="1:24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>
        <f t="shared" si="54"/>
        <v>7</v>
      </c>
      <c r="W1206">
        <f t="shared" si="55"/>
        <v>1014.1200000000001</v>
      </c>
      <c r="X1206">
        <f t="shared" si="56"/>
        <v>-10</v>
      </c>
    </row>
    <row r="1207" spans="1:24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  <c r="V1207">
        <f t="shared" si="54"/>
        <v>8</v>
      </c>
      <c r="W1207">
        <f t="shared" si="55"/>
        <v>1359.8</v>
      </c>
      <c r="X1207">
        <f t="shared" si="56"/>
        <v>6.25</v>
      </c>
    </row>
    <row r="1208" spans="1:24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  <c r="V1208">
        <f t="shared" si="54"/>
        <v>7</v>
      </c>
      <c r="W1208">
        <f t="shared" si="55"/>
        <v>11.21</v>
      </c>
      <c r="X1208">
        <f t="shared" si="56"/>
        <v>30</v>
      </c>
    </row>
    <row r="1209" spans="1:24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  <c r="V1209">
        <f t="shared" si="54"/>
        <v>7</v>
      </c>
      <c r="W1209">
        <f t="shared" si="55"/>
        <v>27.432000000000002</v>
      </c>
      <c r="X1209">
        <f t="shared" si="56"/>
        <v>35</v>
      </c>
    </row>
    <row r="1210" spans="1:24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  <c r="V1210">
        <f t="shared" si="54"/>
        <v>7</v>
      </c>
      <c r="W1210">
        <f t="shared" si="55"/>
        <v>98.490000000000009</v>
      </c>
      <c r="X1210">
        <f t="shared" si="56"/>
        <v>49</v>
      </c>
    </row>
    <row r="1211" spans="1:24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>
        <f t="shared" si="54"/>
        <v>7</v>
      </c>
      <c r="W1211">
        <f t="shared" si="55"/>
        <v>293.02</v>
      </c>
      <c r="X1211">
        <f t="shared" si="56"/>
        <v>25</v>
      </c>
    </row>
    <row r="1212" spans="1:24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  <c r="V1212">
        <f t="shared" si="54"/>
        <v>7</v>
      </c>
      <c r="W1212">
        <f t="shared" si="55"/>
        <v>17.088000000000001</v>
      </c>
      <c r="X1212">
        <f t="shared" si="56"/>
        <v>33.75</v>
      </c>
    </row>
    <row r="1213" spans="1:24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  <c r="V1213">
        <f t="shared" si="54"/>
        <v>7</v>
      </c>
      <c r="W1213">
        <f t="shared" si="55"/>
        <v>2316.5439999999999</v>
      </c>
      <c r="X1213">
        <f t="shared" si="56"/>
        <v>3.7500000000000004</v>
      </c>
    </row>
    <row r="1214" spans="1:24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  <c r="V1214">
        <f t="shared" si="54"/>
        <v>9</v>
      </c>
      <c r="W1214">
        <f t="shared" si="55"/>
        <v>282.74400000000003</v>
      </c>
      <c r="X1214">
        <f t="shared" si="56"/>
        <v>-34.285714285714278</v>
      </c>
    </row>
    <row r="1215" spans="1:24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  <c r="V1215">
        <f t="shared" si="54"/>
        <v>9</v>
      </c>
      <c r="W1215">
        <f t="shared" si="55"/>
        <v>6.0720000000000001</v>
      </c>
      <c r="X1215">
        <f t="shared" si="56"/>
        <v>-76.666666666666657</v>
      </c>
    </row>
    <row r="1216" spans="1:24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  <c r="V1216">
        <f t="shared" si="54"/>
        <v>9</v>
      </c>
      <c r="W1216">
        <f t="shared" si="55"/>
        <v>4.5030000000000001</v>
      </c>
      <c r="X1216">
        <f t="shared" si="56"/>
        <v>-80</v>
      </c>
    </row>
    <row r="1217" spans="1:24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  <c r="V1217">
        <f t="shared" si="54"/>
        <v>9</v>
      </c>
      <c r="W1217">
        <f t="shared" si="55"/>
        <v>4.6719999999999997</v>
      </c>
      <c r="X1217">
        <f t="shared" si="56"/>
        <v>33.75</v>
      </c>
    </row>
    <row r="1218" spans="1:24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  <c r="V1218">
        <f t="shared" si="54"/>
        <v>9</v>
      </c>
      <c r="W1218">
        <f t="shared" si="55"/>
        <v>287.64</v>
      </c>
      <c r="X1218">
        <f t="shared" si="56"/>
        <v>30</v>
      </c>
    </row>
    <row r="1219" spans="1:24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  <c r="V1219">
        <f t="shared" ref="V1219:V1282" si="57">MONTH(C1219:C11212)</f>
        <v>9</v>
      </c>
      <c r="W1219">
        <f t="shared" ref="W1219:W1282" si="58" xml:space="preserve"> PRODUCT(R1219,S1219)</f>
        <v>34.048000000000002</v>
      </c>
      <c r="X1219">
        <f t="shared" ref="X1219:X1282" si="59">(U1219/R1219)*100</f>
        <v>10</v>
      </c>
    </row>
    <row r="1220" spans="1:24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>
        <f t="shared" si="57"/>
        <v>9</v>
      </c>
      <c r="W1220">
        <f t="shared" si="58"/>
        <v>776.08800000000008</v>
      </c>
      <c r="X1220">
        <f t="shared" si="59"/>
        <v>25</v>
      </c>
    </row>
    <row r="1221" spans="1:24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  <c r="V1221">
        <f t="shared" si="57"/>
        <v>9</v>
      </c>
      <c r="W1221">
        <f t="shared" si="58"/>
        <v>13523.706</v>
      </c>
      <c r="X1221">
        <f t="shared" si="59"/>
        <v>-20</v>
      </c>
    </row>
    <row r="1222" spans="1:24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  <c r="V1222">
        <f t="shared" si="57"/>
        <v>7</v>
      </c>
      <c r="W1222">
        <f t="shared" si="58"/>
        <v>2247.75</v>
      </c>
      <c r="X1222">
        <f t="shared" si="59"/>
        <v>18</v>
      </c>
    </row>
    <row r="1223" spans="1:24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  <c r="V1223">
        <f t="shared" si="57"/>
        <v>7</v>
      </c>
      <c r="W1223">
        <f t="shared" si="58"/>
        <v>2047.4880000000001</v>
      </c>
      <c r="X1223">
        <f t="shared" si="59"/>
        <v>11.249999999999998</v>
      </c>
    </row>
    <row r="1224" spans="1:24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  <c r="V1224">
        <f t="shared" si="57"/>
        <v>12</v>
      </c>
      <c r="W1224">
        <f t="shared" si="58"/>
        <v>341.37</v>
      </c>
      <c r="X1224">
        <f t="shared" si="59"/>
        <v>18</v>
      </c>
    </row>
    <row r="1225" spans="1:24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  <c r="V1225">
        <f t="shared" si="57"/>
        <v>12</v>
      </c>
      <c r="W1225">
        <f t="shared" si="58"/>
        <v>78.150000000000006</v>
      </c>
      <c r="X1225">
        <f t="shared" si="59"/>
        <v>44</v>
      </c>
    </row>
    <row r="1226" spans="1:24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  <c r="V1226">
        <f t="shared" si="57"/>
        <v>12</v>
      </c>
      <c r="W1226">
        <f t="shared" si="58"/>
        <v>1.728</v>
      </c>
      <c r="X1226">
        <f t="shared" si="59"/>
        <v>35</v>
      </c>
    </row>
    <row r="1227" spans="1:24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>
        <f t="shared" si="57"/>
        <v>12</v>
      </c>
      <c r="W1227">
        <f t="shared" si="58"/>
        <v>162.24</v>
      </c>
      <c r="X1227">
        <f t="shared" si="59"/>
        <v>49</v>
      </c>
    </row>
    <row r="1228" spans="1:24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  <c r="V1228">
        <f t="shared" si="57"/>
        <v>12</v>
      </c>
      <c r="W1228">
        <f t="shared" si="58"/>
        <v>548.81999999999994</v>
      </c>
      <c r="X1228">
        <f t="shared" si="59"/>
        <v>2</v>
      </c>
    </row>
    <row r="1229" spans="1:24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  <c r="V1229">
        <f t="shared" si="57"/>
        <v>12</v>
      </c>
      <c r="W1229">
        <f t="shared" si="58"/>
        <v>387.72</v>
      </c>
      <c r="X1229">
        <f t="shared" si="59"/>
        <v>6</v>
      </c>
    </row>
    <row r="1230" spans="1:24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>
        <f t="shared" si="57"/>
        <v>11</v>
      </c>
      <c r="W1230">
        <f t="shared" si="58"/>
        <v>30.56</v>
      </c>
      <c r="X1230">
        <f t="shared" si="59"/>
        <v>49</v>
      </c>
    </row>
    <row r="1231" spans="1:24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  <c r="V1231">
        <f t="shared" si="57"/>
        <v>11</v>
      </c>
      <c r="W1231">
        <f t="shared" si="58"/>
        <v>8.73</v>
      </c>
      <c r="X1231">
        <f t="shared" si="59"/>
        <v>34</v>
      </c>
    </row>
    <row r="1232" spans="1:24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  <c r="V1232">
        <f t="shared" si="57"/>
        <v>11</v>
      </c>
      <c r="W1232">
        <f t="shared" si="58"/>
        <v>11.36</v>
      </c>
      <c r="X1232">
        <f t="shared" si="59"/>
        <v>31</v>
      </c>
    </row>
    <row r="1233" spans="1:24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  <c r="V1233">
        <f t="shared" si="57"/>
        <v>10</v>
      </c>
      <c r="W1233">
        <f t="shared" si="58"/>
        <v>5.56</v>
      </c>
      <c r="X1233">
        <f t="shared" si="59"/>
        <v>26</v>
      </c>
    </row>
    <row r="1234" spans="1:24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  <c r="V1234">
        <f t="shared" si="57"/>
        <v>10</v>
      </c>
      <c r="W1234">
        <f t="shared" si="58"/>
        <v>159.91999999999999</v>
      </c>
      <c r="X1234">
        <f t="shared" si="59"/>
        <v>45</v>
      </c>
    </row>
    <row r="1235" spans="1:24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  <c r="V1235">
        <f t="shared" si="57"/>
        <v>5</v>
      </c>
      <c r="W1235">
        <f t="shared" si="58"/>
        <v>1679.9760000000001</v>
      </c>
      <c r="X1235">
        <f t="shared" si="59"/>
        <v>8.3333333333333321</v>
      </c>
    </row>
    <row r="1236" spans="1:24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  <c r="V1236">
        <f t="shared" si="57"/>
        <v>10</v>
      </c>
      <c r="W1236">
        <f t="shared" si="58"/>
        <v>143.85599999999999</v>
      </c>
      <c r="X1236">
        <f t="shared" si="59"/>
        <v>28.749999999999996</v>
      </c>
    </row>
    <row r="1237" spans="1:24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  <c r="V1237">
        <f t="shared" si="57"/>
        <v>10</v>
      </c>
      <c r="W1237">
        <f t="shared" si="58"/>
        <v>187.125</v>
      </c>
      <c r="X1237">
        <f t="shared" si="59"/>
        <v>-80</v>
      </c>
    </row>
    <row r="1238" spans="1:24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  <c r="V1238">
        <f t="shared" si="57"/>
        <v>10</v>
      </c>
      <c r="W1238">
        <f t="shared" si="58"/>
        <v>127.93600000000001</v>
      </c>
      <c r="X1238">
        <f t="shared" si="59"/>
        <v>0</v>
      </c>
    </row>
    <row r="1239" spans="1:24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>
        <f t="shared" si="57"/>
        <v>10</v>
      </c>
      <c r="W1239">
        <f t="shared" si="58"/>
        <v>495.14400000000001</v>
      </c>
      <c r="X1239">
        <f t="shared" si="59"/>
        <v>25</v>
      </c>
    </row>
    <row r="1240" spans="1:24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>
        <f t="shared" si="57"/>
        <v>8</v>
      </c>
      <c r="W1240">
        <f t="shared" si="58"/>
        <v>12.35</v>
      </c>
      <c r="X1240">
        <f t="shared" si="59"/>
        <v>44</v>
      </c>
    </row>
    <row r="1241" spans="1:24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>
        <f t="shared" si="57"/>
        <v>8</v>
      </c>
      <c r="W1241">
        <f t="shared" si="58"/>
        <v>40.97</v>
      </c>
      <c r="X1241">
        <f t="shared" si="59"/>
        <v>26</v>
      </c>
    </row>
    <row r="1242" spans="1:24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>
        <f t="shared" si="57"/>
        <v>8</v>
      </c>
      <c r="W1242">
        <f t="shared" si="58"/>
        <v>45.92</v>
      </c>
      <c r="X1242">
        <f t="shared" si="59"/>
        <v>47</v>
      </c>
    </row>
    <row r="1243" spans="1:24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>
        <f t="shared" si="57"/>
        <v>8</v>
      </c>
      <c r="W1243">
        <f t="shared" si="58"/>
        <v>88</v>
      </c>
      <c r="X1243">
        <f t="shared" si="59"/>
        <v>25</v>
      </c>
    </row>
    <row r="1244" spans="1:24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  <c r="V1244">
        <f t="shared" si="57"/>
        <v>2</v>
      </c>
      <c r="W1244">
        <f t="shared" si="58"/>
        <v>1195.056</v>
      </c>
      <c r="X1244">
        <f t="shared" si="59"/>
        <v>31.25</v>
      </c>
    </row>
    <row r="1245" spans="1:24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  <c r="V1245">
        <f t="shared" si="57"/>
        <v>2</v>
      </c>
      <c r="W1245">
        <f t="shared" si="58"/>
        <v>34.880000000000003</v>
      </c>
      <c r="X1245">
        <f t="shared" si="59"/>
        <v>41</v>
      </c>
    </row>
    <row r="1246" spans="1:24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>
        <f t="shared" si="57"/>
        <v>5</v>
      </c>
      <c r="W1246">
        <f t="shared" si="58"/>
        <v>438.21</v>
      </c>
      <c r="X1246">
        <f t="shared" si="59"/>
        <v>49.000000000000007</v>
      </c>
    </row>
    <row r="1247" spans="1:24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  <c r="V1247">
        <f t="shared" si="57"/>
        <v>12</v>
      </c>
      <c r="W1247">
        <f t="shared" si="58"/>
        <v>4588.1279999999997</v>
      </c>
      <c r="X1247">
        <f t="shared" si="59"/>
        <v>12.5</v>
      </c>
    </row>
    <row r="1248" spans="1:24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  <c r="V1248">
        <f t="shared" si="57"/>
        <v>12</v>
      </c>
      <c r="W1248">
        <f t="shared" si="58"/>
        <v>43330.175999999999</v>
      </c>
      <c r="X1248">
        <f t="shared" si="59"/>
        <v>3.75</v>
      </c>
    </row>
    <row r="1249" spans="1:24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  <c r="V1249">
        <f t="shared" si="57"/>
        <v>12</v>
      </c>
      <c r="W1249">
        <f t="shared" si="58"/>
        <v>764.92349999999999</v>
      </c>
      <c r="X1249">
        <f t="shared" si="59"/>
        <v>4.7058823529411766</v>
      </c>
    </row>
    <row r="1250" spans="1:24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  <c r="V1250">
        <f t="shared" si="57"/>
        <v>12</v>
      </c>
      <c r="W1250">
        <f t="shared" si="58"/>
        <v>232.92000000000002</v>
      </c>
      <c r="X1250">
        <f t="shared" si="59"/>
        <v>45</v>
      </c>
    </row>
    <row r="1251" spans="1:24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  <c r="V1251">
        <f t="shared" si="57"/>
        <v>12</v>
      </c>
      <c r="W1251">
        <f t="shared" si="58"/>
        <v>10277.442000000001</v>
      </c>
      <c r="X1251">
        <f t="shared" si="59"/>
        <v>12.22222222222222</v>
      </c>
    </row>
    <row r="1252" spans="1:24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>
        <f t="shared" si="57"/>
        <v>12</v>
      </c>
      <c r="W1252">
        <f t="shared" si="58"/>
        <v>22159.279999999999</v>
      </c>
      <c r="X1252">
        <f t="shared" si="59"/>
        <v>30</v>
      </c>
    </row>
    <row r="1253" spans="1:24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  <c r="V1253">
        <f t="shared" si="57"/>
        <v>12</v>
      </c>
      <c r="W1253">
        <f t="shared" si="58"/>
        <v>6.4</v>
      </c>
      <c r="X1253">
        <f t="shared" si="59"/>
        <v>42.999999999999993</v>
      </c>
    </row>
    <row r="1254" spans="1:24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>
        <f t="shared" si="57"/>
        <v>7</v>
      </c>
      <c r="W1254">
        <f t="shared" si="58"/>
        <v>4399.84</v>
      </c>
      <c r="X1254">
        <f t="shared" si="59"/>
        <v>26</v>
      </c>
    </row>
    <row r="1255" spans="1:24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  <c r="V1255">
        <f t="shared" si="57"/>
        <v>3</v>
      </c>
      <c r="W1255">
        <f t="shared" si="58"/>
        <v>10.496</v>
      </c>
      <c r="X1255">
        <f t="shared" si="59"/>
        <v>11.25</v>
      </c>
    </row>
    <row r="1256" spans="1:24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  <c r="V1256">
        <f t="shared" si="57"/>
        <v>3</v>
      </c>
      <c r="W1256">
        <f t="shared" si="58"/>
        <v>107.72999999999999</v>
      </c>
      <c r="X1256">
        <f t="shared" si="59"/>
        <v>-23.333333333333332</v>
      </c>
    </row>
    <row r="1257" spans="1:24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  <c r="V1257">
        <f t="shared" si="57"/>
        <v>3</v>
      </c>
      <c r="W1257">
        <f t="shared" si="58"/>
        <v>6.6959999999999997</v>
      </c>
      <c r="X1257">
        <f t="shared" si="59"/>
        <v>7.5</v>
      </c>
    </row>
    <row r="1258" spans="1:24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  <c r="V1258">
        <f t="shared" si="57"/>
        <v>3</v>
      </c>
      <c r="W1258">
        <f t="shared" si="58"/>
        <v>87.744</v>
      </c>
      <c r="X1258">
        <f t="shared" si="59"/>
        <v>26.25</v>
      </c>
    </row>
    <row r="1259" spans="1:24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  <c r="V1259">
        <f t="shared" si="57"/>
        <v>12</v>
      </c>
      <c r="W1259">
        <f t="shared" si="58"/>
        <v>83.646000000000001</v>
      </c>
      <c r="X1259">
        <f t="shared" si="59"/>
        <v>-73.333333333333329</v>
      </c>
    </row>
    <row r="1260" spans="1:24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>
        <f t="shared" si="57"/>
        <v>12</v>
      </c>
      <c r="W1260">
        <f t="shared" si="58"/>
        <v>1620.144</v>
      </c>
      <c r="X1260">
        <f t="shared" si="59"/>
        <v>-8.75</v>
      </c>
    </row>
    <row r="1261" spans="1:24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  <c r="V1261">
        <f t="shared" si="57"/>
        <v>12</v>
      </c>
      <c r="W1261">
        <f t="shared" si="58"/>
        <v>2045.44</v>
      </c>
      <c r="X1261">
        <f t="shared" si="59"/>
        <v>30</v>
      </c>
    </row>
    <row r="1262" spans="1:24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  <c r="V1262">
        <f t="shared" si="57"/>
        <v>10</v>
      </c>
      <c r="W1262">
        <f t="shared" si="58"/>
        <v>2591.64</v>
      </c>
      <c r="X1262">
        <f t="shared" si="59"/>
        <v>12.5</v>
      </c>
    </row>
    <row r="1263" spans="1:24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  <c r="V1263">
        <f t="shared" si="57"/>
        <v>10</v>
      </c>
      <c r="W1263">
        <f t="shared" si="58"/>
        <v>70.463999999999999</v>
      </c>
      <c r="X1263">
        <f t="shared" si="59"/>
        <v>-80</v>
      </c>
    </row>
    <row r="1264" spans="1:24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  <c r="V1264">
        <f t="shared" si="57"/>
        <v>7</v>
      </c>
      <c r="W1264">
        <f t="shared" si="58"/>
        <v>52.416000000000004</v>
      </c>
      <c r="X1264">
        <f t="shared" si="59"/>
        <v>36.249999999999993</v>
      </c>
    </row>
    <row r="1265" spans="1:24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  <c r="V1265">
        <f t="shared" si="57"/>
        <v>10</v>
      </c>
      <c r="W1265">
        <f t="shared" si="58"/>
        <v>139.80000000000001</v>
      </c>
      <c r="X1265">
        <f t="shared" si="59"/>
        <v>27</v>
      </c>
    </row>
    <row r="1266" spans="1:24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  <c r="V1266">
        <f t="shared" si="57"/>
        <v>10</v>
      </c>
      <c r="W1266">
        <f t="shared" si="58"/>
        <v>209.25</v>
      </c>
      <c r="X1266">
        <f t="shared" si="59"/>
        <v>26</v>
      </c>
    </row>
    <row r="1267" spans="1:24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  <c r="V1267">
        <f t="shared" si="57"/>
        <v>9</v>
      </c>
      <c r="W1267">
        <f t="shared" si="58"/>
        <v>19.71</v>
      </c>
      <c r="X1267">
        <f t="shared" si="59"/>
        <v>27</v>
      </c>
    </row>
    <row r="1268" spans="1:24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  <c r="V1268">
        <f t="shared" si="57"/>
        <v>12</v>
      </c>
      <c r="W1268">
        <f t="shared" si="58"/>
        <v>142.86000000000001</v>
      </c>
      <c r="X1268">
        <f t="shared" si="59"/>
        <v>28.999999999999996</v>
      </c>
    </row>
    <row r="1269" spans="1:24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  <c r="V1269">
        <f t="shared" si="57"/>
        <v>12</v>
      </c>
      <c r="W1269">
        <f t="shared" si="58"/>
        <v>1753.6320000000001</v>
      </c>
      <c r="X1269">
        <f t="shared" si="59"/>
        <v>6.25</v>
      </c>
    </row>
    <row r="1270" spans="1:24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  <c r="V1270">
        <f t="shared" si="57"/>
        <v>9</v>
      </c>
      <c r="W1270">
        <f t="shared" si="58"/>
        <v>87.983999999999995</v>
      </c>
      <c r="X1270">
        <f t="shared" si="59"/>
        <v>12.5</v>
      </c>
    </row>
    <row r="1271" spans="1:24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>
        <f t="shared" si="57"/>
        <v>6</v>
      </c>
      <c r="W1271">
        <f t="shared" si="58"/>
        <v>24.96</v>
      </c>
      <c r="X1271">
        <f t="shared" si="59"/>
        <v>44.999999999999993</v>
      </c>
    </row>
    <row r="1272" spans="1:24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  <c r="V1272">
        <f t="shared" si="57"/>
        <v>4</v>
      </c>
      <c r="W1272">
        <f t="shared" si="58"/>
        <v>409.34399999999999</v>
      </c>
      <c r="X1272">
        <f t="shared" si="59"/>
        <v>-12.5</v>
      </c>
    </row>
    <row r="1273" spans="1:24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  <c r="V1273">
        <f t="shared" si="57"/>
        <v>4</v>
      </c>
      <c r="W1273">
        <f t="shared" si="58"/>
        <v>146.376</v>
      </c>
      <c r="X1273">
        <f t="shared" si="59"/>
        <v>-260</v>
      </c>
    </row>
    <row r="1274" spans="1:24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  <c r="V1274">
        <f t="shared" si="57"/>
        <v>4</v>
      </c>
      <c r="W1274">
        <f t="shared" si="58"/>
        <v>358.78399999999999</v>
      </c>
      <c r="X1274">
        <f t="shared" si="59"/>
        <v>-150.00000000000003</v>
      </c>
    </row>
    <row r="1275" spans="1:24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  <c r="V1275">
        <f t="shared" si="57"/>
        <v>5</v>
      </c>
      <c r="W1275">
        <f t="shared" si="58"/>
        <v>20.736000000000001</v>
      </c>
      <c r="X1275">
        <f t="shared" si="59"/>
        <v>35</v>
      </c>
    </row>
    <row r="1276" spans="1:24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  <c r="V1276">
        <f t="shared" si="57"/>
        <v>5</v>
      </c>
      <c r="W1276">
        <f t="shared" si="58"/>
        <v>1942.15</v>
      </c>
      <c r="X1276">
        <f t="shared" si="59"/>
        <v>-22.857142857142858</v>
      </c>
    </row>
    <row r="1277" spans="1:24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  <c r="V1277">
        <f t="shared" si="57"/>
        <v>5</v>
      </c>
      <c r="W1277">
        <f t="shared" si="58"/>
        <v>43.055999999999997</v>
      </c>
      <c r="X1277">
        <f t="shared" si="59"/>
        <v>36.25</v>
      </c>
    </row>
    <row r="1278" spans="1:24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  <c r="V1278">
        <f t="shared" si="57"/>
        <v>5</v>
      </c>
      <c r="W1278">
        <f t="shared" si="58"/>
        <v>63.991999999999997</v>
      </c>
      <c r="X1278">
        <f t="shared" si="59"/>
        <v>-11.25</v>
      </c>
    </row>
    <row r="1279" spans="1:24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  <c r="V1279">
        <f t="shared" si="57"/>
        <v>5</v>
      </c>
      <c r="W1279">
        <f t="shared" si="58"/>
        <v>259.05600000000004</v>
      </c>
      <c r="X1279">
        <f t="shared" si="59"/>
        <v>6.25</v>
      </c>
    </row>
    <row r="1280" spans="1:24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>
        <f t="shared" si="57"/>
        <v>9</v>
      </c>
      <c r="W1280">
        <f t="shared" si="58"/>
        <v>98.91</v>
      </c>
      <c r="X1280">
        <f t="shared" si="59"/>
        <v>39</v>
      </c>
    </row>
    <row r="1281" spans="1:24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  <c r="V1281">
        <f t="shared" si="57"/>
        <v>9</v>
      </c>
      <c r="W1281">
        <f t="shared" si="58"/>
        <v>335.52</v>
      </c>
      <c r="X1281">
        <f t="shared" si="59"/>
        <v>36.000000000000007</v>
      </c>
    </row>
    <row r="1282" spans="1:24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  <c r="V1282">
        <f t="shared" si="57"/>
        <v>9</v>
      </c>
      <c r="W1282">
        <f t="shared" si="58"/>
        <v>835.19999999999993</v>
      </c>
      <c r="X1282">
        <f t="shared" si="59"/>
        <v>29.000000000000004</v>
      </c>
    </row>
    <row r="1283" spans="1:24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  <c r="V1283">
        <f t="shared" ref="V1283:V1346" si="60">MONTH(C1283:C11276)</f>
        <v>4</v>
      </c>
      <c r="W1283">
        <f t="shared" ref="W1283:W1346" si="61" xml:space="preserve"> PRODUCT(R1283,S1283)</f>
        <v>45.36</v>
      </c>
      <c r="X1283">
        <f t="shared" ref="X1283:X1346" si="62">(U1283/R1283)*100</f>
        <v>32.5</v>
      </c>
    </row>
    <row r="1284" spans="1:24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  <c r="V1284">
        <f t="shared" si="60"/>
        <v>4</v>
      </c>
      <c r="W1284">
        <f t="shared" si="61"/>
        <v>17.43</v>
      </c>
      <c r="X1284">
        <f t="shared" si="62"/>
        <v>-76.666666666666657</v>
      </c>
    </row>
    <row r="1285" spans="1:24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  <c r="V1285">
        <f t="shared" si="60"/>
        <v>4</v>
      </c>
      <c r="W1285">
        <f t="shared" si="61"/>
        <v>754.92</v>
      </c>
      <c r="X1285">
        <f t="shared" si="62"/>
        <v>35</v>
      </c>
    </row>
    <row r="1286" spans="1:24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  <c r="V1286">
        <f t="shared" si="60"/>
        <v>12</v>
      </c>
      <c r="W1286">
        <f t="shared" si="61"/>
        <v>19.404</v>
      </c>
      <c r="X1286">
        <f t="shared" si="62"/>
        <v>-175.00000000000003</v>
      </c>
    </row>
    <row r="1287" spans="1:24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  <c r="V1287">
        <f t="shared" si="60"/>
        <v>6</v>
      </c>
      <c r="W1287">
        <f t="shared" si="61"/>
        <v>74.5</v>
      </c>
      <c r="X1287">
        <f t="shared" si="62"/>
        <v>6.9999999999999991</v>
      </c>
    </row>
    <row r="1288" spans="1:24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  <c r="V1288">
        <f t="shared" si="60"/>
        <v>7</v>
      </c>
      <c r="W1288">
        <f t="shared" si="61"/>
        <v>46.44</v>
      </c>
      <c r="X1288">
        <f t="shared" si="62"/>
        <v>29.000000000000004</v>
      </c>
    </row>
    <row r="1289" spans="1:24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  <c r="V1289">
        <f t="shared" si="60"/>
        <v>11</v>
      </c>
      <c r="W1289">
        <f t="shared" si="61"/>
        <v>79.760000000000005</v>
      </c>
      <c r="X1289">
        <f t="shared" si="62"/>
        <v>27.999999999999996</v>
      </c>
    </row>
    <row r="1290" spans="1:24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  <c r="V1290">
        <f t="shared" si="60"/>
        <v>11</v>
      </c>
      <c r="W1290">
        <f t="shared" si="61"/>
        <v>48.768000000000001</v>
      </c>
      <c r="X1290">
        <f t="shared" si="62"/>
        <v>33.75</v>
      </c>
    </row>
    <row r="1291" spans="1:24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  <c r="V1291">
        <f t="shared" si="60"/>
        <v>11</v>
      </c>
      <c r="W1291">
        <f t="shared" si="61"/>
        <v>62.46</v>
      </c>
      <c r="X1291">
        <f t="shared" si="62"/>
        <v>36</v>
      </c>
    </row>
    <row r="1292" spans="1:24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  <c r="V1292">
        <f t="shared" si="60"/>
        <v>11</v>
      </c>
      <c r="W1292">
        <f t="shared" si="61"/>
        <v>52.863999999999997</v>
      </c>
      <c r="X1292">
        <f t="shared" si="62"/>
        <v>33.75</v>
      </c>
    </row>
    <row r="1293" spans="1:24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  <c r="V1293">
        <f t="shared" si="60"/>
        <v>11</v>
      </c>
      <c r="W1293">
        <f t="shared" si="61"/>
        <v>162</v>
      </c>
      <c r="X1293">
        <f t="shared" si="62"/>
        <v>48</v>
      </c>
    </row>
    <row r="1294" spans="1:24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  <c r="V1294">
        <f t="shared" si="60"/>
        <v>8</v>
      </c>
      <c r="W1294">
        <f t="shared" si="61"/>
        <v>98.82</v>
      </c>
      <c r="X1294">
        <f t="shared" si="62"/>
        <v>28.000000000000004</v>
      </c>
    </row>
    <row r="1295" spans="1:24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>
        <f t="shared" si="60"/>
        <v>8</v>
      </c>
      <c r="W1295">
        <f t="shared" si="61"/>
        <v>571</v>
      </c>
      <c r="X1295">
        <f t="shared" si="62"/>
        <v>46</v>
      </c>
    </row>
    <row r="1296" spans="1:24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>
        <f t="shared" si="60"/>
        <v>8</v>
      </c>
      <c r="W1296">
        <f t="shared" si="61"/>
        <v>3.08</v>
      </c>
      <c r="X1296">
        <f t="shared" si="62"/>
        <v>48</v>
      </c>
    </row>
    <row r="1297" spans="1:24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  <c r="V1297">
        <f t="shared" si="60"/>
        <v>5</v>
      </c>
      <c r="W1297">
        <f t="shared" si="61"/>
        <v>10994.464</v>
      </c>
      <c r="X1297">
        <f t="shared" si="62"/>
        <v>10</v>
      </c>
    </row>
    <row r="1298" spans="1:24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>
        <f t="shared" si="60"/>
        <v>12</v>
      </c>
      <c r="W1298">
        <f t="shared" si="61"/>
        <v>27.808</v>
      </c>
      <c r="X1298">
        <f t="shared" si="62"/>
        <v>32.499999999999993</v>
      </c>
    </row>
    <row r="1299" spans="1:24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  <c r="V1299">
        <f t="shared" si="60"/>
        <v>12</v>
      </c>
      <c r="W1299">
        <f t="shared" si="61"/>
        <v>41.44</v>
      </c>
      <c r="X1299">
        <f t="shared" si="62"/>
        <v>31.25</v>
      </c>
    </row>
    <row r="1300" spans="1:24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  <c r="V1300">
        <f t="shared" si="60"/>
        <v>12</v>
      </c>
      <c r="W1300">
        <f t="shared" si="61"/>
        <v>574.75</v>
      </c>
      <c r="X1300">
        <f t="shared" si="62"/>
        <v>2</v>
      </c>
    </row>
    <row r="1301" spans="1:24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  <c r="V1301">
        <f t="shared" si="60"/>
        <v>10</v>
      </c>
      <c r="W1301">
        <f t="shared" si="61"/>
        <v>53.92</v>
      </c>
      <c r="X1301">
        <f t="shared" si="62"/>
        <v>26</v>
      </c>
    </row>
    <row r="1302" spans="1:24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  <c r="V1302">
        <f t="shared" si="60"/>
        <v>12</v>
      </c>
      <c r="W1302">
        <f t="shared" si="61"/>
        <v>3436.56</v>
      </c>
      <c r="X1302">
        <f t="shared" si="62"/>
        <v>29.000000000000004</v>
      </c>
    </row>
    <row r="1303" spans="1:24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  <c r="V1303">
        <f t="shared" si="60"/>
        <v>12</v>
      </c>
      <c r="W1303">
        <f t="shared" si="61"/>
        <v>859.14</v>
      </c>
      <c r="X1303">
        <f t="shared" si="62"/>
        <v>29.000000000000004</v>
      </c>
    </row>
    <row r="1304" spans="1:24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  <c r="V1304">
        <f t="shared" si="60"/>
        <v>9</v>
      </c>
      <c r="W1304">
        <f t="shared" si="61"/>
        <v>123.92</v>
      </c>
      <c r="X1304">
        <f t="shared" si="62"/>
        <v>7.0000000000000009</v>
      </c>
    </row>
    <row r="1305" spans="1:24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  <c r="V1305">
        <f t="shared" si="60"/>
        <v>7</v>
      </c>
      <c r="W1305">
        <f t="shared" si="61"/>
        <v>23.99</v>
      </c>
      <c r="X1305">
        <f t="shared" si="62"/>
        <v>23</v>
      </c>
    </row>
    <row r="1306" spans="1:24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  <c r="V1306">
        <f t="shared" si="60"/>
        <v>7</v>
      </c>
      <c r="W1306">
        <f t="shared" si="61"/>
        <v>863.91000000000008</v>
      </c>
      <c r="X1306">
        <f t="shared" si="62"/>
        <v>27</v>
      </c>
    </row>
    <row r="1307" spans="1:24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  <c r="V1307">
        <f t="shared" si="60"/>
        <v>7</v>
      </c>
      <c r="W1307">
        <f t="shared" si="61"/>
        <v>2939.6080000000002</v>
      </c>
      <c r="X1307">
        <f t="shared" si="62"/>
        <v>12.5</v>
      </c>
    </row>
    <row r="1308" spans="1:24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>
        <f t="shared" si="60"/>
        <v>6</v>
      </c>
      <c r="W1308">
        <f t="shared" si="61"/>
        <v>327.32</v>
      </c>
      <c r="X1308">
        <f t="shared" si="62"/>
        <v>48.000000000000007</v>
      </c>
    </row>
    <row r="1309" spans="1:24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  <c r="V1309">
        <f t="shared" si="60"/>
        <v>6</v>
      </c>
      <c r="W1309">
        <f t="shared" si="61"/>
        <v>53.135999999999996</v>
      </c>
      <c r="X1309">
        <f t="shared" si="62"/>
        <v>36.250000000000007</v>
      </c>
    </row>
    <row r="1310" spans="1:24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  <c r="V1310">
        <f t="shared" si="60"/>
        <v>6</v>
      </c>
      <c r="W1310">
        <f t="shared" si="61"/>
        <v>43.56</v>
      </c>
      <c r="X1310">
        <f t="shared" si="62"/>
        <v>25.999999999999996</v>
      </c>
    </row>
    <row r="1311" spans="1:24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  <c r="V1311">
        <f t="shared" si="60"/>
        <v>6</v>
      </c>
      <c r="W1311">
        <f t="shared" si="61"/>
        <v>485.82</v>
      </c>
      <c r="X1311">
        <f t="shared" si="62"/>
        <v>6.0000000000000009</v>
      </c>
    </row>
    <row r="1312" spans="1:24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  <c r="V1312">
        <f t="shared" si="60"/>
        <v>6</v>
      </c>
      <c r="W1312">
        <f t="shared" si="61"/>
        <v>323.13600000000002</v>
      </c>
      <c r="X1312">
        <f t="shared" si="62"/>
        <v>-5</v>
      </c>
    </row>
    <row r="1313" spans="1:24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>
        <f t="shared" si="60"/>
        <v>12</v>
      </c>
      <c r="W1313">
        <f t="shared" si="61"/>
        <v>3.69</v>
      </c>
      <c r="X1313">
        <f t="shared" si="62"/>
        <v>47</v>
      </c>
    </row>
    <row r="1314" spans="1:24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  <c r="V1314">
        <f t="shared" si="60"/>
        <v>12</v>
      </c>
      <c r="W1314">
        <f t="shared" si="61"/>
        <v>488.48</v>
      </c>
      <c r="X1314">
        <f t="shared" si="62"/>
        <v>46</v>
      </c>
    </row>
    <row r="1315" spans="1:24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  <c r="V1315">
        <f t="shared" si="60"/>
        <v>9</v>
      </c>
      <c r="W1315">
        <f t="shared" si="61"/>
        <v>310.74400000000003</v>
      </c>
      <c r="X1315">
        <f t="shared" si="62"/>
        <v>-8.5714285714285712</v>
      </c>
    </row>
    <row r="1316" spans="1:24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>
        <f t="shared" si="60"/>
        <v>12</v>
      </c>
      <c r="W1316">
        <f t="shared" si="61"/>
        <v>233.28000000000003</v>
      </c>
      <c r="X1316">
        <f t="shared" si="62"/>
        <v>48.000000000000007</v>
      </c>
    </row>
    <row r="1317" spans="1:24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>
        <f t="shared" si="60"/>
        <v>12</v>
      </c>
      <c r="W1317">
        <f t="shared" si="61"/>
        <v>1470.72</v>
      </c>
      <c r="X1317">
        <f t="shared" si="62"/>
        <v>34</v>
      </c>
    </row>
    <row r="1318" spans="1:24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  <c r="V1318">
        <f t="shared" si="60"/>
        <v>12</v>
      </c>
      <c r="W1318">
        <f t="shared" si="61"/>
        <v>2896.5</v>
      </c>
      <c r="X1318">
        <f t="shared" si="62"/>
        <v>5</v>
      </c>
    </row>
    <row r="1319" spans="1:24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  <c r="V1319">
        <f t="shared" si="60"/>
        <v>12</v>
      </c>
      <c r="W1319">
        <f t="shared" si="61"/>
        <v>14.2</v>
      </c>
      <c r="X1319">
        <f t="shared" si="62"/>
        <v>23.75</v>
      </c>
    </row>
    <row r="1320" spans="1:24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  <c r="V1320">
        <f t="shared" si="60"/>
        <v>7</v>
      </c>
      <c r="W1320">
        <f t="shared" si="61"/>
        <v>1151.8399999999999</v>
      </c>
      <c r="X1320">
        <f t="shared" si="62"/>
        <v>12.5</v>
      </c>
    </row>
    <row r="1321" spans="1:24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  <c r="V1321">
        <f t="shared" si="60"/>
        <v>7</v>
      </c>
      <c r="W1321">
        <f t="shared" si="61"/>
        <v>31.103999999999999</v>
      </c>
      <c r="X1321">
        <f t="shared" si="62"/>
        <v>-70</v>
      </c>
    </row>
    <row r="1322" spans="1:24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  <c r="V1322">
        <f t="shared" si="60"/>
        <v>2</v>
      </c>
      <c r="W1322">
        <f t="shared" si="61"/>
        <v>15.687000000000001</v>
      </c>
      <c r="X1322">
        <f t="shared" si="62"/>
        <v>-80</v>
      </c>
    </row>
    <row r="1323" spans="1:24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  <c r="V1323">
        <f t="shared" si="60"/>
        <v>2</v>
      </c>
      <c r="W1323">
        <f t="shared" si="61"/>
        <v>571.10400000000004</v>
      </c>
      <c r="X1323">
        <f t="shared" si="62"/>
        <v>12.5</v>
      </c>
    </row>
    <row r="1324" spans="1:24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  <c r="V1324">
        <f t="shared" si="60"/>
        <v>3</v>
      </c>
      <c r="W1324">
        <f t="shared" si="61"/>
        <v>364</v>
      </c>
      <c r="X1324">
        <f t="shared" si="62"/>
        <v>27</v>
      </c>
    </row>
    <row r="1325" spans="1:24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  <c r="V1325">
        <f t="shared" si="60"/>
        <v>10</v>
      </c>
      <c r="W1325">
        <f t="shared" si="61"/>
        <v>43.264000000000003</v>
      </c>
      <c r="X1325">
        <f t="shared" si="62"/>
        <v>32.5</v>
      </c>
    </row>
    <row r="1326" spans="1:24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  <c r="V1326">
        <f t="shared" si="60"/>
        <v>9</v>
      </c>
      <c r="W1326">
        <f t="shared" si="61"/>
        <v>138.78</v>
      </c>
      <c r="X1326">
        <f t="shared" si="62"/>
        <v>27</v>
      </c>
    </row>
    <row r="1327" spans="1:24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  <c r="V1327">
        <f t="shared" si="60"/>
        <v>5</v>
      </c>
      <c r="W1327">
        <f t="shared" si="61"/>
        <v>104.76</v>
      </c>
      <c r="X1327">
        <f t="shared" si="62"/>
        <v>-175</v>
      </c>
    </row>
    <row r="1328" spans="1:24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  <c r="V1328">
        <f t="shared" si="60"/>
        <v>6</v>
      </c>
      <c r="W1328">
        <f t="shared" si="61"/>
        <v>306.43200000000002</v>
      </c>
      <c r="X1328">
        <f t="shared" si="62"/>
        <v>10</v>
      </c>
    </row>
    <row r="1329" spans="1:24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  <c r="V1329">
        <f t="shared" si="60"/>
        <v>3</v>
      </c>
      <c r="W1329">
        <f t="shared" si="61"/>
        <v>11.34</v>
      </c>
      <c r="X1329">
        <f t="shared" si="62"/>
        <v>49.000000000000007</v>
      </c>
    </row>
    <row r="1330" spans="1:24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  <c r="V1330">
        <f t="shared" si="60"/>
        <v>10</v>
      </c>
      <c r="W1330">
        <f t="shared" si="61"/>
        <v>351.68</v>
      </c>
      <c r="X1330">
        <f t="shared" si="62"/>
        <v>30</v>
      </c>
    </row>
    <row r="1331" spans="1:24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>
        <f t="shared" si="60"/>
        <v>5</v>
      </c>
      <c r="W1331">
        <f t="shared" si="61"/>
        <v>111.14999999999999</v>
      </c>
      <c r="X1331">
        <f t="shared" si="62"/>
        <v>44</v>
      </c>
    </row>
    <row r="1332" spans="1:24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  <c r="V1332">
        <f t="shared" si="60"/>
        <v>6</v>
      </c>
      <c r="W1332">
        <f t="shared" si="61"/>
        <v>2.97</v>
      </c>
      <c r="X1332">
        <f t="shared" si="62"/>
        <v>-21.666666666666664</v>
      </c>
    </row>
    <row r="1333" spans="1:24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  <c r="V1333">
        <f t="shared" si="60"/>
        <v>6</v>
      </c>
      <c r="W1333">
        <f t="shared" si="61"/>
        <v>54.88</v>
      </c>
      <c r="X1333">
        <f t="shared" si="62"/>
        <v>8.75</v>
      </c>
    </row>
    <row r="1334" spans="1:24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  <c r="V1334">
        <f t="shared" si="60"/>
        <v>2</v>
      </c>
      <c r="W1334">
        <f t="shared" si="61"/>
        <v>3.24</v>
      </c>
      <c r="X1334">
        <f t="shared" si="62"/>
        <v>-160</v>
      </c>
    </row>
    <row r="1335" spans="1:24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  <c r="V1335">
        <f t="shared" si="60"/>
        <v>2</v>
      </c>
      <c r="W1335">
        <f t="shared" si="61"/>
        <v>15.92</v>
      </c>
      <c r="X1335">
        <f t="shared" si="62"/>
        <v>-175</v>
      </c>
    </row>
    <row r="1336" spans="1:24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  <c r="V1336">
        <f t="shared" si="60"/>
        <v>5</v>
      </c>
      <c r="W1336">
        <f t="shared" si="61"/>
        <v>1125.8879999999999</v>
      </c>
      <c r="X1336">
        <f t="shared" si="62"/>
        <v>37.500000000000007</v>
      </c>
    </row>
    <row r="1337" spans="1:24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>
        <f t="shared" si="60"/>
        <v>5</v>
      </c>
      <c r="W1337">
        <f t="shared" si="61"/>
        <v>2210.2399999999998</v>
      </c>
      <c r="X1337">
        <f t="shared" si="62"/>
        <v>0</v>
      </c>
    </row>
    <row r="1338" spans="1:24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  <c r="V1338">
        <f t="shared" si="60"/>
        <v>4</v>
      </c>
      <c r="W1338">
        <f t="shared" si="61"/>
        <v>75.33</v>
      </c>
      <c r="X1338">
        <f t="shared" si="62"/>
        <v>26</v>
      </c>
    </row>
    <row r="1339" spans="1:24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  <c r="V1339">
        <f t="shared" si="60"/>
        <v>3</v>
      </c>
      <c r="W1339">
        <f t="shared" si="61"/>
        <v>59.56</v>
      </c>
      <c r="X1339">
        <f t="shared" si="62"/>
        <v>26.999999999999996</v>
      </c>
    </row>
    <row r="1340" spans="1:24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>
        <f t="shared" si="60"/>
        <v>3</v>
      </c>
      <c r="W1340">
        <f t="shared" si="61"/>
        <v>2032.7400000000002</v>
      </c>
      <c r="X1340">
        <f t="shared" si="62"/>
        <v>26</v>
      </c>
    </row>
    <row r="1341" spans="1:24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  <c r="V1341">
        <f t="shared" si="60"/>
        <v>3</v>
      </c>
      <c r="W1341">
        <f t="shared" si="61"/>
        <v>600.32000000000005</v>
      </c>
      <c r="X1341">
        <f t="shared" si="62"/>
        <v>47.999999999999993</v>
      </c>
    </row>
    <row r="1342" spans="1:24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  <c r="V1342">
        <f t="shared" si="60"/>
        <v>1</v>
      </c>
      <c r="W1342">
        <f t="shared" si="61"/>
        <v>1391.4</v>
      </c>
      <c r="X1342">
        <f t="shared" si="62"/>
        <v>-3.9999999999999996</v>
      </c>
    </row>
    <row r="1343" spans="1:24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  <c r="V1343">
        <f t="shared" si="60"/>
        <v>1</v>
      </c>
      <c r="W1343">
        <f t="shared" si="61"/>
        <v>78.3</v>
      </c>
      <c r="X1343">
        <f t="shared" si="62"/>
        <v>-80</v>
      </c>
    </row>
    <row r="1344" spans="1:24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  <c r="V1344">
        <f t="shared" si="60"/>
        <v>1</v>
      </c>
      <c r="W1344">
        <f t="shared" si="61"/>
        <v>173.124</v>
      </c>
      <c r="X1344">
        <f t="shared" si="62"/>
        <v>-73.333333333333343</v>
      </c>
    </row>
    <row r="1345" spans="1:24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  <c r="V1345">
        <f t="shared" si="60"/>
        <v>5</v>
      </c>
      <c r="W1345">
        <f t="shared" si="61"/>
        <v>143.46</v>
      </c>
      <c r="X1345">
        <f t="shared" si="62"/>
        <v>30</v>
      </c>
    </row>
    <row r="1346" spans="1:24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  <c r="V1346">
        <f t="shared" si="60"/>
        <v>5</v>
      </c>
      <c r="W1346">
        <f t="shared" si="61"/>
        <v>65.25</v>
      </c>
      <c r="X1346">
        <f t="shared" si="62"/>
        <v>46</v>
      </c>
    </row>
    <row r="1347" spans="1:24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  <c r="V1347">
        <f t="shared" ref="V1347:V1410" si="63">MONTH(C1347:C11340)</f>
        <v>3</v>
      </c>
      <c r="W1347">
        <f t="shared" ref="W1347:W1410" si="64" xml:space="preserve"> PRODUCT(R1347,S1347)</f>
        <v>187.56</v>
      </c>
      <c r="X1347">
        <f t="shared" ref="X1347:X1410" si="65">(U1347/R1347)*100</f>
        <v>38.999999999999993</v>
      </c>
    </row>
    <row r="1348" spans="1:24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>
        <f t="shared" si="63"/>
        <v>3</v>
      </c>
      <c r="W1348">
        <f t="shared" si="64"/>
        <v>330.26</v>
      </c>
      <c r="X1348">
        <f t="shared" si="65"/>
        <v>50</v>
      </c>
    </row>
    <row r="1349" spans="1:24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  <c r="V1349">
        <f t="shared" si="63"/>
        <v>3</v>
      </c>
      <c r="W1349">
        <f t="shared" si="64"/>
        <v>118.08</v>
      </c>
      <c r="X1349">
        <f t="shared" si="65"/>
        <v>29.000000000000004</v>
      </c>
    </row>
    <row r="1350" spans="1:24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>
        <f t="shared" si="63"/>
        <v>3</v>
      </c>
      <c r="W1350">
        <f t="shared" si="64"/>
        <v>534</v>
      </c>
      <c r="X1350">
        <f t="shared" si="65"/>
        <v>47</v>
      </c>
    </row>
    <row r="1351" spans="1:24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>
        <f t="shared" si="63"/>
        <v>3</v>
      </c>
      <c r="W1351">
        <f t="shared" si="64"/>
        <v>215.28000000000003</v>
      </c>
      <c r="X1351">
        <f t="shared" si="65"/>
        <v>48</v>
      </c>
    </row>
    <row r="1352" spans="1:24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  <c r="V1352">
        <f t="shared" si="63"/>
        <v>10</v>
      </c>
      <c r="W1352">
        <f t="shared" si="64"/>
        <v>774.83699999999999</v>
      </c>
      <c r="X1352">
        <f t="shared" si="65"/>
        <v>-27.142857142857142</v>
      </c>
    </row>
    <row r="1353" spans="1:24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  <c r="V1353">
        <f t="shared" si="63"/>
        <v>3</v>
      </c>
      <c r="W1353">
        <f t="shared" si="64"/>
        <v>62.8</v>
      </c>
      <c r="X1353">
        <f t="shared" si="65"/>
        <v>25</v>
      </c>
    </row>
    <row r="1354" spans="1:24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  <c r="V1354">
        <f t="shared" si="63"/>
        <v>5</v>
      </c>
      <c r="W1354">
        <f t="shared" si="64"/>
        <v>919.80000000000007</v>
      </c>
      <c r="X1354">
        <f t="shared" si="65"/>
        <v>11.249999999999998</v>
      </c>
    </row>
    <row r="1355" spans="1:24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>
        <f t="shared" si="63"/>
        <v>5</v>
      </c>
      <c r="W1355">
        <f t="shared" si="64"/>
        <v>52.83</v>
      </c>
      <c r="X1355">
        <f t="shared" si="65"/>
        <v>48</v>
      </c>
    </row>
    <row r="1356" spans="1:24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  <c r="V1356">
        <f t="shared" si="63"/>
        <v>5</v>
      </c>
      <c r="W1356">
        <f t="shared" si="64"/>
        <v>300.904</v>
      </c>
      <c r="X1356">
        <f t="shared" si="65"/>
        <v>3.75</v>
      </c>
    </row>
    <row r="1357" spans="1:24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  <c r="V1357">
        <f t="shared" si="63"/>
        <v>7</v>
      </c>
      <c r="W1357">
        <f t="shared" si="64"/>
        <v>662.32799999999997</v>
      </c>
      <c r="X1357">
        <f t="shared" si="65"/>
        <v>-20</v>
      </c>
    </row>
    <row r="1358" spans="1:24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  <c r="V1358">
        <f t="shared" si="63"/>
        <v>7</v>
      </c>
      <c r="W1358">
        <f t="shared" si="64"/>
        <v>3095.6639999999998</v>
      </c>
      <c r="X1358">
        <f t="shared" si="65"/>
        <v>-12.5</v>
      </c>
    </row>
    <row r="1359" spans="1:24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  <c r="V1359">
        <f t="shared" si="63"/>
        <v>5</v>
      </c>
      <c r="W1359">
        <f t="shared" si="64"/>
        <v>237.42000000000002</v>
      </c>
      <c r="X1359">
        <f t="shared" si="65"/>
        <v>46</v>
      </c>
    </row>
    <row r="1360" spans="1:24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>
        <f t="shared" si="63"/>
        <v>4</v>
      </c>
      <c r="W1360">
        <f t="shared" si="64"/>
        <v>1.988</v>
      </c>
      <c r="X1360">
        <f t="shared" si="65"/>
        <v>-72.5</v>
      </c>
    </row>
    <row r="1361" spans="1:24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>
        <f t="shared" si="63"/>
        <v>9</v>
      </c>
      <c r="W1361">
        <f t="shared" si="64"/>
        <v>291.13600000000002</v>
      </c>
      <c r="X1361">
        <f t="shared" si="65"/>
        <v>0</v>
      </c>
    </row>
    <row r="1362" spans="1:24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>
        <f t="shared" si="63"/>
        <v>10</v>
      </c>
      <c r="W1362">
        <f t="shared" si="64"/>
        <v>862.79200000000003</v>
      </c>
      <c r="X1362">
        <f t="shared" si="65"/>
        <v>7.5</v>
      </c>
    </row>
    <row r="1363" spans="1:24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  <c r="V1363">
        <f t="shared" si="63"/>
        <v>10</v>
      </c>
      <c r="W1363">
        <f t="shared" si="64"/>
        <v>94.72</v>
      </c>
      <c r="X1363">
        <f t="shared" si="65"/>
        <v>31.25</v>
      </c>
    </row>
    <row r="1364" spans="1:24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  <c r="V1364">
        <f t="shared" si="63"/>
        <v>10</v>
      </c>
      <c r="W1364">
        <f t="shared" si="64"/>
        <v>1238.3040000000001</v>
      </c>
      <c r="X1364">
        <f t="shared" si="65"/>
        <v>-18.333333333333332</v>
      </c>
    </row>
    <row r="1365" spans="1:24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  <c r="V1365">
        <f t="shared" si="63"/>
        <v>11</v>
      </c>
      <c r="W1365">
        <f t="shared" si="64"/>
        <v>537.43200000000002</v>
      </c>
      <c r="X1365">
        <f t="shared" si="65"/>
        <v>-66.666666666666657</v>
      </c>
    </row>
    <row r="1366" spans="1:24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  <c r="V1366">
        <f t="shared" si="63"/>
        <v>11</v>
      </c>
      <c r="W1366">
        <f t="shared" si="64"/>
        <v>191.988</v>
      </c>
      <c r="X1366">
        <f t="shared" si="65"/>
        <v>-66.666666666666671</v>
      </c>
    </row>
    <row r="1367" spans="1:24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  <c r="V1367">
        <f t="shared" si="63"/>
        <v>11</v>
      </c>
      <c r="W1367">
        <f t="shared" si="64"/>
        <v>1439.712</v>
      </c>
      <c r="X1367">
        <f t="shared" si="65"/>
        <v>-15.000000000000002</v>
      </c>
    </row>
    <row r="1368" spans="1:24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  <c r="V1368">
        <f t="shared" si="63"/>
        <v>11</v>
      </c>
      <c r="W1368">
        <f t="shared" si="64"/>
        <v>403.16800000000001</v>
      </c>
      <c r="X1368">
        <f t="shared" si="65"/>
        <v>7.5</v>
      </c>
    </row>
    <row r="1369" spans="1:24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  <c r="V1369">
        <f t="shared" si="63"/>
        <v>11</v>
      </c>
      <c r="W1369">
        <f t="shared" si="64"/>
        <v>3596.5439999999999</v>
      </c>
      <c r="X1369">
        <f t="shared" si="65"/>
        <v>-16.25</v>
      </c>
    </row>
    <row r="1370" spans="1:24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  <c r="V1370">
        <f t="shared" si="63"/>
        <v>7</v>
      </c>
      <c r="W1370">
        <f t="shared" si="64"/>
        <v>729.5</v>
      </c>
      <c r="X1370">
        <f t="shared" si="65"/>
        <v>43</v>
      </c>
    </row>
    <row r="1371" spans="1:24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  <c r="V1371">
        <f t="shared" si="63"/>
        <v>12</v>
      </c>
      <c r="W1371">
        <f t="shared" si="64"/>
        <v>4130.4059999999999</v>
      </c>
      <c r="X1371">
        <f t="shared" si="65"/>
        <v>-133.33333333333334</v>
      </c>
    </row>
    <row r="1372" spans="1:24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  <c r="V1372">
        <f t="shared" si="63"/>
        <v>12</v>
      </c>
      <c r="W1372">
        <f t="shared" si="64"/>
        <v>42.12</v>
      </c>
      <c r="X1372">
        <f t="shared" si="65"/>
        <v>11.25</v>
      </c>
    </row>
    <row r="1373" spans="1:24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  <c r="V1373">
        <f t="shared" si="63"/>
        <v>3</v>
      </c>
      <c r="W1373">
        <f t="shared" si="64"/>
        <v>147.24</v>
      </c>
      <c r="X1373">
        <f t="shared" si="65"/>
        <v>10</v>
      </c>
    </row>
    <row r="1374" spans="1:24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>
        <f t="shared" si="63"/>
        <v>4</v>
      </c>
      <c r="W1374">
        <f t="shared" si="64"/>
        <v>59.2</v>
      </c>
      <c r="X1374">
        <f t="shared" si="65"/>
        <v>50</v>
      </c>
    </row>
    <row r="1375" spans="1:24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  <c r="V1375">
        <f t="shared" si="63"/>
        <v>4</v>
      </c>
      <c r="W1375">
        <f t="shared" si="64"/>
        <v>68.352000000000004</v>
      </c>
      <c r="X1375">
        <f t="shared" si="65"/>
        <v>32.5</v>
      </c>
    </row>
    <row r="1376" spans="1:24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  <c r="V1376">
        <f t="shared" si="63"/>
        <v>9</v>
      </c>
      <c r="W1376">
        <f t="shared" si="64"/>
        <v>4563.75</v>
      </c>
      <c r="X1376">
        <f t="shared" si="65"/>
        <v>13</v>
      </c>
    </row>
    <row r="1377" spans="1:24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  <c r="V1377">
        <f t="shared" si="63"/>
        <v>8</v>
      </c>
      <c r="W1377">
        <f t="shared" si="64"/>
        <v>3269.25</v>
      </c>
      <c r="X1377">
        <f t="shared" si="65"/>
        <v>27.999999999999996</v>
      </c>
    </row>
    <row r="1378" spans="1:24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>
        <f t="shared" si="63"/>
        <v>8</v>
      </c>
      <c r="W1378">
        <f t="shared" si="64"/>
        <v>3582.72</v>
      </c>
      <c r="X1378">
        <f t="shared" si="65"/>
        <v>49</v>
      </c>
    </row>
    <row r="1379" spans="1:24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  <c r="V1379">
        <f t="shared" si="63"/>
        <v>8</v>
      </c>
      <c r="W1379">
        <f t="shared" si="64"/>
        <v>82</v>
      </c>
      <c r="X1379">
        <f t="shared" si="65"/>
        <v>26.000000000000007</v>
      </c>
    </row>
    <row r="1380" spans="1:24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  <c r="V1380">
        <f t="shared" si="63"/>
        <v>8</v>
      </c>
      <c r="W1380">
        <f t="shared" si="64"/>
        <v>1999.8</v>
      </c>
      <c r="X1380">
        <f t="shared" si="65"/>
        <v>8.75</v>
      </c>
    </row>
    <row r="1381" spans="1:24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  <c r="V1381">
        <f t="shared" si="63"/>
        <v>8</v>
      </c>
      <c r="W1381">
        <f t="shared" si="64"/>
        <v>794.5</v>
      </c>
      <c r="X1381">
        <f t="shared" si="65"/>
        <v>5</v>
      </c>
    </row>
    <row r="1382" spans="1:24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  <c r="V1382">
        <f t="shared" si="63"/>
        <v>8</v>
      </c>
      <c r="W1382">
        <f t="shared" si="64"/>
        <v>13.183999999999999</v>
      </c>
      <c r="X1382">
        <f t="shared" si="65"/>
        <v>36.250000000000007</v>
      </c>
    </row>
    <row r="1383" spans="1:24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  <c r="V1383">
        <f t="shared" si="63"/>
        <v>9</v>
      </c>
      <c r="W1383">
        <f t="shared" si="64"/>
        <v>251.85599999999999</v>
      </c>
      <c r="X1383">
        <f t="shared" si="65"/>
        <v>-107.50000000000001</v>
      </c>
    </row>
    <row r="1384" spans="1:24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  <c r="V1384">
        <f t="shared" si="63"/>
        <v>2</v>
      </c>
      <c r="W1384">
        <f t="shared" si="64"/>
        <v>80.98</v>
      </c>
      <c r="X1384">
        <f t="shared" si="65"/>
        <v>1.9999999999999998</v>
      </c>
    </row>
    <row r="1385" spans="1:24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>
        <f t="shared" si="63"/>
        <v>2</v>
      </c>
      <c r="W1385">
        <f t="shared" si="64"/>
        <v>3139.56</v>
      </c>
      <c r="X1385">
        <f t="shared" si="65"/>
        <v>49.000000000000007</v>
      </c>
    </row>
    <row r="1386" spans="1:24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  <c r="V1386">
        <f t="shared" si="63"/>
        <v>2</v>
      </c>
      <c r="W1386">
        <f t="shared" si="64"/>
        <v>47.25</v>
      </c>
      <c r="X1386">
        <f t="shared" si="65"/>
        <v>2</v>
      </c>
    </row>
    <row r="1387" spans="1:24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>
        <f t="shared" si="63"/>
        <v>2</v>
      </c>
      <c r="W1387">
        <f t="shared" si="64"/>
        <v>56.519999999999996</v>
      </c>
      <c r="X1387">
        <f t="shared" si="65"/>
        <v>38</v>
      </c>
    </row>
    <row r="1388" spans="1:24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  <c r="V1388">
        <f t="shared" si="63"/>
        <v>2</v>
      </c>
      <c r="W1388">
        <f t="shared" si="64"/>
        <v>479.96</v>
      </c>
      <c r="X1388">
        <f t="shared" si="65"/>
        <v>22</v>
      </c>
    </row>
    <row r="1389" spans="1:24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>
        <f t="shared" si="63"/>
        <v>2</v>
      </c>
      <c r="W1389">
        <f t="shared" si="64"/>
        <v>335.92</v>
      </c>
      <c r="X1389">
        <f t="shared" si="65"/>
        <v>47</v>
      </c>
    </row>
    <row r="1390" spans="1:24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  <c r="V1390">
        <f t="shared" si="63"/>
        <v>2</v>
      </c>
      <c r="W1390">
        <f t="shared" si="64"/>
        <v>314.54999999999995</v>
      </c>
      <c r="X1390">
        <f t="shared" si="65"/>
        <v>27</v>
      </c>
    </row>
    <row r="1391" spans="1:24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  <c r="V1391">
        <f t="shared" si="63"/>
        <v>2</v>
      </c>
      <c r="W1391">
        <f t="shared" si="64"/>
        <v>1454.49</v>
      </c>
      <c r="X1391">
        <f t="shared" si="65"/>
        <v>26</v>
      </c>
    </row>
    <row r="1392" spans="1:24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  <c r="V1392">
        <f t="shared" si="63"/>
        <v>2</v>
      </c>
      <c r="W1392">
        <f t="shared" si="64"/>
        <v>368.90999999999997</v>
      </c>
      <c r="X1392">
        <f t="shared" si="65"/>
        <v>49</v>
      </c>
    </row>
    <row r="1393" spans="1:24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  <c r="V1393">
        <f t="shared" si="63"/>
        <v>2</v>
      </c>
      <c r="W1393">
        <f t="shared" si="64"/>
        <v>463.32</v>
      </c>
      <c r="X1393">
        <f t="shared" si="65"/>
        <v>1</v>
      </c>
    </row>
    <row r="1394" spans="1:24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  <c r="V1394">
        <f t="shared" si="63"/>
        <v>2</v>
      </c>
      <c r="W1394">
        <f t="shared" si="64"/>
        <v>2396.59</v>
      </c>
      <c r="X1394">
        <f t="shared" si="65"/>
        <v>47</v>
      </c>
    </row>
    <row r="1395" spans="1:24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  <c r="V1395">
        <f t="shared" si="63"/>
        <v>7</v>
      </c>
      <c r="W1395">
        <f t="shared" si="64"/>
        <v>28.655999999999999</v>
      </c>
      <c r="X1395">
        <f t="shared" si="65"/>
        <v>16.25</v>
      </c>
    </row>
    <row r="1396" spans="1:24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  <c r="V1396">
        <f t="shared" si="63"/>
        <v>10</v>
      </c>
      <c r="W1396">
        <f t="shared" si="64"/>
        <v>3262.25</v>
      </c>
      <c r="X1396">
        <f t="shared" si="65"/>
        <v>-66</v>
      </c>
    </row>
    <row r="1397" spans="1:24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>
        <f t="shared" si="63"/>
        <v>10</v>
      </c>
      <c r="W1397">
        <f t="shared" si="64"/>
        <v>199.935</v>
      </c>
      <c r="X1397">
        <f t="shared" si="65"/>
        <v>-64</v>
      </c>
    </row>
    <row r="1398" spans="1:24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  <c r="V1398">
        <f t="shared" si="63"/>
        <v>11</v>
      </c>
      <c r="W1398">
        <f t="shared" si="64"/>
        <v>68.864000000000004</v>
      </c>
      <c r="X1398">
        <f t="shared" si="65"/>
        <v>35</v>
      </c>
    </row>
    <row r="1399" spans="1:24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  <c r="V1399">
        <f t="shared" si="63"/>
        <v>11</v>
      </c>
      <c r="W1399">
        <f t="shared" si="64"/>
        <v>23.12</v>
      </c>
      <c r="X1399">
        <f t="shared" si="65"/>
        <v>48.999999999999993</v>
      </c>
    </row>
    <row r="1400" spans="1:24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  <c r="V1400">
        <f t="shared" si="63"/>
        <v>11</v>
      </c>
      <c r="W1400">
        <f t="shared" si="64"/>
        <v>353.6</v>
      </c>
      <c r="X1400">
        <f t="shared" si="65"/>
        <v>13</v>
      </c>
    </row>
    <row r="1401" spans="1:24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  <c r="V1401">
        <f t="shared" si="63"/>
        <v>11</v>
      </c>
      <c r="W1401">
        <f t="shared" si="64"/>
        <v>6.48</v>
      </c>
      <c r="X1401">
        <f t="shared" si="65"/>
        <v>47.999999999999993</v>
      </c>
    </row>
    <row r="1402" spans="1:24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  <c r="V1402">
        <f t="shared" si="63"/>
        <v>11</v>
      </c>
      <c r="W1402">
        <f t="shared" si="64"/>
        <v>43.6</v>
      </c>
      <c r="X1402">
        <f t="shared" si="65"/>
        <v>27.999999999999996</v>
      </c>
    </row>
    <row r="1403" spans="1:24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  <c r="V1403">
        <f t="shared" si="63"/>
        <v>11</v>
      </c>
      <c r="W1403">
        <f t="shared" si="64"/>
        <v>755.37</v>
      </c>
      <c r="X1403">
        <f t="shared" si="65"/>
        <v>47</v>
      </c>
    </row>
    <row r="1404" spans="1:24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  <c r="V1404">
        <f t="shared" si="63"/>
        <v>4</v>
      </c>
      <c r="W1404">
        <f t="shared" si="64"/>
        <v>410.35199999999998</v>
      </c>
      <c r="X1404">
        <f t="shared" si="65"/>
        <v>-28.333333333333339</v>
      </c>
    </row>
    <row r="1405" spans="1:24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>
        <f t="shared" si="63"/>
        <v>4</v>
      </c>
      <c r="W1405">
        <f t="shared" si="64"/>
        <v>2097</v>
      </c>
      <c r="X1405">
        <f t="shared" si="65"/>
        <v>35</v>
      </c>
    </row>
    <row r="1406" spans="1:24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  <c r="V1406">
        <f t="shared" si="63"/>
        <v>4</v>
      </c>
      <c r="W1406">
        <f t="shared" si="64"/>
        <v>10.304</v>
      </c>
      <c r="X1406">
        <f t="shared" si="65"/>
        <v>-21.25</v>
      </c>
    </row>
    <row r="1407" spans="1:24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  <c r="V1407">
        <f t="shared" si="63"/>
        <v>4</v>
      </c>
      <c r="W1407">
        <f t="shared" si="64"/>
        <v>464.29200000000003</v>
      </c>
      <c r="X1407">
        <f t="shared" si="65"/>
        <v>-23.333333333333332</v>
      </c>
    </row>
    <row r="1408" spans="1:24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  <c r="V1408">
        <f t="shared" si="63"/>
        <v>4</v>
      </c>
      <c r="W1408">
        <f t="shared" si="64"/>
        <v>233.56800000000001</v>
      </c>
      <c r="X1408">
        <f t="shared" si="65"/>
        <v>18.749999999999996</v>
      </c>
    </row>
    <row r="1409" spans="1:24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>
        <f t="shared" si="63"/>
        <v>9</v>
      </c>
      <c r="W1409">
        <f t="shared" si="64"/>
        <v>150.96</v>
      </c>
      <c r="X1409">
        <f t="shared" si="65"/>
        <v>26</v>
      </c>
    </row>
    <row r="1410" spans="1:24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  <c r="V1410">
        <f t="shared" si="63"/>
        <v>9</v>
      </c>
      <c r="W1410">
        <f t="shared" si="64"/>
        <v>79.959999999999994</v>
      </c>
      <c r="X1410">
        <f t="shared" si="65"/>
        <v>25</v>
      </c>
    </row>
    <row r="1411" spans="1:24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  <c r="V1411">
        <f t="shared" ref="V1411:V1474" si="66">MONTH(C1411:C11404)</f>
        <v>9</v>
      </c>
      <c r="W1411">
        <f t="shared" ref="W1411:W1474" si="67" xml:space="preserve"> PRODUCT(R1411,S1411)</f>
        <v>1179.4950000000001</v>
      </c>
      <c r="X1411">
        <f t="shared" ref="X1411:X1474" si="68">(U1411/R1411)*100</f>
        <v>-51.999999999999993</v>
      </c>
    </row>
    <row r="1412" spans="1:24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  <c r="V1412">
        <f t="shared" si="66"/>
        <v>11</v>
      </c>
      <c r="W1412">
        <f t="shared" si="67"/>
        <v>47.36</v>
      </c>
      <c r="X1412">
        <f t="shared" si="68"/>
        <v>37.500000000000007</v>
      </c>
    </row>
    <row r="1413" spans="1:24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>
        <f t="shared" si="66"/>
        <v>7</v>
      </c>
      <c r="W1413">
        <f t="shared" si="67"/>
        <v>816.01199999999994</v>
      </c>
      <c r="X1413">
        <f t="shared" si="68"/>
        <v>17.777777777777782</v>
      </c>
    </row>
    <row r="1414" spans="1:24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  <c r="V1414">
        <f t="shared" si="66"/>
        <v>7</v>
      </c>
      <c r="W1414">
        <f t="shared" si="67"/>
        <v>661.12</v>
      </c>
      <c r="X1414">
        <f t="shared" si="68"/>
        <v>9</v>
      </c>
    </row>
    <row r="1415" spans="1:24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  <c r="V1415">
        <f t="shared" si="66"/>
        <v>6</v>
      </c>
      <c r="W1415">
        <f t="shared" si="67"/>
        <v>2343.3759999999997</v>
      </c>
      <c r="X1415">
        <f t="shared" si="68"/>
        <v>32.5</v>
      </c>
    </row>
    <row r="1416" spans="1:24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  <c r="V1416">
        <f t="shared" si="66"/>
        <v>1</v>
      </c>
      <c r="W1416">
        <f t="shared" si="67"/>
        <v>719.91</v>
      </c>
      <c r="X1416">
        <f t="shared" si="68"/>
        <v>11</v>
      </c>
    </row>
    <row r="1417" spans="1:24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  <c r="V1417">
        <f t="shared" si="66"/>
        <v>1</v>
      </c>
      <c r="W1417">
        <f t="shared" si="67"/>
        <v>113.22</v>
      </c>
      <c r="X1417">
        <f t="shared" si="68"/>
        <v>34</v>
      </c>
    </row>
    <row r="1418" spans="1:24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  <c r="V1418">
        <f t="shared" si="66"/>
        <v>9</v>
      </c>
      <c r="W1418">
        <f t="shared" si="67"/>
        <v>6624.4080000000004</v>
      </c>
      <c r="X1418">
        <f t="shared" si="68"/>
        <v>12.5</v>
      </c>
    </row>
    <row r="1419" spans="1:24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  <c r="V1419">
        <f t="shared" si="66"/>
        <v>9</v>
      </c>
      <c r="W1419">
        <f t="shared" si="67"/>
        <v>453.59999999999997</v>
      </c>
      <c r="X1419">
        <f t="shared" si="68"/>
        <v>21.250000000000004</v>
      </c>
    </row>
    <row r="1420" spans="1:24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  <c r="V1420">
        <f t="shared" si="66"/>
        <v>9</v>
      </c>
      <c r="W1420">
        <f t="shared" si="67"/>
        <v>19.712</v>
      </c>
      <c r="X1420">
        <f t="shared" si="68"/>
        <v>-30</v>
      </c>
    </row>
    <row r="1421" spans="1:24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>
        <f t="shared" si="66"/>
        <v>9</v>
      </c>
      <c r="W1421">
        <f t="shared" si="67"/>
        <v>345.08800000000002</v>
      </c>
      <c r="X1421">
        <f t="shared" si="68"/>
        <v>36.249999999999993</v>
      </c>
    </row>
    <row r="1422" spans="1:24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  <c r="V1422">
        <f t="shared" si="66"/>
        <v>9</v>
      </c>
      <c r="W1422">
        <f t="shared" si="67"/>
        <v>145.17599999999999</v>
      </c>
      <c r="X1422">
        <f t="shared" si="68"/>
        <v>-66.666666666666671</v>
      </c>
    </row>
    <row r="1423" spans="1:24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  <c r="V1423">
        <f t="shared" si="66"/>
        <v>9</v>
      </c>
      <c r="W1423">
        <f t="shared" si="67"/>
        <v>121.34399999999999</v>
      </c>
      <c r="X1423">
        <f t="shared" si="68"/>
        <v>23.75</v>
      </c>
    </row>
    <row r="1424" spans="1:24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  <c r="V1424">
        <f t="shared" si="66"/>
        <v>9</v>
      </c>
      <c r="W1424">
        <f t="shared" si="67"/>
        <v>693.279</v>
      </c>
      <c r="X1424">
        <f t="shared" si="68"/>
        <v>-76.666666666666657</v>
      </c>
    </row>
    <row r="1425" spans="1:24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  <c r="V1425">
        <f t="shared" si="66"/>
        <v>9</v>
      </c>
      <c r="W1425">
        <f t="shared" si="67"/>
        <v>719.42399999999998</v>
      </c>
      <c r="X1425">
        <f t="shared" si="68"/>
        <v>-1.25</v>
      </c>
    </row>
    <row r="1426" spans="1:24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  <c r="V1426">
        <f t="shared" si="66"/>
        <v>9</v>
      </c>
      <c r="W1426">
        <f t="shared" si="67"/>
        <v>1319.8</v>
      </c>
      <c r="X1426">
        <f t="shared" si="68"/>
        <v>8.75</v>
      </c>
    </row>
    <row r="1427" spans="1:24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  <c r="V1427">
        <f t="shared" si="66"/>
        <v>9</v>
      </c>
      <c r="W1427">
        <f t="shared" si="67"/>
        <v>1454.5920000000001</v>
      </c>
      <c r="X1427">
        <f t="shared" si="68"/>
        <v>-23.75</v>
      </c>
    </row>
    <row r="1428" spans="1:24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  <c r="V1428">
        <f t="shared" si="66"/>
        <v>10</v>
      </c>
      <c r="W1428">
        <f t="shared" si="67"/>
        <v>19.456</v>
      </c>
      <c r="X1428">
        <f t="shared" si="68"/>
        <v>33.75</v>
      </c>
    </row>
    <row r="1429" spans="1:24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>
        <f t="shared" si="66"/>
        <v>10</v>
      </c>
      <c r="W1429">
        <f t="shared" si="67"/>
        <v>73.75</v>
      </c>
      <c r="X1429">
        <f t="shared" si="68"/>
        <v>48</v>
      </c>
    </row>
    <row r="1430" spans="1:24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  <c r="V1430">
        <f t="shared" si="66"/>
        <v>10</v>
      </c>
      <c r="W1430">
        <f t="shared" si="67"/>
        <v>149</v>
      </c>
      <c r="X1430">
        <f t="shared" si="68"/>
        <v>31.25</v>
      </c>
    </row>
    <row r="1431" spans="1:24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>
        <f t="shared" si="66"/>
        <v>10</v>
      </c>
      <c r="W1431">
        <f t="shared" si="67"/>
        <v>5983.88</v>
      </c>
      <c r="X1431">
        <f t="shared" si="68"/>
        <v>46</v>
      </c>
    </row>
    <row r="1432" spans="1:24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  <c r="V1432">
        <f t="shared" si="66"/>
        <v>11</v>
      </c>
      <c r="W1432">
        <f t="shared" si="67"/>
        <v>1766.0160000000001</v>
      </c>
      <c r="X1432">
        <f t="shared" si="68"/>
        <v>-18.333333333333336</v>
      </c>
    </row>
    <row r="1433" spans="1:24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>
        <f t="shared" si="66"/>
        <v>12</v>
      </c>
      <c r="W1433">
        <f t="shared" si="67"/>
        <v>916.56</v>
      </c>
      <c r="X1433">
        <f t="shared" si="68"/>
        <v>49.000000000000007</v>
      </c>
    </row>
    <row r="1434" spans="1:24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  <c r="V1434">
        <f t="shared" si="66"/>
        <v>12</v>
      </c>
      <c r="W1434">
        <f t="shared" si="67"/>
        <v>7.27</v>
      </c>
      <c r="X1434">
        <f t="shared" si="68"/>
        <v>27</v>
      </c>
    </row>
    <row r="1435" spans="1:24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  <c r="V1435">
        <f t="shared" si="66"/>
        <v>12</v>
      </c>
      <c r="W1435">
        <f t="shared" si="67"/>
        <v>25478.039999999997</v>
      </c>
      <c r="X1435">
        <f t="shared" si="68"/>
        <v>9</v>
      </c>
    </row>
    <row r="1436" spans="1:24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>
        <f t="shared" si="66"/>
        <v>12</v>
      </c>
      <c r="W1436">
        <f t="shared" si="67"/>
        <v>169.5</v>
      </c>
      <c r="X1436">
        <f t="shared" si="68"/>
        <v>46</v>
      </c>
    </row>
    <row r="1437" spans="1:24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  <c r="V1437">
        <f t="shared" si="66"/>
        <v>6</v>
      </c>
      <c r="W1437">
        <f t="shared" si="67"/>
        <v>186.624</v>
      </c>
      <c r="X1437">
        <f t="shared" si="68"/>
        <v>35</v>
      </c>
    </row>
    <row r="1438" spans="1:24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  <c r="V1438">
        <f t="shared" si="66"/>
        <v>6</v>
      </c>
      <c r="W1438">
        <f t="shared" si="67"/>
        <v>10.496</v>
      </c>
      <c r="X1438">
        <f t="shared" si="68"/>
        <v>11.25</v>
      </c>
    </row>
    <row r="1439" spans="1:24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  <c r="V1439">
        <f t="shared" si="66"/>
        <v>10</v>
      </c>
      <c r="W1439">
        <f t="shared" si="67"/>
        <v>791.64</v>
      </c>
      <c r="X1439">
        <f t="shared" si="68"/>
        <v>16.25</v>
      </c>
    </row>
    <row r="1440" spans="1:24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  <c r="V1440">
        <f t="shared" si="66"/>
        <v>10</v>
      </c>
      <c r="W1440">
        <f t="shared" si="67"/>
        <v>12267.15</v>
      </c>
      <c r="X1440">
        <f t="shared" si="68"/>
        <v>-14.285714285714288</v>
      </c>
    </row>
    <row r="1441" spans="1:24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  <c r="V1441">
        <f t="shared" si="66"/>
        <v>4</v>
      </c>
      <c r="W1441">
        <f t="shared" si="67"/>
        <v>148.5</v>
      </c>
      <c r="X1441">
        <f t="shared" si="68"/>
        <v>45</v>
      </c>
    </row>
    <row r="1442" spans="1:24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>
        <f t="shared" si="66"/>
        <v>4</v>
      </c>
      <c r="W1442">
        <f t="shared" si="67"/>
        <v>159.84</v>
      </c>
      <c r="X1442">
        <f t="shared" si="68"/>
        <v>44.999999999999993</v>
      </c>
    </row>
    <row r="1443" spans="1:24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  <c r="V1443">
        <f t="shared" si="66"/>
        <v>12</v>
      </c>
      <c r="W1443">
        <f t="shared" si="67"/>
        <v>73.343999999999994</v>
      </c>
      <c r="X1443">
        <f t="shared" si="68"/>
        <v>31.250000000000007</v>
      </c>
    </row>
    <row r="1444" spans="1:24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  <c r="V1444">
        <f t="shared" si="66"/>
        <v>8</v>
      </c>
      <c r="W1444">
        <f t="shared" si="67"/>
        <v>27.52</v>
      </c>
      <c r="X1444">
        <f t="shared" si="68"/>
        <v>46</v>
      </c>
    </row>
    <row r="1445" spans="1:24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  <c r="V1445">
        <f t="shared" si="66"/>
        <v>10</v>
      </c>
      <c r="W1445">
        <f t="shared" si="67"/>
        <v>557.69600000000003</v>
      </c>
      <c r="X1445">
        <f t="shared" si="68"/>
        <v>12.5</v>
      </c>
    </row>
    <row r="1446" spans="1:24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  <c r="V1446">
        <f t="shared" si="66"/>
        <v>5</v>
      </c>
      <c r="W1446">
        <f t="shared" si="67"/>
        <v>17819.352000000003</v>
      </c>
      <c r="X1446">
        <f t="shared" si="68"/>
        <v>7.5</v>
      </c>
    </row>
    <row r="1447" spans="1:24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  <c r="V1447">
        <f t="shared" si="66"/>
        <v>6</v>
      </c>
      <c r="W1447">
        <f t="shared" si="67"/>
        <v>658.94399999999996</v>
      </c>
      <c r="X1447">
        <f t="shared" si="68"/>
        <v>-23.75</v>
      </c>
    </row>
    <row r="1448" spans="1:24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  <c r="V1448">
        <f t="shared" si="66"/>
        <v>6</v>
      </c>
      <c r="W1448">
        <f t="shared" si="67"/>
        <v>3292.114</v>
      </c>
      <c r="X1448">
        <f t="shared" si="68"/>
        <v>-18.571428571428573</v>
      </c>
    </row>
    <row r="1449" spans="1:24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  <c r="V1449">
        <f t="shared" si="66"/>
        <v>6</v>
      </c>
      <c r="W1449">
        <f t="shared" si="67"/>
        <v>95.968000000000004</v>
      </c>
      <c r="X1449">
        <f t="shared" si="68"/>
        <v>12.5</v>
      </c>
    </row>
    <row r="1450" spans="1:24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  <c r="V1450">
        <f t="shared" si="66"/>
        <v>4</v>
      </c>
      <c r="W1450">
        <f t="shared" si="67"/>
        <v>7.5059999999999993</v>
      </c>
      <c r="X1450">
        <f t="shared" si="68"/>
        <v>-70</v>
      </c>
    </row>
    <row r="1451" spans="1:24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  <c r="V1451">
        <f t="shared" si="66"/>
        <v>5</v>
      </c>
      <c r="W1451">
        <f t="shared" si="67"/>
        <v>266.25599999999997</v>
      </c>
      <c r="X1451">
        <f t="shared" si="68"/>
        <v>12.5</v>
      </c>
    </row>
    <row r="1452" spans="1:24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  <c r="V1452">
        <f t="shared" si="66"/>
        <v>7</v>
      </c>
      <c r="W1452">
        <f t="shared" si="67"/>
        <v>2.0249999999999999</v>
      </c>
      <c r="X1452">
        <f t="shared" si="68"/>
        <v>-66.666666666666671</v>
      </c>
    </row>
    <row r="1453" spans="1:24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>
        <f t="shared" si="66"/>
        <v>11</v>
      </c>
      <c r="W1453">
        <f t="shared" si="67"/>
        <v>496.86</v>
      </c>
      <c r="X1453">
        <f t="shared" si="68"/>
        <v>49</v>
      </c>
    </row>
    <row r="1454" spans="1:24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  <c r="V1454">
        <f t="shared" si="66"/>
        <v>11</v>
      </c>
      <c r="W1454">
        <f t="shared" si="67"/>
        <v>275.04000000000002</v>
      </c>
      <c r="X1454">
        <f t="shared" si="68"/>
        <v>50</v>
      </c>
    </row>
    <row r="1455" spans="1:24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>
        <f t="shared" si="66"/>
        <v>11</v>
      </c>
      <c r="W1455">
        <f t="shared" si="67"/>
        <v>168.75</v>
      </c>
      <c r="X1455">
        <f t="shared" si="68"/>
        <v>50</v>
      </c>
    </row>
    <row r="1456" spans="1:24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>
        <f t="shared" si="66"/>
        <v>11</v>
      </c>
      <c r="W1456">
        <f t="shared" si="67"/>
        <v>24320</v>
      </c>
      <c r="X1456">
        <f t="shared" si="68"/>
        <v>48.000000000000007</v>
      </c>
    </row>
    <row r="1457" spans="1:24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  <c r="V1457">
        <f t="shared" si="66"/>
        <v>6</v>
      </c>
      <c r="W1457">
        <f t="shared" si="67"/>
        <v>273.60000000000002</v>
      </c>
      <c r="X1457">
        <f t="shared" si="68"/>
        <v>46</v>
      </c>
    </row>
    <row r="1458" spans="1:24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  <c r="V1458">
        <f t="shared" si="66"/>
        <v>6</v>
      </c>
      <c r="W1458">
        <f t="shared" si="67"/>
        <v>1358.82</v>
      </c>
      <c r="X1458">
        <f t="shared" si="68"/>
        <v>15</v>
      </c>
    </row>
    <row r="1459" spans="1:24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  <c r="V1459">
        <f t="shared" si="66"/>
        <v>8</v>
      </c>
      <c r="W1459">
        <f t="shared" si="67"/>
        <v>469.8</v>
      </c>
      <c r="X1459">
        <f t="shared" si="68"/>
        <v>44.999999999999993</v>
      </c>
    </row>
    <row r="1460" spans="1:24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  <c r="V1460">
        <f t="shared" si="66"/>
        <v>9</v>
      </c>
      <c r="W1460">
        <f t="shared" si="67"/>
        <v>63.744</v>
      </c>
      <c r="X1460">
        <f t="shared" si="68"/>
        <v>32.5</v>
      </c>
    </row>
    <row r="1461" spans="1:24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>
        <f t="shared" si="66"/>
        <v>5</v>
      </c>
      <c r="W1461">
        <f t="shared" si="67"/>
        <v>54.92</v>
      </c>
      <c r="X1461">
        <f t="shared" si="68"/>
        <v>36</v>
      </c>
    </row>
    <row r="1462" spans="1:24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  <c r="V1462">
        <f t="shared" si="66"/>
        <v>12</v>
      </c>
      <c r="W1462">
        <f t="shared" si="67"/>
        <v>110.848</v>
      </c>
      <c r="X1462">
        <f t="shared" si="68"/>
        <v>35</v>
      </c>
    </row>
    <row r="1463" spans="1:24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  <c r="V1463">
        <f t="shared" si="66"/>
        <v>3</v>
      </c>
      <c r="W1463">
        <f t="shared" si="67"/>
        <v>488.012</v>
      </c>
      <c r="X1463">
        <f t="shared" si="68"/>
        <v>-12.857142857142856</v>
      </c>
    </row>
    <row r="1464" spans="1:24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>
        <f t="shared" si="66"/>
        <v>8</v>
      </c>
      <c r="W1464">
        <f t="shared" si="67"/>
        <v>319.96800000000002</v>
      </c>
      <c r="X1464">
        <f t="shared" si="68"/>
        <v>27.500000000000004</v>
      </c>
    </row>
    <row r="1465" spans="1:24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  <c r="V1465">
        <f t="shared" si="66"/>
        <v>8</v>
      </c>
      <c r="W1465">
        <f t="shared" si="67"/>
        <v>6148.2959999999994</v>
      </c>
      <c r="X1465">
        <f t="shared" si="68"/>
        <v>-2.8571428571428572</v>
      </c>
    </row>
    <row r="1466" spans="1:24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  <c r="V1466">
        <f t="shared" si="66"/>
        <v>12</v>
      </c>
      <c r="W1466">
        <f t="shared" si="67"/>
        <v>7.36</v>
      </c>
      <c r="X1466">
        <f t="shared" si="68"/>
        <v>48.999999999999993</v>
      </c>
    </row>
    <row r="1467" spans="1:24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  <c r="V1467">
        <f t="shared" si="66"/>
        <v>8</v>
      </c>
      <c r="W1467">
        <f t="shared" si="67"/>
        <v>485.50400000000002</v>
      </c>
      <c r="X1467">
        <f t="shared" si="68"/>
        <v>-2.5</v>
      </c>
    </row>
    <row r="1468" spans="1:24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  <c r="V1468">
        <f t="shared" si="66"/>
        <v>8</v>
      </c>
      <c r="W1468">
        <f t="shared" si="67"/>
        <v>287.928</v>
      </c>
      <c r="X1468">
        <f t="shared" si="68"/>
        <v>-11.25</v>
      </c>
    </row>
    <row r="1469" spans="1:24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  <c r="V1469">
        <f t="shared" si="66"/>
        <v>5</v>
      </c>
      <c r="W1469">
        <f t="shared" si="67"/>
        <v>1023.872</v>
      </c>
      <c r="X1469">
        <f t="shared" si="68"/>
        <v>12.5</v>
      </c>
    </row>
    <row r="1470" spans="1:24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  <c r="V1470">
        <f t="shared" si="66"/>
        <v>12</v>
      </c>
      <c r="W1470">
        <f t="shared" si="67"/>
        <v>2618.8200000000002</v>
      </c>
      <c r="X1470">
        <f t="shared" si="68"/>
        <v>26</v>
      </c>
    </row>
    <row r="1471" spans="1:24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  <c r="V1471">
        <f t="shared" si="66"/>
        <v>12</v>
      </c>
      <c r="W1471">
        <f t="shared" si="67"/>
        <v>83.08</v>
      </c>
      <c r="X1471">
        <f t="shared" si="68"/>
        <v>47</v>
      </c>
    </row>
    <row r="1472" spans="1:24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  <c r="V1472">
        <f t="shared" si="66"/>
        <v>12</v>
      </c>
      <c r="W1472">
        <f t="shared" si="67"/>
        <v>25.92</v>
      </c>
      <c r="X1472">
        <f t="shared" si="68"/>
        <v>47.999999999999993</v>
      </c>
    </row>
    <row r="1473" spans="1:24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  <c r="V1473">
        <f t="shared" si="66"/>
        <v>9</v>
      </c>
      <c r="W1473">
        <f t="shared" si="67"/>
        <v>13.696</v>
      </c>
      <c r="X1473">
        <f t="shared" si="68"/>
        <v>8.75</v>
      </c>
    </row>
    <row r="1474" spans="1:24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>
        <f t="shared" si="66"/>
        <v>7</v>
      </c>
      <c r="W1474">
        <f t="shared" si="67"/>
        <v>26.009999999999998</v>
      </c>
      <c r="X1474">
        <f t="shared" si="68"/>
        <v>47</v>
      </c>
    </row>
    <row r="1475" spans="1:24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  <c r="V1475">
        <f t="shared" ref="V1475:V1538" si="69">MONTH(C1475:C11468)</f>
        <v>12</v>
      </c>
      <c r="W1475">
        <f t="shared" ref="W1475:W1538" si="70" xml:space="preserve"> PRODUCT(R1475,S1475)</f>
        <v>26.751999999999999</v>
      </c>
      <c r="X1475">
        <f t="shared" ref="X1475:X1538" si="71">(U1475/R1475)*100</f>
        <v>-60.000000000000007</v>
      </c>
    </row>
    <row r="1476" spans="1:24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>
        <f t="shared" si="69"/>
        <v>11</v>
      </c>
      <c r="W1476">
        <f t="shared" si="70"/>
        <v>103.68</v>
      </c>
      <c r="X1476">
        <f t="shared" si="71"/>
        <v>28.999999999999996</v>
      </c>
    </row>
    <row r="1477" spans="1:24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  <c r="V1477">
        <f t="shared" si="69"/>
        <v>11</v>
      </c>
      <c r="W1477">
        <f t="shared" si="70"/>
        <v>53.135999999999996</v>
      </c>
      <c r="X1477">
        <f t="shared" si="71"/>
        <v>36.250000000000007</v>
      </c>
    </row>
    <row r="1478" spans="1:24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>
        <f t="shared" si="69"/>
        <v>3</v>
      </c>
      <c r="W1478">
        <f t="shared" si="70"/>
        <v>202.37</v>
      </c>
      <c r="X1478">
        <f t="shared" si="71"/>
        <v>46</v>
      </c>
    </row>
    <row r="1479" spans="1:24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  <c r="V1479">
        <f t="shared" si="69"/>
        <v>11</v>
      </c>
      <c r="W1479">
        <f t="shared" si="70"/>
        <v>364.952</v>
      </c>
      <c r="X1479">
        <f t="shared" si="71"/>
        <v>11.25</v>
      </c>
    </row>
    <row r="1480" spans="1:24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  <c r="V1480">
        <f t="shared" si="69"/>
        <v>11</v>
      </c>
      <c r="W1480">
        <f t="shared" si="70"/>
        <v>127.872</v>
      </c>
      <c r="X1480">
        <f t="shared" si="71"/>
        <v>7.5000000000000009</v>
      </c>
    </row>
    <row r="1481" spans="1:24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  <c r="V1481">
        <f t="shared" si="69"/>
        <v>12</v>
      </c>
      <c r="W1481">
        <f t="shared" si="70"/>
        <v>103.68</v>
      </c>
      <c r="X1481">
        <f t="shared" si="71"/>
        <v>47.999999999999993</v>
      </c>
    </row>
    <row r="1482" spans="1:24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  <c r="V1482">
        <f t="shared" si="69"/>
        <v>12</v>
      </c>
      <c r="W1482">
        <f t="shared" si="70"/>
        <v>283.22000000000003</v>
      </c>
      <c r="X1482">
        <f t="shared" si="71"/>
        <v>48.999999999999993</v>
      </c>
    </row>
    <row r="1483" spans="1:24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  <c r="V1483">
        <f t="shared" si="69"/>
        <v>12</v>
      </c>
      <c r="W1483">
        <f t="shared" si="70"/>
        <v>101.60999999999999</v>
      </c>
      <c r="X1483">
        <f t="shared" si="71"/>
        <v>26</v>
      </c>
    </row>
    <row r="1484" spans="1:24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  <c r="V1484">
        <f t="shared" si="69"/>
        <v>8</v>
      </c>
      <c r="W1484">
        <f t="shared" si="70"/>
        <v>19.456</v>
      </c>
      <c r="X1484">
        <f t="shared" si="71"/>
        <v>17.5</v>
      </c>
    </row>
    <row r="1485" spans="1:24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  <c r="V1485">
        <f t="shared" si="69"/>
        <v>8</v>
      </c>
      <c r="W1485">
        <f t="shared" si="70"/>
        <v>3.4239999999999999</v>
      </c>
      <c r="X1485">
        <f t="shared" si="71"/>
        <v>31.25</v>
      </c>
    </row>
    <row r="1486" spans="1:24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  <c r="V1486">
        <f t="shared" si="69"/>
        <v>10</v>
      </c>
      <c r="W1486">
        <f t="shared" si="70"/>
        <v>531</v>
      </c>
      <c r="X1486">
        <f t="shared" si="71"/>
        <v>17</v>
      </c>
    </row>
    <row r="1487" spans="1:24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  <c r="V1487">
        <f t="shared" si="69"/>
        <v>11</v>
      </c>
      <c r="W1487">
        <f t="shared" si="70"/>
        <v>7.52</v>
      </c>
      <c r="X1487">
        <f t="shared" si="71"/>
        <v>35</v>
      </c>
    </row>
    <row r="1488" spans="1:24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  <c r="V1488">
        <f t="shared" si="69"/>
        <v>11</v>
      </c>
      <c r="W1488">
        <f t="shared" si="70"/>
        <v>8489.9359999999997</v>
      </c>
      <c r="X1488">
        <f t="shared" si="71"/>
        <v>8.75</v>
      </c>
    </row>
    <row r="1489" spans="1:24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  <c r="V1489">
        <f t="shared" si="69"/>
        <v>11</v>
      </c>
      <c r="W1489">
        <f t="shared" si="70"/>
        <v>269.90999999999997</v>
      </c>
      <c r="X1489">
        <f t="shared" si="71"/>
        <v>42</v>
      </c>
    </row>
    <row r="1490" spans="1:24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  <c r="V1490">
        <f t="shared" si="69"/>
        <v>11</v>
      </c>
      <c r="W1490">
        <f t="shared" si="70"/>
        <v>127.80000000000001</v>
      </c>
      <c r="X1490">
        <f t="shared" si="71"/>
        <v>39</v>
      </c>
    </row>
    <row r="1491" spans="1:24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>
        <f t="shared" si="69"/>
        <v>11</v>
      </c>
      <c r="W1491">
        <f t="shared" si="70"/>
        <v>10.08</v>
      </c>
      <c r="X1491">
        <f t="shared" si="71"/>
        <v>35</v>
      </c>
    </row>
    <row r="1492" spans="1:24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>
        <f t="shared" si="69"/>
        <v>4</v>
      </c>
      <c r="W1492">
        <f t="shared" si="70"/>
        <v>251.84</v>
      </c>
      <c r="X1492">
        <f t="shared" si="71"/>
        <v>45</v>
      </c>
    </row>
    <row r="1493" spans="1:24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  <c r="V1493">
        <f t="shared" si="69"/>
        <v>11</v>
      </c>
      <c r="W1493">
        <f t="shared" si="70"/>
        <v>5.88</v>
      </c>
      <c r="X1493">
        <f t="shared" si="71"/>
        <v>49.000000000000007</v>
      </c>
    </row>
    <row r="1494" spans="1:24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>
        <f t="shared" si="69"/>
        <v>11</v>
      </c>
      <c r="W1494">
        <f t="shared" si="70"/>
        <v>5863.7520000000004</v>
      </c>
      <c r="X1494">
        <f t="shared" si="71"/>
        <v>17.777777777777779</v>
      </c>
    </row>
    <row r="1495" spans="1:24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  <c r="V1495">
        <f t="shared" si="69"/>
        <v>10</v>
      </c>
      <c r="W1495">
        <f t="shared" si="70"/>
        <v>19.28</v>
      </c>
      <c r="X1495">
        <f t="shared" si="71"/>
        <v>37.999999999999993</v>
      </c>
    </row>
    <row r="1496" spans="1:24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  <c r="V1496">
        <f t="shared" si="69"/>
        <v>12</v>
      </c>
      <c r="W1496">
        <f t="shared" si="70"/>
        <v>120.14999999999999</v>
      </c>
      <c r="X1496">
        <f t="shared" si="71"/>
        <v>28.000000000000004</v>
      </c>
    </row>
    <row r="1497" spans="1:24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  <c r="V1497">
        <f t="shared" si="69"/>
        <v>9</v>
      </c>
      <c r="W1497">
        <f t="shared" si="70"/>
        <v>71.343999999999994</v>
      </c>
      <c r="X1497">
        <f t="shared" si="71"/>
        <v>31.25</v>
      </c>
    </row>
    <row r="1498" spans="1:24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  <c r="V1498">
        <f t="shared" si="69"/>
        <v>9</v>
      </c>
      <c r="W1498">
        <f t="shared" si="70"/>
        <v>16.783999999999999</v>
      </c>
      <c r="X1498">
        <f t="shared" si="71"/>
        <v>-1.25</v>
      </c>
    </row>
    <row r="1499" spans="1:24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  <c r="V1499">
        <f t="shared" si="69"/>
        <v>9</v>
      </c>
      <c r="W1499">
        <f t="shared" si="70"/>
        <v>65.599999999999994</v>
      </c>
      <c r="X1499">
        <f t="shared" si="71"/>
        <v>28.749999999999996</v>
      </c>
    </row>
    <row r="1500" spans="1:24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  <c r="V1500">
        <f t="shared" si="69"/>
        <v>10</v>
      </c>
      <c r="W1500">
        <f t="shared" si="70"/>
        <v>90.8</v>
      </c>
      <c r="X1500">
        <f t="shared" si="71"/>
        <v>36.25</v>
      </c>
    </row>
    <row r="1501" spans="1:24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  <c r="V1501">
        <f t="shared" si="69"/>
        <v>11</v>
      </c>
      <c r="W1501">
        <f t="shared" si="70"/>
        <v>48.168000000000006</v>
      </c>
      <c r="X1501">
        <f t="shared" si="71"/>
        <v>36.249999999999993</v>
      </c>
    </row>
    <row r="1502" spans="1:24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  <c r="V1502">
        <f t="shared" si="69"/>
        <v>11</v>
      </c>
      <c r="W1502">
        <f t="shared" si="70"/>
        <v>2007.5040000000001</v>
      </c>
      <c r="X1502">
        <f t="shared" si="71"/>
        <v>31.25</v>
      </c>
    </row>
    <row r="1503" spans="1:24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>
        <f t="shared" si="69"/>
        <v>11</v>
      </c>
      <c r="W1503">
        <f t="shared" si="70"/>
        <v>1620.144</v>
      </c>
      <c r="X1503">
        <f t="shared" si="71"/>
        <v>-8.75</v>
      </c>
    </row>
    <row r="1504" spans="1:24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  <c r="V1504">
        <f t="shared" si="69"/>
        <v>11</v>
      </c>
      <c r="W1504">
        <f t="shared" si="70"/>
        <v>67.040000000000006</v>
      </c>
      <c r="X1504">
        <f t="shared" si="71"/>
        <v>10</v>
      </c>
    </row>
    <row r="1505" spans="1:24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  <c r="V1505">
        <f t="shared" si="69"/>
        <v>11</v>
      </c>
      <c r="W1505">
        <f t="shared" si="70"/>
        <v>19.88</v>
      </c>
      <c r="X1505">
        <f t="shared" si="71"/>
        <v>31</v>
      </c>
    </row>
    <row r="1506" spans="1:24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>
        <f t="shared" si="69"/>
        <v>8</v>
      </c>
      <c r="W1506">
        <f t="shared" si="70"/>
        <v>26.88</v>
      </c>
      <c r="X1506">
        <f t="shared" si="71"/>
        <v>50</v>
      </c>
    </row>
    <row r="1507" spans="1:24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  <c r="V1507">
        <f t="shared" si="69"/>
        <v>8</v>
      </c>
      <c r="W1507">
        <f t="shared" si="70"/>
        <v>6029.8559999999998</v>
      </c>
      <c r="X1507">
        <f t="shared" si="71"/>
        <v>-17.5</v>
      </c>
    </row>
    <row r="1508" spans="1:24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  <c r="V1508">
        <f t="shared" si="69"/>
        <v>12</v>
      </c>
      <c r="W1508">
        <f t="shared" si="70"/>
        <v>53.64</v>
      </c>
      <c r="X1508">
        <f t="shared" si="71"/>
        <v>31.250000000000007</v>
      </c>
    </row>
    <row r="1509" spans="1:24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  <c r="V1509">
        <f t="shared" si="69"/>
        <v>9</v>
      </c>
      <c r="W1509">
        <f t="shared" si="70"/>
        <v>1584</v>
      </c>
      <c r="X1509">
        <f t="shared" si="71"/>
        <v>48.000000000000007</v>
      </c>
    </row>
    <row r="1510" spans="1:24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  <c r="V1510">
        <f t="shared" si="69"/>
        <v>12</v>
      </c>
      <c r="W1510">
        <f t="shared" si="70"/>
        <v>103.5</v>
      </c>
      <c r="X1510">
        <f t="shared" si="71"/>
        <v>45</v>
      </c>
    </row>
    <row r="1511" spans="1:24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>
        <f t="shared" si="69"/>
        <v>9</v>
      </c>
      <c r="W1511">
        <f t="shared" si="70"/>
        <v>16.72</v>
      </c>
      <c r="X1511">
        <f t="shared" si="71"/>
        <v>36</v>
      </c>
    </row>
    <row r="1512" spans="1:24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  <c r="V1512">
        <f t="shared" si="69"/>
        <v>6</v>
      </c>
      <c r="W1512">
        <f t="shared" si="70"/>
        <v>3084.8</v>
      </c>
      <c r="X1512">
        <f t="shared" si="71"/>
        <v>28.999999999999996</v>
      </c>
    </row>
    <row r="1513" spans="1:24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  <c r="V1513">
        <f t="shared" si="69"/>
        <v>6</v>
      </c>
      <c r="W1513">
        <f t="shared" si="70"/>
        <v>322.38</v>
      </c>
      <c r="X1513">
        <f t="shared" si="71"/>
        <v>33</v>
      </c>
    </row>
    <row r="1514" spans="1:24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  <c r="V1514">
        <f t="shared" si="69"/>
        <v>8</v>
      </c>
      <c r="W1514">
        <f t="shared" si="70"/>
        <v>600.19200000000001</v>
      </c>
      <c r="X1514">
        <f t="shared" si="71"/>
        <v>6.25</v>
      </c>
    </row>
    <row r="1515" spans="1:24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  <c r="V1515">
        <f t="shared" si="69"/>
        <v>8</v>
      </c>
      <c r="W1515">
        <f t="shared" si="70"/>
        <v>106.89999999999999</v>
      </c>
      <c r="X1515">
        <f t="shared" si="71"/>
        <v>-155.00000000000003</v>
      </c>
    </row>
    <row r="1516" spans="1:24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  <c r="V1516">
        <f t="shared" si="69"/>
        <v>8</v>
      </c>
      <c r="W1516">
        <f t="shared" si="70"/>
        <v>26.975999999999999</v>
      </c>
      <c r="X1516">
        <f t="shared" si="71"/>
        <v>-170.00000000000003</v>
      </c>
    </row>
    <row r="1517" spans="1:24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  <c r="V1517">
        <f t="shared" si="69"/>
        <v>12</v>
      </c>
      <c r="W1517">
        <f t="shared" si="70"/>
        <v>63.686</v>
      </c>
      <c r="X1517">
        <f t="shared" si="71"/>
        <v>-14.285714285714288</v>
      </c>
    </row>
    <row r="1518" spans="1:24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  <c r="V1518">
        <f t="shared" si="69"/>
        <v>12</v>
      </c>
      <c r="W1518">
        <f t="shared" si="70"/>
        <v>6678.4</v>
      </c>
      <c r="X1518">
        <f t="shared" si="71"/>
        <v>7.0000000000000009</v>
      </c>
    </row>
    <row r="1519" spans="1:24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  <c r="V1519">
        <f t="shared" si="69"/>
        <v>2</v>
      </c>
      <c r="W1519">
        <f t="shared" si="70"/>
        <v>167.68</v>
      </c>
      <c r="X1519">
        <f t="shared" si="71"/>
        <v>32.5</v>
      </c>
    </row>
    <row r="1520" spans="1:24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  <c r="V1520">
        <f t="shared" si="69"/>
        <v>2</v>
      </c>
      <c r="W1520">
        <f t="shared" si="70"/>
        <v>39.816000000000003</v>
      </c>
      <c r="X1520">
        <f t="shared" si="71"/>
        <v>32.499999999999993</v>
      </c>
    </row>
    <row r="1521" spans="1:24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  <c r="V1521">
        <f t="shared" si="69"/>
        <v>2</v>
      </c>
      <c r="W1521">
        <f t="shared" si="70"/>
        <v>149.35199999999998</v>
      </c>
      <c r="X1521">
        <f t="shared" si="71"/>
        <v>36.250000000000007</v>
      </c>
    </row>
    <row r="1522" spans="1:24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  <c r="V1522">
        <f t="shared" si="69"/>
        <v>4</v>
      </c>
      <c r="W1522">
        <f t="shared" si="70"/>
        <v>82.6</v>
      </c>
      <c r="X1522">
        <f t="shared" si="71"/>
        <v>12.5</v>
      </c>
    </row>
    <row r="1523" spans="1:24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  <c r="V1523">
        <f t="shared" si="69"/>
        <v>12</v>
      </c>
      <c r="W1523">
        <f t="shared" si="70"/>
        <v>1236.672</v>
      </c>
      <c r="X1523">
        <f t="shared" si="71"/>
        <v>23.75</v>
      </c>
    </row>
    <row r="1524" spans="1:24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  <c r="V1524">
        <f t="shared" si="69"/>
        <v>12</v>
      </c>
      <c r="W1524">
        <f t="shared" si="70"/>
        <v>99.600000000000009</v>
      </c>
      <c r="X1524">
        <f t="shared" si="71"/>
        <v>33.75</v>
      </c>
    </row>
    <row r="1525" spans="1:24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  <c r="V1525">
        <f t="shared" si="69"/>
        <v>12</v>
      </c>
      <c r="W1525">
        <f t="shared" si="70"/>
        <v>1586.1759999999999</v>
      </c>
      <c r="X1525">
        <f t="shared" si="71"/>
        <v>31.25</v>
      </c>
    </row>
    <row r="1526" spans="1:24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  <c r="V1526">
        <f t="shared" si="69"/>
        <v>12</v>
      </c>
      <c r="W1526">
        <f t="shared" si="70"/>
        <v>1482.624</v>
      </c>
      <c r="X1526">
        <f t="shared" si="71"/>
        <v>-23.75</v>
      </c>
    </row>
    <row r="1527" spans="1:24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  <c r="V1527">
        <f t="shared" si="69"/>
        <v>12</v>
      </c>
      <c r="W1527">
        <f t="shared" si="70"/>
        <v>517.82400000000007</v>
      </c>
      <c r="X1527">
        <f t="shared" si="71"/>
        <v>11.249999999999998</v>
      </c>
    </row>
    <row r="1528" spans="1:24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  <c r="V1528">
        <f t="shared" si="69"/>
        <v>7</v>
      </c>
      <c r="W1528">
        <f t="shared" si="70"/>
        <v>8.32</v>
      </c>
      <c r="X1528">
        <f t="shared" si="71"/>
        <v>8.75</v>
      </c>
    </row>
    <row r="1529" spans="1:24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  <c r="V1529">
        <f t="shared" si="69"/>
        <v>7</v>
      </c>
      <c r="W1529">
        <f t="shared" si="70"/>
        <v>23.295999999999999</v>
      </c>
      <c r="X1529">
        <f t="shared" si="71"/>
        <v>28.750000000000004</v>
      </c>
    </row>
    <row r="1530" spans="1:24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  <c r="V1530">
        <f t="shared" si="69"/>
        <v>11</v>
      </c>
      <c r="W1530">
        <f t="shared" si="70"/>
        <v>183.26</v>
      </c>
      <c r="X1530">
        <f t="shared" si="71"/>
        <v>1.9999999999999998</v>
      </c>
    </row>
    <row r="1531" spans="1:24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  <c r="V1531">
        <f t="shared" si="69"/>
        <v>11</v>
      </c>
      <c r="W1531">
        <f t="shared" si="70"/>
        <v>14.6</v>
      </c>
      <c r="X1531">
        <f t="shared" si="71"/>
        <v>47</v>
      </c>
    </row>
    <row r="1532" spans="1:24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  <c r="V1532">
        <f t="shared" si="69"/>
        <v>3</v>
      </c>
      <c r="W1532">
        <f t="shared" si="70"/>
        <v>223.05600000000001</v>
      </c>
      <c r="X1532">
        <f t="shared" si="71"/>
        <v>31.25</v>
      </c>
    </row>
    <row r="1533" spans="1:24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  <c r="V1533">
        <f t="shared" si="69"/>
        <v>8</v>
      </c>
      <c r="W1533">
        <f t="shared" si="70"/>
        <v>10.744</v>
      </c>
      <c r="X1533">
        <f t="shared" si="71"/>
        <v>7.5</v>
      </c>
    </row>
    <row r="1534" spans="1:24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  <c r="V1534">
        <f t="shared" si="69"/>
        <v>8</v>
      </c>
      <c r="W1534">
        <f t="shared" si="70"/>
        <v>25.128</v>
      </c>
      <c r="X1534">
        <f t="shared" si="71"/>
        <v>32.5</v>
      </c>
    </row>
    <row r="1535" spans="1:24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>
        <f t="shared" si="69"/>
        <v>12</v>
      </c>
      <c r="W1535">
        <f t="shared" si="70"/>
        <v>1277.28</v>
      </c>
      <c r="X1535">
        <f t="shared" si="71"/>
        <v>0</v>
      </c>
    </row>
    <row r="1536" spans="1:24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  <c r="V1536">
        <f t="shared" si="69"/>
        <v>2</v>
      </c>
      <c r="W1536">
        <f t="shared" si="70"/>
        <v>407.96600000000001</v>
      </c>
      <c r="X1536">
        <f t="shared" si="71"/>
        <v>8.235294117647058</v>
      </c>
    </row>
    <row r="1537" spans="1:24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  <c r="V1537">
        <f t="shared" si="69"/>
        <v>10</v>
      </c>
      <c r="W1537">
        <f t="shared" si="70"/>
        <v>122.22</v>
      </c>
      <c r="X1537">
        <f t="shared" si="71"/>
        <v>0.99999999999999989</v>
      </c>
    </row>
    <row r="1538" spans="1:24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  <c r="V1538">
        <f t="shared" si="69"/>
        <v>10</v>
      </c>
      <c r="W1538">
        <f t="shared" si="70"/>
        <v>35.01</v>
      </c>
      <c r="X1538">
        <f t="shared" si="71"/>
        <v>26</v>
      </c>
    </row>
    <row r="1539" spans="1:24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  <c r="V1539">
        <f t="shared" ref="V1539:V1602" si="72">MONTH(C1539:C11532)</f>
        <v>9</v>
      </c>
      <c r="W1539">
        <f t="shared" ref="W1539:W1602" si="73" xml:space="preserve"> PRODUCT(R1539,S1539)</f>
        <v>39.99</v>
      </c>
      <c r="X1539">
        <f t="shared" ref="X1539:X1602" si="74">(U1539/R1539)*100</f>
        <v>28.999999999999996</v>
      </c>
    </row>
    <row r="1540" spans="1:24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  <c r="V1540">
        <f t="shared" si="72"/>
        <v>9</v>
      </c>
      <c r="W1540">
        <f t="shared" si="73"/>
        <v>32.56</v>
      </c>
      <c r="X1540">
        <f t="shared" si="74"/>
        <v>40</v>
      </c>
    </row>
    <row r="1541" spans="1:24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  <c r="V1541">
        <f t="shared" si="72"/>
        <v>9</v>
      </c>
      <c r="W1541">
        <f t="shared" si="73"/>
        <v>2348.8200000000002</v>
      </c>
      <c r="X1541">
        <f t="shared" si="74"/>
        <v>26</v>
      </c>
    </row>
    <row r="1542" spans="1:24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  <c r="V1542">
        <f t="shared" si="72"/>
        <v>9</v>
      </c>
      <c r="W1542">
        <f t="shared" si="73"/>
        <v>1697.36</v>
      </c>
      <c r="X1542">
        <f t="shared" si="74"/>
        <v>48.000000000000007</v>
      </c>
    </row>
    <row r="1543" spans="1:24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  <c r="V1543">
        <f t="shared" si="72"/>
        <v>3</v>
      </c>
      <c r="W1543">
        <f t="shared" si="73"/>
        <v>41.6</v>
      </c>
      <c r="X1543">
        <f t="shared" si="74"/>
        <v>27.499999999999996</v>
      </c>
    </row>
    <row r="1544" spans="1:24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  <c r="V1544">
        <f t="shared" si="72"/>
        <v>3</v>
      </c>
      <c r="W1544">
        <f t="shared" si="73"/>
        <v>62.784000000000006</v>
      </c>
      <c r="X1544">
        <f t="shared" si="74"/>
        <v>16.249999999999996</v>
      </c>
    </row>
    <row r="1545" spans="1:24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>
        <f t="shared" si="72"/>
        <v>2</v>
      </c>
      <c r="W1545">
        <f t="shared" si="73"/>
        <v>248.68799999999999</v>
      </c>
      <c r="X1545">
        <f t="shared" si="74"/>
        <v>35</v>
      </c>
    </row>
    <row r="1546" spans="1:24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>
        <f t="shared" si="72"/>
        <v>2</v>
      </c>
      <c r="W1546">
        <f t="shared" si="73"/>
        <v>136.96</v>
      </c>
      <c r="X1546">
        <f t="shared" si="74"/>
        <v>47</v>
      </c>
    </row>
    <row r="1547" spans="1:24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  <c r="V1547">
        <f t="shared" si="72"/>
        <v>12</v>
      </c>
      <c r="W1547">
        <f t="shared" si="73"/>
        <v>11014.416000000001</v>
      </c>
      <c r="X1547">
        <f t="shared" si="74"/>
        <v>12.5</v>
      </c>
    </row>
    <row r="1548" spans="1:24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  <c r="V1548">
        <f t="shared" si="72"/>
        <v>11</v>
      </c>
      <c r="W1548">
        <f t="shared" si="73"/>
        <v>1342.08</v>
      </c>
      <c r="X1548">
        <f t="shared" si="74"/>
        <v>35</v>
      </c>
    </row>
    <row r="1549" spans="1:24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  <c r="V1549">
        <f t="shared" si="72"/>
        <v>11</v>
      </c>
      <c r="W1549">
        <f t="shared" si="73"/>
        <v>47.823999999999998</v>
      </c>
      <c r="X1549">
        <f t="shared" si="74"/>
        <v>-170</v>
      </c>
    </row>
    <row r="1550" spans="1:24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  <c r="V1550">
        <f t="shared" si="72"/>
        <v>11</v>
      </c>
      <c r="W1550">
        <f t="shared" si="73"/>
        <v>54.112000000000002</v>
      </c>
      <c r="X1550">
        <f t="shared" si="74"/>
        <v>8.75</v>
      </c>
    </row>
    <row r="1551" spans="1:24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  <c r="V1551">
        <f t="shared" si="72"/>
        <v>7</v>
      </c>
      <c r="W1551">
        <f t="shared" si="73"/>
        <v>559.99199999999996</v>
      </c>
      <c r="X1551">
        <f t="shared" si="74"/>
        <v>31.25</v>
      </c>
    </row>
    <row r="1552" spans="1:24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  <c r="V1552">
        <f t="shared" si="72"/>
        <v>11</v>
      </c>
      <c r="W1552">
        <f t="shared" si="73"/>
        <v>55.944000000000003</v>
      </c>
      <c r="X1552">
        <f t="shared" si="74"/>
        <v>-265</v>
      </c>
    </row>
    <row r="1553" spans="1:24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>
        <f t="shared" si="72"/>
        <v>6</v>
      </c>
      <c r="W1553">
        <f t="shared" si="73"/>
        <v>223.92</v>
      </c>
      <c r="X1553">
        <f t="shared" si="74"/>
        <v>49</v>
      </c>
    </row>
    <row r="1554" spans="1:24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  <c r="V1554">
        <f t="shared" si="72"/>
        <v>5</v>
      </c>
      <c r="W1554">
        <f t="shared" si="73"/>
        <v>150.91999999999999</v>
      </c>
      <c r="X1554">
        <f t="shared" si="74"/>
        <v>48.000000000000007</v>
      </c>
    </row>
    <row r="1555" spans="1:24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  <c r="V1555">
        <f t="shared" si="72"/>
        <v>10</v>
      </c>
      <c r="W1555">
        <f t="shared" si="73"/>
        <v>623.75</v>
      </c>
      <c r="X1555">
        <f t="shared" si="74"/>
        <v>46</v>
      </c>
    </row>
    <row r="1556" spans="1:24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>
        <f t="shared" si="72"/>
        <v>2</v>
      </c>
      <c r="W1556">
        <f t="shared" si="73"/>
        <v>15.84</v>
      </c>
      <c r="X1556">
        <f t="shared" si="74"/>
        <v>28.999999999999996</v>
      </c>
    </row>
    <row r="1557" spans="1:24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>
        <f t="shared" si="72"/>
        <v>9</v>
      </c>
      <c r="W1557">
        <f t="shared" si="73"/>
        <v>367.84</v>
      </c>
      <c r="X1557">
        <f t="shared" si="74"/>
        <v>43.000000000000007</v>
      </c>
    </row>
    <row r="1558" spans="1:24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>
        <f t="shared" si="72"/>
        <v>5</v>
      </c>
      <c r="W1558">
        <f t="shared" si="73"/>
        <v>9.3439999999999994</v>
      </c>
      <c r="X1558">
        <f t="shared" si="74"/>
        <v>37.5</v>
      </c>
    </row>
    <row r="1559" spans="1:24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  <c r="V1559">
        <f t="shared" si="72"/>
        <v>5</v>
      </c>
      <c r="W1559">
        <f t="shared" si="73"/>
        <v>396.8</v>
      </c>
      <c r="X1559">
        <f t="shared" si="74"/>
        <v>12.5</v>
      </c>
    </row>
    <row r="1560" spans="1:24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  <c r="V1560">
        <f t="shared" si="72"/>
        <v>3</v>
      </c>
      <c r="W1560">
        <f t="shared" si="73"/>
        <v>343.92</v>
      </c>
      <c r="X1560">
        <f t="shared" si="74"/>
        <v>26</v>
      </c>
    </row>
    <row r="1561" spans="1:24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  <c r="V1561">
        <f t="shared" si="72"/>
        <v>4</v>
      </c>
      <c r="W1561">
        <f t="shared" si="73"/>
        <v>318.16799999999995</v>
      </c>
      <c r="X1561">
        <f t="shared" si="74"/>
        <v>36.25</v>
      </c>
    </row>
    <row r="1562" spans="1:24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>
        <f t="shared" si="72"/>
        <v>4</v>
      </c>
      <c r="W1562">
        <f t="shared" si="73"/>
        <v>113.39999999999999</v>
      </c>
      <c r="X1562">
        <f t="shared" si="74"/>
        <v>48</v>
      </c>
    </row>
    <row r="1563" spans="1:24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  <c r="V1563">
        <f t="shared" si="72"/>
        <v>9</v>
      </c>
      <c r="W1563">
        <f t="shared" si="73"/>
        <v>2.78</v>
      </c>
      <c r="X1563">
        <f t="shared" si="74"/>
        <v>26</v>
      </c>
    </row>
    <row r="1564" spans="1:24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  <c r="V1564">
        <f t="shared" si="72"/>
        <v>6</v>
      </c>
      <c r="W1564">
        <f t="shared" si="73"/>
        <v>5223.1500000000005</v>
      </c>
      <c r="X1564">
        <f t="shared" si="74"/>
        <v>-28.333333333333332</v>
      </c>
    </row>
    <row r="1565" spans="1:24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  <c r="V1565">
        <f t="shared" si="72"/>
        <v>11</v>
      </c>
      <c r="W1565">
        <f t="shared" si="73"/>
        <v>34.055999999999997</v>
      </c>
      <c r="X1565">
        <f t="shared" si="74"/>
        <v>36.25</v>
      </c>
    </row>
    <row r="1566" spans="1:24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  <c r="V1566">
        <f t="shared" si="72"/>
        <v>3</v>
      </c>
      <c r="W1566">
        <f t="shared" si="73"/>
        <v>1774.5</v>
      </c>
      <c r="X1566">
        <f t="shared" si="74"/>
        <v>5</v>
      </c>
    </row>
    <row r="1567" spans="1:24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  <c r="V1567">
        <f t="shared" si="72"/>
        <v>3</v>
      </c>
      <c r="W1567">
        <f t="shared" si="73"/>
        <v>1360.7280000000001</v>
      </c>
      <c r="X1567">
        <f t="shared" si="74"/>
        <v>8.75</v>
      </c>
    </row>
    <row r="1568" spans="1:24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  <c r="V1568">
        <f t="shared" si="72"/>
        <v>11</v>
      </c>
      <c r="W1568">
        <f t="shared" si="73"/>
        <v>64.44</v>
      </c>
      <c r="X1568">
        <f t="shared" si="74"/>
        <v>-1.25</v>
      </c>
    </row>
    <row r="1569" spans="1:24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  <c r="V1569">
        <f t="shared" si="72"/>
        <v>11</v>
      </c>
      <c r="W1569">
        <f t="shared" si="73"/>
        <v>35.136000000000003</v>
      </c>
      <c r="X1569">
        <f t="shared" si="74"/>
        <v>-154.99999999999997</v>
      </c>
    </row>
    <row r="1570" spans="1:24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  <c r="V1570">
        <f t="shared" si="72"/>
        <v>6</v>
      </c>
      <c r="W1570">
        <f t="shared" si="73"/>
        <v>368.90999999999997</v>
      </c>
      <c r="X1570">
        <f t="shared" si="74"/>
        <v>49</v>
      </c>
    </row>
    <row r="1571" spans="1:24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  <c r="V1571">
        <f t="shared" si="72"/>
        <v>11</v>
      </c>
      <c r="W1571">
        <f t="shared" si="73"/>
        <v>38.519999999999996</v>
      </c>
      <c r="X1571">
        <f t="shared" si="74"/>
        <v>28.999999999999996</v>
      </c>
    </row>
    <row r="1572" spans="1:24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>
        <f t="shared" si="72"/>
        <v>11</v>
      </c>
      <c r="W1572">
        <f t="shared" si="73"/>
        <v>3019.6</v>
      </c>
      <c r="X1572">
        <f t="shared" si="74"/>
        <v>-11.250000000000002</v>
      </c>
    </row>
    <row r="1573" spans="1:24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>
        <f t="shared" si="72"/>
        <v>11</v>
      </c>
      <c r="W1573">
        <f t="shared" si="73"/>
        <v>65.52</v>
      </c>
      <c r="X1573">
        <f t="shared" si="74"/>
        <v>48</v>
      </c>
    </row>
    <row r="1574" spans="1:24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  <c r="V1574">
        <f t="shared" si="72"/>
        <v>11</v>
      </c>
      <c r="W1574">
        <f t="shared" si="73"/>
        <v>29.99</v>
      </c>
      <c r="X1574">
        <f t="shared" si="74"/>
        <v>21.000000000000004</v>
      </c>
    </row>
    <row r="1575" spans="1:24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  <c r="V1575">
        <f t="shared" si="72"/>
        <v>11</v>
      </c>
      <c r="W1575">
        <f t="shared" si="73"/>
        <v>762.88</v>
      </c>
      <c r="X1575">
        <f t="shared" si="74"/>
        <v>6.25</v>
      </c>
    </row>
    <row r="1576" spans="1:24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  <c r="V1576">
        <f t="shared" si="72"/>
        <v>12</v>
      </c>
      <c r="W1576">
        <f t="shared" si="73"/>
        <v>122.03999999999999</v>
      </c>
      <c r="X1576">
        <f t="shared" si="74"/>
        <v>-22.5</v>
      </c>
    </row>
    <row r="1577" spans="1:24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  <c r="V1577">
        <f t="shared" si="72"/>
        <v>12</v>
      </c>
      <c r="W1577">
        <f t="shared" si="73"/>
        <v>3816.3999999999996</v>
      </c>
      <c r="X1577">
        <f t="shared" si="74"/>
        <v>-2.8571428571428572</v>
      </c>
    </row>
    <row r="1578" spans="1:24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  <c r="V1578">
        <f t="shared" si="72"/>
        <v>4</v>
      </c>
      <c r="W1578">
        <f t="shared" si="73"/>
        <v>47.904000000000003</v>
      </c>
      <c r="X1578">
        <f t="shared" si="74"/>
        <v>10</v>
      </c>
    </row>
    <row r="1579" spans="1:24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  <c r="V1579">
        <f t="shared" si="72"/>
        <v>5</v>
      </c>
      <c r="W1579">
        <f t="shared" si="73"/>
        <v>4.9800000000000004</v>
      </c>
      <c r="X1579">
        <f t="shared" si="74"/>
        <v>48.999999999999993</v>
      </c>
    </row>
    <row r="1580" spans="1:24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  <c r="V1580">
        <f t="shared" si="72"/>
        <v>2</v>
      </c>
      <c r="W1580">
        <f t="shared" si="73"/>
        <v>512.64</v>
      </c>
      <c r="X1580">
        <f t="shared" si="74"/>
        <v>28.999999999999996</v>
      </c>
    </row>
    <row r="1581" spans="1:24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  <c r="V1581">
        <f t="shared" si="72"/>
        <v>8</v>
      </c>
      <c r="W1581">
        <f t="shared" si="73"/>
        <v>615.96</v>
      </c>
      <c r="X1581">
        <f t="shared" si="74"/>
        <v>28.999999999999996</v>
      </c>
    </row>
    <row r="1582" spans="1:24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  <c r="V1582">
        <f t="shared" si="72"/>
        <v>8</v>
      </c>
      <c r="W1582">
        <f t="shared" si="73"/>
        <v>3445.2539999999999</v>
      </c>
      <c r="X1582">
        <f t="shared" si="74"/>
        <v>-40</v>
      </c>
    </row>
    <row r="1583" spans="1:24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  <c r="V1583">
        <f t="shared" si="72"/>
        <v>8</v>
      </c>
      <c r="W1583">
        <f t="shared" si="73"/>
        <v>83.92</v>
      </c>
      <c r="X1583">
        <f t="shared" si="74"/>
        <v>6.9999999999999991</v>
      </c>
    </row>
    <row r="1584" spans="1:24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>
        <f t="shared" si="72"/>
        <v>8</v>
      </c>
      <c r="W1584">
        <f t="shared" si="73"/>
        <v>2435.136</v>
      </c>
      <c r="X1584">
        <f t="shared" si="74"/>
        <v>37.5</v>
      </c>
    </row>
    <row r="1585" spans="1:24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  <c r="V1585">
        <f t="shared" si="72"/>
        <v>8</v>
      </c>
      <c r="W1585">
        <f t="shared" si="73"/>
        <v>141.12</v>
      </c>
      <c r="X1585">
        <f t="shared" si="74"/>
        <v>39</v>
      </c>
    </row>
    <row r="1586" spans="1:24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>
        <f t="shared" si="72"/>
        <v>8</v>
      </c>
      <c r="W1586">
        <f t="shared" si="73"/>
        <v>12.32</v>
      </c>
      <c r="X1586">
        <f t="shared" si="74"/>
        <v>48</v>
      </c>
    </row>
    <row r="1587" spans="1:24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  <c r="V1587">
        <f t="shared" si="72"/>
        <v>8</v>
      </c>
      <c r="W1587">
        <f t="shared" si="73"/>
        <v>4899.75</v>
      </c>
      <c r="X1587">
        <f t="shared" si="74"/>
        <v>28.000000000000004</v>
      </c>
    </row>
    <row r="1588" spans="1:24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>
        <f t="shared" si="72"/>
        <v>8</v>
      </c>
      <c r="W1588">
        <f t="shared" si="73"/>
        <v>431.09999999999997</v>
      </c>
      <c r="X1588">
        <f t="shared" si="74"/>
        <v>48.000000000000007</v>
      </c>
    </row>
    <row r="1589" spans="1:24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  <c r="V1589">
        <f t="shared" si="72"/>
        <v>8</v>
      </c>
      <c r="W1589">
        <f t="shared" si="73"/>
        <v>31.950000000000003</v>
      </c>
      <c r="X1589">
        <f t="shared" si="74"/>
        <v>47</v>
      </c>
    </row>
    <row r="1590" spans="1:24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  <c r="V1590">
        <f t="shared" si="72"/>
        <v>8</v>
      </c>
      <c r="W1590">
        <f t="shared" si="73"/>
        <v>991.2</v>
      </c>
      <c r="X1590">
        <f t="shared" si="74"/>
        <v>13.999999999999998</v>
      </c>
    </row>
    <row r="1591" spans="1:24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  <c r="V1591">
        <f t="shared" si="72"/>
        <v>5</v>
      </c>
      <c r="W1591">
        <f t="shared" si="73"/>
        <v>43.84</v>
      </c>
      <c r="X1591">
        <f t="shared" si="74"/>
        <v>26.999999999999996</v>
      </c>
    </row>
    <row r="1592" spans="1:24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  <c r="V1592">
        <f t="shared" si="72"/>
        <v>4</v>
      </c>
      <c r="W1592">
        <f t="shared" si="73"/>
        <v>234.416</v>
      </c>
      <c r="X1592">
        <f t="shared" si="74"/>
        <v>17.5</v>
      </c>
    </row>
    <row r="1593" spans="1:24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  <c r="V1593">
        <f t="shared" si="72"/>
        <v>4</v>
      </c>
      <c r="W1593">
        <f t="shared" si="73"/>
        <v>40.199999999999996</v>
      </c>
      <c r="X1593">
        <f t="shared" si="74"/>
        <v>36.250000000000007</v>
      </c>
    </row>
    <row r="1594" spans="1:24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  <c r="V1594">
        <f t="shared" si="72"/>
        <v>6</v>
      </c>
      <c r="W1594">
        <f t="shared" si="73"/>
        <v>806.27200000000005</v>
      </c>
      <c r="X1594">
        <f t="shared" si="74"/>
        <v>11.25</v>
      </c>
    </row>
    <row r="1595" spans="1:24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  <c r="V1595">
        <f t="shared" si="72"/>
        <v>10</v>
      </c>
      <c r="W1595">
        <f t="shared" si="73"/>
        <v>40.32</v>
      </c>
      <c r="X1595">
        <f t="shared" si="74"/>
        <v>49.000000000000007</v>
      </c>
    </row>
    <row r="1596" spans="1:24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  <c r="V1596">
        <f t="shared" si="72"/>
        <v>3</v>
      </c>
      <c r="W1596">
        <f t="shared" si="73"/>
        <v>1077.174</v>
      </c>
      <c r="X1596">
        <f t="shared" si="74"/>
        <v>-10</v>
      </c>
    </row>
    <row r="1597" spans="1:24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  <c r="V1597">
        <f t="shared" si="72"/>
        <v>5</v>
      </c>
      <c r="W1597">
        <f t="shared" si="73"/>
        <v>95.983999999999995</v>
      </c>
      <c r="X1597">
        <f t="shared" si="74"/>
        <v>-4.2857142857142856</v>
      </c>
    </row>
    <row r="1598" spans="1:24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  <c r="V1598">
        <f t="shared" si="72"/>
        <v>10</v>
      </c>
      <c r="W1598">
        <f t="shared" si="73"/>
        <v>7114.9</v>
      </c>
      <c r="X1598">
        <f t="shared" si="74"/>
        <v>32</v>
      </c>
    </row>
    <row r="1599" spans="1:24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  <c r="V1599">
        <f t="shared" si="72"/>
        <v>11</v>
      </c>
      <c r="W1599">
        <f t="shared" si="73"/>
        <v>67.584000000000003</v>
      </c>
      <c r="X1599">
        <f t="shared" si="74"/>
        <v>31.25</v>
      </c>
    </row>
    <row r="1600" spans="1:24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  <c r="V1600">
        <f t="shared" si="72"/>
        <v>11</v>
      </c>
      <c r="W1600">
        <f t="shared" si="73"/>
        <v>6.6719999999999997</v>
      </c>
      <c r="X1600">
        <f t="shared" si="74"/>
        <v>7.5</v>
      </c>
    </row>
    <row r="1601" spans="1:24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  <c r="V1601">
        <f t="shared" si="72"/>
        <v>11</v>
      </c>
      <c r="W1601">
        <f t="shared" si="73"/>
        <v>396.54399999999998</v>
      </c>
      <c r="X1601">
        <f t="shared" si="74"/>
        <v>8.75</v>
      </c>
    </row>
    <row r="1602" spans="1:24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  <c r="V1602">
        <f t="shared" si="72"/>
        <v>11</v>
      </c>
      <c r="W1602">
        <f t="shared" si="73"/>
        <v>31.984000000000002</v>
      </c>
      <c r="X1602">
        <f t="shared" si="74"/>
        <v>-87.5</v>
      </c>
    </row>
    <row r="1603" spans="1:24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  <c r="V1603">
        <f t="shared" ref="V1603:V1666" si="75">MONTH(C1603:C11596)</f>
        <v>5</v>
      </c>
      <c r="W1603">
        <f t="shared" ref="W1603:W1666" si="76" xml:space="preserve"> PRODUCT(R1603,S1603)</f>
        <v>423.92</v>
      </c>
      <c r="X1603">
        <f t="shared" ref="X1603:X1666" si="77">(U1603/R1603)*100</f>
        <v>20</v>
      </c>
    </row>
    <row r="1604" spans="1:24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  <c r="V1604">
        <f t="shared" si="75"/>
        <v>12</v>
      </c>
      <c r="W1604">
        <f t="shared" si="76"/>
        <v>20.015999999999998</v>
      </c>
      <c r="X1604">
        <f t="shared" si="77"/>
        <v>25</v>
      </c>
    </row>
    <row r="1605" spans="1:24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  <c r="V1605">
        <f t="shared" si="75"/>
        <v>11</v>
      </c>
      <c r="W1605">
        <f t="shared" si="76"/>
        <v>935.64</v>
      </c>
      <c r="X1605">
        <f t="shared" si="77"/>
        <v>28.999999999999996</v>
      </c>
    </row>
    <row r="1606" spans="1:24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  <c r="V1606">
        <f t="shared" si="75"/>
        <v>4</v>
      </c>
      <c r="W1606">
        <f t="shared" si="76"/>
        <v>199.8</v>
      </c>
      <c r="X1606">
        <f t="shared" si="77"/>
        <v>32.5</v>
      </c>
    </row>
    <row r="1607" spans="1:24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  <c r="V1607">
        <f t="shared" si="75"/>
        <v>4</v>
      </c>
      <c r="W1607">
        <f t="shared" si="76"/>
        <v>16.38</v>
      </c>
      <c r="X1607">
        <f t="shared" si="77"/>
        <v>27.999999999999996</v>
      </c>
    </row>
    <row r="1608" spans="1:24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  <c r="V1608">
        <f t="shared" si="75"/>
        <v>4</v>
      </c>
      <c r="W1608">
        <f t="shared" si="76"/>
        <v>366</v>
      </c>
      <c r="X1608">
        <f t="shared" si="77"/>
        <v>29.000000000000004</v>
      </c>
    </row>
    <row r="1609" spans="1:24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  <c r="V1609">
        <f t="shared" si="75"/>
        <v>4</v>
      </c>
      <c r="W1609">
        <f t="shared" si="76"/>
        <v>5.84</v>
      </c>
      <c r="X1609">
        <f t="shared" si="77"/>
        <v>33.75</v>
      </c>
    </row>
    <row r="1610" spans="1:24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  <c r="V1610">
        <f t="shared" si="75"/>
        <v>4</v>
      </c>
      <c r="W1610">
        <f t="shared" si="76"/>
        <v>90.88</v>
      </c>
      <c r="X1610">
        <f t="shared" si="77"/>
        <v>45</v>
      </c>
    </row>
    <row r="1611" spans="1:24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  <c r="V1611">
        <f t="shared" si="75"/>
        <v>4</v>
      </c>
      <c r="W1611">
        <f t="shared" si="76"/>
        <v>28.008000000000003</v>
      </c>
      <c r="X1611">
        <f t="shared" si="77"/>
        <v>35</v>
      </c>
    </row>
    <row r="1612" spans="1:24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  <c r="V1612">
        <f t="shared" si="75"/>
        <v>5</v>
      </c>
      <c r="W1612">
        <f t="shared" si="76"/>
        <v>581.33199999999999</v>
      </c>
      <c r="X1612">
        <f t="shared" si="77"/>
        <v>9.4117647058823533</v>
      </c>
    </row>
    <row r="1613" spans="1:24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  <c r="V1613">
        <f t="shared" si="75"/>
        <v>5</v>
      </c>
      <c r="W1613">
        <f t="shared" si="76"/>
        <v>403.16800000000001</v>
      </c>
      <c r="X1613">
        <f t="shared" si="77"/>
        <v>10</v>
      </c>
    </row>
    <row r="1614" spans="1:24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  <c r="V1614">
        <f t="shared" si="75"/>
        <v>5</v>
      </c>
      <c r="W1614">
        <f t="shared" si="76"/>
        <v>167.96799999999999</v>
      </c>
      <c r="X1614">
        <f t="shared" si="77"/>
        <v>37.5</v>
      </c>
    </row>
    <row r="1615" spans="1:24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  <c r="V1615">
        <f t="shared" si="75"/>
        <v>12</v>
      </c>
      <c r="W1615">
        <f t="shared" si="76"/>
        <v>7000.1399999999994</v>
      </c>
      <c r="X1615">
        <f t="shared" si="77"/>
        <v>29.000000000000004</v>
      </c>
    </row>
    <row r="1616" spans="1:24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  <c r="V1616">
        <f t="shared" si="75"/>
        <v>3</v>
      </c>
      <c r="W1616">
        <f t="shared" si="76"/>
        <v>251.928</v>
      </c>
      <c r="X1616">
        <f t="shared" si="77"/>
        <v>-16.25</v>
      </c>
    </row>
    <row r="1617" spans="1:24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  <c r="V1617">
        <f t="shared" si="75"/>
        <v>8</v>
      </c>
      <c r="W1617">
        <f t="shared" si="76"/>
        <v>3.75</v>
      </c>
      <c r="X1617">
        <f t="shared" si="77"/>
        <v>48.000000000000007</v>
      </c>
    </row>
    <row r="1618" spans="1:24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>
        <f t="shared" si="75"/>
        <v>8</v>
      </c>
      <c r="W1618">
        <f t="shared" si="76"/>
        <v>165.6</v>
      </c>
      <c r="X1618">
        <f t="shared" si="77"/>
        <v>48.000000000000007</v>
      </c>
    </row>
    <row r="1619" spans="1:24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  <c r="V1619">
        <f t="shared" si="75"/>
        <v>8</v>
      </c>
      <c r="W1619">
        <f t="shared" si="76"/>
        <v>89.37</v>
      </c>
      <c r="X1619">
        <f t="shared" si="77"/>
        <v>42</v>
      </c>
    </row>
    <row r="1620" spans="1:24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  <c r="V1620">
        <f t="shared" si="75"/>
        <v>9</v>
      </c>
      <c r="W1620">
        <f t="shared" si="76"/>
        <v>118.96</v>
      </c>
      <c r="X1620">
        <f t="shared" si="77"/>
        <v>15.000000000000002</v>
      </c>
    </row>
    <row r="1621" spans="1:24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>
        <f t="shared" si="75"/>
        <v>9</v>
      </c>
      <c r="W1621">
        <f t="shared" si="76"/>
        <v>6.69</v>
      </c>
      <c r="X1621">
        <f t="shared" si="77"/>
        <v>46</v>
      </c>
    </row>
    <row r="1622" spans="1:24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>
        <f t="shared" si="75"/>
        <v>7</v>
      </c>
      <c r="W1622">
        <f t="shared" si="76"/>
        <v>396.92</v>
      </c>
      <c r="X1622">
        <f t="shared" si="77"/>
        <v>50</v>
      </c>
    </row>
    <row r="1623" spans="1:24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>
        <f t="shared" si="75"/>
        <v>7</v>
      </c>
      <c r="W1623">
        <f t="shared" si="76"/>
        <v>6291.84</v>
      </c>
      <c r="X1623">
        <f t="shared" si="77"/>
        <v>49</v>
      </c>
    </row>
    <row r="1624" spans="1:24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  <c r="V1624">
        <f t="shared" si="75"/>
        <v>7</v>
      </c>
      <c r="W1624">
        <f t="shared" si="76"/>
        <v>46.335999999999999</v>
      </c>
      <c r="X1624">
        <f t="shared" si="77"/>
        <v>33.75</v>
      </c>
    </row>
    <row r="1625" spans="1:24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>
        <f t="shared" si="75"/>
        <v>7</v>
      </c>
      <c r="W1625">
        <f t="shared" si="76"/>
        <v>100</v>
      </c>
      <c r="X1625">
        <f t="shared" si="77"/>
        <v>21</v>
      </c>
    </row>
    <row r="1626" spans="1:24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  <c r="V1626">
        <f t="shared" si="75"/>
        <v>12</v>
      </c>
      <c r="W1626">
        <f t="shared" si="76"/>
        <v>3379.8</v>
      </c>
      <c r="X1626">
        <f t="shared" si="77"/>
        <v>12.5</v>
      </c>
    </row>
    <row r="1627" spans="1:24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>
        <f t="shared" si="75"/>
        <v>12</v>
      </c>
      <c r="W1627">
        <f t="shared" si="76"/>
        <v>3797.5499999999997</v>
      </c>
      <c r="X1627">
        <f t="shared" si="77"/>
        <v>44.000000000000007</v>
      </c>
    </row>
    <row r="1628" spans="1:24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  <c r="V1628">
        <f t="shared" si="75"/>
        <v>11</v>
      </c>
      <c r="W1628">
        <f t="shared" si="76"/>
        <v>2616.25</v>
      </c>
      <c r="X1628">
        <f t="shared" si="77"/>
        <v>27</v>
      </c>
    </row>
    <row r="1629" spans="1:24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  <c r="V1629">
        <f t="shared" si="75"/>
        <v>9</v>
      </c>
      <c r="W1629">
        <f t="shared" si="76"/>
        <v>3105</v>
      </c>
      <c r="X1629">
        <f t="shared" si="77"/>
        <v>30</v>
      </c>
    </row>
    <row r="1630" spans="1:24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  <c r="V1630">
        <f t="shared" si="75"/>
        <v>6</v>
      </c>
      <c r="W1630">
        <f t="shared" si="76"/>
        <v>89.600000000000009</v>
      </c>
      <c r="X1630">
        <f t="shared" si="77"/>
        <v>13.749999999999998</v>
      </c>
    </row>
    <row r="1631" spans="1:24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  <c r="V1631">
        <f t="shared" si="75"/>
        <v>6</v>
      </c>
      <c r="W1631">
        <f t="shared" si="76"/>
        <v>247.536</v>
      </c>
      <c r="X1631">
        <f t="shared" si="77"/>
        <v>-83.333333333333343</v>
      </c>
    </row>
    <row r="1632" spans="1:24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  <c r="V1632">
        <f t="shared" si="75"/>
        <v>5</v>
      </c>
      <c r="W1632">
        <f t="shared" si="76"/>
        <v>3018.1680000000001</v>
      </c>
      <c r="X1632">
        <f t="shared" si="77"/>
        <v>8.75</v>
      </c>
    </row>
    <row r="1633" spans="1:24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  <c r="V1633">
        <f t="shared" si="75"/>
        <v>5</v>
      </c>
      <c r="W1633">
        <f t="shared" si="76"/>
        <v>21.376000000000001</v>
      </c>
      <c r="X1633">
        <f t="shared" si="77"/>
        <v>35</v>
      </c>
    </row>
    <row r="1634" spans="1:24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  <c r="V1634">
        <f t="shared" si="75"/>
        <v>5</v>
      </c>
      <c r="W1634">
        <f t="shared" si="76"/>
        <v>20.736000000000001</v>
      </c>
      <c r="X1634">
        <f t="shared" si="77"/>
        <v>35</v>
      </c>
    </row>
    <row r="1635" spans="1:24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  <c r="V1635">
        <f t="shared" si="75"/>
        <v>5</v>
      </c>
      <c r="W1635">
        <f t="shared" si="76"/>
        <v>50.24</v>
      </c>
      <c r="X1635">
        <f t="shared" si="77"/>
        <v>6.25</v>
      </c>
    </row>
    <row r="1636" spans="1:24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  <c r="V1636">
        <f t="shared" si="75"/>
        <v>5</v>
      </c>
      <c r="W1636">
        <f t="shared" si="76"/>
        <v>116.224</v>
      </c>
      <c r="X1636">
        <f t="shared" si="77"/>
        <v>12.5</v>
      </c>
    </row>
    <row r="1637" spans="1:24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  <c r="V1637">
        <f t="shared" si="75"/>
        <v>11</v>
      </c>
      <c r="W1637">
        <f t="shared" si="76"/>
        <v>46.655999999999999</v>
      </c>
      <c r="X1637">
        <f t="shared" si="77"/>
        <v>35</v>
      </c>
    </row>
    <row r="1638" spans="1:24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>
        <f t="shared" si="75"/>
        <v>11</v>
      </c>
      <c r="W1638">
        <f t="shared" si="76"/>
        <v>3345.4</v>
      </c>
      <c r="X1638">
        <f t="shared" si="77"/>
        <v>-25</v>
      </c>
    </row>
    <row r="1639" spans="1:24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  <c r="V1639">
        <f t="shared" si="75"/>
        <v>11</v>
      </c>
      <c r="W1639">
        <f t="shared" si="76"/>
        <v>1753.3440000000001</v>
      </c>
      <c r="X1639">
        <f t="shared" si="77"/>
        <v>-20</v>
      </c>
    </row>
    <row r="1640" spans="1:24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>
        <f t="shared" si="75"/>
        <v>5</v>
      </c>
      <c r="W1640">
        <f t="shared" si="76"/>
        <v>58.320000000000007</v>
      </c>
      <c r="X1640">
        <f t="shared" si="77"/>
        <v>48.000000000000007</v>
      </c>
    </row>
    <row r="1641" spans="1:24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>
        <f t="shared" si="75"/>
        <v>5</v>
      </c>
      <c r="W1641">
        <f t="shared" si="76"/>
        <v>19.28</v>
      </c>
      <c r="X1641">
        <f t="shared" si="77"/>
        <v>46</v>
      </c>
    </row>
    <row r="1642" spans="1:24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>
        <f t="shared" si="75"/>
        <v>5</v>
      </c>
      <c r="W1642">
        <f t="shared" si="76"/>
        <v>25.4</v>
      </c>
      <c r="X1642">
        <f t="shared" si="77"/>
        <v>46</v>
      </c>
    </row>
    <row r="1643" spans="1:24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>
        <f t="shared" si="75"/>
        <v>5</v>
      </c>
      <c r="W1643">
        <f t="shared" si="76"/>
        <v>124.10999999999999</v>
      </c>
      <c r="X1643">
        <f t="shared" si="77"/>
        <v>42</v>
      </c>
    </row>
    <row r="1644" spans="1:24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  <c r="V1644">
        <f t="shared" si="75"/>
        <v>11</v>
      </c>
      <c r="W1644">
        <f t="shared" si="76"/>
        <v>25.248000000000001</v>
      </c>
      <c r="X1644">
        <f t="shared" si="77"/>
        <v>31.25</v>
      </c>
    </row>
    <row r="1645" spans="1:24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  <c r="V1645">
        <f t="shared" si="75"/>
        <v>3</v>
      </c>
      <c r="W1645">
        <f t="shared" si="76"/>
        <v>3742.92</v>
      </c>
      <c r="X1645">
        <f t="shared" si="77"/>
        <v>27.999999999999996</v>
      </c>
    </row>
    <row r="1646" spans="1:24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  <c r="V1646">
        <f t="shared" si="75"/>
        <v>3</v>
      </c>
      <c r="W1646">
        <f t="shared" si="76"/>
        <v>22049.51</v>
      </c>
      <c r="X1646">
        <f t="shared" si="77"/>
        <v>47</v>
      </c>
    </row>
    <row r="1647" spans="1:24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  <c r="V1647">
        <f t="shared" si="75"/>
        <v>3</v>
      </c>
      <c r="W1647">
        <f t="shared" si="76"/>
        <v>419.4</v>
      </c>
      <c r="X1647">
        <f t="shared" si="77"/>
        <v>48.000000000000007</v>
      </c>
    </row>
    <row r="1648" spans="1:24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  <c r="V1648">
        <f t="shared" si="75"/>
        <v>11</v>
      </c>
      <c r="W1648">
        <f t="shared" si="76"/>
        <v>70.72</v>
      </c>
      <c r="X1648">
        <f t="shared" si="77"/>
        <v>-8.75</v>
      </c>
    </row>
    <row r="1649" spans="1:24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  <c r="V1649">
        <f t="shared" si="75"/>
        <v>11</v>
      </c>
      <c r="W1649">
        <f t="shared" si="76"/>
        <v>6.3360000000000003</v>
      </c>
      <c r="X1649">
        <f t="shared" si="77"/>
        <v>-22.499999999999996</v>
      </c>
    </row>
    <row r="1650" spans="1:24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  <c r="V1650">
        <f t="shared" si="75"/>
        <v>9</v>
      </c>
      <c r="W1650">
        <f t="shared" si="76"/>
        <v>726.62400000000002</v>
      </c>
      <c r="X1650">
        <f t="shared" si="77"/>
        <v>-83.333333333333343</v>
      </c>
    </row>
    <row r="1651" spans="1:24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  <c r="V1651">
        <f t="shared" si="75"/>
        <v>9</v>
      </c>
      <c r="W1651">
        <f t="shared" si="76"/>
        <v>45.893999999999998</v>
      </c>
      <c r="X1651">
        <f t="shared" si="77"/>
        <v>-20</v>
      </c>
    </row>
    <row r="1652" spans="1:24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>
        <f t="shared" si="75"/>
        <v>8</v>
      </c>
      <c r="W1652">
        <f t="shared" si="76"/>
        <v>219.84</v>
      </c>
      <c r="X1652">
        <f t="shared" si="77"/>
        <v>49</v>
      </c>
    </row>
    <row r="1653" spans="1:24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>
        <f t="shared" si="75"/>
        <v>8</v>
      </c>
      <c r="W1653">
        <f t="shared" si="76"/>
        <v>26.72</v>
      </c>
      <c r="X1653">
        <f t="shared" si="77"/>
        <v>48</v>
      </c>
    </row>
    <row r="1654" spans="1:24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>
        <f t="shared" si="75"/>
        <v>11</v>
      </c>
      <c r="W1654">
        <f t="shared" si="76"/>
        <v>1018.08</v>
      </c>
      <c r="X1654">
        <f t="shared" si="77"/>
        <v>27</v>
      </c>
    </row>
    <row r="1655" spans="1:24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  <c r="V1655">
        <f t="shared" si="75"/>
        <v>11</v>
      </c>
      <c r="W1655">
        <f t="shared" si="76"/>
        <v>530.08000000000004</v>
      </c>
      <c r="X1655">
        <f t="shared" si="77"/>
        <v>41</v>
      </c>
    </row>
    <row r="1656" spans="1:24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  <c r="V1656">
        <f t="shared" si="75"/>
        <v>11</v>
      </c>
      <c r="W1656">
        <f t="shared" si="76"/>
        <v>5.92</v>
      </c>
      <c r="X1656">
        <f t="shared" si="77"/>
        <v>48.000000000000007</v>
      </c>
    </row>
    <row r="1657" spans="1:24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  <c r="V1657">
        <f t="shared" si="75"/>
        <v>11</v>
      </c>
      <c r="W1657">
        <f t="shared" si="76"/>
        <v>16.896000000000001</v>
      </c>
      <c r="X1657">
        <f t="shared" si="77"/>
        <v>35</v>
      </c>
    </row>
    <row r="1658" spans="1:24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  <c r="V1658">
        <f t="shared" si="75"/>
        <v>11</v>
      </c>
      <c r="W1658">
        <f t="shared" si="76"/>
        <v>287.82</v>
      </c>
      <c r="X1658">
        <f t="shared" si="77"/>
        <v>10</v>
      </c>
    </row>
    <row r="1659" spans="1:24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  <c r="V1659">
        <f t="shared" si="75"/>
        <v>5</v>
      </c>
      <c r="W1659">
        <f t="shared" si="76"/>
        <v>243.53</v>
      </c>
      <c r="X1659">
        <f t="shared" si="77"/>
        <v>31</v>
      </c>
    </row>
    <row r="1660" spans="1:24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  <c r="V1660">
        <f t="shared" si="75"/>
        <v>1</v>
      </c>
      <c r="W1660">
        <f t="shared" si="76"/>
        <v>482.32800000000003</v>
      </c>
      <c r="X1660">
        <f t="shared" si="77"/>
        <v>6.25</v>
      </c>
    </row>
    <row r="1661" spans="1:24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  <c r="V1661">
        <f t="shared" si="75"/>
        <v>10</v>
      </c>
      <c r="W1661">
        <f t="shared" si="76"/>
        <v>266.25599999999997</v>
      </c>
      <c r="X1661">
        <f t="shared" si="77"/>
        <v>31.25</v>
      </c>
    </row>
    <row r="1662" spans="1:24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  <c r="V1662">
        <f t="shared" si="75"/>
        <v>10</v>
      </c>
      <c r="W1662">
        <f t="shared" si="76"/>
        <v>27.808</v>
      </c>
      <c r="X1662">
        <f t="shared" si="77"/>
        <v>37.500000000000007</v>
      </c>
    </row>
    <row r="1663" spans="1:24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  <c r="V1663">
        <f t="shared" si="75"/>
        <v>4</v>
      </c>
      <c r="W1663">
        <f t="shared" si="76"/>
        <v>3387.9</v>
      </c>
      <c r="X1663">
        <f t="shared" si="77"/>
        <v>-23.333333333333332</v>
      </c>
    </row>
    <row r="1664" spans="1:24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>
        <f t="shared" si="75"/>
        <v>4</v>
      </c>
      <c r="W1664">
        <f t="shared" si="76"/>
        <v>41.688000000000002</v>
      </c>
      <c r="X1664">
        <f t="shared" si="77"/>
        <v>-66.666666666666657</v>
      </c>
    </row>
    <row r="1665" spans="1:24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  <c r="V1665">
        <f t="shared" si="75"/>
        <v>11</v>
      </c>
      <c r="W1665">
        <f t="shared" si="76"/>
        <v>209.60000000000002</v>
      </c>
      <c r="X1665">
        <f t="shared" si="77"/>
        <v>8.75</v>
      </c>
    </row>
    <row r="1666" spans="1:24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  <c r="V1666">
        <f t="shared" si="75"/>
        <v>11</v>
      </c>
      <c r="W1666">
        <f t="shared" si="76"/>
        <v>892.72800000000007</v>
      </c>
      <c r="X1666">
        <f t="shared" si="77"/>
        <v>-2.5</v>
      </c>
    </row>
    <row r="1667" spans="1:24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  <c r="V1667">
        <f t="shared" ref="V1667:V1730" si="78">MONTH(C1667:C11660)</f>
        <v>11</v>
      </c>
      <c r="W1667">
        <f t="shared" ref="W1667:W1730" si="79" xml:space="preserve"> PRODUCT(R1667,S1667)</f>
        <v>13.032</v>
      </c>
      <c r="X1667">
        <f t="shared" ref="X1667:X1730" si="80">(U1667/R1667)*100</f>
        <v>20</v>
      </c>
    </row>
    <row r="1668" spans="1:24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  <c r="V1668">
        <f t="shared" si="78"/>
        <v>11</v>
      </c>
      <c r="W1668">
        <f t="shared" si="79"/>
        <v>189.98400000000001</v>
      </c>
      <c r="X1668">
        <f t="shared" si="80"/>
        <v>-2.5</v>
      </c>
    </row>
    <row r="1669" spans="1:24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  <c r="V1669">
        <f t="shared" si="78"/>
        <v>11</v>
      </c>
      <c r="W1669">
        <f t="shared" si="79"/>
        <v>223.05600000000001</v>
      </c>
      <c r="X1669">
        <f t="shared" si="80"/>
        <v>31.25</v>
      </c>
    </row>
    <row r="1670" spans="1:24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  <c r="V1670">
        <f t="shared" si="78"/>
        <v>11</v>
      </c>
      <c r="W1670">
        <f t="shared" si="79"/>
        <v>42.12</v>
      </c>
      <c r="X1670">
        <f t="shared" si="80"/>
        <v>11.25</v>
      </c>
    </row>
    <row r="1671" spans="1:24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  <c r="V1671">
        <f t="shared" si="78"/>
        <v>1</v>
      </c>
      <c r="W1671">
        <f t="shared" si="79"/>
        <v>4072.4160000000002</v>
      </c>
      <c r="X1671">
        <f t="shared" si="80"/>
        <v>-36.666666666666664</v>
      </c>
    </row>
    <row r="1672" spans="1:24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>
        <f t="shared" si="78"/>
        <v>10</v>
      </c>
      <c r="W1672">
        <f t="shared" si="79"/>
        <v>50.04</v>
      </c>
      <c r="X1672">
        <f t="shared" si="80"/>
        <v>31.25</v>
      </c>
    </row>
    <row r="1673" spans="1:24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  <c r="V1673">
        <f t="shared" si="78"/>
        <v>3</v>
      </c>
      <c r="W1673">
        <f t="shared" si="79"/>
        <v>117.16</v>
      </c>
      <c r="X1673">
        <f t="shared" si="80"/>
        <v>32.999999999999993</v>
      </c>
    </row>
    <row r="1674" spans="1:24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  <c r="V1674">
        <f t="shared" si="78"/>
        <v>7</v>
      </c>
      <c r="W1674">
        <f t="shared" si="79"/>
        <v>671.87199999999996</v>
      </c>
      <c r="X1674">
        <f t="shared" si="80"/>
        <v>37.5</v>
      </c>
    </row>
    <row r="1675" spans="1:24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>
        <f t="shared" si="78"/>
        <v>12</v>
      </c>
      <c r="W1675">
        <f t="shared" si="79"/>
        <v>393.24</v>
      </c>
      <c r="X1675">
        <f t="shared" si="80"/>
        <v>49</v>
      </c>
    </row>
    <row r="1676" spans="1:24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  <c r="V1676">
        <f t="shared" si="78"/>
        <v>9</v>
      </c>
      <c r="W1676">
        <f t="shared" si="79"/>
        <v>43.872</v>
      </c>
      <c r="X1676">
        <f t="shared" si="80"/>
        <v>-47.5</v>
      </c>
    </row>
    <row r="1677" spans="1:24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  <c r="V1677">
        <f t="shared" si="78"/>
        <v>9</v>
      </c>
      <c r="W1677">
        <f t="shared" si="79"/>
        <v>19.763999999999999</v>
      </c>
      <c r="X1677">
        <f t="shared" si="80"/>
        <v>-154.99999999999997</v>
      </c>
    </row>
    <row r="1678" spans="1:24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  <c r="V1678">
        <f t="shared" si="78"/>
        <v>5</v>
      </c>
      <c r="W1678">
        <f t="shared" si="79"/>
        <v>312.84000000000003</v>
      </c>
      <c r="X1678">
        <f t="shared" si="80"/>
        <v>25</v>
      </c>
    </row>
    <row r="1679" spans="1:24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  <c r="V1679">
        <f t="shared" si="78"/>
        <v>5</v>
      </c>
      <c r="W1679">
        <f t="shared" si="79"/>
        <v>53.820000000000007</v>
      </c>
      <c r="X1679">
        <f t="shared" si="80"/>
        <v>48.999999999999993</v>
      </c>
    </row>
    <row r="1680" spans="1:24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  <c r="V1680">
        <f t="shared" si="78"/>
        <v>9</v>
      </c>
      <c r="W1680">
        <f t="shared" si="79"/>
        <v>64.784000000000006</v>
      </c>
      <c r="X1680">
        <f t="shared" si="80"/>
        <v>-22.499999999999996</v>
      </c>
    </row>
    <row r="1681" spans="1:24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  <c r="V1681">
        <f t="shared" si="78"/>
        <v>9</v>
      </c>
      <c r="W1681">
        <f t="shared" si="79"/>
        <v>97.145999999999987</v>
      </c>
      <c r="X1681">
        <f t="shared" si="80"/>
        <v>13.333333333333334</v>
      </c>
    </row>
    <row r="1682" spans="1:24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  <c r="V1682">
        <f t="shared" si="78"/>
        <v>9</v>
      </c>
      <c r="W1682">
        <f t="shared" si="79"/>
        <v>84.736000000000004</v>
      </c>
      <c r="X1682">
        <f t="shared" si="80"/>
        <v>20</v>
      </c>
    </row>
    <row r="1683" spans="1:24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  <c r="V1683">
        <f t="shared" si="78"/>
        <v>9</v>
      </c>
      <c r="W1683">
        <f t="shared" si="79"/>
        <v>1598.16</v>
      </c>
      <c r="X1683">
        <f t="shared" si="80"/>
        <v>-140</v>
      </c>
    </row>
    <row r="1684" spans="1:24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  <c r="V1684">
        <f t="shared" si="78"/>
        <v>9</v>
      </c>
      <c r="W1684">
        <f t="shared" si="79"/>
        <v>18.97</v>
      </c>
      <c r="X1684">
        <f t="shared" si="80"/>
        <v>48.000000000000007</v>
      </c>
    </row>
    <row r="1685" spans="1:24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  <c r="V1685">
        <f t="shared" si="78"/>
        <v>11</v>
      </c>
      <c r="W1685">
        <f t="shared" si="79"/>
        <v>44.46</v>
      </c>
      <c r="X1685">
        <f t="shared" si="80"/>
        <v>42</v>
      </c>
    </row>
    <row r="1686" spans="1:24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  <c r="V1686">
        <f t="shared" si="78"/>
        <v>4</v>
      </c>
      <c r="W1686">
        <f t="shared" si="79"/>
        <v>198.56</v>
      </c>
      <c r="X1686">
        <f t="shared" si="80"/>
        <v>12.5</v>
      </c>
    </row>
    <row r="1687" spans="1:24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  <c r="V1687">
        <f t="shared" si="78"/>
        <v>4</v>
      </c>
      <c r="W1687">
        <f t="shared" si="79"/>
        <v>2.3759999999999999</v>
      </c>
      <c r="X1687">
        <f t="shared" si="80"/>
        <v>-83.333333333333343</v>
      </c>
    </row>
    <row r="1688" spans="1:24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  <c r="V1688">
        <f t="shared" si="78"/>
        <v>4</v>
      </c>
      <c r="W1688">
        <f t="shared" si="79"/>
        <v>15.036</v>
      </c>
      <c r="X1688">
        <f t="shared" si="80"/>
        <v>-76.666666666666657</v>
      </c>
    </row>
    <row r="1689" spans="1:24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  <c r="V1689">
        <f t="shared" si="78"/>
        <v>12</v>
      </c>
      <c r="W1689">
        <f t="shared" si="79"/>
        <v>20.736000000000001</v>
      </c>
      <c r="X1689">
        <f t="shared" si="80"/>
        <v>35</v>
      </c>
    </row>
    <row r="1690" spans="1:24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  <c r="V1690">
        <f t="shared" si="78"/>
        <v>12</v>
      </c>
      <c r="W1690">
        <f t="shared" si="79"/>
        <v>621.76</v>
      </c>
      <c r="X1690">
        <f t="shared" si="80"/>
        <v>7.5</v>
      </c>
    </row>
    <row r="1691" spans="1:24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  <c r="V1691">
        <f t="shared" si="78"/>
        <v>8</v>
      </c>
      <c r="W1691">
        <f t="shared" si="79"/>
        <v>5118.5519999999997</v>
      </c>
      <c r="X1691">
        <f t="shared" si="80"/>
        <v>-26.666666666666668</v>
      </c>
    </row>
    <row r="1692" spans="1:24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>
        <f t="shared" si="78"/>
        <v>12</v>
      </c>
      <c r="W1692">
        <f t="shared" si="79"/>
        <v>167.25</v>
      </c>
      <c r="X1692">
        <f t="shared" si="80"/>
        <v>46</v>
      </c>
    </row>
    <row r="1693" spans="1:24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>
        <f t="shared" si="78"/>
        <v>12</v>
      </c>
      <c r="W1693">
        <f t="shared" si="79"/>
        <v>52</v>
      </c>
      <c r="X1693">
        <f t="shared" si="80"/>
        <v>49</v>
      </c>
    </row>
    <row r="1694" spans="1:24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  <c r="V1694">
        <f t="shared" si="78"/>
        <v>3</v>
      </c>
      <c r="W1694">
        <f t="shared" si="79"/>
        <v>109.39999999999999</v>
      </c>
      <c r="X1694">
        <f t="shared" si="80"/>
        <v>28.749999999999996</v>
      </c>
    </row>
    <row r="1695" spans="1:24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  <c r="V1695">
        <f t="shared" si="78"/>
        <v>6</v>
      </c>
      <c r="W1695">
        <f t="shared" si="79"/>
        <v>27.231999999999999</v>
      </c>
      <c r="X1695">
        <f t="shared" si="80"/>
        <v>26.25</v>
      </c>
    </row>
    <row r="1696" spans="1:24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  <c r="V1696">
        <f t="shared" si="78"/>
        <v>9</v>
      </c>
      <c r="W1696">
        <f t="shared" si="79"/>
        <v>255.84</v>
      </c>
      <c r="X1696">
        <f t="shared" si="80"/>
        <v>31</v>
      </c>
    </row>
    <row r="1697" spans="1:24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>
        <f t="shared" si="78"/>
        <v>9</v>
      </c>
      <c r="W1697">
        <f t="shared" si="79"/>
        <v>43.38</v>
      </c>
      <c r="X1697">
        <f t="shared" si="80"/>
        <v>49</v>
      </c>
    </row>
    <row r="1698" spans="1:24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>
        <f t="shared" si="78"/>
        <v>9</v>
      </c>
      <c r="W1698">
        <f t="shared" si="79"/>
        <v>209.96</v>
      </c>
      <c r="X1698">
        <f t="shared" si="80"/>
        <v>50</v>
      </c>
    </row>
    <row r="1699" spans="1:24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  <c r="V1699">
        <f t="shared" si="78"/>
        <v>12</v>
      </c>
      <c r="W1699">
        <f t="shared" si="79"/>
        <v>213.92</v>
      </c>
      <c r="X1699">
        <f t="shared" si="80"/>
        <v>29.000000000000004</v>
      </c>
    </row>
    <row r="1700" spans="1:24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  <c r="V1700">
        <f t="shared" si="78"/>
        <v>12</v>
      </c>
      <c r="W1700">
        <f t="shared" si="79"/>
        <v>150.91999999999999</v>
      </c>
      <c r="X1700">
        <f t="shared" si="80"/>
        <v>48.000000000000007</v>
      </c>
    </row>
    <row r="1701" spans="1:24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  <c r="V1701">
        <f t="shared" si="78"/>
        <v>6</v>
      </c>
      <c r="W1701">
        <f t="shared" si="79"/>
        <v>3095.2799999999997</v>
      </c>
      <c r="X1701">
        <f t="shared" si="80"/>
        <v>22</v>
      </c>
    </row>
    <row r="1702" spans="1:24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>
        <f t="shared" si="78"/>
        <v>7</v>
      </c>
      <c r="W1702">
        <f t="shared" si="79"/>
        <v>23.616</v>
      </c>
      <c r="X1702">
        <f t="shared" si="80"/>
        <v>36.250000000000007</v>
      </c>
    </row>
    <row r="1703" spans="1:24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  <c r="V1703">
        <f t="shared" si="78"/>
        <v>7</v>
      </c>
      <c r="W1703">
        <f t="shared" si="79"/>
        <v>17379.36</v>
      </c>
      <c r="X1703">
        <f t="shared" si="80"/>
        <v>16.666666666666664</v>
      </c>
    </row>
    <row r="1704" spans="1:24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  <c r="V1704">
        <f t="shared" si="78"/>
        <v>7</v>
      </c>
      <c r="W1704">
        <f t="shared" si="79"/>
        <v>19.920000000000002</v>
      </c>
      <c r="X1704">
        <f t="shared" si="80"/>
        <v>46.999999999999993</v>
      </c>
    </row>
    <row r="1705" spans="1:24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  <c r="V1705">
        <f t="shared" si="78"/>
        <v>2</v>
      </c>
      <c r="W1705">
        <f t="shared" si="79"/>
        <v>61.75</v>
      </c>
      <c r="X1705">
        <f t="shared" si="80"/>
        <v>47</v>
      </c>
    </row>
    <row r="1706" spans="1:24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  <c r="V1706">
        <f t="shared" si="78"/>
        <v>3</v>
      </c>
      <c r="W1706">
        <f t="shared" si="79"/>
        <v>29.106000000000002</v>
      </c>
      <c r="X1706">
        <f t="shared" si="80"/>
        <v>-73.333333333333329</v>
      </c>
    </row>
    <row r="1707" spans="1:24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  <c r="V1707">
        <f t="shared" si="78"/>
        <v>11</v>
      </c>
      <c r="W1707">
        <f t="shared" si="79"/>
        <v>23.22</v>
      </c>
      <c r="X1707">
        <f t="shared" si="80"/>
        <v>-80</v>
      </c>
    </row>
    <row r="1708" spans="1:24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  <c r="V1708">
        <f t="shared" si="78"/>
        <v>10</v>
      </c>
      <c r="W1708">
        <f t="shared" si="79"/>
        <v>263.15999999999997</v>
      </c>
      <c r="X1708">
        <f t="shared" si="80"/>
        <v>47</v>
      </c>
    </row>
    <row r="1709" spans="1:24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  <c r="V1709">
        <f t="shared" si="78"/>
        <v>10</v>
      </c>
      <c r="W1709">
        <f t="shared" si="79"/>
        <v>296.95999999999998</v>
      </c>
      <c r="X1709">
        <f t="shared" si="80"/>
        <v>11.250000000000002</v>
      </c>
    </row>
    <row r="1710" spans="1:24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>
        <f t="shared" si="78"/>
        <v>10</v>
      </c>
      <c r="W1710">
        <f t="shared" si="79"/>
        <v>14.84</v>
      </c>
      <c r="X1710">
        <f t="shared" si="80"/>
        <v>50</v>
      </c>
    </row>
    <row r="1711" spans="1:24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  <c r="V1711">
        <f t="shared" si="78"/>
        <v>10</v>
      </c>
      <c r="W1711">
        <f t="shared" si="79"/>
        <v>71.992000000000004</v>
      </c>
      <c r="X1711">
        <f t="shared" si="80"/>
        <v>-1.25</v>
      </c>
    </row>
    <row r="1712" spans="1:24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  <c r="V1712">
        <f t="shared" si="78"/>
        <v>10</v>
      </c>
      <c r="W1712">
        <f t="shared" si="79"/>
        <v>99.5</v>
      </c>
      <c r="X1712">
        <f t="shared" si="80"/>
        <v>33</v>
      </c>
    </row>
    <row r="1713" spans="1:24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  <c r="V1713">
        <f t="shared" si="78"/>
        <v>10</v>
      </c>
      <c r="W1713">
        <f t="shared" si="79"/>
        <v>23829.68</v>
      </c>
      <c r="X1713">
        <f t="shared" si="80"/>
        <v>30.000000000000004</v>
      </c>
    </row>
    <row r="1714" spans="1:24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  <c r="V1714">
        <f t="shared" si="78"/>
        <v>1</v>
      </c>
      <c r="W1714">
        <f t="shared" si="79"/>
        <v>85.823999999999998</v>
      </c>
      <c r="X1714">
        <f t="shared" si="80"/>
        <v>35</v>
      </c>
    </row>
    <row r="1715" spans="1:24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>
        <f t="shared" si="78"/>
        <v>9</v>
      </c>
      <c r="W1715">
        <f t="shared" si="79"/>
        <v>5359.375</v>
      </c>
      <c r="X1715">
        <f t="shared" si="80"/>
        <v>-74</v>
      </c>
    </row>
    <row r="1716" spans="1:24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  <c r="V1716">
        <f t="shared" si="78"/>
        <v>10</v>
      </c>
      <c r="W1716">
        <f t="shared" si="79"/>
        <v>615.33199999999999</v>
      </c>
      <c r="X1716">
        <f t="shared" si="80"/>
        <v>-4.7058823529411766</v>
      </c>
    </row>
    <row r="1717" spans="1:24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  <c r="V1717">
        <f t="shared" si="78"/>
        <v>4</v>
      </c>
      <c r="W1717">
        <f t="shared" si="79"/>
        <v>15.423999999999999</v>
      </c>
      <c r="X1717">
        <f t="shared" si="80"/>
        <v>36.25</v>
      </c>
    </row>
    <row r="1718" spans="1:24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  <c r="V1718">
        <f t="shared" si="78"/>
        <v>5</v>
      </c>
      <c r="W1718">
        <f t="shared" si="79"/>
        <v>1214.5</v>
      </c>
      <c r="X1718">
        <f t="shared" si="80"/>
        <v>28.999999999999996</v>
      </c>
    </row>
    <row r="1719" spans="1:24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  <c r="V1719">
        <f t="shared" si="78"/>
        <v>5</v>
      </c>
      <c r="W1719">
        <f t="shared" si="79"/>
        <v>2274.5</v>
      </c>
      <c r="X1719">
        <f t="shared" si="80"/>
        <v>0</v>
      </c>
    </row>
    <row r="1720" spans="1:24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  <c r="V1720">
        <f t="shared" si="78"/>
        <v>5</v>
      </c>
      <c r="W1720">
        <f t="shared" si="79"/>
        <v>143.68</v>
      </c>
      <c r="X1720">
        <f t="shared" si="80"/>
        <v>42</v>
      </c>
    </row>
    <row r="1721" spans="1:24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  <c r="V1721">
        <f t="shared" si="78"/>
        <v>5</v>
      </c>
      <c r="W1721">
        <f t="shared" si="79"/>
        <v>318.08</v>
      </c>
      <c r="X1721">
        <f t="shared" si="80"/>
        <v>31</v>
      </c>
    </row>
    <row r="1722" spans="1:24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  <c r="V1722">
        <f t="shared" si="78"/>
        <v>5</v>
      </c>
      <c r="W1722">
        <f t="shared" si="79"/>
        <v>190.976</v>
      </c>
      <c r="X1722">
        <f t="shared" si="80"/>
        <v>31.25</v>
      </c>
    </row>
    <row r="1723" spans="1:24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  <c r="V1723">
        <f t="shared" si="78"/>
        <v>12</v>
      </c>
      <c r="W1723">
        <f t="shared" si="79"/>
        <v>319.96800000000002</v>
      </c>
      <c r="X1723">
        <f t="shared" si="80"/>
        <v>7.5</v>
      </c>
    </row>
    <row r="1724" spans="1:24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  <c r="V1724">
        <f t="shared" si="78"/>
        <v>12</v>
      </c>
      <c r="W1724">
        <f t="shared" si="79"/>
        <v>1023.872</v>
      </c>
      <c r="X1724">
        <f t="shared" si="80"/>
        <v>20</v>
      </c>
    </row>
    <row r="1725" spans="1:24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  <c r="V1725">
        <f t="shared" si="78"/>
        <v>12</v>
      </c>
      <c r="W1725">
        <f t="shared" si="79"/>
        <v>1077.174</v>
      </c>
      <c r="X1725">
        <f t="shared" si="80"/>
        <v>-20</v>
      </c>
    </row>
    <row r="1726" spans="1:24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  <c r="V1726">
        <f t="shared" si="78"/>
        <v>12</v>
      </c>
      <c r="W1726">
        <f t="shared" si="79"/>
        <v>1303.056</v>
      </c>
      <c r="X1726">
        <f t="shared" si="80"/>
        <v>10</v>
      </c>
    </row>
    <row r="1727" spans="1:24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  <c r="V1727">
        <f t="shared" si="78"/>
        <v>12</v>
      </c>
      <c r="W1727">
        <f t="shared" si="79"/>
        <v>7.1040000000000001</v>
      </c>
      <c r="X1727">
        <f t="shared" si="80"/>
        <v>12.5</v>
      </c>
    </row>
    <row r="1728" spans="1:24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  <c r="V1728">
        <f t="shared" si="78"/>
        <v>12</v>
      </c>
      <c r="W1728">
        <f t="shared" si="79"/>
        <v>355.32799999999997</v>
      </c>
      <c r="X1728">
        <f t="shared" si="80"/>
        <v>8.75</v>
      </c>
    </row>
    <row r="1729" spans="1:24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  <c r="V1729">
        <f t="shared" si="78"/>
        <v>4</v>
      </c>
      <c r="W1729">
        <f t="shared" si="79"/>
        <v>5241.75</v>
      </c>
      <c r="X1729">
        <f t="shared" si="80"/>
        <v>-6.6666666666666679</v>
      </c>
    </row>
    <row r="1730" spans="1:24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>
        <f t="shared" si="78"/>
        <v>2</v>
      </c>
      <c r="W1730">
        <f t="shared" si="79"/>
        <v>400</v>
      </c>
      <c r="X1730">
        <f t="shared" si="80"/>
        <v>21</v>
      </c>
    </row>
    <row r="1731" spans="1:24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>
        <f t="shared" ref="V1731:V1794" si="81">MONTH(C1731:C11724)</f>
        <v>2</v>
      </c>
      <c r="W1731">
        <f t="shared" ref="W1731:W1794" si="82" xml:space="preserve"> PRODUCT(R1731,S1731)</f>
        <v>23.490000000000002</v>
      </c>
      <c r="X1731">
        <f t="shared" ref="X1731:X1794" si="83">(U1731/R1731)*100</f>
        <v>46</v>
      </c>
    </row>
    <row r="1732" spans="1:24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  <c r="V1732">
        <f t="shared" si="81"/>
        <v>9</v>
      </c>
      <c r="W1732">
        <f t="shared" si="82"/>
        <v>770.048</v>
      </c>
      <c r="X1732">
        <f t="shared" si="83"/>
        <v>32.5</v>
      </c>
    </row>
    <row r="1733" spans="1:24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  <c r="V1733">
        <f t="shared" si="81"/>
        <v>9</v>
      </c>
      <c r="W1733">
        <f t="shared" si="82"/>
        <v>21.376000000000001</v>
      </c>
      <c r="X1733">
        <f t="shared" si="83"/>
        <v>35</v>
      </c>
    </row>
    <row r="1734" spans="1:24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>
        <f t="shared" si="81"/>
        <v>7</v>
      </c>
      <c r="W1734">
        <f t="shared" si="82"/>
        <v>1014.1200000000001</v>
      </c>
      <c r="X1734">
        <f t="shared" si="83"/>
        <v>-10</v>
      </c>
    </row>
    <row r="1735" spans="1:24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  <c r="V1735">
        <f t="shared" si="81"/>
        <v>7</v>
      </c>
      <c r="W1735">
        <f t="shared" si="82"/>
        <v>616.96</v>
      </c>
      <c r="X1735">
        <f t="shared" si="83"/>
        <v>11.249999999999998</v>
      </c>
    </row>
    <row r="1736" spans="1:24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  <c r="V1736">
        <f t="shared" si="81"/>
        <v>7</v>
      </c>
      <c r="W1736">
        <f t="shared" si="82"/>
        <v>69.695999999999998</v>
      </c>
      <c r="X1736">
        <f t="shared" si="83"/>
        <v>18.75</v>
      </c>
    </row>
    <row r="1737" spans="1:24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>
        <f t="shared" si="81"/>
        <v>7</v>
      </c>
      <c r="W1737">
        <f t="shared" si="82"/>
        <v>110</v>
      </c>
      <c r="X1737">
        <f t="shared" si="83"/>
        <v>6.25</v>
      </c>
    </row>
    <row r="1738" spans="1:24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  <c r="V1738">
        <f t="shared" si="81"/>
        <v>7</v>
      </c>
      <c r="W1738">
        <f t="shared" si="82"/>
        <v>13.104000000000001</v>
      </c>
      <c r="X1738">
        <f t="shared" si="83"/>
        <v>8.75</v>
      </c>
    </row>
    <row r="1739" spans="1:24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  <c r="V1739">
        <f t="shared" si="81"/>
        <v>9</v>
      </c>
      <c r="W1739">
        <f t="shared" si="82"/>
        <v>94.320000000000007</v>
      </c>
      <c r="X1739">
        <f t="shared" si="83"/>
        <v>26.999999999999996</v>
      </c>
    </row>
    <row r="1740" spans="1:24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  <c r="V1740">
        <f t="shared" si="81"/>
        <v>9</v>
      </c>
      <c r="W1740">
        <f t="shared" si="82"/>
        <v>35.799999999999997</v>
      </c>
      <c r="X1740">
        <f t="shared" si="83"/>
        <v>19</v>
      </c>
    </row>
    <row r="1741" spans="1:24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>
        <f t="shared" si="81"/>
        <v>9</v>
      </c>
      <c r="W1741">
        <f t="shared" si="82"/>
        <v>647.25</v>
      </c>
      <c r="X1741">
        <f t="shared" si="83"/>
        <v>36</v>
      </c>
    </row>
    <row r="1742" spans="1:24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>
        <f t="shared" si="81"/>
        <v>8</v>
      </c>
      <c r="W1742">
        <f t="shared" si="82"/>
        <v>167.04</v>
      </c>
      <c r="X1742">
        <f t="shared" si="83"/>
        <v>46</v>
      </c>
    </row>
    <row r="1743" spans="1:24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  <c r="V1743">
        <f t="shared" si="81"/>
        <v>10</v>
      </c>
      <c r="W1743">
        <f t="shared" si="82"/>
        <v>82.944000000000003</v>
      </c>
      <c r="X1743">
        <f t="shared" si="83"/>
        <v>35</v>
      </c>
    </row>
    <row r="1744" spans="1:24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  <c r="V1744">
        <f t="shared" si="81"/>
        <v>10</v>
      </c>
      <c r="W1744">
        <f t="shared" si="82"/>
        <v>14.336</v>
      </c>
      <c r="X1744">
        <f t="shared" si="83"/>
        <v>13.750000000000002</v>
      </c>
    </row>
    <row r="1745" spans="1:24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  <c r="V1745">
        <f t="shared" si="81"/>
        <v>10</v>
      </c>
      <c r="W1745">
        <f t="shared" si="82"/>
        <v>22.335999999999999</v>
      </c>
      <c r="X1745">
        <f t="shared" si="83"/>
        <v>-22.5</v>
      </c>
    </row>
    <row r="1746" spans="1:24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  <c r="V1746">
        <f t="shared" si="81"/>
        <v>10</v>
      </c>
      <c r="W1746">
        <f t="shared" si="82"/>
        <v>3096.7999999999997</v>
      </c>
      <c r="X1746">
        <f t="shared" si="83"/>
        <v>-12.5</v>
      </c>
    </row>
    <row r="1747" spans="1:24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  <c r="V1747">
        <f t="shared" si="81"/>
        <v>6</v>
      </c>
      <c r="W1747">
        <f t="shared" si="82"/>
        <v>26.72</v>
      </c>
      <c r="X1747">
        <f t="shared" si="83"/>
        <v>37</v>
      </c>
    </row>
    <row r="1748" spans="1:24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  <c r="V1748">
        <f t="shared" si="81"/>
        <v>8</v>
      </c>
      <c r="W1748">
        <f t="shared" si="82"/>
        <v>89.855999999999995</v>
      </c>
      <c r="X1748">
        <f t="shared" si="83"/>
        <v>-73.333333333333343</v>
      </c>
    </row>
    <row r="1749" spans="1:24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  <c r="V1749">
        <f t="shared" si="81"/>
        <v>8</v>
      </c>
      <c r="W1749">
        <f t="shared" si="82"/>
        <v>30.816000000000003</v>
      </c>
      <c r="X1749">
        <f t="shared" si="83"/>
        <v>31.25</v>
      </c>
    </row>
    <row r="1750" spans="1:24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  <c r="V1750">
        <f t="shared" si="81"/>
        <v>4</v>
      </c>
      <c r="W1750">
        <f t="shared" si="82"/>
        <v>20.736000000000001</v>
      </c>
      <c r="X1750">
        <f t="shared" si="83"/>
        <v>35</v>
      </c>
    </row>
    <row r="1751" spans="1:24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  <c r="V1751">
        <f t="shared" si="81"/>
        <v>4</v>
      </c>
      <c r="W1751">
        <f t="shared" si="82"/>
        <v>18.72</v>
      </c>
      <c r="X1751">
        <f t="shared" si="83"/>
        <v>8.75</v>
      </c>
    </row>
    <row r="1752" spans="1:24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  <c r="V1752">
        <f t="shared" si="81"/>
        <v>11</v>
      </c>
      <c r="W1752">
        <f t="shared" si="82"/>
        <v>413.92399999999998</v>
      </c>
      <c r="X1752">
        <f t="shared" si="83"/>
        <v>-15.714285714285714</v>
      </c>
    </row>
    <row r="1753" spans="1:24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  <c r="V1753">
        <f t="shared" si="81"/>
        <v>10</v>
      </c>
      <c r="W1753">
        <f t="shared" si="82"/>
        <v>18.920000000000002</v>
      </c>
      <c r="X1753">
        <f t="shared" si="83"/>
        <v>38.999999999999993</v>
      </c>
    </row>
    <row r="1754" spans="1:24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  <c r="V1754">
        <f t="shared" si="81"/>
        <v>12</v>
      </c>
      <c r="W1754">
        <f t="shared" si="82"/>
        <v>5036.58</v>
      </c>
      <c r="X1754">
        <f t="shared" si="83"/>
        <v>26.999999999999996</v>
      </c>
    </row>
    <row r="1755" spans="1:24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>
        <f t="shared" si="81"/>
        <v>12</v>
      </c>
      <c r="W1755">
        <f t="shared" si="82"/>
        <v>219.84</v>
      </c>
      <c r="X1755">
        <f t="shared" si="83"/>
        <v>49</v>
      </c>
    </row>
    <row r="1756" spans="1:24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  <c r="V1756">
        <f t="shared" si="81"/>
        <v>12</v>
      </c>
      <c r="W1756">
        <f t="shared" si="82"/>
        <v>17.12</v>
      </c>
      <c r="X1756">
        <f t="shared" si="83"/>
        <v>44.999999999999993</v>
      </c>
    </row>
    <row r="1757" spans="1:24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>
        <f t="shared" si="81"/>
        <v>12</v>
      </c>
      <c r="W1757">
        <f t="shared" si="82"/>
        <v>3967.8319999999999</v>
      </c>
      <c r="X1757">
        <f t="shared" si="83"/>
        <v>36.250000000000007</v>
      </c>
    </row>
    <row r="1758" spans="1:24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  <c r="V1758">
        <f t="shared" si="81"/>
        <v>12</v>
      </c>
      <c r="W1758">
        <f t="shared" si="82"/>
        <v>10310.400000000001</v>
      </c>
      <c r="X1758">
        <f t="shared" si="83"/>
        <v>8.75</v>
      </c>
    </row>
    <row r="1759" spans="1:24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  <c r="V1759">
        <f t="shared" si="81"/>
        <v>7</v>
      </c>
      <c r="W1759">
        <f t="shared" si="82"/>
        <v>249.40799999999999</v>
      </c>
      <c r="X1759">
        <f t="shared" si="83"/>
        <v>-160</v>
      </c>
    </row>
    <row r="1760" spans="1:24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  <c r="V1760">
        <f t="shared" si="81"/>
        <v>5</v>
      </c>
      <c r="W1760">
        <f t="shared" si="82"/>
        <v>93.727999999999994</v>
      </c>
      <c r="X1760">
        <f t="shared" si="83"/>
        <v>16.25</v>
      </c>
    </row>
    <row r="1761" spans="1:24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>
        <f t="shared" si="81"/>
        <v>1</v>
      </c>
      <c r="W1761">
        <f t="shared" si="82"/>
        <v>58.608000000000004</v>
      </c>
      <c r="X1761">
        <f t="shared" si="83"/>
        <v>25</v>
      </c>
    </row>
    <row r="1762" spans="1:24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  <c r="V1762">
        <f t="shared" si="81"/>
        <v>9</v>
      </c>
      <c r="W1762">
        <f t="shared" si="82"/>
        <v>1645.328</v>
      </c>
      <c r="X1762">
        <f t="shared" si="83"/>
        <v>-1.1764705882352942</v>
      </c>
    </row>
    <row r="1763" spans="1:24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  <c r="V1763">
        <f t="shared" si="81"/>
        <v>9</v>
      </c>
      <c r="W1763">
        <f t="shared" si="82"/>
        <v>172.512</v>
      </c>
      <c r="X1763">
        <f t="shared" si="83"/>
        <v>33.75</v>
      </c>
    </row>
    <row r="1764" spans="1:24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  <c r="V1764">
        <f t="shared" si="81"/>
        <v>9</v>
      </c>
      <c r="W1764">
        <f t="shared" si="82"/>
        <v>879.59699999999998</v>
      </c>
      <c r="X1764">
        <f t="shared" si="83"/>
        <v>-7.0588235294117645</v>
      </c>
    </row>
    <row r="1765" spans="1:24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  <c r="V1765">
        <f t="shared" si="81"/>
        <v>8</v>
      </c>
      <c r="W1765">
        <f t="shared" si="82"/>
        <v>70.12</v>
      </c>
      <c r="X1765">
        <f t="shared" si="83"/>
        <v>30</v>
      </c>
    </row>
    <row r="1766" spans="1:24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>
        <f t="shared" si="81"/>
        <v>8</v>
      </c>
      <c r="W1766">
        <f t="shared" si="82"/>
        <v>4.13</v>
      </c>
      <c r="X1766">
        <f t="shared" si="83"/>
        <v>46</v>
      </c>
    </row>
    <row r="1767" spans="1:24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  <c r="V1767">
        <f t="shared" si="81"/>
        <v>8</v>
      </c>
      <c r="W1767">
        <f t="shared" si="82"/>
        <v>988.19999999999993</v>
      </c>
      <c r="X1767">
        <f t="shared" si="83"/>
        <v>42</v>
      </c>
    </row>
    <row r="1768" spans="1:24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>
        <f t="shared" si="81"/>
        <v>8</v>
      </c>
      <c r="W1768">
        <f t="shared" si="82"/>
        <v>19.64</v>
      </c>
      <c r="X1768">
        <f t="shared" si="83"/>
        <v>49</v>
      </c>
    </row>
    <row r="1769" spans="1:24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  <c r="V1769">
        <f t="shared" si="81"/>
        <v>3</v>
      </c>
      <c r="W1769">
        <f t="shared" si="82"/>
        <v>30.576000000000001</v>
      </c>
      <c r="X1769">
        <f t="shared" si="83"/>
        <v>-76.666666666666671</v>
      </c>
    </row>
    <row r="1770" spans="1:24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  <c r="V1770">
        <f t="shared" si="81"/>
        <v>3</v>
      </c>
      <c r="W1770">
        <f t="shared" si="82"/>
        <v>257.32500000000005</v>
      </c>
      <c r="X1770">
        <f t="shared" si="83"/>
        <v>-76.666666666666657</v>
      </c>
    </row>
    <row r="1771" spans="1:24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  <c r="V1771">
        <f t="shared" si="81"/>
        <v>3</v>
      </c>
      <c r="W1771">
        <f t="shared" si="82"/>
        <v>27.904</v>
      </c>
      <c r="X1771">
        <f t="shared" si="83"/>
        <v>-20</v>
      </c>
    </row>
    <row r="1772" spans="1:24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  <c r="V1772">
        <f t="shared" si="81"/>
        <v>3</v>
      </c>
      <c r="W1772">
        <f t="shared" si="82"/>
        <v>85.554000000000002</v>
      </c>
      <c r="X1772">
        <f t="shared" si="83"/>
        <v>-165</v>
      </c>
    </row>
    <row r="1773" spans="1:24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  <c r="V1773">
        <f t="shared" si="81"/>
        <v>11</v>
      </c>
      <c r="W1773">
        <f t="shared" si="82"/>
        <v>195.96799999999999</v>
      </c>
      <c r="X1773">
        <f t="shared" si="83"/>
        <v>-25</v>
      </c>
    </row>
    <row r="1774" spans="1:24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  <c r="V1774">
        <f t="shared" si="81"/>
        <v>11</v>
      </c>
      <c r="W1774">
        <f t="shared" si="82"/>
        <v>374.4</v>
      </c>
      <c r="X1774">
        <f t="shared" si="83"/>
        <v>31.25</v>
      </c>
    </row>
    <row r="1775" spans="1:24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  <c r="V1775">
        <f t="shared" si="81"/>
        <v>4</v>
      </c>
      <c r="W1775">
        <f t="shared" si="82"/>
        <v>41.72</v>
      </c>
      <c r="X1775">
        <f t="shared" si="83"/>
        <v>45</v>
      </c>
    </row>
    <row r="1776" spans="1:24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>
        <f t="shared" si="81"/>
        <v>4</v>
      </c>
      <c r="W1776">
        <f t="shared" si="82"/>
        <v>4478.49</v>
      </c>
      <c r="X1776">
        <f t="shared" si="83"/>
        <v>26</v>
      </c>
    </row>
    <row r="1777" spans="1:24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>
        <f t="shared" si="81"/>
        <v>4</v>
      </c>
      <c r="W1777">
        <f t="shared" si="82"/>
        <v>10.68</v>
      </c>
      <c r="X1777">
        <f t="shared" si="83"/>
        <v>28.000000000000004</v>
      </c>
    </row>
    <row r="1778" spans="1:24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>
        <f t="shared" si="81"/>
        <v>4</v>
      </c>
      <c r="W1778">
        <f t="shared" si="82"/>
        <v>3.15</v>
      </c>
      <c r="X1778">
        <f t="shared" si="83"/>
        <v>48.000000000000007</v>
      </c>
    </row>
    <row r="1779" spans="1:24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  <c r="V1779">
        <f t="shared" si="81"/>
        <v>11</v>
      </c>
      <c r="W1779">
        <f t="shared" si="82"/>
        <v>3320.19</v>
      </c>
      <c r="X1779">
        <f t="shared" si="83"/>
        <v>48.999999999999993</v>
      </c>
    </row>
    <row r="1780" spans="1:24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>
        <f t="shared" si="81"/>
        <v>11</v>
      </c>
      <c r="W1780">
        <f t="shared" si="82"/>
        <v>73.5</v>
      </c>
      <c r="X1780">
        <f t="shared" si="83"/>
        <v>45</v>
      </c>
    </row>
    <row r="1781" spans="1:24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  <c r="V1781">
        <f t="shared" si="81"/>
        <v>11</v>
      </c>
      <c r="W1781">
        <f t="shared" si="82"/>
        <v>179.91</v>
      </c>
      <c r="X1781">
        <f t="shared" si="83"/>
        <v>25</v>
      </c>
    </row>
    <row r="1782" spans="1:24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  <c r="V1782">
        <f t="shared" si="81"/>
        <v>11</v>
      </c>
      <c r="W1782">
        <f t="shared" si="82"/>
        <v>83.36</v>
      </c>
      <c r="X1782">
        <f t="shared" si="83"/>
        <v>25</v>
      </c>
    </row>
    <row r="1783" spans="1:24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  <c r="V1783">
        <f t="shared" si="81"/>
        <v>7</v>
      </c>
      <c r="W1783">
        <f t="shared" si="82"/>
        <v>13.16</v>
      </c>
      <c r="X1783">
        <f t="shared" si="83"/>
        <v>46</v>
      </c>
    </row>
    <row r="1784" spans="1:24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  <c r="V1784">
        <f t="shared" si="81"/>
        <v>7</v>
      </c>
      <c r="W1784">
        <f t="shared" si="82"/>
        <v>368.82</v>
      </c>
      <c r="X1784">
        <f t="shared" si="83"/>
        <v>48.000000000000007</v>
      </c>
    </row>
    <row r="1785" spans="1:24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>
        <f t="shared" si="81"/>
        <v>9</v>
      </c>
      <c r="W1785">
        <f t="shared" si="82"/>
        <v>879.36</v>
      </c>
      <c r="X1785">
        <f t="shared" si="83"/>
        <v>49</v>
      </c>
    </row>
    <row r="1786" spans="1:24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  <c r="V1786">
        <f t="shared" si="81"/>
        <v>9</v>
      </c>
      <c r="W1786">
        <f t="shared" si="82"/>
        <v>588.96</v>
      </c>
      <c r="X1786">
        <f t="shared" si="83"/>
        <v>10</v>
      </c>
    </row>
    <row r="1787" spans="1:24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>
        <f t="shared" si="81"/>
        <v>9</v>
      </c>
      <c r="W1787">
        <f t="shared" si="82"/>
        <v>264.32</v>
      </c>
      <c r="X1787">
        <f t="shared" si="83"/>
        <v>47</v>
      </c>
    </row>
    <row r="1788" spans="1:24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  <c r="V1788">
        <f t="shared" si="81"/>
        <v>9</v>
      </c>
      <c r="W1788">
        <f t="shared" si="82"/>
        <v>260.90999999999997</v>
      </c>
      <c r="X1788">
        <f t="shared" si="83"/>
        <v>28.999999999999996</v>
      </c>
    </row>
    <row r="1789" spans="1:24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  <c r="V1789">
        <f t="shared" si="81"/>
        <v>2</v>
      </c>
      <c r="W1789">
        <f t="shared" si="82"/>
        <v>404.90999999999997</v>
      </c>
      <c r="X1789">
        <f t="shared" si="83"/>
        <v>48.000000000000007</v>
      </c>
    </row>
    <row r="1790" spans="1:24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  <c r="V1790">
        <f t="shared" si="81"/>
        <v>2</v>
      </c>
      <c r="W1790">
        <f t="shared" si="82"/>
        <v>1399.96</v>
      </c>
      <c r="X1790">
        <f t="shared" si="83"/>
        <v>28.000000000000004</v>
      </c>
    </row>
    <row r="1791" spans="1:24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  <c r="V1791">
        <f t="shared" si="81"/>
        <v>2</v>
      </c>
      <c r="W1791">
        <f t="shared" si="82"/>
        <v>699.75</v>
      </c>
      <c r="X1791">
        <f t="shared" si="83"/>
        <v>19</v>
      </c>
    </row>
    <row r="1792" spans="1:24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>
        <f t="shared" si="81"/>
        <v>9</v>
      </c>
      <c r="W1792">
        <f t="shared" si="82"/>
        <v>48.94</v>
      </c>
      <c r="X1792">
        <f t="shared" si="83"/>
        <v>50</v>
      </c>
    </row>
    <row r="1793" spans="1:24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  <c r="V1793">
        <f t="shared" si="81"/>
        <v>12</v>
      </c>
      <c r="W1793">
        <f t="shared" si="82"/>
        <v>22462.720000000001</v>
      </c>
      <c r="X1793">
        <f t="shared" si="83"/>
        <v>24</v>
      </c>
    </row>
    <row r="1794" spans="1:24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  <c r="V1794">
        <f t="shared" si="81"/>
        <v>12</v>
      </c>
      <c r="W1794">
        <f t="shared" si="82"/>
        <v>186.56</v>
      </c>
      <c r="X1794">
        <f t="shared" si="83"/>
        <v>27</v>
      </c>
    </row>
    <row r="1795" spans="1:24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  <c r="V1795">
        <f t="shared" ref="V1795:V1858" si="84">MONTH(C1795:C11788)</f>
        <v>12</v>
      </c>
      <c r="W1795">
        <f t="shared" ref="W1795:W1858" si="85" xml:space="preserve"> PRODUCT(R1795,S1795)</f>
        <v>120.83199999999999</v>
      </c>
      <c r="X1795">
        <f t="shared" ref="X1795:X1858" si="86">(U1795/R1795)*100</f>
        <v>10</v>
      </c>
    </row>
    <row r="1796" spans="1:24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  <c r="V1796">
        <f t="shared" si="84"/>
        <v>9</v>
      </c>
      <c r="W1796">
        <f t="shared" si="85"/>
        <v>323.82</v>
      </c>
      <c r="X1796">
        <f t="shared" si="86"/>
        <v>25</v>
      </c>
    </row>
    <row r="1797" spans="1:24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  <c r="V1797">
        <f t="shared" si="84"/>
        <v>8</v>
      </c>
      <c r="W1797">
        <f t="shared" si="85"/>
        <v>510.72</v>
      </c>
      <c r="X1797">
        <f t="shared" si="86"/>
        <v>26</v>
      </c>
    </row>
    <row r="1798" spans="1:24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  <c r="V1798">
        <f t="shared" si="84"/>
        <v>8</v>
      </c>
      <c r="W1798">
        <f t="shared" si="85"/>
        <v>1043.9100000000001</v>
      </c>
      <c r="X1798">
        <f t="shared" si="86"/>
        <v>28.999999999999996</v>
      </c>
    </row>
    <row r="1799" spans="1:24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>
        <f t="shared" si="84"/>
        <v>8</v>
      </c>
      <c r="W1799">
        <f t="shared" si="85"/>
        <v>222.048</v>
      </c>
      <c r="X1799">
        <f t="shared" si="86"/>
        <v>31.249999999999993</v>
      </c>
    </row>
    <row r="1800" spans="1:24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>
        <f t="shared" si="84"/>
        <v>7</v>
      </c>
      <c r="W1800">
        <f t="shared" si="85"/>
        <v>1078.25</v>
      </c>
      <c r="X1800">
        <f t="shared" si="86"/>
        <v>34</v>
      </c>
    </row>
    <row r="1801" spans="1:24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  <c r="V1801">
        <f t="shared" si="84"/>
        <v>8</v>
      </c>
      <c r="W1801">
        <f t="shared" si="85"/>
        <v>44.671999999999997</v>
      </c>
      <c r="X1801">
        <f t="shared" si="86"/>
        <v>32.5</v>
      </c>
    </row>
    <row r="1802" spans="1:24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  <c r="V1802">
        <f t="shared" si="84"/>
        <v>8</v>
      </c>
      <c r="W1802">
        <f t="shared" si="85"/>
        <v>161.85599999999999</v>
      </c>
      <c r="X1802">
        <f t="shared" si="86"/>
        <v>32.500000000000007</v>
      </c>
    </row>
    <row r="1803" spans="1:24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>
        <f t="shared" si="84"/>
        <v>11</v>
      </c>
      <c r="W1803">
        <f t="shared" si="85"/>
        <v>4.18</v>
      </c>
      <c r="X1803">
        <f t="shared" si="86"/>
        <v>36</v>
      </c>
    </row>
    <row r="1804" spans="1:24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  <c r="V1804">
        <f t="shared" si="84"/>
        <v>9</v>
      </c>
      <c r="W1804">
        <f t="shared" si="85"/>
        <v>5.6070000000000002</v>
      </c>
      <c r="X1804">
        <f t="shared" si="86"/>
        <v>-76.666666666666671</v>
      </c>
    </row>
    <row r="1805" spans="1:24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  <c r="V1805">
        <f t="shared" si="84"/>
        <v>9</v>
      </c>
      <c r="W1805">
        <f t="shared" si="85"/>
        <v>32646.151999999998</v>
      </c>
      <c r="X1805">
        <f t="shared" si="86"/>
        <v>-22.5</v>
      </c>
    </row>
    <row r="1806" spans="1:24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  <c r="V1806">
        <f t="shared" si="84"/>
        <v>9</v>
      </c>
      <c r="W1806">
        <f t="shared" si="85"/>
        <v>159.96799999999999</v>
      </c>
      <c r="X1806">
        <f t="shared" si="86"/>
        <v>28.750000000000004</v>
      </c>
    </row>
    <row r="1807" spans="1:24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  <c r="V1807">
        <f t="shared" si="84"/>
        <v>12</v>
      </c>
      <c r="W1807">
        <f t="shared" si="85"/>
        <v>18031.608</v>
      </c>
      <c r="X1807">
        <f t="shared" si="86"/>
        <v>10</v>
      </c>
    </row>
    <row r="1808" spans="1:24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  <c r="V1808">
        <f t="shared" si="84"/>
        <v>12</v>
      </c>
      <c r="W1808">
        <f t="shared" si="85"/>
        <v>317.52</v>
      </c>
      <c r="X1808">
        <f t="shared" si="86"/>
        <v>48</v>
      </c>
    </row>
    <row r="1809" spans="1:24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  <c r="V1809">
        <f t="shared" si="84"/>
        <v>12</v>
      </c>
      <c r="W1809">
        <f t="shared" si="85"/>
        <v>1779.68</v>
      </c>
      <c r="X1809">
        <f t="shared" si="86"/>
        <v>30</v>
      </c>
    </row>
    <row r="1810" spans="1:24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  <c r="V1810">
        <f t="shared" si="84"/>
        <v>2</v>
      </c>
      <c r="W1810">
        <f t="shared" si="85"/>
        <v>489.51000000000005</v>
      </c>
      <c r="X1810">
        <f t="shared" si="86"/>
        <v>1</v>
      </c>
    </row>
    <row r="1811" spans="1:24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  <c r="V1811">
        <f t="shared" si="84"/>
        <v>10</v>
      </c>
      <c r="W1811">
        <f t="shared" si="85"/>
        <v>113.09199999999998</v>
      </c>
      <c r="X1811">
        <f t="shared" si="86"/>
        <v>-75.000000000000014</v>
      </c>
    </row>
    <row r="1812" spans="1:24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  <c r="V1812">
        <f t="shared" si="84"/>
        <v>10</v>
      </c>
      <c r="W1812">
        <f t="shared" si="85"/>
        <v>164.44800000000001</v>
      </c>
      <c r="X1812">
        <f t="shared" si="86"/>
        <v>32.5</v>
      </c>
    </row>
    <row r="1813" spans="1:24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  <c r="V1813">
        <f t="shared" si="84"/>
        <v>6</v>
      </c>
      <c r="W1813">
        <f t="shared" si="85"/>
        <v>10089.1</v>
      </c>
      <c r="X1813">
        <f t="shared" si="86"/>
        <v>17</v>
      </c>
    </row>
    <row r="1814" spans="1:24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  <c r="V1814">
        <f t="shared" si="84"/>
        <v>11</v>
      </c>
      <c r="W1814">
        <f t="shared" si="85"/>
        <v>388</v>
      </c>
      <c r="X1814">
        <f t="shared" si="86"/>
        <v>36.25</v>
      </c>
    </row>
    <row r="1815" spans="1:24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  <c r="V1815">
        <f t="shared" si="84"/>
        <v>11</v>
      </c>
      <c r="W1815">
        <f t="shared" si="85"/>
        <v>9.3119999999999994</v>
      </c>
      <c r="X1815">
        <f t="shared" si="86"/>
        <v>33.75</v>
      </c>
    </row>
    <row r="1816" spans="1:24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  <c r="V1816">
        <f t="shared" si="84"/>
        <v>9</v>
      </c>
      <c r="W1816">
        <f t="shared" si="85"/>
        <v>510.40800000000002</v>
      </c>
      <c r="X1816">
        <f t="shared" si="86"/>
        <v>-5</v>
      </c>
    </row>
    <row r="1817" spans="1:24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>
        <f t="shared" si="84"/>
        <v>6</v>
      </c>
      <c r="W1817">
        <f t="shared" si="85"/>
        <v>14.76</v>
      </c>
      <c r="X1817">
        <f t="shared" si="86"/>
        <v>47</v>
      </c>
    </row>
    <row r="1818" spans="1:24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  <c r="V1818">
        <f t="shared" si="84"/>
        <v>6</v>
      </c>
      <c r="W1818">
        <f t="shared" si="85"/>
        <v>18.52</v>
      </c>
      <c r="X1818">
        <f t="shared" si="86"/>
        <v>33</v>
      </c>
    </row>
    <row r="1819" spans="1:24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>
        <f t="shared" si="84"/>
        <v>12</v>
      </c>
      <c r="W1819">
        <f t="shared" si="85"/>
        <v>19.920000000000002</v>
      </c>
      <c r="X1819">
        <f t="shared" si="86"/>
        <v>46</v>
      </c>
    </row>
    <row r="1820" spans="1:24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  <c r="V1820">
        <f t="shared" si="84"/>
        <v>5</v>
      </c>
      <c r="W1820">
        <f t="shared" si="85"/>
        <v>151.19999999999999</v>
      </c>
      <c r="X1820">
        <f t="shared" si="86"/>
        <v>-220.00000000000003</v>
      </c>
    </row>
    <row r="1821" spans="1:24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  <c r="V1821">
        <f t="shared" si="84"/>
        <v>5</v>
      </c>
      <c r="W1821">
        <f t="shared" si="85"/>
        <v>58.64</v>
      </c>
      <c r="X1821">
        <f t="shared" si="86"/>
        <v>-82.5</v>
      </c>
    </row>
    <row r="1822" spans="1:24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  <c r="V1822">
        <f t="shared" si="84"/>
        <v>2</v>
      </c>
      <c r="W1822">
        <f t="shared" si="85"/>
        <v>552.38400000000001</v>
      </c>
      <c r="X1822">
        <f t="shared" si="86"/>
        <v>-245.00000000000003</v>
      </c>
    </row>
    <row r="1823" spans="1:24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  <c r="V1823">
        <f t="shared" si="84"/>
        <v>2</v>
      </c>
      <c r="W1823">
        <f t="shared" si="85"/>
        <v>27.904</v>
      </c>
      <c r="X1823">
        <f t="shared" si="86"/>
        <v>26.25</v>
      </c>
    </row>
    <row r="1824" spans="1:24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>
        <f t="shared" si="84"/>
        <v>2</v>
      </c>
      <c r="W1824">
        <f t="shared" si="85"/>
        <v>188.874</v>
      </c>
      <c r="X1824">
        <f t="shared" si="86"/>
        <v>-4.2857142857142856</v>
      </c>
    </row>
    <row r="1825" spans="1:24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  <c r="V1825">
        <f t="shared" si="84"/>
        <v>2</v>
      </c>
      <c r="W1825">
        <f t="shared" si="85"/>
        <v>5.1840000000000002</v>
      </c>
      <c r="X1825">
        <f t="shared" si="86"/>
        <v>35</v>
      </c>
    </row>
    <row r="1826" spans="1:24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  <c r="V1826">
        <f t="shared" si="84"/>
        <v>12</v>
      </c>
      <c r="W1826">
        <f t="shared" si="85"/>
        <v>313.2</v>
      </c>
      <c r="X1826">
        <f t="shared" si="86"/>
        <v>-80</v>
      </c>
    </row>
    <row r="1827" spans="1:24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  <c r="V1827">
        <f t="shared" si="84"/>
        <v>12</v>
      </c>
      <c r="W1827">
        <f t="shared" si="85"/>
        <v>47.36</v>
      </c>
      <c r="X1827">
        <f t="shared" si="86"/>
        <v>26.25</v>
      </c>
    </row>
    <row r="1828" spans="1:24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  <c r="V1828">
        <f t="shared" si="84"/>
        <v>12</v>
      </c>
      <c r="W1828">
        <f t="shared" si="85"/>
        <v>22.783999999999999</v>
      </c>
      <c r="X1828">
        <f t="shared" si="86"/>
        <v>21.25</v>
      </c>
    </row>
    <row r="1829" spans="1:24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  <c r="V1829">
        <f t="shared" si="84"/>
        <v>2</v>
      </c>
      <c r="W1829">
        <f t="shared" si="85"/>
        <v>3383.9280000000003</v>
      </c>
      <c r="X1829">
        <f t="shared" si="86"/>
        <v>11.249999999999998</v>
      </c>
    </row>
    <row r="1830" spans="1:24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>
        <f t="shared" si="84"/>
        <v>7</v>
      </c>
      <c r="W1830">
        <f t="shared" si="85"/>
        <v>233.28000000000003</v>
      </c>
      <c r="X1830">
        <f t="shared" si="86"/>
        <v>48.000000000000007</v>
      </c>
    </row>
    <row r="1831" spans="1:24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  <c r="V1831">
        <f t="shared" si="84"/>
        <v>5</v>
      </c>
      <c r="W1831">
        <f t="shared" si="85"/>
        <v>1559.5920000000001</v>
      </c>
      <c r="X1831">
        <f t="shared" si="86"/>
        <v>-21.666666666666668</v>
      </c>
    </row>
    <row r="1832" spans="1:24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  <c r="V1832">
        <f t="shared" si="84"/>
        <v>10</v>
      </c>
      <c r="W1832">
        <f t="shared" si="85"/>
        <v>11519.36</v>
      </c>
      <c r="X1832">
        <f t="shared" si="86"/>
        <v>26</v>
      </c>
    </row>
    <row r="1833" spans="1:24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  <c r="V1833">
        <f t="shared" si="84"/>
        <v>10</v>
      </c>
      <c r="W1833">
        <f t="shared" si="85"/>
        <v>262.11</v>
      </c>
      <c r="X1833">
        <f t="shared" si="86"/>
        <v>24</v>
      </c>
    </row>
    <row r="1834" spans="1:24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  <c r="V1834">
        <f t="shared" si="84"/>
        <v>11</v>
      </c>
      <c r="W1834">
        <f t="shared" si="85"/>
        <v>621</v>
      </c>
      <c r="X1834">
        <f t="shared" si="86"/>
        <v>12.5</v>
      </c>
    </row>
    <row r="1835" spans="1:24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  <c r="V1835">
        <f t="shared" si="84"/>
        <v>8</v>
      </c>
      <c r="W1835">
        <f t="shared" si="85"/>
        <v>4319.9459999999999</v>
      </c>
      <c r="X1835">
        <f t="shared" si="86"/>
        <v>-18.333333333333332</v>
      </c>
    </row>
    <row r="1836" spans="1:24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  <c r="V1836">
        <f t="shared" si="84"/>
        <v>8</v>
      </c>
      <c r="W1836">
        <f t="shared" si="85"/>
        <v>254.01599999999996</v>
      </c>
      <c r="X1836">
        <f t="shared" si="86"/>
        <v>35</v>
      </c>
    </row>
    <row r="1837" spans="1:24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  <c r="V1837">
        <f t="shared" si="84"/>
        <v>6</v>
      </c>
      <c r="W1837">
        <f t="shared" si="85"/>
        <v>107</v>
      </c>
      <c r="X1837">
        <f t="shared" si="86"/>
        <v>29.000000000000004</v>
      </c>
    </row>
    <row r="1838" spans="1:24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  <c r="V1838">
        <f t="shared" si="84"/>
        <v>2</v>
      </c>
      <c r="W1838">
        <f t="shared" si="85"/>
        <v>8721.0199999999986</v>
      </c>
      <c r="X1838">
        <f t="shared" si="86"/>
        <v>29.000000000000004</v>
      </c>
    </row>
    <row r="1839" spans="1:24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  <c r="V1839">
        <f t="shared" si="84"/>
        <v>8</v>
      </c>
      <c r="W1839">
        <f t="shared" si="85"/>
        <v>52.632000000000005</v>
      </c>
      <c r="X1839">
        <f t="shared" si="86"/>
        <v>33.75</v>
      </c>
    </row>
    <row r="1840" spans="1:24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  <c r="V1840">
        <f t="shared" si="84"/>
        <v>8</v>
      </c>
      <c r="W1840">
        <f t="shared" si="85"/>
        <v>176.512</v>
      </c>
      <c r="X1840">
        <f t="shared" si="86"/>
        <v>27.499999999999996</v>
      </c>
    </row>
    <row r="1841" spans="1:24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  <c r="V1841">
        <f t="shared" si="84"/>
        <v>8</v>
      </c>
      <c r="W1841">
        <f t="shared" si="85"/>
        <v>62.92</v>
      </c>
      <c r="X1841">
        <f t="shared" si="86"/>
        <v>16.25</v>
      </c>
    </row>
    <row r="1842" spans="1:24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  <c r="V1842">
        <f t="shared" si="84"/>
        <v>8</v>
      </c>
      <c r="W1842">
        <f t="shared" si="85"/>
        <v>156.608</v>
      </c>
      <c r="X1842">
        <f t="shared" si="86"/>
        <v>37.5</v>
      </c>
    </row>
    <row r="1843" spans="1:24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>
        <f t="shared" si="84"/>
        <v>7</v>
      </c>
      <c r="W1843">
        <f t="shared" si="85"/>
        <v>140.81</v>
      </c>
      <c r="X1843">
        <f t="shared" si="86"/>
        <v>27.999999999999996</v>
      </c>
    </row>
    <row r="1844" spans="1:24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  <c r="V1844">
        <f t="shared" si="84"/>
        <v>2</v>
      </c>
      <c r="W1844">
        <f t="shared" si="85"/>
        <v>160.38399999999999</v>
      </c>
      <c r="X1844">
        <f t="shared" si="86"/>
        <v>33.750000000000007</v>
      </c>
    </row>
    <row r="1845" spans="1:24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>
        <f t="shared" si="84"/>
        <v>2</v>
      </c>
      <c r="W1845">
        <f t="shared" si="85"/>
        <v>81.567999999999998</v>
      </c>
      <c r="X1845">
        <f t="shared" si="86"/>
        <v>-75</v>
      </c>
    </row>
    <row r="1846" spans="1:24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  <c r="V1846">
        <f t="shared" si="84"/>
        <v>7</v>
      </c>
      <c r="W1846">
        <f t="shared" si="85"/>
        <v>271.70999999999998</v>
      </c>
      <c r="X1846">
        <f t="shared" si="86"/>
        <v>13</v>
      </c>
    </row>
    <row r="1847" spans="1:24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>
        <f t="shared" si="84"/>
        <v>1</v>
      </c>
      <c r="W1847">
        <f t="shared" si="85"/>
        <v>240.48</v>
      </c>
      <c r="X1847">
        <f t="shared" si="86"/>
        <v>48</v>
      </c>
    </row>
    <row r="1848" spans="1:24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  <c r="V1848">
        <f t="shared" si="84"/>
        <v>1</v>
      </c>
      <c r="W1848">
        <f t="shared" si="85"/>
        <v>75.36</v>
      </c>
      <c r="X1848">
        <f t="shared" si="86"/>
        <v>42</v>
      </c>
    </row>
    <row r="1849" spans="1:24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  <c r="V1849">
        <f t="shared" si="84"/>
        <v>9</v>
      </c>
      <c r="W1849">
        <f t="shared" si="85"/>
        <v>1087.056</v>
      </c>
      <c r="X1849">
        <f t="shared" si="86"/>
        <v>7.5000000000000009</v>
      </c>
    </row>
    <row r="1850" spans="1:24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  <c r="V1850">
        <f t="shared" si="84"/>
        <v>9</v>
      </c>
      <c r="W1850">
        <f t="shared" si="85"/>
        <v>14.368</v>
      </c>
      <c r="X1850">
        <f t="shared" si="86"/>
        <v>31.25</v>
      </c>
    </row>
    <row r="1851" spans="1:24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  <c r="V1851">
        <f t="shared" si="84"/>
        <v>7</v>
      </c>
      <c r="W1851">
        <f t="shared" si="85"/>
        <v>34.76</v>
      </c>
      <c r="X1851">
        <f t="shared" si="86"/>
        <v>27.999999999999996</v>
      </c>
    </row>
    <row r="1852" spans="1:24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  <c r="V1852">
        <f t="shared" si="84"/>
        <v>7</v>
      </c>
      <c r="W1852">
        <f t="shared" si="85"/>
        <v>4156</v>
      </c>
      <c r="X1852">
        <f t="shared" si="86"/>
        <v>15</v>
      </c>
    </row>
    <row r="1853" spans="1:24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  <c r="V1853">
        <f t="shared" si="84"/>
        <v>7</v>
      </c>
      <c r="W1853">
        <f t="shared" si="85"/>
        <v>132</v>
      </c>
      <c r="X1853">
        <f t="shared" si="86"/>
        <v>45.000000000000007</v>
      </c>
    </row>
    <row r="1854" spans="1:24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  <c r="V1854">
        <f t="shared" si="84"/>
        <v>7</v>
      </c>
      <c r="W1854">
        <f t="shared" si="85"/>
        <v>747.25</v>
      </c>
      <c r="X1854">
        <f t="shared" si="86"/>
        <v>46</v>
      </c>
    </row>
    <row r="1855" spans="1:24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  <c r="V1855">
        <f t="shared" si="84"/>
        <v>7</v>
      </c>
      <c r="W1855">
        <f t="shared" si="85"/>
        <v>195.64</v>
      </c>
      <c r="X1855">
        <f t="shared" si="86"/>
        <v>47</v>
      </c>
    </row>
    <row r="1856" spans="1:24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>
        <f t="shared" si="84"/>
        <v>7</v>
      </c>
      <c r="W1856">
        <f t="shared" si="85"/>
        <v>707</v>
      </c>
      <c r="X1856">
        <f t="shared" si="86"/>
        <v>26.999999999999996</v>
      </c>
    </row>
    <row r="1857" spans="1:24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>
        <f t="shared" si="84"/>
        <v>6</v>
      </c>
      <c r="W1857">
        <f t="shared" si="85"/>
        <v>43.56</v>
      </c>
      <c r="X1857">
        <f t="shared" si="86"/>
        <v>33</v>
      </c>
    </row>
    <row r="1858" spans="1:24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  <c r="V1858">
        <f t="shared" si="84"/>
        <v>5</v>
      </c>
      <c r="W1858">
        <f t="shared" si="85"/>
        <v>639.6</v>
      </c>
      <c r="X1858">
        <f t="shared" si="86"/>
        <v>-12.5</v>
      </c>
    </row>
    <row r="1859" spans="1:24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  <c r="V1859">
        <f t="shared" ref="V1859:V1922" si="87">MONTH(C1859:C11852)</f>
        <v>5</v>
      </c>
      <c r="W1859">
        <f t="shared" ref="W1859:W1922" si="88" xml:space="preserve"> PRODUCT(R1859,S1859)</f>
        <v>136.96</v>
      </c>
      <c r="X1859">
        <f t="shared" ref="X1859:X1922" si="89">(U1859/R1859)*100</f>
        <v>-155</v>
      </c>
    </row>
    <row r="1860" spans="1:24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  <c r="V1860">
        <f t="shared" si="87"/>
        <v>9</v>
      </c>
      <c r="W1860">
        <f t="shared" si="88"/>
        <v>275.24</v>
      </c>
      <c r="X1860">
        <f t="shared" si="89"/>
        <v>43.999999999999993</v>
      </c>
    </row>
    <row r="1861" spans="1:24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  <c r="V1861">
        <f t="shared" si="87"/>
        <v>9</v>
      </c>
      <c r="W1861">
        <f t="shared" si="88"/>
        <v>100.49</v>
      </c>
      <c r="X1861">
        <f t="shared" si="89"/>
        <v>25</v>
      </c>
    </row>
    <row r="1862" spans="1:24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  <c r="V1862">
        <f t="shared" si="87"/>
        <v>3</v>
      </c>
      <c r="W1862">
        <f t="shared" si="88"/>
        <v>515.13599999999997</v>
      </c>
      <c r="X1862">
        <f t="shared" si="89"/>
        <v>-11.250000000000002</v>
      </c>
    </row>
    <row r="1863" spans="1:24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  <c r="V1863">
        <f t="shared" si="87"/>
        <v>3</v>
      </c>
      <c r="W1863">
        <f t="shared" si="88"/>
        <v>479.84</v>
      </c>
      <c r="X1863">
        <f t="shared" si="89"/>
        <v>28.000000000000004</v>
      </c>
    </row>
    <row r="1864" spans="1:24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  <c r="V1864">
        <f t="shared" si="87"/>
        <v>11</v>
      </c>
      <c r="W1864">
        <f t="shared" si="88"/>
        <v>198.52799999999999</v>
      </c>
      <c r="X1864">
        <f t="shared" si="89"/>
        <v>10</v>
      </c>
    </row>
    <row r="1865" spans="1:24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  <c r="V1865">
        <f t="shared" si="87"/>
        <v>10</v>
      </c>
      <c r="W1865">
        <f t="shared" si="88"/>
        <v>3637.25</v>
      </c>
      <c r="X1865">
        <f t="shared" si="89"/>
        <v>-63.999999999999993</v>
      </c>
    </row>
    <row r="1866" spans="1:24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  <c r="V1866">
        <f t="shared" si="87"/>
        <v>10</v>
      </c>
      <c r="W1866">
        <f t="shared" si="88"/>
        <v>74.88</v>
      </c>
      <c r="X1866">
        <f t="shared" si="89"/>
        <v>17.5</v>
      </c>
    </row>
    <row r="1867" spans="1:24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  <c r="V1867">
        <f t="shared" si="87"/>
        <v>11</v>
      </c>
      <c r="W1867">
        <f t="shared" si="88"/>
        <v>1112.346</v>
      </c>
      <c r="X1867">
        <f t="shared" si="89"/>
        <v>-25</v>
      </c>
    </row>
    <row r="1868" spans="1:24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  <c r="V1868">
        <f t="shared" si="87"/>
        <v>4</v>
      </c>
      <c r="W1868">
        <f t="shared" si="88"/>
        <v>982.25</v>
      </c>
      <c r="X1868">
        <f t="shared" si="89"/>
        <v>36</v>
      </c>
    </row>
    <row r="1869" spans="1:24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  <c r="V1869">
        <f t="shared" si="87"/>
        <v>6</v>
      </c>
      <c r="W1869">
        <f t="shared" si="88"/>
        <v>186.624</v>
      </c>
      <c r="X1869">
        <f t="shared" si="89"/>
        <v>35</v>
      </c>
    </row>
    <row r="1870" spans="1:24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  <c r="V1870">
        <f t="shared" si="87"/>
        <v>6</v>
      </c>
      <c r="W1870">
        <f t="shared" si="88"/>
        <v>156.512</v>
      </c>
      <c r="X1870">
        <f t="shared" si="89"/>
        <v>-22.5</v>
      </c>
    </row>
    <row r="1871" spans="1:24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  <c r="V1871">
        <f t="shared" si="87"/>
        <v>8</v>
      </c>
      <c r="W1871">
        <f t="shared" si="88"/>
        <v>6.48</v>
      </c>
      <c r="X1871">
        <f t="shared" si="89"/>
        <v>47.999999999999993</v>
      </c>
    </row>
    <row r="1872" spans="1:24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>
        <f t="shared" si="87"/>
        <v>7</v>
      </c>
      <c r="W1872">
        <f t="shared" si="88"/>
        <v>496</v>
      </c>
      <c r="X1872">
        <f t="shared" si="89"/>
        <v>26</v>
      </c>
    </row>
    <row r="1873" spans="1:24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  <c r="V1873">
        <f t="shared" si="87"/>
        <v>7</v>
      </c>
      <c r="W1873">
        <f t="shared" si="88"/>
        <v>1603.136</v>
      </c>
      <c r="X1873">
        <f t="shared" si="89"/>
        <v>6.25</v>
      </c>
    </row>
    <row r="1874" spans="1:24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  <c r="V1874">
        <f t="shared" si="87"/>
        <v>7</v>
      </c>
      <c r="W1874">
        <f t="shared" si="88"/>
        <v>272.84800000000001</v>
      </c>
      <c r="X1874">
        <f t="shared" si="89"/>
        <v>10</v>
      </c>
    </row>
    <row r="1875" spans="1:24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  <c r="V1875">
        <f t="shared" si="87"/>
        <v>11</v>
      </c>
      <c r="W1875">
        <f t="shared" si="88"/>
        <v>70.98</v>
      </c>
      <c r="X1875">
        <f t="shared" si="89"/>
        <v>28.999999999999996</v>
      </c>
    </row>
    <row r="1876" spans="1:24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  <c r="V1876">
        <f t="shared" si="87"/>
        <v>6</v>
      </c>
      <c r="W1876">
        <f t="shared" si="88"/>
        <v>32.448</v>
      </c>
      <c r="X1876">
        <f t="shared" si="89"/>
        <v>36.25</v>
      </c>
    </row>
    <row r="1877" spans="1:24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  <c r="V1877">
        <f t="shared" si="87"/>
        <v>3</v>
      </c>
      <c r="W1877">
        <f t="shared" si="88"/>
        <v>176.78399999999999</v>
      </c>
      <c r="X1877">
        <f t="shared" si="89"/>
        <v>-12.5</v>
      </c>
    </row>
    <row r="1878" spans="1:24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  <c r="V1878">
        <f t="shared" si="87"/>
        <v>3</v>
      </c>
      <c r="W1878">
        <f t="shared" si="88"/>
        <v>1411.1279999999999</v>
      </c>
      <c r="X1878">
        <f t="shared" si="89"/>
        <v>10</v>
      </c>
    </row>
    <row r="1879" spans="1:24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  <c r="V1879">
        <f t="shared" si="87"/>
        <v>12</v>
      </c>
      <c r="W1879">
        <f t="shared" si="88"/>
        <v>1574.2719999999999</v>
      </c>
      <c r="X1879">
        <f t="shared" si="89"/>
        <v>-11.250000000000002</v>
      </c>
    </row>
    <row r="1880" spans="1:24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  <c r="V1880">
        <f t="shared" si="87"/>
        <v>12</v>
      </c>
      <c r="W1880">
        <f t="shared" si="88"/>
        <v>907.12799999999993</v>
      </c>
      <c r="X1880">
        <f t="shared" si="89"/>
        <v>7.5000000000000009</v>
      </c>
    </row>
    <row r="1881" spans="1:24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  <c r="V1881">
        <f t="shared" si="87"/>
        <v>3</v>
      </c>
      <c r="W1881">
        <f t="shared" si="88"/>
        <v>618.678</v>
      </c>
      <c r="X1881">
        <f t="shared" si="89"/>
        <v>-70</v>
      </c>
    </row>
    <row r="1882" spans="1:24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  <c r="V1882">
        <f t="shared" si="87"/>
        <v>3</v>
      </c>
      <c r="W1882">
        <f t="shared" si="88"/>
        <v>88.02</v>
      </c>
      <c r="X1882">
        <f t="shared" si="89"/>
        <v>50</v>
      </c>
    </row>
    <row r="1883" spans="1:24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  <c r="V1883">
        <f t="shared" si="87"/>
        <v>3</v>
      </c>
      <c r="W1883">
        <f t="shared" si="88"/>
        <v>2685.2490000000003</v>
      </c>
      <c r="X1883">
        <f t="shared" si="89"/>
        <v>16.666666666666664</v>
      </c>
    </row>
    <row r="1884" spans="1:24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>
        <f t="shared" si="87"/>
        <v>3</v>
      </c>
      <c r="W1884">
        <f t="shared" si="88"/>
        <v>2253.6</v>
      </c>
      <c r="X1884">
        <f t="shared" si="89"/>
        <v>12.000000000000002</v>
      </c>
    </row>
    <row r="1885" spans="1:24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  <c r="V1885">
        <f t="shared" si="87"/>
        <v>11</v>
      </c>
      <c r="W1885">
        <f t="shared" si="88"/>
        <v>1519.3920000000001</v>
      </c>
      <c r="X1885">
        <f t="shared" si="89"/>
        <v>36.25</v>
      </c>
    </row>
    <row r="1886" spans="1:24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  <c r="V1886">
        <f t="shared" si="87"/>
        <v>1</v>
      </c>
      <c r="W1886">
        <f t="shared" si="88"/>
        <v>12</v>
      </c>
      <c r="X1886">
        <f t="shared" si="89"/>
        <v>35</v>
      </c>
    </row>
    <row r="1887" spans="1:24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>
        <f t="shared" si="87"/>
        <v>4</v>
      </c>
      <c r="W1887">
        <f t="shared" si="88"/>
        <v>94.679999999999993</v>
      </c>
      <c r="X1887">
        <f t="shared" si="89"/>
        <v>33</v>
      </c>
    </row>
    <row r="1888" spans="1:24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  <c r="V1888">
        <f t="shared" si="87"/>
        <v>5</v>
      </c>
      <c r="W1888">
        <f t="shared" si="88"/>
        <v>14.208</v>
      </c>
      <c r="X1888">
        <f t="shared" si="89"/>
        <v>33.75</v>
      </c>
    </row>
    <row r="1889" spans="1:24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  <c r="V1889">
        <f t="shared" si="87"/>
        <v>5</v>
      </c>
      <c r="W1889">
        <f t="shared" si="88"/>
        <v>3186.8159999999998</v>
      </c>
      <c r="X1889">
        <f t="shared" si="89"/>
        <v>-83.333333333333343</v>
      </c>
    </row>
    <row r="1890" spans="1:24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  <c r="V1890">
        <f t="shared" si="87"/>
        <v>10</v>
      </c>
      <c r="W1890">
        <f t="shared" si="88"/>
        <v>487.16800000000001</v>
      </c>
      <c r="X1890">
        <f t="shared" si="89"/>
        <v>11.249999999999998</v>
      </c>
    </row>
    <row r="1891" spans="1:24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  <c r="V1891">
        <f t="shared" si="87"/>
        <v>10</v>
      </c>
      <c r="W1891">
        <f t="shared" si="88"/>
        <v>1228.77</v>
      </c>
      <c r="X1891">
        <f t="shared" si="89"/>
        <v>-30</v>
      </c>
    </row>
    <row r="1892" spans="1:24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>
        <f t="shared" si="87"/>
        <v>3</v>
      </c>
      <c r="W1892">
        <f t="shared" si="88"/>
        <v>21.12</v>
      </c>
      <c r="X1892">
        <f t="shared" si="89"/>
        <v>44.999999999999993</v>
      </c>
    </row>
    <row r="1893" spans="1:24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>
        <f t="shared" si="87"/>
        <v>3</v>
      </c>
      <c r="W1893">
        <f t="shared" si="88"/>
        <v>3.38</v>
      </c>
      <c r="X1893">
        <f t="shared" si="89"/>
        <v>37</v>
      </c>
    </row>
    <row r="1894" spans="1:24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  <c r="V1894">
        <f t="shared" si="87"/>
        <v>12</v>
      </c>
      <c r="W1894">
        <f t="shared" si="88"/>
        <v>7.8239999999999998</v>
      </c>
      <c r="X1894">
        <f t="shared" si="89"/>
        <v>37.500000000000007</v>
      </c>
    </row>
    <row r="1895" spans="1:24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  <c r="V1895">
        <f t="shared" si="87"/>
        <v>11</v>
      </c>
      <c r="W1895">
        <f t="shared" si="88"/>
        <v>24.783999999999999</v>
      </c>
      <c r="X1895">
        <f t="shared" si="89"/>
        <v>31.25</v>
      </c>
    </row>
    <row r="1896" spans="1:24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  <c r="V1896">
        <f t="shared" si="87"/>
        <v>12</v>
      </c>
      <c r="W1896">
        <f t="shared" si="88"/>
        <v>103.94999999999999</v>
      </c>
      <c r="X1896">
        <f t="shared" si="89"/>
        <v>30</v>
      </c>
    </row>
    <row r="1897" spans="1:24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  <c r="V1897">
        <f t="shared" si="87"/>
        <v>12</v>
      </c>
      <c r="W1897">
        <f t="shared" si="88"/>
        <v>975.96799999999996</v>
      </c>
      <c r="X1897">
        <f t="shared" si="89"/>
        <v>31.25</v>
      </c>
    </row>
    <row r="1898" spans="1:24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  <c r="V1898">
        <f t="shared" si="87"/>
        <v>10</v>
      </c>
      <c r="W1898">
        <f t="shared" si="88"/>
        <v>3587.96</v>
      </c>
      <c r="X1898">
        <f t="shared" si="89"/>
        <v>47</v>
      </c>
    </row>
    <row r="1899" spans="1:24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  <c r="V1899">
        <f t="shared" si="87"/>
        <v>8</v>
      </c>
      <c r="W1899">
        <f t="shared" si="88"/>
        <v>59.616</v>
      </c>
      <c r="X1899">
        <f t="shared" si="89"/>
        <v>36.250000000000007</v>
      </c>
    </row>
    <row r="1900" spans="1:24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  <c r="V1900">
        <f t="shared" si="87"/>
        <v>8</v>
      </c>
      <c r="W1900">
        <f t="shared" si="88"/>
        <v>2020.704</v>
      </c>
      <c r="X1900">
        <f t="shared" si="89"/>
        <v>-66.666666666666657</v>
      </c>
    </row>
    <row r="1901" spans="1:24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  <c r="V1901">
        <f t="shared" si="87"/>
        <v>8</v>
      </c>
      <c r="W1901">
        <f t="shared" si="88"/>
        <v>522.17550000000006</v>
      </c>
      <c r="X1901">
        <f t="shared" si="89"/>
        <v>-63.636363636363633</v>
      </c>
    </row>
    <row r="1902" spans="1:24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  <c r="V1902">
        <f t="shared" si="87"/>
        <v>6</v>
      </c>
      <c r="W1902">
        <f t="shared" si="88"/>
        <v>1151.28</v>
      </c>
      <c r="X1902">
        <f t="shared" si="89"/>
        <v>10</v>
      </c>
    </row>
    <row r="1903" spans="1:24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  <c r="V1903">
        <f t="shared" si="87"/>
        <v>8</v>
      </c>
      <c r="W1903">
        <f t="shared" si="88"/>
        <v>29.56</v>
      </c>
      <c r="X1903">
        <f t="shared" si="89"/>
        <v>27</v>
      </c>
    </row>
    <row r="1904" spans="1:24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  <c r="V1904">
        <f t="shared" si="87"/>
        <v>10</v>
      </c>
      <c r="W1904">
        <f t="shared" si="88"/>
        <v>5.1840000000000002</v>
      </c>
      <c r="X1904">
        <f t="shared" si="89"/>
        <v>35</v>
      </c>
    </row>
    <row r="1905" spans="1:24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  <c r="V1905">
        <f t="shared" si="87"/>
        <v>10</v>
      </c>
      <c r="W1905">
        <f t="shared" si="88"/>
        <v>956.96</v>
      </c>
      <c r="X1905">
        <f t="shared" si="89"/>
        <v>10</v>
      </c>
    </row>
    <row r="1906" spans="1:24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  <c r="V1906">
        <f t="shared" si="87"/>
        <v>10</v>
      </c>
      <c r="W1906">
        <f t="shared" si="88"/>
        <v>56.8</v>
      </c>
      <c r="X1906">
        <f t="shared" si="89"/>
        <v>23.75</v>
      </c>
    </row>
    <row r="1907" spans="1:24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  <c r="V1907">
        <f t="shared" si="87"/>
        <v>10</v>
      </c>
      <c r="W1907">
        <f t="shared" si="88"/>
        <v>7272.96</v>
      </c>
      <c r="X1907">
        <f t="shared" si="89"/>
        <v>1</v>
      </c>
    </row>
    <row r="1908" spans="1:24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  <c r="V1908">
        <f t="shared" si="87"/>
        <v>5</v>
      </c>
      <c r="W1908">
        <f t="shared" si="88"/>
        <v>5.9039999999999999</v>
      </c>
      <c r="X1908">
        <f t="shared" si="89"/>
        <v>-73.333333333333343</v>
      </c>
    </row>
    <row r="1909" spans="1:24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  <c r="V1909">
        <f t="shared" si="87"/>
        <v>5</v>
      </c>
      <c r="W1909">
        <f t="shared" si="88"/>
        <v>162.108</v>
      </c>
      <c r="X1909">
        <f t="shared" si="89"/>
        <v>-80</v>
      </c>
    </row>
    <row r="1910" spans="1:24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  <c r="V1910">
        <f t="shared" si="87"/>
        <v>2</v>
      </c>
      <c r="W1910">
        <f t="shared" si="88"/>
        <v>547.67999999999995</v>
      </c>
      <c r="X1910">
        <f t="shared" si="89"/>
        <v>30.000000000000004</v>
      </c>
    </row>
    <row r="1911" spans="1:24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>
        <f t="shared" si="87"/>
        <v>12</v>
      </c>
      <c r="W1911">
        <f t="shared" si="88"/>
        <v>37.92</v>
      </c>
      <c r="X1911">
        <f t="shared" si="89"/>
        <v>44.999999999999993</v>
      </c>
    </row>
    <row r="1912" spans="1:24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  <c r="V1912">
        <f t="shared" si="87"/>
        <v>11</v>
      </c>
      <c r="W1912">
        <f t="shared" si="88"/>
        <v>298.17</v>
      </c>
      <c r="X1912">
        <f t="shared" si="89"/>
        <v>41</v>
      </c>
    </row>
    <row r="1913" spans="1:24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  <c r="V1913">
        <f t="shared" si="87"/>
        <v>7</v>
      </c>
      <c r="W1913">
        <f t="shared" si="88"/>
        <v>1917.2720000000002</v>
      </c>
      <c r="X1913">
        <f t="shared" si="89"/>
        <v>33.75</v>
      </c>
    </row>
    <row r="1914" spans="1:24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  <c r="V1914">
        <f t="shared" si="87"/>
        <v>7</v>
      </c>
      <c r="W1914">
        <f t="shared" si="88"/>
        <v>1791.3959999999997</v>
      </c>
      <c r="X1914">
        <f t="shared" si="89"/>
        <v>8.3333333333333339</v>
      </c>
    </row>
    <row r="1915" spans="1:24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  <c r="V1915">
        <f t="shared" si="87"/>
        <v>1</v>
      </c>
      <c r="W1915">
        <f t="shared" si="88"/>
        <v>749.75</v>
      </c>
      <c r="X1915">
        <f t="shared" si="89"/>
        <v>44</v>
      </c>
    </row>
    <row r="1916" spans="1:24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>
        <f t="shared" si="87"/>
        <v>4</v>
      </c>
      <c r="W1916">
        <f t="shared" si="88"/>
        <v>9.2159999999999993</v>
      </c>
      <c r="X1916">
        <f t="shared" si="89"/>
        <v>36.250000000000007</v>
      </c>
    </row>
    <row r="1917" spans="1:24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  <c r="V1917">
        <f t="shared" si="87"/>
        <v>4</v>
      </c>
      <c r="W1917">
        <f t="shared" si="88"/>
        <v>46.584000000000003</v>
      </c>
      <c r="X1917">
        <f t="shared" si="89"/>
        <v>31.25</v>
      </c>
    </row>
    <row r="1918" spans="1:24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  <c r="V1918">
        <f t="shared" si="87"/>
        <v>4</v>
      </c>
      <c r="W1918">
        <f t="shared" si="88"/>
        <v>35.856000000000002</v>
      </c>
      <c r="X1918">
        <f t="shared" si="89"/>
        <v>32.5</v>
      </c>
    </row>
    <row r="1919" spans="1:24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  <c r="V1919">
        <f t="shared" si="87"/>
        <v>11</v>
      </c>
      <c r="W1919">
        <f t="shared" si="88"/>
        <v>58.25</v>
      </c>
      <c r="X1919">
        <f t="shared" si="89"/>
        <v>28.999999999999996</v>
      </c>
    </row>
    <row r="1920" spans="1:24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>
        <f t="shared" si="87"/>
        <v>10</v>
      </c>
      <c r="W1920">
        <f t="shared" si="88"/>
        <v>599.79999999999995</v>
      </c>
      <c r="X1920">
        <f t="shared" si="89"/>
        <v>25</v>
      </c>
    </row>
    <row r="1921" spans="1:24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  <c r="V1921">
        <f t="shared" si="87"/>
        <v>8</v>
      </c>
      <c r="W1921">
        <f t="shared" si="88"/>
        <v>4479.5999999999995</v>
      </c>
      <c r="X1921">
        <f t="shared" si="89"/>
        <v>33.75</v>
      </c>
    </row>
    <row r="1922" spans="1:24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  <c r="V1922">
        <f t="shared" si="87"/>
        <v>8</v>
      </c>
      <c r="W1922">
        <f t="shared" si="88"/>
        <v>925.12800000000004</v>
      </c>
      <c r="X1922">
        <f t="shared" si="89"/>
        <v>21.111111111111111</v>
      </c>
    </row>
    <row r="1923" spans="1:24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  <c r="V1923">
        <f t="shared" ref="V1923:V1986" si="90">MONTH(C1923:C11916)</f>
        <v>10</v>
      </c>
      <c r="W1923">
        <f t="shared" ref="W1923:W1986" si="91" xml:space="preserve"> PRODUCT(R1923,S1923)</f>
        <v>30.015999999999998</v>
      </c>
      <c r="X1923">
        <f t="shared" ref="X1923:X1986" si="92">(U1923/R1923)*100</f>
        <v>10</v>
      </c>
    </row>
    <row r="1924" spans="1:24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  <c r="V1924">
        <f t="shared" si="90"/>
        <v>7</v>
      </c>
      <c r="W1924">
        <f t="shared" si="91"/>
        <v>7772.76</v>
      </c>
      <c r="X1924">
        <f t="shared" si="92"/>
        <v>12.5</v>
      </c>
    </row>
    <row r="1925" spans="1:24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  <c r="V1925">
        <f t="shared" si="90"/>
        <v>7</v>
      </c>
      <c r="W1925">
        <f t="shared" si="91"/>
        <v>142.84800000000001</v>
      </c>
      <c r="X1925">
        <f t="shared" si="92"/>
        <v>7.5</v>
      </c>
    </row>
    <row r="1926" spans="1:24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  <c r="V1926">
        <f t="shared" si="90"/>
        <v>12</v>
      </c>
      <c r="W1926">
        <f t="shared" si="91"/>
        <v>278.82</v>
      </c>
      <c r="X1926">
        <f t="shared" si="92"/>
        <v>45</v>
      </c>
    </row>
    <row r="1927" spans="1:24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>
        <f t="shared" si="90"/>
        <v>3</v>
      </c>
      <c r="W1927">
        <f t="shared" si="91"/>
        <v>399.96</v>
      </c>
      <c r="X1927">
        <f t="shared" si="92"/>
        <v>35</v>
      </c>
    </row>
    <row r="1928" spans="1:24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  <c r="V1928">
        <f t="shared" si="90"/>
        <v>6</v>
      </c>
      <c r="W1928">
        <f t="shared" si="91"/>
        <v>532.43999999999994</v>
      </c>
      <c r="X1928">
        <f t="shared" si="92"/>
        <v>11.25</v>
      </c>
    </row>
    <row r="1929" spans="1:24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  <c r="V1929">
        <f t="shared" si="90"/>
        <v>11</v>
      </c>
      <c r="W1929">
        <f t="shared" si="91"/>
        <v>177.536</v>
      </c>
      <c r="X1929">
        <f t="shared" si="92"/>
        <v>35</v>
      </c>
    </row>
    <row r="1930" spans="1:24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  <c r="V1930">
        <f t="shared" si="90"/>
        <v>3</v>
      </c>
      <c r="W1930">
        <f t="shared" si="91"/>
        <v>6.48</v>
      </c>
      <c r="X1930">
        <f t="shared" si="92"/>
        <v>47.999999999999993</v>
      </c>
    </row>
    <row r="1931" spans="1:24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  <c r="V1931">
        <f t="shared" si="90"/>
        <v>3</v>
      </c>
      <c r="W1931">
        <f t="shared" si="91"/>
        <v>46.51</v>
      </c>
      <c r="X1931">
        <f t="shared" si="92"/>
        <v>4</v>
      </c>
    </row>
    <row r="1932" spans="1:24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  <c r="V1932">
        <f t="shared" si="90"/>
        <v>3</v>
      </c>
      <c r="W1932">
        <f t="shared" si="91"/>
        <v>1979.9279999999999</v>
      </c>
      <c r="X1932">
        <f t="shared" si="92"/>
        <v>7.5</v>
      </c>
    </row>
    <row r="1933" spans="1:24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  <c r="V1933">
        <f t="shared" si="90"/>
        <v>11</v>
      </c>
      <c r="W1933">
        <f t="shared" si="91"/>
        <v>271.99200000000002</v>
      </c>
      <c r="X1933">
        <f t="shared" si="92"/>
        <v>8.75</v>
      </c>
    </row>
    <row r="1934" spans="1:24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  <c r="V1934">
        <f t="shared" si="90"/>
        <v>8</v>
      </c>
      <c r="W1934">
        <f t="shared" si="91"/>
        <v>437.22</v>
      </c>
      <c r="X1934">
        <f t="shared" si="92"/>
        <v>16</v>
      </c>
    </row>
    <row r="1935" spans="1:24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  <c r="V1935">
        <f t="shared" si="90"/>
        <v>8</v>
      </c>
      <c r="W1935">
        <f t="shared" si="91"/>
        <v>77</v>
      </c>
      <c r="X1935">
        <f t="shared" si="92"/>
        <v>48.000000000000007</v>
      </c>
    </row>
    <row r="1936" spans="1:24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  <c r="V1936">
        <f t="shared" si="90"/>
        <v>11</v>
      </c>
      <c r="W1936">
        <f t="shared" si="91"/>
        <v>1222.75</v>
      </c>
      <c r="X1936">
        <f t="shared" si="92"/>
        <v>47</v>
      </c>
    </row>
    <row r="1937" spans="1:24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>
        <f t="shared" si="90"/>
        <v>11</v>
      </c>
      <c r="W1937">
        <f t="shared" si="91"/>
        <v>1329.28</v>
      </c>
      <c r="X1937">
        <f t="shared" si="92"/>
        <v>36</v>
      </c>
    </row>
    <row r="1938" spans="1:24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  <c r="V1938">
        <f t="shared" si="90"/>
        <v>5</v>
      </c>
      <c r="W1938">
        <f t="shared" si="91"/>
        <v>44.19</v>
      </c>
      <c r="X1938">
        <f t="shared" si="92"/>
        <v>33</v>
      </c>
    </row>
    <row r="1939" spans="1:24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  <c r="V1939">
        <f t="shared" si="90"/>
        <v>7</v>
      </c>
      <c r="W1939">
        <f t="shared" si="91"/>
        <v>39.936</v>
      </c>
      <c r="X1939">
        <f t="shared" si="92"/>
        <v>-66.666666666666657</v>
      </c>
    </row>
    <row r="1940" spans="1:24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  <c r="V1940">
        <f t="shared" si="90"/>
        <v>7</v>
      </c>
      <c r="W1940">
        <f t="shared" si="91"/>
        <v>234.416</v>
      </c>
      <c r="X1940">
        <f t="shared" si="92"/>
        <v>-3.75</v>
      </c>
    </row>
    <row r="1941" spans="1:24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  <c r="V1941">
        <f t="shared" si="90"/>
        <v>7</v>
      </c>
      <c r="W1941">
        <f t="shared" si="91"/>
        <v>34.944000000000003</v>
      </c>
      <c r="X1941">
        <f t="shared" si="92"/>
        <v>-70</v>
      </c>
    </row>
    <row r="1942" spans="1:24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  <c r="V1942">
        <f t="shared" si="90"/>
        <v>7</v>
      </c>
      <c r="W1942">
        <f t="shared" si="91"/>
        <v>1988.6399999999999</v>
      </c>
      <c r="X1942">
        <f t="shared" si="92"/>
        <v>11.25</v>
      </c>
    </row>
    <row r="1943" spans="1:24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  <c r="V1943">
        <f t="shared" si="90"/>
        <v>8</v>
      </c>
      <c r="W1943">
        <f t="shared" si="91"/>
        <v>189.44</v>
      </c>
      <c r="X1943">
        <f t="shared" si="92"/>
        <v>37.500000000000007</v>
      </c>
    </row>
    <row r="1944" spans="1:24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  <c r="V1944">
        <f t="shared" si="90"/>
        <v>8</v>
      </c>
      <c r="W1944">
        <f t="shared" si="91"/>
        <v>54.88</v>
      </c>
      <c r="X1944">
        <f t="shared" si="92"/>
        <v>8.75</v>
      </c>
    </row>
    <row r="1945" spans="1:24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  <c r="V1945">
        <f t="shared" si="90"/>
        <v>8</v>
      </c>
      <c r="W1945">
        <f t="shared" si="91"/>
        <v>29.160000000000004</v>
      </c>
      <c r="X1945">
        <f t="shared" si="92"/>
        <v>-160</v>
      </c>
    </row>
    <row r="1946" spans="1:24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>
        <f t="shared" si="90"/>
        <v>6</v>
      </c>
      <c r="W1946">
        <f t="shared" si="91"/>
        <v>383.87200000000001</v>
      </c>
      <c r="X1946">
        <f t="shared" si="92"/>
        <v>27.500000000000004</v>
      </c>
    </row>
    <row r="1947" spans="1:24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  <c r="V1947">
        <f t="shared" si="90"/>
        <v>6</v>
      </c>
      <c r="W1947">
        <f t="shared" si="91"/>
        <v>20.736000000000001</v>
      </c>
      <c r="X1947">
        <f t="shared" si="92"/>
        <v>35</v>
      </c>
    </row>
    <row r="1948" spans="1:24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>
        <f t="shared" si="90"/>
        <v>9</v>
      </c>
      <c r="W1948">
        <f t="shared" si="91"/>
        <v>46.2</v>
      </c>
      <c r="X1948">
        <f t="shared" si="92"/>
        <v>27.999999999999996</v>
      </c>
    </row>
    <row r="1949" spans="1:24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  <c r="V1949">
        <f t="shared" si="90"/>
        <v>9</v>
      </c>
      <c r="W1949">
        <f t="shared" si="91"/>
        <v>23.08</v>
      </c>
      <c r="X1949">
        <f t="shared" si="92"/>
        <v>30.000000000000004</v>
      </c>
    </row>
    <row r="1950" spans="1:24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  <c r="V1950">
        <f t="shared" si="90"/>
        <v>9</v>
      </c>
      <c r="W1950">
        <f t="shared" si="91"/>
        <v>254.52600000000001</v>
      </c>
      <c r="X1950">
        <f t="shared" si="92"/>
        <v>-36.666666666666664</v>
      </c>
    </row>
    <row r="1951" spans="1:24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  <c r="V1951">
        <f t="shared" si="90"/>
        <v>9</v>
      </c>
      <c r="W1951">
        <f t="shared" si="91"/>
        <v>12.98</v>
      </c>
      <c r="X1951">
        <f t="shared" si="92"/>
        <v>28.999999999999996</v>
      </c>
    </row>
    <row r="1952" spans="1:24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  <c r="V1952">
        <f t="shared" si="90"/>
        <v>9</v>
      </c>
      <c r="W1952">
        <f t="shared" si="91"/>
        <v>211.45599999999999</v>
      </c>
      <c r="X1952">
        <f t="shared" si="92"/>
        <v>33.75</v>
      </c>
    </row>
    <row r="1953" spans="1:24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  <c r="V1953">
        <f t="shared" si="90"/>
        <v>9</v>
      </c>
      <c r="W1953">
        <f t="shared" si="91"/>
        <v>593.91</v>
      </c>
      <c r="X1953">
        <f t="shared" si="92"/>
        <v>28.999999999999996</v>
      </c>
    </row>
    <row r="1954" spans="1:24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>
        <f t="shared" si="90"/>
        <v>9</v>
      </c>
      <c r="W1954">
        <f t="shared" si="91"/>
        <v>113.39999999999999</v>
      </c>
      <c r="X1954">
        <f t="shared" si="92"/>
        <v>48</v>
      </c>
    </row>
    <row r="1955" spans="1:24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>
        <f t="shared" si="90"/>
        <v>9</v>
      </c>
      <c r="W1955">
        <f t="shared" si="91"/>
        <v>6412.05</v>
      </c>
      <c r="X1955">
        <f t="shared" si="92"/>
        <v>16.666666666666664</v>
      </c>
    </row>
    <row r="1956" spans="1:24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  <c r="V1956">
        <f t="shared" si="90"/>
        <v>9</v>
      </c>
      <c r="W1956">
        <f t="shared" si="91"/>
        <v>14.76</v>
      </c>
      <c r="X1956">
        <f t="shared" si="92"/>
        <v>45</v>
      </c>
    </row>
    <row r="1957" spans="1:24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  <c r="V1957">
        <f t="shared" si="90"/>
        <v>9</v>
      </c>
      <c r="W1957">
        <f t="shared" si="91"/>
        <v>476</v>
      </c>
      <c r="X1957">
        <f t="shared" si="92"/>
        <v>16</v>
      </c>
    </row>
    <row r="1958" spans="1:24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  <c r="V1958">
        <f t="shared" si="90"/>
        <v>9</v>
      </c>
      <c r="W1958">
        <f t="shared" si="91"/>
        <v>503.90999999999997</v>
      </c>
      <c r="X1958">
        <f t="shared" si="92"/>
        <v>24.000000000000004</v>
      </c>
    </row>
    <row r="1959" spans="1:24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  <c r="V1959">
        <f t="shared" si="90"/>
        <v>9</v>
      </c>
      <c r="W1959">
        <f t="shared" si="91"/>
        <v>68.48</v>
      </c>
      <c r="X1959">
        <f t="shared" si="92"/>
        <v>44.999999999999993</v>
      </c>
    </row>
    <row r="1960" spans="1:24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  <c r="V1960">
        <f t="shared" si="90"/>
        <v>9</v>
      </c>
      <c r="W1960">
        <f t="shared" si="91"/>
        <v>48.599999999999994</v>
      </c>
      <c r="X1960">
        <f t="shared" si="92"/>
        <v>48</v>
      </c>
    </row>
    <row r="1961" spans="1:24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  <c r="V1961">
        <f t="shared" si="90"/>
        <v>9</v>
      </c>
      <c r="W1961">
        <f t="shared" si="91"/>
        <v>101.97</v>
      </c>
      <c r="X1961">
        <f t="shared" si="92"/>
        <v>43</v>
      </c>
    </row>
    <row r="1962" spans="1:24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  <c r="V1962">
        <f t="shared" si="90"/>
        <v>9</v>
      </c>
      <c r="W1962">
        <f t="shared" si="91"/>
        <v>1484.25</v>
      </c>
      <c r="X1962">
        <f t="shared" si="92"/>
        <v>18</v>
      </c>
    </row>
    <row r="1963" spans="1:24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  <c r="V1963">
        <f t="shared" si="90"/>
        <v>9</v>
      </c>
      <c r="W1963">
        <f t="shared" si="91"/>
        <v>676.8</v>
      </c>
      <c r="X1963">
        <f t="shared" si="92"/>
        <v>6</v>
      </c>
    </row>
    <row r="1964" spans="1:24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>
        <f t="shared" si="90"/>
        <v>9</v>
      </c>
      <c r="W1964">
        <f t="shared" si="91"/>
        <v>41.13</v>
      </c>
      <c r="X1964">
        <f t="shared" si="92"/>
        <v>48</v>
      </c>
    </row>
    <row r="1965" spans="1:24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  <c r="V1965">
        <f t="shared" si="90"/>
        <v>9</v>
      </c>
      <c r="W1965">
        <f t="shared" si="91"/>
        <v>124.5</v>
      </c>
      <c r="X1965">
        <f t="shared" si="92"/>
        <v>47</v>
      </c>
    </row>
    <row r="1966" spans="1:24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  <c r="V1966">
        <f t="shared" si="90"/>
        <v>9</v>
      </c>
      <c r="W1966">
        <f t="shared" si="91"/>
        <v>858.87000000000012</v>
      </c>
      <c r="X1966">
        <f t="shared" si="92"/>
        <v>5.9999999999999991</v>
      </c>
    </row>
    <row r="1967" spans="1:24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  <c r="V1967">
        <f t="shared" si="90"/>
        <v>9</v>
      </c>
      <c r="W1967">
        <f t="shared" si="91"/>
        <v>48.36</v>
      </c>
      <c r="X1967">
        <f t="shared" si="92"/>
        <v>30</v>
      </c>
    </row>
    <row r="1968" spans="1:24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  <c r="V1968">
        <f t="shared" si="90"/>
        <v>12</v>
      </c>
      <c r="W1968">
        <f t="shared" si="91"/>
        <v>845.91000000000008</v>
      </c>
      <c r="X1968">
        <f t="shared" si="92"/>
        <v>27.999999999999996</v>
      </c>
    </row>
    <row r="1969" spans="1:24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  <c r="V1969">
        <f t="shared" si="90"/>
        <v>12</v>
      </c>
      <c r="W1969">
        <f t="shared" si="91"/>
        <v>347.5</v>
      </c>
      <c r="X1969">
        <f t="shared" si="92"/>
        <v>29.000000000000004</v>
      </c>
    </row>
    <row r="1970" spans="1:24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>
        <f t="shared" si="90"/>
        <v>12</v>
      </c>
      <c r="W1970">
        <f t="shared" si="91"/>
        <v>499.32</v>
      </c>
      <c r="X1970">
        <f t="shared" si="92"/>
        <v>48</v>
      </c>
    </row>
    <row r="1971" spans="1:24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  <c r="V1971">
        <f t="shared" si="90"/>
        <v>9</v>
      </c>
      <c r="W1971">
        <f t="shared" si="91"/>
        <v>1167.8399999999999</v>
      </c>
      <c r="X1971">
        <f t="shared" si="92"/>
        <v>35</v>
      </c>
    </row>
    <row r="1972" spans="1:24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  <c r="V1972">
        <f t="shared" si="90"/>
        <v>5</v>
      </c>
      <c r="W1972">
        <f t="shared" si="91"/>
        <v>19.224</v>
      </c>
      <c r="X1972">
        <f t="shared" si="92"/>
        <v>10</v>
      </c>
    </row>
    <row r="1973" spans="1:24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  <c r="V1973">
        <f t="shared" si="90"/>
        <v>5</v>
      </c>
      <c r="W1973">
        <f t="shared" si="91"/>
        <v>2861.2080000000001</v>
      </c>
      <c r="X1973">
        <f t="shared" si="92"/>
        <v>18.749999999999996</v>
      </c>
    </row>
    <row r="1974" spans="1:24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  <c r="V1974">
        <f t="shared" si="90"/>
        <v>12</v>
      </c>
      <c r="W1974">
        <f t="shared" si="91"/>
        <v>20.416</v>
      </c>
      <c r="X1974">
        <f t="shared" si="92"/>
        <v>-170</v>
      </c>
    </row>
    <row r="1975" spans="1:24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  <c r="V1975">
        <f t="shared" si="90"/>
        <v>12</v>
      </c>
      <c r="W1975">
        <f t="shared" si="91"/>
        <v>5.7919999999999998</v>
      </c>
      <c r="X1975">
        <f t="shared" si="92"/>
        <v>16.25</v>
      </c>
    </row>
    <row r="1976" spans="1:24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  <c r="V1976">
        <f t="shared" si="90"/>
        <v>12</v>
      </c>
      <c r="W1976">
        <f t="shared" si="91"/>
        <v>105.048</v>
      </c>
      <c r="X1976">
        <f t="shared" si="92"/>
        <v>-6.25</v>
      </c>
    </row>
    <row r="1977" spans="1:24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  <c r="V1977">
        <f t="shared" si="90"/>
        <v>10</v>
      </c>
      <c r="W1977">
        <f t="shared" si="91"/>
        <v>827.91000000000008</v>
      </c>
      <c r="X1977">
        <f t="shared" si="92"/>
        <v>3.9999999999999996</v>
      </c>
    </row>
    <row r="1978" spans="1:24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  <c r="V1978">
        <f t="shared" si="90"/>
        <v>10</v>
      </c>
      <c r="W1978">
        <f t="shared" si="91"/>
        <v>6974.75</v>
      </c>
      <c r="X1978">
        <f t="shared" si="92"/>
        <v>26</v>
      </c>
    </row>
    <row r="1979" spans="1:24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  <c r="V1979">
        <f t="shared" si="90"/>
        <v>10</v>
      </c>
      <c r="W1979">
        <f t="shared" si="91"/>
        <v>3275.2799999999997</v>
      </c>
      <c r="X1979">
        <f t="shared" si="92"/>
        <v>13</v>
      </c>
    </row>
    <row r="1980" spans="1:24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  <c r="V1980">
        <f t="shared" si="90"/>
        <v>5</v>
      </c>
      <c r="W1980">
        <f t="shared" si="91"/>
        <v>10.496</v>
      </c>
      <c r="X1980">
        <f t="shared" si="92"/>
        <v>11.25</v>
      </c>
    </row>
    <row r="1981" spans="1:24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  <c r="V1981">
        <f t="shared" si="90"/>
        <v>4</v>
      </c>
      <c r="W1981">
        <f t="shared" si="91"/>
        <v>3734.1439999999998</v>
      </c>
      <c r="X1981">
        <f t="shared" si="92"/>
        <v>11.250000000000002</v>
      </c>
    </row>
    <row r="1982" spans="1:24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  <c r="V1982">
        <f t="shared" si="90"/>
        <v>4</v>
      </c>
      <c r="W1982">
        <f t="shared" si="91"/>
        <v>171.904</v>
      </c>
      <c r="X1982">
        <f t="shared" si="92"/>
        <v>10</v>
      </c>
    </row>
    <row r="1983" spans="1:24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  <c r="V1983">
        <f t="shared" si="90"/>
        <v>12</v>
      </c>
      <c r="W1983">
        <f t="shared" si="91"/>
        <v>7.52</v>
      </c>
      <c r="X1983">
        <f t="shared" si="92"/>
        <v>48.000000000000007</v>
      </c>
    </row>
    <row r="1984" spans="1:24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>
        <f t="shared" si="90"/>
        <v>12</v>
      </c>
      <c r="W1984">
        <f t="shared" si="91"/>
        <v>1919.84</v>
      </c>
      <c r="X1984">
        <f t="shared" si="92"/>
        <v>28.000000000000004</v>
      </c>
    </row>
    <row r="1985" spans="1:24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  <c r="V1985">
        <f t="shared" si="90"/>
        <v>11</v>
      </c>
      <c r="W1985">
        <f t="shared" si="91"/>
        <v>1925.28</v>
      </c>
      <c r="X1985">
        <f t="shared" si="92"/>
        <v>28.999999999999996</v>
      </c>
    </row>
    <row r="1986" spans="1:24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  <c r="V1986">
        <f t="shared" si="90"/>
        <v>11</v>
      </c>
      <c r="W1986">
        <f t="shared" si="91"/>
        <v>71.64</v>
      </c>
      <c r="X1986">
        <f t="shared" si="92"/>
        <v>44</v>
      </c>
    </row>
    <row r="1987" spans="1:24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>
        <f t="shared" ref="V1987:V2050" si="93">MONTH(C1987:C11980)</f>
        <v>11</v>
      </c>
      <c r="W1987">
        <f t="shared" ref="W1987:W2050" si="94" xml:space="preserve"> PRODUCT(R1987,S1987)</f>
        <v>107.04</v>
      </c>
      <c r="X1987">
        <f t="shared" ref="X1987:X2050" si="95">(U1987/R1987)*100</f>
        <v>46</v>
      </c>
    </row>
    <row r="1988" spans="1:24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  <c r="V1988">
        <f t="shared" si="93"/>
        <v>7</v>
      </c>
      <c r="W1988">
        <f t="shared" si="94"/>
        <v>5759.9040000000005</v>
      </c>
      <c r="X1988">
        <f t="shared" si="95"/>
        <v>13.333333333333334</v>
      </c>
    </row>
    <row r="1989" spans="1:24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  <c r="V1989">
        <f t="shared" si="93"/>
        <v>11</v>
      </c>
      <c r="W1989">
        <f t="shared" si="94"/>
        <v>51.66</v>
      </c>
      <c r="X1989">
        <f t="shared" si="95"/>
        <v>46</v>
      </c>
    </row>
    <row r="1990" spans="1:24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  <c r="V1990">
        <f t="shared" si="93"/>
        <v>11</v>
      </c>
      <c r="W1990">
        <f t="shared" si="94"/>
        <v>7170.6600000000008</v>
      </c>
      <c r="X1990">
        <f t="shared" si="95"/>
        <v>20.999999999999996</v>
      </c>
    </row>
    <row r="1991" spans="1:24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>
        <f t="shared" si="93"/>
        <v>11</v>
      </c>
      <c r="W1991">
        <f t="shared" si="94"/>
        <v>78.66</v>
      </c>
      <c r="X1991">
        <f t="shared" si="95"/>
        <v>47</v>
      </c>
    </row>
    <row r="1992" spans="1:24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>
        <f t="shared" si="93"/>
        <v>11</v>
      </c>
      <c r="W1992">
        <f t="shared" si="94"/>
        <v>52.019999999999996</v>
      </c>
      <c r="X1992">
        <f t="shared" si="95"/>
        <v>49.000000000000007</v>
      </c>
    </row>
    <row r="1993" spans="1:24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  <c r="V1993">
        <f t="shared" si="93"/>
        <v>2</v>
      </c>
      <c r="W1993">
        <f t="shared" si="94"/>
        <v>19.824000000000002</v>
      </c>
      <c r="X1993">
        <f t="shared" si="95"/>
        <v>-76.666666666666657</v>
      </c>
    </row>
    <row r="1994" spans="1:24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  <c r="V1994">
        <f t="shared" si="93"/>
        <v>6</v>
      </c>
      <c r="W1994">
        <f t="shared" si="94"/>
        <v>426.24</v>
      </c>
      <c r="X1994">
        <f t="shared" si="95"/>
        <v>37.5</v>
      </c>
    </row>
    <row r="1995" spans="1:24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  <c r="V1995">
        <f t="shared" si="93"/>
        <v>6</v>
      </c>
      <c r="W1995">
        <f t="shared" si="94"/>
        <v>10.688000000000001</v>
      </c>
      <c r="X1995">
        <f t="shared" si="95"/>
        <v>13.749999999999998</v>
      </c>
    </row>
    <row r="1996" spans="1:24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>
        <f t="shared" si="93"/>
        <v>6</v>
      </c>
      <c r="W1996">
        <f t="shared" si="94"/>
        <v>33.911999999999999</v>
      </c>
      <c r="X1996">
        <f t="shared" si="95"/>
        <v>-18.75</v>
      </c>
    </row>
    <row r="1997" spans="1:24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  <c r="V1997">
        <f t="shared" si="93"/>
        <v>12</v>
      </c>
      <c r="W1997">
        <f t="shared" si="94"/>
        <v>1473.1</v>
      </c>
      <c r="X1997">
        <f t="shared" si="95"/>
        <v>-259.99999999999994</v>
      </c>
    </row>
    <row r="1998" spans="1:24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  <c r="V1998">
        <f t="shared" si="93"/>
        <v>12</v>
      </c>
      <c r="W1998">
        <f t="shared" si="94"/>
        <v>35.008000000000003</v>
      </c>
      <c r="X1998">
        <f t="shared" si="95"/>
        <v>-42.499999999999993</v>
      </c>
    </row>
    <row r="1999" spans="1:24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  <c r="V1999">
        <f t="shared" si="93"/>
        <v>2</v>
      </c>
      <c r="W1999">
        <f t="shared" si="94"/>
        <v>60</v>
      </c>
      <c r="X1999">
        <f t="shared" si="95"/>
        <v>48.000000000000007</v>
      </c>
    </row>
    <row r="2000" spans="1:24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  <c r="V2000">
        <f t="shared" si="93"/>
        <v>2</v>
      </c>
      <c r="W2000">
        <f t="shared" si="94"/>
        <v>161.61000000000001</v>
      </c>
      <c r="X2000">
        <f t="shared" si="95"/>
        <v>25.999999999999996</v>
      </c>
    </row>
    <row r="2001" spans="1:24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  <c r="V2001">
        <f t="shared" si="93"/>
        <v>2</v>
      </c>
      <c r="W2001">
        <f t="shared" si="94"/>
        <v>724.75</v>
      </c>
      <c r="X2001">
        <f t="shared" si="95"/>
        <v>29.000000000000004</v>
      </c>
    </row>
    <row r="2002" spans="1:24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  <c r="V2002">
        <f t="shared" si="93"/>
        <v>4</v>
      </c>
      <c r="W2002">
        <f t="shared" si="94"/>
        <v>999.75</v>
      </c>
      <c r="X2002">
        <f t="shared" si="95"/>
        <v>11</v>
      </c>
    </row>
    <row r="2003" spans="1:24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  <c r="V2003">
        <f t="shared" si="93"/>
        <v>4</v>
      </c>
      <c r="W2003">
        <f t="shared" si="94"/>
        <v>293.02</v>
      </c>
      <c r="X2003">
        <f t="shared" si="95"/>
        <v>34</v>
      </c>
    </row>
    <row r="2004" spans="1:24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  <c r="V2004">
        <f t="shared" si="93"/>
        <v>12</v>
      </c>
      <c r="W2004">
        <f t="shared" si="94"/>
        <v>287.82</v>
      </c>
      <c r="X2004">
        <f t="shared" si="95"/>
        <v>10</v>
      </c>
    </row>
    <row r="2005" spans="1:24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  <c r="V2005">
        <f t="shared" si="93"/>
        <v>12</v>
      </c>
      <c r="W2005">
        <f t="shared" si="94"/>
        <v>1522.25</v>
      </c>
      <c r="X2005">
        <f t="shared" si="95"/>
        <v>25</v>
      </c>
    </row>
    <row r="2006" spans="1:24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  <c r="V2006">
        <f t="shared" si="93"/>
        <v>4</v>
      </c>
      <c r="W2006">
        <f t="shared" si="94"/>
        <v>34.091999999999999</v>
      </c>
      <c r="X2006">
        <f t="shared" si="95"/>
        <v>-149.99999999999997</v>
      </c>
    </row>
    <row r="2007" spans="1:24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  <c r="V2007">
        <f t="shared" si="93"/>
        <v>12</v>
      </c>
      <c r="W2007">
        <f t="shared" si="94"/>
        <v>207.76</v>
      </c>
      <c r="X2007">
        <f t="shared" si="95"/>
        <v>39</v>
      </c>
    </row>
    <row r="2008" spans="1:24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  <c r="V2008">
        <f t="shared" si="93"/>
        <v>12</v>
      </c>
      <c r="W2008">
        <f t="shared" si="94"/>
        <v>332.71000000000004</v>
      </c>
      <c r="X2008">
        <f t="shared" si="95"/>
        <v>34</v>
      </c>
    </row>
    <row r="2009" spans="1:24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  <c r="V2009">
        <f t="shared" si="93"/>
        <v>8</v>
      </c>
      <c r="W2009">
        <f t="shared" si="94"/>
        <v>366.74400000000003</v>
      </c>
      <c r="X2009">
        <f t="shared" si="95"/>
        <v>-20</v>
      </c>
    </row>
    <row r="2010" spans="1:24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  <c r="V2010">
        <f t="shared" si="93"/>
        <v>11</v>
      </c>
      <c r="W2010">
        <f t="shared" si="94"/>
        <v>12.672000000000001</v>
      </c>
      <c r="X2010">
        <f t="shared" si="95"/>
        <v>11.25</v>
      </c>
    </row>
    <row r="2011" spans="1:24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  <c r="V2011">
        <f t="shared" si="93"/>
        <v>11</v>
      </c>
      <c r="W2011">
        <f t="shared" si="94"/>
        <v>666.11199999999997</v>
      </c>
      <c r="X2011">
        <f t="shared" si="95"/>
        <v>8.75</v>
      </c>
    </row>
    <row r="2012" spans="1:24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  <c r="V2012">
        <f t="shared" si="93"/>
        <v>11</v>
      </c>
      <c r="W2012">
        <f t="shared" si="94"/>
        <v>99.584000000000003</v>
      </c>
      <c r="X2012">
        <f t="shared" si="95"/>
        <v>31.25</v>
      </c>
    </row>
    <row r="2013" spans="1:24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>
        <f t="shared" si="93"/>
        <v>12</v>
      </c>
      <c r="W2013">
        <f t="shared" si="94"/>
        <v>319.96800000000002</v>
      </c>
      <c r="X2013">
        <f t="shared" si="95"/>
        <v>22.5</v>
      </c>
    </row>
    <row r="2014" spans="1:24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  <c r="V2014">
        <f t="shared" si="93"/>
        <v>12</v>
      </c>
      <c r="W2014">
        <f t="shared" si="94"/>
        <v>139.03200000000001</v>
      </c>
      <c r="X2014">
        <f t="shared" si="95"/>
        <v>10</v>
      </c>
    </row>
    <row r="2015" spans="1:24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  <c r="V2015">
        <f t="shared" si="93"/>
        <v>9</v>
      </c>
      <c r="W2015">
        <f t="shared" si="94"/>
        <v>350.98</v>
      </c>
      <c r="X2015">
        <f t="shared" si="95"/>
        <v>24</v>
      </c>
    </row>
    <row r="2016" spans="1:24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>
        <f t="shared" si="93"/>
        <v>9</v>
      </c>
      <c r="W2016">
        <f t="shared" si="94"/>
        <v>26.16</v>
      </c>
      <c r="X2016">
        <f t="shared" si="95"/>
        <v>46</v>
      </c>
    </row>
    <row r="2017" spans="1:24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>
        <f t="shared" si="93"/>
        <v>9</v>
      </c>
      <c r="W2017">
        <f t="shared" si="94"/>
        <v>3600.32</v>
      </c>
      <c r="X2017">
        <f t="shared" si="95"/>
        <v>13</v>
      </c>
    </row>
    <row r="2018" spans="1:24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>
        <f t="shared" si="93"/>
        <v>3</v>
      </c>
      <c r="W2018">
        <f t="shared" si="94"/>
        <v>35.136000000000003</v>
      </c>
      <c r="X2018">
        <f t="shared" si="95"/>
        <v>36.25</v>
      </c>
    </row>
    <row r="2019" spans="1:24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  <c r="V2019">
        <f t="shared" si="93"/>
        <v>3</v>
      </c>
      <c r="W2019">
        <f t="shared" si="94"/>
        <v>29.24</v>
      </c>
      <c r="X2019">
        <f t="shared" si="95"/>
        <v>47</v>
      </c>
    </row>
    <row r="2020" spans="1:24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>
        <f t="shared" si="93"/>
        <v>3</v>
      </c>
      <c r="W2020">
        <f t="shared" si="94"/>
        <v>133.44</v>
      </c>
      <c r="X2020">
        <f t="shared" si="95"/>
        <v>26</v>
      </c>
    </row>
    <row r="2021" spans="1:24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>
        <f t="shared" si="93"/>
        <v>3</v>
      </c>
      <c r="W2021">
        <f t="shared" si="94"/>
        <v>240.84</v>
      </c>
      <c r="X2021">
        <f t="shared" si="95"/>
        <v>49.000000000000007</v>
      </c>
    </row>
    <row r="2022" spans="1:24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  <c r="V2022">
        <f t="shared" si="93"/>
        <v>9</v>
      </c>
      <c r="W2022">
        <f t="shared" si="94"/>
        <v>14456.07</v>
      </c>
      <c r="X2022">
        <f t="shared" si="95"/>
        <v>30</v>
      </c>
    </row>
    <row r="2023" spans="1:24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  <c r="V2023">
        <f t="shared" si="93"/>
        <v>9</v>
      </c>
      <c r="W2023">
        <f t="shared" si="94"/>
        <v>51.12</v>
      </c>
      <c r="X2023">
        <f t="shared" si="95"/>
        <v>45</v>
      </c>
    </row>
    <row r="2024" spans="1:24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  <c r="V2024">
        <f t="shared" si="93"/>
        <v>9</v>
      </c>
      <c r="W2024">
        <f t="shared" si="94"/>
        <v>148.59</v>
      </c>
      <c r="X2024">
        <f t="shared" si="95"/>
        <v>48</v>
      </c>
    </row>
    <row r="2025" spans="1:24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>
        <f t="shared" si="93"/>
        <v>9</v>
      </c>
      <c r="W2025">
        <f t="shared" si="94"/>
        <v>3489.28</v>
      </c>
      <c r="X2025">
        <f t="shared" si="95"/>
        <v>27.999999999999996</v>
      </c>
    </row>
    <row r="2026" spans="1:24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  <c r="V2026">
        <f t="shared" si="93"/>
        <v>8</v>
      </c>
      <c r="W2026">
        <f t="shared" si="94"/>
        <v>1195.5999999999999</v>
      </c>
      <c r="X2026">
        <f t="shared" si="95"/>
        <v>32.5</v>
      </c>
    </row>
    <row r="2027" spans="1:24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>
        <f t="shared" si="93"/>
        <v>3</v>
      </c>
      <c r="W2027">
        <f t="shared" si="94"/>
        <v>283.92</v>
      </c>
      <c r="X2027">
        <f t="shared" si="95"/>
        <v>28.000000000000004</v>
      </c>
    </row>
    <row r="2028" spans="1:24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  <c r="V2028">
        <f t="shared" si="93"/>
        <v>9</v>
      </c>
      <c r="W2028">
        <f t="shared" si="94"/>
        <v>66.048000000000002</v>
      </c>
      <c r="X2028">
        <f t="shared" si="95"/>
        <v>35</v>
      </c>
    </row>
    <row r="2029" spans="1:24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  <c r="V2029">
        <f t="shared" si="93"/>
        <v>9</v>
      </c>
      <c r="W2029">
        <f t="shared" si="94"/>
        <v>268.54399999999998</v>
      </c>
      <c r="X2029">
        <f t="shared" si="95"/>
        <v>35</v>
      </c>
    </row>
    <row r="2030" spans="1:24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>
        <f t="shared" si="93"/>
        <v>11</v>
      </c>
      <c r="W2030">
        <f t="shared" si="94"/>
        <v>44.19</v>
      </c>
      <c r="X2030">
        <f t="shared" si="95"/>
        <v>47</v>
      </c>
    </row>
    <row r="2031" spans="1:24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>
        <f t="shared" si="93"/>
        <v>11</v>
      </c>
      <c r="W2031">
        <f t="shared" si="94"/>
        <v>524.5</v>
      </c>
      <c r="X2031">
        <f t="shared" si="95"/>
        <v>23.999999999999996</v>
      </c>
    </row>
    <row r="2032" spans="1:24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>
        <f t="shared" si="93"/>
        <v>11</v>
      </c>
      <c r="W2032">
        <f t="shared" si="94"/>
        <v>244.16</v>
      </c>
      <c r="X2032">
        <f t="shared" si="95"/>
        <v>50</v>
      </c>
    </row>
    <row r="2033" spans="1:24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>
        <f t="shared" si="93"/>
        <v>11</v>
      </c>
      <c r="W2033">
        <f t="shared" si="94"/>
        <v>32.849999999999994</v>
      </c>
      <c r="X2033">
        <f t="shared" si="95"/>
        <v>47</v>
      </c>
    </row>
    <row r="2034" spans="1:24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  <c r="V2034">
        <f t="shared" si="93"/>
        <v>12</v>
      </c>
      <c r="W2034">
        <f t="shared" si="94"/>
        <v>18.783999999999999</v>
      </c>
      <c r="X2034">
        <f t="shared" si="95"/>
        <v>35</v>
      </c>
    </row>
    <row r="2035" spans="1:24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  <c r="V2035">
        <f t="shared" si="93"/>
        <v>12</v>
      </c>
      <c r="W2035">
        <f t="shared" si="94"/>
        <v>9.3279999999999994</v>
      </c>
      <c r="X2035">
        <f t="shared" si="95"/>
        <v>8.75</v>
      </c>
    </row>
    <row r="2036" spans="1:24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>
        <f t="shared" si="93"/>
        <v>9</v>
      </c>
      <c r="W2036">
        <f t="shared" si="94"/>
        <v>16.52</v>
      </c>
      <c r="X2036">
        <f t="shared" si="95"/>
        <v>47</v>
      </c>
    </row>
    <row r="2037" spans="1:24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  <c r="V2037">
        <f t="shared" si="93"/>
        <v>9</v>
      </c>
      <c r="W2037">
        <f t="shared" si="94"/>
        <v>809.91000000000008</v>
      </c>
      <c r="X2037">
        <f t="shared" si="95"/>
        <v>18.999999999999996</v>
      </c>
    </row>
    <row r="2038" spans="1:24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>
        <f t="shared" si="93"/>
        <v>1</v>
      </c>
      <c r="W2038">
        <f t="shared" si="94"/>
        <v>87.12</v>
      </c>
      <c r="X2038">
        <f t="shared" si="95"/>
        <v>48</v>
      </c>
    </row>
    <row r="2039" spans="1:24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  <c r="V2039">
        <f t="shared" si="93"/>
        <v>1</v>
      </c>
      <c r="W2039">
        <f t="shared" si="94"/>
        <v>29.24</v>
      </c>
      <c r="X2039">
        <f t="shared" si="95"/>
        <v>47</v>
      </c>
    </row>
    <row r="2040" spans="1:24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  <c r="V2040">
        <f t="shared" si="93"/>
        <v>6</v>
      </c>
      <c r="W2040">
        <f t="shared" si="94"/>
        <v>35.856000000000002</v>
      </c>
      <c r="X2040">
        <f t="shared" si="95"/>
        <v>36.250000000000007</v>
      </c>
    </row>
    <row r="2041" spans="1:24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  <c r="V2041">
        <f t="shared" si="93"/>
        <v>6</v>
      </c>
      <c r="W2041">
        <f t="shared" si="94"/>
        <v>31.751999999999995</v>
      </c>
      <c r="X2041">
        <f t="shared" si="95"/>
        <v>-73.333333333333343</v>
      </c>
    </row>
    <row r="2042" spans="1:24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  <c r="V2042">
        <f t="shared" si="93"/>
        <v>6</v>
      </c>
      <c r="W2042">
        <f t="shared" si="94"/>
        <v>18.312000000000001</v>
      </c>
      <c r="X2042">
        <f t="shared" si="95"/>
        <v>-66.666666666666657</v>
      </c>
    </row>
    <row r="2043" spans="1:24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  <c r="V2043">
        <f t="shared" si="93"/>
        <v>6</v>
      </c>
      <c r="W2043">
        <f t="shared" si="94"/>
        <v>376.8</v>
      </c>
      <c r="X2043">
        <f t="shared" si="95"/>
        <v>27.500000000000004</v>
      </c>
    </row>
    <row r="2044" spans="1:24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  <c r="V2044">
        <f t="shared" si="93"/>
        <v>10</v>
      </c>
      <c r="W2044">
        <f t="shared" si="94"/>
        <v>345.024</v>
      </c>
      <c r="X2044">
        <f t="shared" si="95"/>
        <v>35</v>
      </c>
    </row>
    <row r="2045" spans="1:24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  <c r="V2045">
        <f t="shared" si="93"/>
        <v>11</v>
      </c>
      <c r="W2045">
        <f t="shared" si="94"/>
        <v>272.048</v>
      </c>
      <c r="X2045">
        <f t="shared" si="95"/>
        <v>20</v>
      </c>
    </row>
    <row r="2046" spans="1:24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  <c r="V2046">
        <f t="shared" si="93"/>
        <v>8</v>
      </c>
      <c r="W2046">
        <f t="shared" si="94"/>
        <v>46.655999999999999</v>
      </c>
      <c r="X2046">
        <f t="shared" si="95"/>
        <v>35</v>
      </c>
    </row>
    <row r="2047" spans="1:24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  <c r="V2047">
        <f t="shared" si="93"/>
        <v>7</v>
      </c>
      <c r="W2047">
        <f t="shared" si="94"/>
        <v>325.27999999999997</v>
      </c>
      <c r="X2047">
        <f t="shared" si="95"/>
        <v>28.000000000000004</v>
      </c>
    </row>
    <row r="2048" spans="1:24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  <c r="V2048">
        <f t="shared" si="93"/>
        <v>7</v>
      </c>
      <c r="W2048">
        <f t="shared" si="94"/>
        <v>1791</v>
      </c>
      <c r="X2048">
        <f t="shared" si="95"/>
        <v>47</v>
      </c>
    </row>
    <row r="2049" spans="1:24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  <c r="V2049">
        <f t="shared" si="93"/>
        <v>7</v>
      </c>
      <c r="W2049">
        <f t="shared" si="94"/>
        <v>55.48</v>
      </c>
      <c r="X2049">
        <f t="shared" si="95"/>
        <v>48.000000000000007</v>
      </c>
    </row>
    <row r="2050" spans="1:24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  <c r="V2050">
        <f t="shared" si="93"/>
        <v>7</v>
      </c>
      <c r="W2050">
        <f t="shared" si="94"/>
        <v>2028.6000000000001</v>
      </c>
      <c r="X2050">
        <f t="shared" si="95"/>
        <v>12.5</v>
      </c>
    </row>
    <row r="2051" spans="1:24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  <c r="V2051">
        <f t="shared" ref="V2051:V2114" si="96">MONTH(C2051:C12044)</f>
        <v>7</v>
      </c>
      <c r="W2051">
        <f t="shared" ref="W2051:W2114" si="97" xml:space="preserve"> PRODUCT(R2051,S2051)</f>
        <v>7.5059999999999993</v>
      </c>
      <c r="X2051">
        <f t="shared" ref="X2051:X2114" si="98">(U2051/R2051)*100</f>
        <v>-80</v>
      </c>
    </row>
    <row r="2052" spans="1:24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  <c r="V2052">
        <f t="shared" si="96"/>
        <v>7</v>
      </c>
      <c r="W2052">
        <f t="shared" si="97"/>
        <v>25.92</v>
      </c>
      <c r="X2052">
        <f t="shared" si="98"/>
        <v>-73.333333333333329</v>
      </c>
    </row>
    <row r="2053" spans="1:24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  <c r="V2053">
        <f t="shared" si="96"/>
        <v>7</v>
      </c>
      <c r="W2053">
        <f t="shared" si="97"/>
        <v>2731.904</v>
      </c>
      <c r="X2053">
        <f t="shared" si="98"/>
        <v>-21.428571428571431</v>
      </c>
    </row>
    <row r="2054" spans="1:24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  <c r="V2054">
        <f t="shared" si="96"/>
        <v>7</v>
      </c>
      <c r="W2054">
        <f t="shared" si="97"/>
        <v>55.599999999999994</v>
      </c>
      <c r="X2054">
        <f t="shared" si="98"/>
        <v>7.5</v>
      </c>
    </row>
    <row r="2055" spans="1:24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  <c r="V2055">
        <f t="shared" si="96"/>
        <v>7</v>
      </c>
      <c r="W2055">
        <f t="shared" si="97"/>
        <v>152.06400000000002</v>
      </c>
      <c r="X2055">
        <f t="shared" si="98"/>
        <v>13.749999999999998</v>
      </c>
    </row>
    <row r="2056" spans="1:24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>
        <f t="shared" si="96"/>
        <v>12</v>
      </c>
      <c r="W2056">
        <f t="shared" si="97"/>
        <v>51.929999999999993</v>
      </c>
      <c r="X2056">
        <f t="shared" si="98"/>
        <v>30</v>
      </c>
    </row>
    <row r="2057" spans="1:24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  <c r="V2057">
        <f t="shared" si="96"/>
        <v>12</v>
      </c>
      <c r="W2057">
        <f t="shared" si="97"/>
        <v>999.75</v>
      </c>
      <c r="X2057">
        <f t="shared" si="98"/>
        <v>32</v>
      </c>
    </row>
    <row r="2058" spans="1:24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  <c r="V2058">
        <f t="shared" si="96"/>
        <v>12</v>
      </c>
      <c r="W2058">
        <f t="shared" si="97"/>
        <v>11106.83</v>
      </c>
      <c r="X2058">
        <f t="shared" si="98"/>
        <v>26</v>
      </c>
    </row>
    <row r="2059" spans="1:24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  <c r="V2059">
        <f t="shared" si="96"/>
        <v>12</v>
      </c>
      <c r="W2059">
        <f t="shared" si="97"/>
        <v>84.99</v>
      </c>
      <c r="X2059">
        <f t="shared" si="98"/>
        <v>36</v>
      </c>
    </row>
    <row r="2060" spans="1:24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  <c r="V2060">
        <f t="shared" si="96"/>
        <v>12</v>
      </c>
      <c r="W2060">
        <f t="shared" si="97"/>
        <v>823.6</v>
      </c>
      <c r="X2060">
        <f t="shared" si="98"/>
        <v>17</v>
      </c>
    </row>
    <row r="2061" spans="1:24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>
        <f t="shared" si="96"/>
        <v>10</v>
      </c>
      <c r="W2061">
        <f t="shared" si="97"/>
        <v>34.019999999999996</v>
      </c>
      <c r="X2061">
        <f t="shared" si="98"/>
        <v>46</v>
      </c>
    </row>
    <row r="2062" spans="1:24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  <c r="V2062">
        <f t="shared" si="96"/>
        <v>10</v>
      </c>
      <c r="W2062">
        <f t="shared" si="97"/>
        <v>401.5</v>
      </c>
      <c r="X2062">
        <f t="shared" si="98"/>
        <v>26</v>
      </c>
    </row>
    <row r="2063" spans="1:24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  <c r="V2063">
        <f t="shared" si="96"/>
        <v>10</v>
      </c>
      <c r="W2063">
        <f t="shared" si="97"/>
        <v>31.936</v>
      </c>
      <c r="X2063">
        <f t="shared" si="98"/>
        <v>33.75</v>
      </c>
    </row>
    <row r="2064" spans="1:24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  <c r="V2064">
        <f t="shared" si="96"/>
        <v>10</v>
      </c>
      <c r="W2064">
        <f t="shared" si="97"/>
        <v>841.61999999999989</v>
      </c>
      <c r="X2064">
        <f t="shared" si="98"/>
        <v>47.000000000000007</v>
      </c>
    </row>
    <row r="2065" spans="1:24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  <c r="V2065">
        <f t="shared" si="96"/>
        <v>10</v>
      </c>
      <c r="W2065">
        <f t="shared" si="97"/>
        <v>57.887999999999998</v>
      </c>
      <c r="X2065">
        <f t="shared" si="98"/>
        <v>31.25</v>
      </c>
    </row>
    <row r="2066" spans="1:24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  <c r="V2066">
        <f t="shared" si="96"/>
        <v>10</v>
      </c>
      <c r="W2066">
        <f t="shared" si="97"/>
        <v>1622.56</v>
      </c>
      <c r="X2066">
        <f t="shared" si="98"/>
        <v>3.0000000000000004</v>
      </c>
    </row>
    <row r="2067" spans="1:24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  <c r="V2067">
        <f t="shared" si="96"/>
        <v>10</v>
      </c>
      <c r="W2067">
        <f t="shared" si="97"/>
        <v>439.05600000000004</v>
      </c>
      <c r="X2067">
        <f t="shared" si="98"/>
        <v>-6.25</v>
      </c>
    </row>
    <row r="2068" spans="1:24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  <c r="V2068">
        <f t="shared" si="96"/>
        <v>10</v>
      </c>
      <c r="W2068">
        <f t="shared" si="97"/>
        <v>2267.19</v>
      </c>
      <c r="X2068">
        <f t="shared" si="98"/>
        <v>19</v>
      </c>
    </row>
    <row r="2069" spans="1:24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  <c r="V2069">
        <f t="shared" si="96"/>
        <v>10</v>
      </c>
      <c r="W2069">
        <f t="shared" si="97"/>
        <v>37.17</v>
      </c>
      <c r="X2069">
        <f t="shared" si="98"/>
        <v>30</v>
      </c>
    </row>
    <row r="2070" spans="1:24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  <c r="V2070">
        <f t="shared" si="96"/>
        <v>4</v>
      </c>
      <c r="W2070">
        <f t="shared" si="97"/>
        <v>799.84</v>
      </c>
      <c r="X2070">
        <f t="shared" si="98"/>
        <v>35</v>
      </c>
    </row>
    <row r="2071" spans="1:24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  <c r="V2071">
        <f t="shared" si="96"/>
        <v>4</v>
      </c>
      <c r="W2071">
        <f t="shared" si="97"/>
        <v>2132.4960000000001</v>
      </c>
      <c r="X2071">
        <f t="shared" si="98"/>
        <v>-13.750000000000002</v>
      </c>
    </row>
    <row r="2072" spans="1:24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  <c r="V2072">
        <f t="shared" si="96"/>
        <v>7</v>
      </c>
      <c r="W2072">
        <f t="shared" si="97"/>
        <v>1.9410000000000001</v>
      </c>
      <c r="X2072">
        <f t="shared" si="98"/>
        <v>-66.666666666666657</v>
      </c>
    </row>
    <row r="2073" spans="1:24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  <c r="V2073">
        <f t="shared" si="96"/>
        <v>11</v>
      </c>
      <c r="W2073">
        <f t="shared" si="97"/>
        <v>1419.6000000000001</v>
      </c>
      <c r="X2073">
        <f t="shared" si="98"/>
        <v>-16.25</v>
      </c>
    </row>
    <row r="2074" spans="1:24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  <c r="V2074">
        <f t="shared" si="96"/>
        <v>11</v>
      </c>
      <c r="W2074">
        <f t="shared" si="97"/>
        <v>14.624000000000001</v>
      </c>
      <c r="X2074">
        <f t="shared" si="98"/>
        <v>35</v>
      </c>
    </row>
    <row r="2075" spans="1:24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  <c r="V2075">
        <f t="shared" si="96"/>
        <v>11</v>
      </c>
      <c r="W2075">
        <f t="shared" si="97"/>
        <v>179.91</v>
      </c>
      <c r="X2075">
        <f t="shared" si="98"/>
        <v>23</v>
      </c>
    </row>
    <row r="2076" spans="1:24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  <c r="V2076">
        <f t="shared" si="96"/>
        <v>11</v>
      </c>
      <c r="W2076">
        <f t="shared" si="97"/>
        <v>5330.808</v>
      </c>
      <c r="X2076">
        <f t="shared" si="98"/>
        <v>8.75</v>
      </c>
    </row>
    <row r="2077" spans="1:24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  <c r="V2077">
        <f t="shared" si="96"/>
        <v>12</v>
      </c>
      <c r="W2077">
        <f t="shared" si="97"/>
        <v>174.60000000000002</v>
      </c>
      <c r="X2077">
        <f t="shared" si="98"/>
        <v>49</v>
      </c>
    </row>
    <row r="2078" spans="1:24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  <c r="V2078">
        <f t="shared" si="96"/>
        <v>9</v>
      </c>
      <c r="W2078">
        <f t="shared" si="97"/>
        <v>199.5</v>
      </c>
      <c r="X2078">
        <f t="shared" si="98"/>
        <v>50</v>
      </c>
    </row>
    <row r="2079" spans="1:24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  <c r="V2079">
        <f t="shared" si="96"/>
        <v>9</v>
      </c>
      <c r="W2079">
        <f t="shared" si="97"/>
        <v>636.02</v>
      </c>
      <c r="X2079">
        <f t="shared" si="98"/>
        <v>28.999999999999996</v>
      </c>
    </row>
    <row r="2080" spans="1:24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  <c r="V2080">
        <f t="shared" si="96"/>
        <v>9</v>
      </c>
      <c r="W2080">
        <f t="shared" si="97"/>
        <v>474.25</v>
      </c>
      <c r="X2080">
        <f t="shared" si="98"/>
        <v>48.000000000000007</v>
      </c>
    </row>
    <row r="2081" spans="1:24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>
        <f t="shared" si="96"/>
        <v>12</v>
      </c>
      <c r="W2081">
        <f t="shared" si="97"/>
        <v>743.62400000000002</v>
      </c>
      <c r="X2081">
        <f t="shared" si="98"/>
        <v>35</v>
      </c>
    </row>
    <row r="2082" spans="1:24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  <c r="V2082">
        <f t="shared" si="96"/>
        <v>12</v>
      </c>
      <c r="W2082">
        <f t="shared" si="97"/>
        <v>223.96799999999999</v>
      </c>
      <c r="X2082">
        <f t="shared" si="98"/>
        <v>10</v>
      </c>
    </row>
    <row r="2083" spans="1:24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  <c r="V2083">
        <f t="shared" si="96"/>
        <v>12</v>
      </c>
      <c r="W2083">
        <f t="shared" si="97"/>
        <v>15.423999999999999</v>
      </c>
      <c r="X2083">
        <f t="shared" si="98"/>
        <v>22.5</v>
      </c>
    </row>
    <row r="2084" spans="1:24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>
        <f t="shared" si="96"/>
        <v>2</v>
      </c>
      <c r="W2084">
        <f t="shared" si="97"/>
        <v>224.64</v>
      </c>
      <c r="X2084">
        <f t="shared" si="98"/>
        <v>45</v>
      </c>
    </row>
    <row r="2085" spans="1:24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  <c r="V2085">
        <f t="shared" si="96"/>
        <v>11</v>
      </c>
      <c r="W2085">
        <f t="shared" si="97"/>
        <v>47.36</v>
      </c>
      <c r="X2085">
        <f t="shared" si="98"/>
        <v>37.500000000000007</v>
      </c>
    </row>
    <row r="2086" spans="1:24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  <c r="V2086">
        <f t="shared" si="96"/>
        <v>6</v>
      </c>
      <c r="W2086">
        <f t="shared" si="97"/>
        <v>488.48</v>
      </c>
      <c r="X2086">
        <f t="shared" si="98"/>
        <v>46</v>
      </c>
    </row>
    <row r="2087" spans="1:24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>
        <f t="shared" si="96"/>
        <v>6</v>
      </c>
      <c r="W2087">
        <f t="shared" si="97"/>
        <v>92.25</v>
      </c>
      <c r="X2087">
        <f t="shared" si="98"/>
        <v>47</v>
      </c>
    </row>
    <row r="2088" spans="1:24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  <c r="V2088">
        <f t="shared" si="96"/>
        <v>6</v>
      </c>
      <c r="W2088">
        <f t="shared" si="97"/>
        <v>1624.5</v>
      </c>
      <c r="X2088">
        <f t="shared" si="98"/>
        <v>12.000000000000002</v>
      </c>
    </row>
    <row r="2089" spans="1:24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>
        <f t="shared" si="96"/>
        <v>6</v>
      </c>
      <c r="W2089">
        <f t="shared" si="97"/>
        <v>440.18999999999994</v>
      </c>
      <c r="X2089">
        <f t="shared" si="98"/>
        <v>47</v>
      </c>
    </row>
    <row r="2090" spans="1:24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  <c r="V2090">
        <f t="shared" si="96"/>
        <v>6</v>
      </c>
      <c r="W2090">
        <f t="shared" si="97"/>
        <v>7.92</v>
      </c>
      <c r="X2090">
        <f t="shared" si="98"/>
        <v>37</v>
      </c>
    </row>
    <row r="2091" spans="1:24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  <c r="V2091">
        <f t="shared" si="96"/>
        <v>10</v>
      </c>
      <c r="W2091">
        <f t="shared" si="97"/>
        <v>11.52</v>
      </c>
      <c r="X2091">
        <f t="shared" si="98"/>
        <v>46</v>
      </c>
    </row>
    <row r="2092" spans="1:24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  <c r="V2092">
        <f t="shared" si="96"/>
        <v>7</v>
      </c>
      <c r="W2092">
        <f t="shared" si="97"/>
        <v>79.650000000000006</v>
      </c>
      <c r="X2092">
        <f t="shared" si="98"/>
        <v>48.999999999999993</v>
      </c>
    </row>
    <row r="2093" spans="1:24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  <c r="V2093">
        <f t="shared" si="96"/>
        <v>7</v>
      </c>
      <c r="W2093">
        <f t="shared" si="97"/>
        <v>931.32899999999995</v>
      </c>
      <c r="X2093">
        <f t="shared" si="98"/>
        <v>-15.714285714285717</v>
      </c>
    </row>
    <row r="2094" spans="1:24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  <c r="V2094">
        <f t="shared" si="96"/>
        <v>11</v>
      </c>
      <c r="W2094">
        <f t="shared" si="97"/>
        <v>2399.5</v>
      </c>
      <c r="X2094">
        <f t="shared" si="98"/>
        <v>17</v>
      </c>
    </row>
    <row r="2095" spans="1:24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  <c r="V2095">
        <f t="shared" si="96"/>
        <v>4</v>
      </c>
      <c r="W2095">
        <f t="shared" si="97"/>
        <v>12.88</v>
      </c>
      <c r="X2095">
        <f t="shared" si="98"/>
        <v>3</v>
      </c>
    </row>
    <row r="2096" spans="1:24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  <c r="V2096">
        <f t="shared" si="96"/>
        <v>11</v>
      </c>
      <c r="W2096">
        <f t="shared" si="97"/>
        <v>65.599999999999994</v>
      </c>
      <c r="X2096">
        <f t="shared" si="98"/>
        <v>11.25</v>
      </c>
    </row>
    <row r="2097" spans="1:24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>
        <f t="shared" si="96"/>
        <v>5</v>
      </c>
      <c r="W2097">
        <f t="shared" si="97"/>
        <v>4094.72</v>
      </c>
      <c r="X2097">
        <f t="shared" si="98"/>
        <v>47</v>
      </c>
    </row>
    <row r="2098" spans="1:24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  <c r="V2098">
        <f t="shared" si="96"/>
        <v>5</v>
      </c>
      <c r="W2098">
        <f t="shared" si="97"/>
        <v>367.84</v>
      </c>
      <c r="X2098">
        <f t="shared" si="98"/>
        <v>28.000000000000004</v>
      </c>
    </row>
    <row r="2099" spans="1:24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  <c r="V2099">
        <f t="shared" si="96"/>
        <v>5</v>
      </c>
      <c r="W2099">
        <f t="shared" si="97"/>
        <v>25.02</v>
      </c>
      <c r="X2099">
        <f t="shared" si="98"/>
        <v>26</v>
      </c>
    </row>
    <row r="2100" spans="1:24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  <c r="V2100">
        <f t="shared" si="96"/>
        <v>9</v>
      </c>
      <c r="W2100">
        <f t="shared" si="97"/>
        <v>113.03999999999999</v>
      </c>
      <c r="X2100">
        <f t="shared" si="98"/>
        <v>6.25</v>
      </c>
    </row>
    <row r="2101" spans="1:24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  <c r="V2101">
        <f t="shared" si="96"/>
        <v>9</v>
      </c>
      <c r="W2101">
        <f t="shared" si="97"/>
        <v>1959.6080000000002</v>
      </c>
      <c r="X2101">
        <f t="shared" si="98"/>
        <v>28.749999999999996</v>
      </c>
    </row>
    <row r="2102" spans="1:24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  <c r="V2102">
        <f t="shared" si="96"/>
        <v>3</v>
      </c>
      <c r="W2102">
        <f t="shared" si="97"/>
        <v>1909.2240000000002</v>
      </c>
      <c r="X2102">
        <f t="shared" si="98"/>
        <v>-2.5</v>
      </c>
    </row>
    <row r="2103" spans="1:24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  <c r="V2103">
        <f t="shared" si="96"/>
        <v>3</v>
      </c>
      <c r="W2103">
        <f t="shared" si="97"/>
        <v>332.67200000000003</v>
      </c>
      <c r="X2103">
        <f t="shared" si="98"/>
        <v>11.25</v>
      </c>
    </row>
    <row r="2104" spans="1:24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  <c r="V2104">
        <f t="shared" si="96"/>
        <v>7</v>
      </c>
      <c r="W2104">
        <f t="shared" si="97"/>
        <v>1036.5440000000001</v>
      </c>
      <c r="X2104">
        <f t="shared" si="98"/>
        <v>-10</v>
      </c>
    </row>
    <row r="2105" spans="1:24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  <c r="V2105">
        <f t="shared" si="96"/>
        <v>3</v>
      </c>
      <c r="W2105">
        <f t="shared" si="97"/>
        <v>887.68</v>
      </c>
      <c r="X2105">
        <f t="shared" si="98"/>
        <v>48.000000000000007</v>
      </c>
    </row>
    <row r="2106" spans="1:24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>
        <f t="shared" si="96"/>
        <v>3</v>
      </c>
      <c r="W2106">
        <f t="shared" si="97"/>
        <v>52</v>
      </c>
      <c r="X2106">
        <f t="shared" si="98"/>
        <v>44.999999999999993</v>
      </c>
    </row>
    <row r="2107" spans="1:24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  <c r="V2107">
        <f t="shared" si="96"/>
        <v>9</v>
      </c>
      <c r="W2107">
        <f t="shared" si="97"/>
        <v>46.655999999999999</v>
      </c>
      <c r="X2107">
        <f t="shared" si="98"/>
        <v>35</v>
      </c>
    </row>
    <row r="2108" spans="1:24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  <c r="V2108">
        <f t="shared" si="96"/>
        <v>9</v>
      </c>
      <c r="W2108">
        <f t="shared" si="97"/>
        <v>0.876</v>
      </c>
      <c r="X2108">
        <f t="shared" si="98"/>
        <v>-160</v>
      </c>
    </row>
    <row r="2109" spans="1:24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>
        <f t="shared" si="96"/>
        <v>10</v>
      </c>
      <c r="W2109">
        <f t="shared" si="97"/>
        <v>19.98</v>
      </c>
      <c r="X2109">
        <f t="shared" si="98"/>
        <v>47</v>
      </c>
    </row>
    <row r="2110" spans="1:24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  <c r="V2110">
        <f t="shared" si="96"/>
        <v>10</v>
      </c>
      <c r="W2110">
        <f t="shared" si="97"/>
        <v>1195.056</v>
      </c>
      <c r="X2110">
        <f t="shared" si="98"/>
        <v>31.25</v>
      </c>
    </row>
    <row r="2111" spans="1:24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  <c r="V2111">
        <f t="shared" si="96"/>
        <v>10</v>
      </c>
      <c r="W2111">
        <f t="shared" si="97"/>
        <v>15.120000000000001</v>
      </c>
      <c r="X2111">
        <f t="shared" si="98"/>
        <v>25</v>
      </c>
    </row>
    <row r="2112" spans="1:24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  <c r="V2112">
        <f t="shared" si="96"/>
        <v>10</v>
      </c>
      <c r="W2112">
        <f t="shared" si="97"/>
        <v>87.25</v>
      </c>
      <c r="X2112">
        <f t="shared" si="98"/>
        <v>46</v>
      </c>
    </row>
    <row r="2113" spans="1:24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  <c r="V2113">
        <f t="shared" si="96"/>
        <v>10</v>
      </c>
      <c r="W2113">
        <f t="shared" si="97"/>
        <v>1292.5440000000001</v>
      </c>
      <c r="X2113">
        <f t="shared" si="98"/>
        <v>6.25</v>
      </c>
    </row>
    <row r="2114" spans="1:24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  <c r="V2114">
        <f t="shared" si="96"/>
        <v>10</v>
      </c>
      <c r="W2114">
        <f t="shared" si="97"/>
        <v>89.1</v>
      </c>
      <c r="X2114">
        <f t="shared" si="98"/>
        <v>27</v>
      </c>
    </row>
    <row r="2115" spans="1:24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  <c r="V2115">
        <f t="shared" ref="V2115:V2178" si="99">MONTH(C2115:C12108)</f>
        <v>10</v>
      </c>
      <c r="W2115">
        <f t="shared" ref="W2115:W2178" si="100" xml:space="preserve"> PRODUCT(R2115,S2115)</f>
        <v>5183.3599999999997</v>
      </c>
      <c r="X2115">
        <f t="shared" ref="X2115:X2178" si="101">(U2115/R2115)*100</f>
        <v>11.250000000000002</v>
      </c>
    </row>
    <row r="2116" spans="1:24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  <c r="V2116">
        <f t="shared" si="99"/>
        <v>10</v>
      </c>
      <c r="W2116">
        <f t="shared" si="100"/>
        <v>93.68</v>
      </c>
      <c r="X2116">
        <f t="shared" si="101"/>
        <v>27</v>
      </c>
    </row>
    <row r="2117" spans="1:24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  <c r="V2117">
        <f t="shared" si="99"/>
        <v>10</v>
      </c>
      <c r="W2117">
        <f t="shared" si="100"/>
        <v>425.83300000000003</v>
      </c>
      <c r="X2117">
        <f t="shared" si="101"/>
        <v>4.7058823529411766</v>
      </c>
    </row>
    <row r="2118" spans="1:24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  <c r="V2118">
        <f t="shared" si="99"/>
        <v>10</v>
      </c>
      <c r="W2118">
        <f t="shared" si="100"/>
        <v>209.67</v>
      </c>
      <c r="X2118">
        <f t="shared" si="101"/>
        <v>-6.666666666666667</v>
      </c>
    </row>
    <row r="2119" spans="1:24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>
        <f t="shared" si="99"/>
        <v>9</v>
      </c>
      <c r="W2119">
        <f t="shared" si="100"/>
        <v>1119.1599999999999</v>
      </c>
      <c r="X2119">
        <f t="shared" si="101"/>
        <v>46</v>
      </c>
    </row>
    <row r="2120" spans="1:24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>
        <f t="shared" si="99"/>
        <v>4</v>
      </c>
      <c r="W2120">
        <f t="shared" si="100"/>
        <v>5.28</v>
      </c>
      <c r="X2120">
        <f t="shared" si="101"/>
        <v>44.999999999999993</v>
      </c>
    </row>
    <row r="2121" spans="1:24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  <c r="V2121">
        <f t="shared" si="99"/>
        <v>4</v>
      </c>
      <c r="W2121">
        <f t="shared" si="100"/>
        <v>4479.5999999999995</v>
      </c>
      <c r="X2121">
        <f t="shared" si="101"/>
        <v>33.75</v>
      </c>
    </row>
    <row r="2122" spans="1:24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  <c r="V2122">
        <f t="shared" si="99"/>
        <v>1</v>
      </c>
      <c r="W2122">
        <f t="shared" si="100"/>
        <v>8.4239999999999995</v>
      </c>
      <c r="X2122">
        <f t="shared" si="101"/>
        <v>-70</v>
      </c>
    </row>
    <row r="2123" spans="1:24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  <c r="V2123">
        <f t="shared" si="99"/>
        <v>11</v>
      </c>
      <c r="W2123">
        <f t="shared" si="100"/>
        <v>647.928</v>
      </c>
      <c r="X2123">
        <f t="shared" si="101"/>
        <v>-1.25</v>
      </c>
    </row>
    <row r="2124" spans="1:24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  <c r="V2124">
        <f t="shared" si="99"/>
        <v>9</v>
      </c>
      <c r="W2124">
        <f t="shared" si="100"/>
        <v>483.92</v>
      </c>
      <c r="X2124">
        <f t="shared" si="101"/>
        <v>17</v>
      </c>
    </row>
    <row r="2125" spans="1:24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>
        <f t="shared" si="99"/>
        <v>9</v>
      </c>
      <c r="W2125">
        <f t="shared" si="100"/>
        <v>249.48</v>
      </c>
      <c r="X2125">
        <f t="shared" si="101"/>
        <v>48.000000000000007</v>
      </c>
    </row>
    <row r="2126" spans="1:24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  <c r="V2126">
        <f t="shared" si="99"/>
        <v>12</v>
      </c>
      <c r="W2126">
        <f t="shared" si="100"/>
        <v>523.40000000000009</v>
      </c>
      <c r="X2126">
        <f t="shared" si="101"/>
        <v>33.75</v>
      </c>
    </row>
    <row r="2127" spans="1:24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>
        <f t="shared" si="99"/>
        <v>12</v>
      </c>
      <c r="W2127">
        <f t="shared" si="100"/>
        <v>440.70600000000002</v>
      </c>
      <c r="X2127">
        <f t="shared" si="101"/>
        <v>15</v>
      </c>
    </row>
    <row r="2128" spans="1:24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  <c r="V2128">
        <f t="shared" si="99"/>
        <v>6</v>
      </c>
      <c r="W2128">
        <f t="shared" si="100"/>
        <v>259.12800000000004</v>
      </c>
      <c r="X2128">
        <f t="shared" si="101"/>
        <v>1.25</v>
      </c>
    </row>
    <row r="2129" spans="1:24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  <c r="V2129">
        <f t="shared" si="99"/>
        <v>10</v>
      </c>
      <c r="W2129">
        <f t="shared" si="100"/>
        <v>194.83199999999999</v>
      </c>
      <c r="X2129">
        <f t="shared" si="101"/>
        <v>10</v>
      </c>
    </row>
    <row r="2130" spans="1:24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  <c r="V2130">
        <f t="shared" si="99"/>
        <v>10</v>
      </c>
      <c r="W2130">
        <f t="shared" si="100"/>
        <v>82.944000000000003</v>
      </c>
      <c r="X2130">
        <f t="shared" si="101"/>
        <v>35</v>
      </c>
    </row>
    <row r="2131" spans="1:24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>
        <f t="shared" si="99"/>
        <v>5</v>
      </c>
      <c r="W2131">
        <f t="shared" si="100"/>
        <v>133.12</v>
      </c>
      <c r="X2131">
        <f t="shared" si="101"/>
        <v>28.000000000000004</v>
      </c>
    </row>
    <row r="2132" spans="1:24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>
        <f t="shared" si="99"/>
        <v>5</v>
      </c>
      <c r="W2132">
        <f t="shared" si="100"/>
        <v>346.68</v>
      </c>
      <c r="X2132">
        <f t="shared" si="101"/>
        <v>31</v>
      </c>
    </row>
    <row r="2133" spans="1:24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  <c r="V2133">
        <f t="shared" si="99"/>
        <v>5</v>
      </c>
      <c r="W2133">
        <f t="shared" si="100"/>
        <v>979.0200000000001</v>
      </c>
      <c r="X2133">
        <f t="shared" si="101"/>
        <v>42.999999999999993</v>
      </c>
    </row>
    <row r="2134" spans="1:24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>
        <f t="shared" si="99"/>
        <v>11</v>
      </c>
      <c r="W2134">
        <f t="shared" si="100"/>
        <v>58.949999999999996</v>
      </c>
      <c r="X2134">
        <f t="shared" si="101"/>
        <v>46</v>
      </c>
    </row>
    <row r="2135" spans="1:24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  <c r="V2135">
        <f t="shared" si="99"/>
        <v>11</v>
      </c>
      <c r="W2135">
        <f t="shared" si="100"/>
        <v>458.97300000000007</v>
      </c>
      <c r="X2135">
        <f t="shared" si="101"/>
        <v>-80</v>
      </c>
    </row>
    <row r="2136" spans="1:24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  <c r="V2136">
        <f t="shared" si="99"/>
        <v>11</v>
      </c>
      <c r="W2136">
        <f t="shared" si="100"/>
        <v>74.087999999999994</v>
      </c>
      <c r="X2136">
        <f t="shared" si="101"/>
        <v>-22.500000000000004</v>
      </c>
    </row>
    <row r="2137" spans="1:24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  <c r="V2137">
        <f t="shared" si="99"/>
        <v>11</v>
      </c>
      <c r="W2137">
        <f t="shared" si="100"/>
        <v>379.68</v>
      </c>
      <c r="X2137">
        <f t="shared" si="101"/>
        <v>16.666666666666664</v>
      </c>
    </row>
    <row r="2138" spans="1:24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  <c r="V2138">
        <f t="shared" si="99"/>
        <v>12</v>
      </c>
      <c r="W2138">
        <f t="shared" si="100"/>
        <v>73.8</v>
      </c>
      <c r="X2138">
        <f t="shared" si="101"/>
        <v>-77.5</v>
      </c>
    </row>
    <row r="2139" spans="1:24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  <c r="V2139">
        <f t="shared" si="99"/>
        <v>12</v>
      </c>
      <c r="W2139">
        <f t="shared" si="100"/>
        <v>14.624000000000001</v>
      </c>
      <c r="X2139">
        <f t="shared" si="101"/>
        <v>-160</v>
      </c>
    </row>
    <row r="2140" spans="1:24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>
        <f t="shared" si="99"/>
        <v>11</v>
      </c>
      <c r="W2140">
        <f t="shared" si="100"/>
        <v>440.46</v>
      </c>
      <c r="X2140">
        <f t="shared" si="101"/>
        <v>50</v>
      </c>
    </row>
    <row r="2141" spans="1:24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  <c r="V2141">
        <f t="shared" si="99"/>
        <v>6</v>
      </c>
      <c r="W2141">
        <f t="shared" si="100"/>
        <v>1345.8960000000002</v>
      </c>
      <c r="X2141">
        <f t="shared" si="101"/>
        <v>33.75</v>
      </c>
    </row>
    <row r="2142" spans="1:24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>
        <f t="shared" si="99"/>
        <v>6</v>
      </c>
      <c r="W2142">
        <f t="shared" si="100"/>
        <v>34.28</v>
      </c>
      <c r="X2142">
        <f t="shared" si="101"/>
        <v>26</v>
      </c>
    </row>
    <row r="2143" spans="1:24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  <c r="V2143">
        <f t="shared" si="99"/>
        <v>6</v>
      </c>
      <c r="W2143">
        <f t="shared" si="100"/>
        <v>2975.2919999999999</v>
      </c>
      <c r="X2143">
        <f t="shared" si="101"/>
        <v>-35</v>
      </c>
    </row>
    <row r="2144" spans="1:24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  <c r="V2144">
        <f t="shared" si="99"/>
        <v>9</v>
      </c>
      <c r="W2144">
        <f t="shared" si="100"/>
        <v>182.88</v>
      </c>
      <c r="X2144">
        <f t="shared" si="101"/>
        <v>32.5</v>
      </c>
    </row>
    <row r="2145" spans="1:24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  <c r="V2145">
        <f t="shared" si="99"/>
        <v>9</v>
      </c>
      <c r="W2145">
        <f t="shared" si="100"/>
        <v>47.975999999999999</v>
      </c>
      <c r="X2145">
        <f t="shared" si="101"/>
        <v>-20</v>
      </c>
    </row>
    <row r="2146" spans="1:24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  <c r="V2146">
        <f t="shared" si="99"/>
        <v>9</v>
      </c>
      <c r="W2146">
        <f t="shared" si="100"/>
        <v>116.81599999999999</v>
      </c>
      <c r="X2146">
        <f t="shared" si="101"/>
        <v>32.500000000000007</v>
      </c>
    </row>
    <row r="2147" spans="1:24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  <c r="V2147">
        <f t="shared" si="99"/>
        <v>6</v>
      </c>
      <c r="W2147">
        <f t="shared" si="100"/>
        <v>1266.174</v>
      </c>
      <c r="X2147">
        <f t="shared" si="101"/>
        <v>-4.2857142857142856</v>
      </c>
    </row>
    <row r="2148" spans="1:24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  <c r="V2148">
        <f t="shared" si="99"/>
        <v>6</v>
      </c>
      <c r="W2148">
        <f t="shared" si="100"/>
        <v>152.352</v>
      </c>
      <c r="X2148">
        <f t="shared" si="101"/>
        <v>-73.333333333333329</v>
      </c>
    </row>
    <row r="2149" spans="1:24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  <c r="V2149">
        <f t="shared" si="99"/>
        <v>6</v>
      </c>
      <c r="W2149">
        <f t="shared" si="100"/>
        <v>1526.1120000000001</v>
      </c>
      <c r="X2149">
        <f t="shared" si="101"/>
        <v>-20</v>
      </c>
    </row>
    <row r="2150" spans="1:24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  <c r="V2150">
        <f t="shared" si="99"/>
        <v>12</v>
      </c>
      <c r="W2150">
        <f t="shared" si="100"/>
        <v>43.31</v>
      </c>
      <c r="X2150">
        <f t="shared" si="101"/>
        <v>10</v>
      </c>
    </row>
    <row r="2151" spans="1:24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  <c r="V2151">
        <f t="shared" si="99"/>
        <v>3</v>
      </c>
      <c r="W2151">
        <f t="shared" si="100"/>
        <v>424.75</v>
      </c>
      <c r="X2151">
        <f t="shared" si="101"/>
        <v>26</v>
      </c>
    </row>
    <row r="2152" spans="1:24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  <c r="V2152">
        <f t="shared" si="99"/>
        <v>11</v>
      </c>
      <c r="W2152">
        <f t="shared" si="100"/>
        <v>699.17399999999998</v>
      </c>
      <c r="X2152">
        <f t="shared" si="101"/>
        <v>-22.857142857142858</v>
      </c>
    </row>
    <row r="2153" spans="1:24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>
        <f t="shared" si="99"/>
        <v>11</v>
      </c>
      <c r="W2153">
        <f t="shared" si="100"/>
        <v>782.53000000000009</v>
      </c>
      <c r="X2153">
        <f t="shared" si="101"/>
        <v>39</v>
      </c>
    </row>
    <row r="2154" spans="1:24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  <c r="V2154">
        <f t="shared" si="99"/>
        <v>11</v>
      </c>
      <c r="W2154">
        <f t="shared" si="100"/>
        <v>44.82</v>
      </c>
      <c r="X2154">
        <f t="shared" si="101"/>
        <v>47</v>
      </c>
    </row>
    <row r="2155" spans="1:24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>
        <f t="shared" si="99"/>
        <v>7</v>
      </c>
      <c r="W2155">
        <f t="shared" si="100"/>
        <v>28.32</v>
      </c>
      <c r="X2155">
        <f t="shared" si="101"/>
        <v>36.25</v>
      </c>
    </row>
    <row r="2156" spans="1:24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  <c r="V2156">
        <f t="shared" si="99"/>
        <v>4</v>
      </c>
      <c r="W2156">
        <f t="shared" si="100"/>
        <v>67.823999999999998</v>
      </c>
      <c r="X2156">
        <f t="shared" si="101"/>
        <v>-45</v>
      </c>
    </row>
    <row r="2157" spans="1:24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>
        <f t="shared" si="99"/>
        <v>7</v>
      </c>
      <c r="W2157">
        <f t="shared" si="100"/>
        <v>128.88</v>
      </c>
      <c r="X2157">
        <f t="shared" si="101"/>
        <v>50</v>
      </c>
    </row>
    <row r="2158" spans="1:24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  <c r="V2158">
        <f t="shared" si="99"/>
        <v>6</v>
      </c>
      <c r="W2158">
        <f t="shared" si="100"/>
        <v>1505.43</v>
      </c>
      <c r="X2158">
        <f t="shared" si="101"/>
        <v>0</v>
      </c>
    </row>
    <row r="2159" spans="1:24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  <c r="V2159">
        <f t="shared" si="99"/>
        <v>6</v>
      </c>
      <c r="W2159">
        <f t="shared" si="100"/>
        <v>485.82</v>
      </c>
      <c r="X2159">
        <f t="shared" si="101"/>
        <v>6.0000000000000009</v>
      </c>
    </row>
    <row r="2160" spans="1:24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  <c r="V2160">
        <f t="shared" si="99"/>
        <v>10</v>
      </c>
      <c r="W2160">
        <f t="shared" si="100"/>
        <v>71.424000000000007</v>
      </c>
      <c r="X2160">
        <f t="shared" si="101"/>
        <v>11.249999999999998</v>
      </c>
    </row>
    <row r="2161" spans="1:24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  <c r="V2161">
        <f t="shared" si="99"/>
        <v>9</v>
      </c>
      <c r="W2161">
        <f t="shared" si="100"/>
        <v>26.423999999999999</v>
      </c>
      <c r="X2161">
        <f t="shared" si="101"/>
        <v>-170</v>
      </c>
    </row>
    <row r="2162" spans="1:24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  <c r="V2162">
        <f t="shared" si="99"/>
        <v>5</v>
      </c>
      <c r="W2162">
        <f t="shared" si="100"/>
        <v>79.384</v>
      </c>
      <c r="X2162">
        <f t="shared" si="101"/>
        <v>37.5</v>
      </c>
    </row>
    <row r="2163" spans="1:24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  <c r="V2163">
        <f t="shared" si="99"/>
        <v>1</v>
      </c>
      <c r="W2163">
        <f t="shared" si="100"/>
        <v>34.58</v>
      </c>
      <c r="X2163">
        <f t="shared" si="101"/>
        <v>29.000000000000004</v>
      </c>
    </row>
    <row r="2164" spans="1:24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  <c r="V2164">
        <f t="shared" si="99"/>
        <v>3</v>
      </c>
      <c r="W2164">
        <f t="shared" si="100"/>
        <v>943.65000000000009</v>
      </c>
      <c r="X2164">
        <f t="shared" si="101"/>
        <v>48.000000000000007</v>
      </c>
    </row>
    <row r="2165" spans="1:24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  <c r="V2165">
        <f t="shared" si="99"/>
        <v>10</v>
      </c>
      <c r="W2165">
        <f t="shared" si="100"/>
        <v>575.928</v>
      </c>
      <c r="X2165">
        <f t="shared" si="101"/>
        <v>12.5</v>
      </c>
    </row>
    <row r="2166" spans="1:24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  <c r="V2166">
        <f t="shared" si="99"/>
        <v>10</v>
      </c>
      <c r="W2166">
        <f t="shared" si="100"/>
        <v>16.576000000000001</v>
      </c>
      <c r="X2166">
        <f t="shared" si="101"/>
        <v>36.25</v>
      </c>
    </row>
    <row r="2167" spans="1:24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>
        <f t="shared" si="99"/>
        <v>10</v>
      </c>
      <c r="W2167">
        <f t="shared" si="100"/>
        <v>699.59999999999991</v>
      </c>
      <c r="X2167">
        <f t="shared" si="101"/>
        <v>-107.5</v>
      </c>
    </row>
    <row r="2168" spans="1:24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  <c r="V2168">
        <f t="shared" si="99"/>
        <v>10</v>
      </c>
      <c r="W2168">
        <f t="shared" si="100"/>
        <v>15.872</v>
      </c>
      <c r="X2168">
        <f t="shared" si="101"/>
        <v>7.5</v>
      </c>
    </row>
    <row r="2169" spans="1:24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  <c r="V2169">
        <f t="shared" si="99"/>
        <v>10</v>
      </c>
      <c r="W2169">
        <f t="shared" si="100"/>
        <v>44.001999999999995</v>
      </c>
      <c r="X2169">
        <f t="shared" si="101"/>
        <v>-175.00000000000003</v>
      </c>
    </row>
    <row r="2170" spans="1:24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  <c r="V2170">
        <f t="shared" si="99"/>
        <v>1</v>
      </c>
      <c r="W2170">
        <f t="shared" si="100"/>
        <v>42.048000000000002</v>
      </c>
      <c r="X2170">
        <f t="shared" si="101"/>
        <v>12.5</v>
      </c>
    </row>
    <row r="2171" spans="1:24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  <c r="V2171">
        <f t="shared" si="99"/>
        <v>1</v>
      </c>
      <c r="W2171">
        <f t="shared" si="100"/>
        <v>215.928</v>
      </c>
      <c r="X2171">
        <f t="shared" si="101"/>
        <v>-12.5</v>
      </c>
    </row>
    <row r="2172" spans="1:24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  <c r="V2172">
        <f t="shared" si="99"/>
        <v>1</v>
      </c>
      <c r="W2172">
        <f t="shared" si="100"/>
        <v>323.94600000000003</v>
      </c>
      <c r="X2172">
        <f t="shared" si="101"/>
        <v>-25</v>
      </c>
    </row>
    <row r="2173" spans="1:24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  <c r="V2173">
        <f t="shared" si="99"/>
        <v>11</v>
      </c>
      <c r="W2173">
        <f t="shared" si="100"/>
        <v>610.62400000000002</v>
      </c>
      <c r="X2173">
        <f t="shared" si="101"/>
        <v>-2.8571428571428572</v>
      </c>
    </row>
    <row r="2174" spans="1:24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  <c r="V2174">
        <f t="shared" si="99"/>
        <v>8</v>
      </c>
      <c r="W2174">
        <f t="shared" si="100"/>
        <v>59.256</v>
      </c>
      <c r="X2174">
        <f t="shared" si="101"/>
        <v>35</v>
      </c>
    </row>
    <row r="2175" spans="1:24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  <c r="V2175">
        <f t="shared" si="99"/>
        <v>7</v>
      </c>
      <c r="W2175">
        <f t="shared" si="100"/>
        <v>27.791999999999998</v>
      </c>
      <c r="X2175">
        <f t="shared" si="101"/>
        <v>-150.00000000000003</v>
      </c>
    </row>
    <row r="2176" spans="1:24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  <c r="V2176">
        <f t="shared" si="99"/>
        <v>7</v>
      </c>
      <c r="W2176">
        <f t="shared" si="100"/>
        <v>247.16800000000001</v>
      </c>
      <c r="X2176">
        <f t="shared" si="101"/>
        <v>10</v>
      </c>
    </row>
    <row r="2177" spans="1:24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>
        <f t="shared" si="99"/>
        <v>10</v>
      </c>
      <c r="W2177">
        <f t="shared" si="100"/>
        <v>91.36</v>
      </c>
      <c r="X2177">
        <f t="shared" si="101"/>
        <v>46</v>
      </c>
    </row>
    <row r="2178" spans="1:24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  <c r="V2178">
        <f t="shared" si="99"/>
        <v>10</v>
      </c>
      <c r="W2178">
        <f t="shared" si="100"/>
        <v>541.07999999999993</v>
      </c>
      <c r="X2178">
        <f t="shared" si="101"/>
        <v>48.000000000000007</v>
      </c>
    </row>
    <row r="2179" spans="1:24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  <c r="V2179">
        <f t="shared" ref="V2179:V2242" si="102">MONTH(C2179:C12172)</f>
        <v>10</v>
      </c>
      <c r="W2179">
        <f t="shared" ref="W2179:W2242" si="103" xml:space="preserve"> PRODUCT(R2179,S2179)</f>
        <v>208.6</v>
      </c>
      <c r="X2179">
        <f t="shared" ref="X2179:X2242" si="104">(U2179/R2179)*100</f>
        <v>31.25</v>
      </c>
    </row>
    <row r="2180" spans="1:24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  <c r="V2180">
        <f t="shared" si="102"/>
        <v>10</v>
      </c>
      <c r="W2180">
        <f t="shared" si="103"/>
        <v>572.79999999999995</v>
      </c>
      <c r="X2180">
        <f t="shared" si="104"/>
        <v>46</v>
      </c>
    </row>
    <row r="2181" spans="1:24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  <c r="V2181">
        <f t="shared" si="102"/>
        <v>5</v>
      </c>
      <c r="W2181">
        <f t="shared" si="103"/>
        <v>596.62400000000002</v>
      </c>
      <c r="X2181">
        <f t="shared" si="104"/>
        <v>36.25</v>
      </c>
    </row>
    <row r="2182" spans="1:24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  <c r="V2182">
        <f t="shared" si="102"/>
        <v>5</v>
      </c>
      <c r="W2182">
        <f t="shared" si="103"/>
        <v>133.19999999999999</v>
      </c>
      <c r="X2182">
        <f t="shared" si="104"/>
        <v>50</v>
      </c>
    </row>
    <row r="2183" spans="1:24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>
        <f t="shared" si="102"/>
        <v>5</v>
      </c>
      <c r="W2183">
        <f t="shared" si="103"/>
        <v>1771.056</v>
      </c>
      <c r="X2183">
        <f t="shared" si="104"/>
        <v>13.333333333333334</v>
      </c>
    </row>
    <row r="2184" spans="1:24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  <c r="V2184">
        <f t="shared" si="102"/>
        <v>5</v>
      </c>
      <c r="W2184">
        <f t="shared" si="103"/>
        <v>19999.75</v>
      </c>
      <c r="X2184">
        <f t="shared" si="104"/>
        <v>29.000000000000004</v>
      </c>
    </row>
    <row r="2185" spans="1:24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  <c r="V2185">
        <f t="shared" si="102"/>
        <v>5</v>
      </c>
      <c r="W2185">
        <f t="shared" si="103"/>
        <v>999.75</v>
      </c>
      <c r="X2185">
        <f t="shared" si="104"/>
        <v>11</v>
      </c>
    </row>
    <row r="2186" spans="1:24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  <c r="V2186">
        <f t="shared" si="102"/>
        <v>5</v>
      </c>
      <c r="W2186">
        <f t="shared" si="103"/>
        <v>509.44</v>
      </c>
      <c r="X2186">
        <f t="shared" si="104"/>
        <v>44</v>
      </c>
    </row>
    <row r="2187" spans="1:24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  <c r="V2187">
        <f t="shared" si="102"/>
        <v>8</v>
      </c>
      <c r="W2187">
        <f t="shared" si="103"/>
        <v>109.792</v>
      </c>
      <c r="X2187">
        <f t="shared" si="104"/>
        <v>33.75</v>
      </c>
    </row>
    <row r="2188" spans="1:24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>
        <f t="shared" si="102"/>
        <v>7</v>
      </c>
      <c r="W2188">
        <f t="shared" si="103"/>
        <v>58</v>
      </c>
      <c r="X2188">
        <f t="shared" si="104"/>
        <v>25</v>
      </c>
    </row>
    <row r="2189" spans="1:24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>
        <f t="shared" si="102"/>
        <v>8</v>
      </c>
      <c r="W2189">
        <f t="shared" si="103"/>
        <v>420.48</v>
      </c>
      <c r="X2189">
        <f t="shared" si="104"/>
        <v>50</v>
      </c>
    </row>
    <row r="2190" spans="1:24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>
        <f t="shared" si="102"/>
        <v>8</v>
      </c>
      <c r="W2190">
        <f t="shared" si="103"/>
        <v>242.6</v>
      </c>
      <c r="X2190">
        <f t="shared" si="104"/>
        <v>21</v>
      </c>
    </row>
    <row r="2191" spans="1:24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  <c r="V2191">
        <f t="shared" si="102"/>
        <v>8</v>
      </c>
      <c r="W2191">
        <f t="shared" si="103"/>
        <v>13090.41</v>
      </c>
      <c r="X2191">
        <f t="shared" si="104"/>
        <v>26</v>
      </c>
    </row>
    <row r="2192" spans="1:24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>
        <f t="shared" si="102"/>
        <v>6</v>
      </c>
      <c r="W2192">
        <f t="shared" si="103"/>
        <v>182.43</v>
      </c>
      <c r="X2192">
        <f t="shared" si="104"/>
        <v>28.000000000000004</v>
      </c>
    </row>
    <row r="2193" spans="1:24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>
        <f t="shared" si="102"/>
        <v>12</v>
      </c>
      <c r="W2193">
        <f t="shared" si="103"/>
        <v>460.65599999999995</v>
      </c>
      <c r="X2193">
        <f t="shared" si="104"/>
        <v>33.75</v>
      </c>
    </row>
    <row r="2194" spans="1:24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>
        <f t="shared" si="102"/>
        <v>12</v>
      </c>
      <c r="W2194">
        <f t="shared" si="103"/>
        <v>196.02</v>
      </c>
      <c r="X2194">
        <f t="shared" si="104"/>
        <v>35</v>
      </c>
    </row>
    <row r="2195" spans="1:24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  <c r="V2195">
        <f t="shared" si="102"/>
        <v>12</v>
      </c>
      <c r="W2195">
        <f t="shared" si="103"/>
        <v>495.68</v>
      </c>
      <c r="X2195">
        <f t="shared" si="104"/>
        <v>45</v>
      </c>
    </row>
    <row r="2196" spans="1:24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  <c r="V2196">
        <f t="shared" si="102"/>
        <v>12</v>
      </c>
      <c r="W2196">
        <f t="shared" si="103"/>
        <v>105.30000000000001</v>
      </c>
      <c r="X2196">
        <f t="shared" si="104"/>
        <v>35</v>
      </c>
    </row>
    <row r="2197" spans="1:24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  <c r="V2197">
        <f t="shared" si="102"/>
        <v>12</v>
      </c>
      <c r="W2197">
        <f t="shared" si="103"/>
        <v>223.75</v>
      </c>
      <c r="X2197">
        <f t="shared" si="104"/>
        <v>19</v>
      </c>
    </row>
    <row r="2198" spans="1:24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  <c r="V2198">
        <f t="shared" si="102"/>
        <v>12</v>
      </c>
      <c r="W2198">
        <f t="shared" si="103"/>
        <v>9.4079999999999995</v>
      </c>
      <c r="X2198">
        <f t="shared" si="104"/>
        <v>8.75</v>
      </c>
    </row>
    <row r="2199" spans="1:24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  <c r="V2199">
        <f t="shared" si="102"/>
        <v>11</v>
      </c>
      <c r="W2199">
        <f t="shared" si="103"/>
        <v>44.01</v>
      </c>
      <c r="X2199">
        <f t="shared" si="104"/>
        <v>27</v>
      </c>
    </row>
    <row r="2200" spans="1:24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  <c r="V2200">
        <f t="shared" si="102"/>
        <v>3</v>
      </c>
      <c r="W2200">
        <f t="shared" si="103"/>
        <v>46.655999999999999</v>
      </c>
      <c r="X2200">
        <f t="shared" si="104"/>
        <v>35</v>
      </c>
    </row>
    <row r="2201" spans="1:24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>
        <f t="shared" si="102"/>
        <v>3</v>
      </c>
      <c r="W2201">
        <f t="shared" si="103"/>
        <v>5.2320000000000002</v>
      </c>
      <c r="X2201">
        <f t="shared" si="104"/>
        <v>32.499999999999993</v>
      </c>
    </row>
    <row r="2202" spans="1:24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  <c r="V2202">
        <f t="shared" si="102"/>
        <v>6</v>
      </c>
      <c r="W2202">
        <f t="shared" si="103"/>
        <v>133.19999999999999</v>
      </c>
      <c r="X2202">
        <f t="shared" si="104"/>
        <v>41</v>
      </c>
    </row>
    <row r="2203" spans="1:24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  <c r="V2203">
        <f t="shared" si="102"/>
        <v>6</v>
      </c>
      <c r="W2203">
        <f t="shared" si="103"/>
        <v>6173.5099999999993</v>
      </c>
      <c r="X2203">
        <f t="shared" si="104"/>
        <v>26</v>
      </c>
    </row>
    <row r="2204" spans="1:24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>
        <f t="shared" si="102"/>
        <v>9</v>
      </c>
      <c r="W2204">
        <f t="shared" si="103"/>
        <v>12.192</v>
      </c>
      <c r="X2204">
        <f t="shared" si="104"/>
        <v>35</v>
      </c>
    </row>
    <row r="2205" spans="1:24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>
        <f t="shared" si="102"/>
        <v>9</v>
      </c>
      <c r="W2205">
        <f t="shared" si="103"/>
        <v>575.46</v>
      </c>
      <c r="X2205">
        <f t="shared" si="104"/>
        <v>39</v>
      </c>
    </row>
    <row r="2206" spans="1:24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>
        <f t="shared" si="102"/>
        <v>6</v>
      </c>
      <c r="W2206">
        <f t="shared" si="103"/>
        <v>20.103999999999999</v>
      </c>
      <c r="X2206">
        <f t="shared" si="104"/>
        <v>8.75</v>
      </c>
    </row>
    <row r="2207" spans="1:24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  <c r="V2207">
        <f t="shared" si="102"/>
        <v>9</v>
      </c>
      <c r="W2207">
        <f t="shared" si="103"/>
        <v>202.68</v>
      </c>
      <c r="X2207">
        <f t="shared" si="104"/>
        <v>12.5</v>
      </c>
    </row>
    <row r="2208" spans="1:24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  <c r="V2208">
        <f t="shared" si="102"/>
        <v>7</v>
      </c>
      <c r="W2208">
        <f t="shared" si="103"/>
        <v>209.524</v>
      </c>
      <c r="X2208">
        <f t="shared" si="104"/>
        <v>-155</v>
      </c>
    </row>
    <row r="2209" spans="1:24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  <c r="V2209">
        <f t="shared" si="102"/>
        <v>7</v>
      </c>
      <c r="W2209">
        <f t="shared" si="103"/>
        <v>153.08799999999999</v>
      </c>
      <c r="X2209">
        <f t="shared" si="104"/>
        <v>10</v>
      </c>
    </row>
    <row r="2210" spans="1:24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>
        <f t="shared" si="102"/>
        <v>8</v>
      </c>
      <c r="W2210">
        <f t="shared" si="103"/>
        <v>66.08</v>
      </c>
      <c r="X2210">
        <f t="shared" si="104"/>
        <v>46</v>
      </c>
    </row>
    <row r="2211" spans="1:24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  <c r="V2211">
        <f t="shared" si="102"/>
        <v>11</v>
      </c>
      <c r="W2211">
        <f t="shared" si="103"/>
        <v>5830.5099999999993</v>
      </c>
      <c r="X2211">
        <f t="shared" si="104"/>
        <v>28.000000000000004</v>
      </c>
    </row>
    <row r="2212" spans="1:24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  <c r="V2212">
        <f t="shared" si="102"/>
        <v>11</v>
      </c>
      <c r="W2212">
        <f t="shared" si="103"/>
        <v>438</v>
      </c>
      <c r="X2212">
        <f t="shared" si="104"/>
        <v>48.000000000000007</v>
      </c>
    </row>
    <row r="2213" spans="1:24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>
        <f t="shared" si="102"/>
        <v>11</v>
      </c>
      <c r="W2213">
        <f t="shared" si="103"/>
        <v>1003.752</v>
      </c>
      <c r="X2213">
        <f t="shared" si="104"/>
        <v>17.777777777777779</v>
      </c>
    </row>
    <row r="2214" spans="1:24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>
        <f t="shared" si="102"/>
        <v>11</v>
      </c>
      <c r="W2214">
        <f t="shared" si="103"/>
        <v>27.42</v>
      </c>
      <c r="X2214">
        <f t="shared" si="104"/>
        <v>41</v>
      </c>
    </row>
    <row r="2215" spans="1:24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  <c r="V2215">
        <f t="shared" si="102"/>
        <v>10</v>
      </c>
      <c r="W2215">
        <f t="shared" si="103"/>
        <v>1.44</v>
      </c>
      <c r="X2215">
        <f t="shared" si="104"/>
        <v>35</v>
      </c>
    </row>
    <row r="2216" spans="1:24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  <c r="V2216">
        <f t="shared" si="102"/>
        <v>10</v>
      </c>
      <c r="W2216">
        <f t="shared" si="103"/>
        <v>803.08800000000008</v>
      </c>
      <c r="X2216">
        <f t="shared" si="104"/>
        <v>33.75</v>
      </c>
    </row>
    <row r="2217" spans="1:24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  <c r="V2217">
        <f t="shared" si="102"/>
        <v>10</v>
      </c>
      <c r="W2217">
        <f t="shared" si="103"/>
        <v>483.92</v>
      </c>
      <c r="X2217">
        <f t="shared" si="104"/>
        <v>25</v>
      </c>
    </row>
    <row r="2218" spans="1:24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  <c r="V2218">
        <f t="shared" si="102"/>
        <v>10</v>
      </c>
      <c r="W2218">
        <f t="shared" si="103"/>
        <v>434.43200000000002</v>
      </c>
      <c r="X2218">
        <f t="shared" si="104"/>
        <v>8.75</v>
      </c>
    </row>
    <row r="2219" spans="1:24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  <c r="V2219">
        <f t="shared" si="102"/>
        <v>9</v>
      </c>
      <c r="W2219">
        <f t="shared" si="103"/>
        <v>5.6319999999999997</v>
      </c>
      <c r="X2219">
        <f t="shared" si="104"/>
        <v>35</v>
      </c>
    </row>
    <row r="2220" spans="1:24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  <c r="V2220">
        <f t="shared" si="102"/>
        <v>7</v>
      </c>
      <c r="W2220">
        <f t="shared" si="103"/>
        <v>39.936</v>
      </c>
      <c r="X2220">
        <f t="shared" si="104"/>
        <v>36.250000000000007</v>
      </c>
    </row>
    <row r="2221" spans="1:24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>
        <f t="shared" si="102"/>
        <v>7</v>
      </c>
      <c r="W2221">
        <f t="shared" si="103"/>
        <v>14.98</v>
      </c>
      <c r="X2221">
        <f t="shared" si="104"/>
        <v>27.999999999999996</v>
      </c>
    </row>
    <row r="2222" spans="1:24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  <c r="V2222">
        <f t="shared" si="102"/>
        <v>7</v>
      </c>
      <c r="W2222">
        <f t="shared" si="103"/>
        <v>4582.3999999999996</v>
      </c>
      <c r="X2222">
        <f t="shared" si="104"/>
        <v>8.75</v>
      </c>
    </row>
    <row r="2223" spans="1:24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  <c r="V2223">
        <f t="shared" si="102"/>
        <v>12</v>
      </c>
      <c r="W2223">
        <f t="shared" si="103"/>
        <v>971.88</v>
      </c>
      <c r="X2223">
        <f t="shared" si="104"/>
        <v>-18.333333333333332</v>
      </c>
    </row>
    <row r="2224" spans="1:24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  <c r="V2224">
        <f t="shared" si="102"/>
        <v>12</v>
      </c>
      <c r="W2224">
        <f t="shared" si="103"/>
        <v>299.00799999999998</v>
      </c>
      <c r="X2224">
        <f t="shared" si="104"/>
        <v>12.5</v>
      </c>
    </row>
    <row r="2225" spans="1:24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  <c r="V2225">
        <f t="shared" si="102"/>
        <v>12</v>
      </c>
      <c r="W2225">
        <f t="shared" si="103"/>
        <v>70.686000000000007</v>
      </c>
      <c r="X2225">
        <f t="shared" si="104"/>
        <v>-34.285714285714278</v>
      </c>
    </row>
    <row r="2226" spans="1:24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  <c r="V2226">
        <f t="shared" si="102"/>
        <v>7</v>
      </c>
      <c r="W2226">
        <f t="shared" si="103"/>
        <v>164.44800000000001</v>
      </c>
      <c r="X2226">
        <f t="shared" si="104"/>
        <v>32.5</v>
      </c>
    </row>
    <row r="2227" spans="1:24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  <c r="V2227">
        <f t="shared" si="102"/>
        <v>3</v>
      </c>
      <c r="W2227">
        <f t="shared" si="103"/>
        <v>72.293999999999997</v>
      </c>
      <c r="X2227">
        <f t="shared" si="104"/>
        <v>-136.66666666666666</v>
      </c>
    </row>
    <row r="2228" spans="1:24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  <c r="V2228">
        <f t="shared" si="102"/>
        <v>7</v>
      </c>
      <c r="W2228">
        <f t="shared" si="103"/>
        <v>5.7919999999999998</v>
      </c>
      <c r="X2228">
        <f t="shared" si="104"/>
        <v>16.25</v>
      </c>
    </row>
    <row r="2229" spans="1:24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  <c r="V2229">
        <f t="shared" si="102"/>
        <v>7</v>
      </c>
      <c r="W2229">
        <f t="shared" si="103"/>
        <v>124.792</v>
      </c>
      <c r="X2229">
        <f t="shared" si="104"/>
        <v>12.5</v>
      </c>
    </row>
    <row r="2230" spans="1:24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  <c r="V2230">
        <f t="shared" si="102"/>
        <v>10</v>
      </c>
      <c r="W2230">
        <f t="shared" si="103"/>
        <v>330.58800000000002</v>
      </c>
      <c r="X2230">
        <f t="shared" si="104"/>
        <v>-35</v>
      </c>
    </row>
    <row r="2231" spans="1:24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  <c r="V2231">
        <f t="shared" si="102"/>
        <v>3</v>
      </c>
      <c r="W2231">
        <f t="shared" si="103"/>
        <v>1347.136</v>
      </c>
      <c r="X2231">
        <f t="shared" si="104"/>
        <v>37.5</v>
      </c>
    </row>
    <row r="2232" spans="1:24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  <c r="V2232">
        <f t="shared" si="102"/>
        <v>3</v>
      </c>
      <c r="W2232">
        <f t="shared" si="103"/>
        <v>105.96</v>
      </c>
      <c r="X2232">
        <f t="shared" si="104"/>
        <v>28.000000000000004</v>
      </c>
    </row>
    <row r="2233" spans="1:24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  <c r="V2233">
        <f t="shared" si="102"/>
        <v>6</v>
      </c>
      <c r="W2233">
        <f t="shared" si="103"/>
        <v>2632.25</v>
      </c>
      <c r="X2233">
        <f t="shared" si="104"/>
        <v>6</v>
      </c>
    </row>
    <row r="2234" spans="1:24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  <c r="V2234">
        <f t="shared" si="102"/>
        <v>7</v>
      </c>
      <c r="W2234">
        <f t="shared" si="103"/>
        <v>1144.5999999999999</v>
      </c>
      <c r="X2234">
        <f t="shared" si="104"/>
        <v>6.25</v>
      </c>
    </row>
    <row r="2235" spans="1:24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  <c r="V2235">
        <f t="shared" si="102"/>
        <v>12</v>
      </c>
      <c r="W2235">
        <f t="shared" si="103"/>
        <v>1279.8720000000001</v>
      </c>
      <c r="X2235">
        <f t="shared" si="104"/>
        <v>11.25</v>
      </c>
    </row>
    <row r="2236" spans="1:24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  <c r="V2236">
        <f t="shared" si="102"/>
        <v>12</v>
      </c>
      <c r="W2236">
        <f t="shared" si="103"/>
        <v>1435.21</v>
      </c>
      <c r="X2236">
        <f t="shared" si="104"/>
        <v>32.999999999999993</v>
      </c>
    </row>
    <row r="2237" spans="1:24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  <c r="V2237">
        <f t="shared" si="102"/>
        <v>9</v>
      </c>
      <c r="W2237">
        <f t="shared" si="103"/>
        <v>381.72</v>
      </c>
      <c r="X2237">
        <f t="shared" si="104"/>
        <v>5.9999999999999991</v>
      </c>
    </row>
    <row r="2238" spans="1:24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  <c r="V2238">
        <f t="shared" si="102"/>
        <v>9</v>
      </c>
      <c r="W2238">
        <f t="shared" si="103"/>
        <v>194.56</v>
      </c>
      <c r="X2238">
        <f t="shared" si="104"/>
        <v>34</v>
      </c>
    </row>
    <row r="2239" spans="1:24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  <c r="V2239">
        <f t="shared" si="102"/>
        <v>7</v>
      </c>
      <c r="W2239">
        <f t="shared" si="103"/>
        <v>222</v>
      </c>
      <c r="X2239">
        <f t="shared" si="104"/>
        <v>28.000000000000004</v>
      </c>
    </row>
    <row r="2240" spans="1:24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  <c r="V2240">
        <f t="shared" si="102"/>
        <v>4</v>
      </c>
      <c r="W2240">
        <f t="shared" si="103"/>
        <v>88.8</v>
      </c>
      <c r="X2240">
        <f t="shared" si="104"/>
        <v>-117.5</v>
      </c>
    </row>
    <row r="2241" spans="1:24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>
        <f t="shared" si="102"/>
        <v>11</v>
      </c>
      <c r="W2241">
        <f t="shared" si="103"/>
        <v>1016.792</v>
      </c>
      <c r="X2241">
        <f t="shared" si="104"/>
        <v>37.5</v>
      </c>
    </row>
    <row r="2242" spans="1:24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  <c r="V2242">
        <f t="shared" si="102"/>
        <v>11</v>
      </c>
      <c r="W2242">
        <f t="shared" si="103"/>
        <v>266.952</v>
      </c>
      <c r="X2242">
        <f t="shared" si="104"/>
        <v>35</v>
      </c>
    </row>
    <row r="2243" spans="1:24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  <c r="V2243">
        <f t="shared" ref="V2243:V2306" si="105">MONTH(C2243:C12236)</f>
        <v>11</v>
      </c>
      <c r="W2243">
        <f t="shared" ref="W2243:W2306" si="106" xml:space="preserve"> PRODUCT(R2243,S2243)</f>
        <v>1484.9460000000001</v>
      </c>
      <c r="X2243">
        <f t="shared" ref="X2243:X2306" si="107">(U2243/R2243)*100</f>
        <v>-23.333333333333332</v>
      </c>
    </row>
    <row r="2244" spans="1:24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>
        <f t="shared" si="105"/>
        <v>11</v>
      </c>
      <c r="W2244">
        <f t="shared" si="106"/>
        <v>113.12</v>
      </c>
      <c r="X2244">
        <f t="shared" si="107"/>
        <v>27</v>
      </c>
    </row>
    <row r="2245" spans="1:24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  <c r="V2245">
        <f t="shared" si="105"/>
        <v>11</v>
      </c>
      <c r="W2245">
        <f t="shared" si="106"/>
        <v>11.12</v>
      </c>
      <c r="X2245">
        <f t="shared" si="107"/>
        <v>26</v>
      </c>
    </row>
    <row r="2246" spans="1:24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  <c r="V2246">
        <f t="shared" si="105"/>
        <v>11</v>
      </c>
      <c r="W2246">
        <f t="shared" si="106"/>
        <v>18.04</v>
      </c>
      <c r="X2246">
        <f t="shared" si="107"/>
        <v>39</v>
      </c>
    </row>
    <row r="2247" spans="1:24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>
        <f t="shared" si="105"/>
        <v>11</v>
      </c>
      <c r="W2247">
        <f t="shared" si="106"/>
        <v>8.6199999999999992</v>
      </c>
      <c r="X2247">
        <f t="shared" si="107"/>
        <v>26</v>
      </c>
    </row>
    <row r="2248" spans="1:24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  <c r="V2248">
        <f t="shared" si="105"/>
        <v>11</v>
      </c>
      <c r="W2248">
        <f t="shared" si="106"/>
        <v>1979.9279999999999</v>
      </c>
      <c r="X2248">
        <f t="shared" si="107"/>
        <v>7.5</v>
      </c>
    </row>
    <row r="2249" spans="1:24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  <c r="V2249">
        <f t="shared" si="105"/>
        <v>2</v>
      </c>
      <c r="W2249">
        <f t="shared" si="106"/>
        <v>26.72</v>
      </c>
      <c r="X2249">
        <f t="shared" si="107"/>
        <v>48</v>
      </c>
    </row>
    <row r="2250" spans="1:24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  <c r="V2250">
        <f t="shared" si="105"/>
        <v>2</v>
      </c>
      <c r="W2250">
        <f t="shared" si="106"/>
        <v>208.6</v>
      </c>
      <c r="X2250">
        <f t="shared" si="107"/>
        <v>31.25</v>
      </c>
    </row>
    <row r="2251" spans="1:24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>
        <f t="shared" si="105"/>
        <v>2</v>
      </c>
      <c r="W2251">
        <f t="shared" si="106"/>
        <v>57.599999999999994</v>
      </c>
      <c r="X2251">
        <f t="shared" si="107"/>
        <v>36.250000000000007</v>
      </c>
    </row>
    <row r="2252" spans="1:24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  <c r="V2252">
        <f t="shared" si="105"/>
        <v>2</v>
      </c>
      <c r="W2252">
        <f t="shared" si="106"/>
        <v>3248.6400000000003</v>
      </c>
      <c r="X2252">
        <f t="shared" si="107"/>
        <v>28.999999999999993</v>
      </c>
    </row>
    <row r="2253" spans="1:24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  <c r="V2253">
        <f t="shared" si="105"/>
        <v>2</v>
      </c>
      <c r="W2253">
        <f t="shared" si="106"/>
        <v>58.320000000000007</v>
      </c>
      <c r="X2253">
        <f t="shared" si="107"/>
        <v>48.000000000000007</v>
      </c>
    </row>
    <row r="2254" spans="1:24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>
        <f t="shared" si="105"/>
        <v>4</v>
      </c>
      <c r="W2254">
        <f t="shared" si="106"/>
        <v>431.09999999999997</v>
      </c>
      <c r="X2254">
        <f t="shared" si="107"/>
        <v>48.000000000000007</v>
      </c>
    </row>
    <row r="2255" spans="1:24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  <c r="V2255">
        <f t="shared" si="105"/>
        <v>9</v>
      </c>
      <c r="W2255">
        <f t="shared" si="106"/>
        <v>129.78</v>
      </c>
      <c r="X2255">
        <f t="shared" si="107"/>
        <v>33</v>
      </c>
    </row>
    <row r="2256" spans="1:24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  <c r="V2256">
        <f t="shared" si="105"/>
        <v>9</v>
      </c>
      <c r="W2256">
        <f t="shared" si="106"/>
        <v>87.12</v>
      </c>
      <c r="X2256">
        <f t="shared" si="107"/>
        <v>35</v>
      </c>
    </row>
    <row r="2257" spans="1:24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  <c r="V2257">
        <f t="shared" si="105"/>
        <v>9</v>
      </c>
      <c r="W2257">
        <f t="shared" si="106"/>
        <v>1313.5500000000002</v>
      </c>
      <c r="X2257">
        <f t="shared" si="107"/>
        <v>29.999999999999993</v>
      </c>
    </row>
    <row r="2258" spans="1:24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>
        <f t="shared" si="105"/>
        <v>9</v>
      </c>
      <c r="W2258">
        <f t="shared" si="106"/>
        <v>218.96</v>
      </c>
      <c r="X2258">
        <f t="shared" si="107"/>
        <v>31</v>
      </c>
    </row>
    <row r="2259" spans="1:24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  <c r="V2259">
        <f t="shared" si="105"/>
        <v>6</v>
      </c>
      <c r="W2259">
        <f t="shared" si="106"/>
        <v>8490.7200000000012</v>
      </c>
      <c r="X2259">
        <f t="shared" si="107"/>
        <v>7.5</v>
      </c>
    </row>
    <row r="2260" spans="1:24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  <c r="V2260">
        <f t="shared" si="105"/>
        <v>6</v>
      </c>
      <c r="W2260">
        <f t="shared" si="106"/>
        <v>37.08</v>
      </c>
      <c r="X2260">
        <f t="shared" si="107"/>
        <v>47.000000000000007</v>
      </c>
    </row>
    <row r="2261" spans="1:24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>
        <f t="shared" si="105"/>
        <v>11</v>
      </c>
      <c r="W2261">
        <f t="shared" si="106"/>
        <v>5</v>
      </c>
      <c r="X2261">
        <f t="shared" si="107"/>
        <v>48</v>
      </c>
    </row>
    <row r="2262" spans="1:24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  <c r="V2262">
        <f t="shared" si="105"/>
        <v>11</v>
      </c>
      <c r="W2262">
        <f t="shared" si="106"/>
        <v>1115.9100000000001</v>
      </c>
      <c r="X2262">
        <f t="shared" si="107"/>
        <v>18</v>
      </c>
    </row>
    <row r="2263" spans="1:24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  <c r="V2263">
        <f t="shared" si="105"/>
        <v>12</v>
      </c>
      <c r="W2263">
        <f t="shared" si="106"/>
        <v>166.24</v>
      </c>
      <c r="X2263">
        <f t="shared" si="107"/>
        <v>15</v>
      </c>
    </row>
    <row r="2264" spans="1:24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  <c r="V2264">
        <f t="shared" si="105"/>
        <v>2</v>
      </c>
      <c r="W2264">
        <f t="shared" si="106"/>
        <v>1079.9100000000001</v>
      </c>
      <c r="X2264">
        <f t="shared" si="107"/>
        <v>21.999999999999996</v>
      </c>
    </row>
    <row r="2265" spans="1:24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  <c r="V2265">
        <f t="shared" si="105"/>
        <v>11</v>
      </c>
      <c r="W2265">
        <f t="shared" si="106"/>
        <v>999.96</v>
      </c>
      <c r="X2265">
        <f t="shared" si="107"/>
        <v>23</v>
      </c>
    </row>
    <row r="2266" spans="1:24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>
        <f t="shared" si="105"/>
        <v>11</v>
      </c>
      <c r="W2266">
        <f t="shared" si="106"/>
        <v>5.28</v>
      </c>
      <c r="X2266">
        <f t="shared" si="107"/>
        <v>44.999999999999993</v>
      </c>
    </row>
    <row r="2267" spans="1:24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>
        <f t="shared" si="105"/>
        <v>11</v>
      </c>
      <c r="W2267">
        <f t="shared" si="106"/>
        <v>16.52</v>
      </c>
      <c r="X2267">
        <f t="shared" si="107"/>
        <v>47</v>
      </c>
    </row>
    <row r="2268" spans="1:24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  <c r="V2268">
        <f t="shared" si="105"/>
        <v>10</v>
      </c>
      <c r="W2268">
        <f t="shared" si="106"/>
        <v>15.936</v>
      </c>
      <c r="X2268">
        <f t="shared" si="107"/>
        <v>33.75</v>
      </c>
    </row>
    <row r="2269" spans="1:24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  <c r="V2269">
        <f t="shared" si="105"/>
        <v>9</v>
      </c>
      <c r="W2269">
        <f t="shared" si="106"/>
        <v>25.92</v>
      </c>
      <c r="X2269">
        <f t="shared" si="107"/>
        <v>48.999999999999993</v>
      </c>
    </row>
    <row r="2270" spans="1:24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  <c r="V2270">
        <f t="shared" si="105"/>
        <v>12</v>
      </c>
      <c r="W2270">
        <f t="shared" si="106"/>
        <v>6.48</v>
      </c>
      <c r="X2270">
        <f t="shared" si="107"/>
        <v>47.999999999999993</v>
      </c>
    </row>
    <row r="2271" spans="1:24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  <c r="V2271">
        <f t="shared" si="105"/>
        <v>12</v>
      </c>
      <c r="W2271">
        <f t="shared" si="106"/>
        <v>6.984</v>
      </c>
      <c r="X2271">
        <f t="shared" si="107"/>
        <v>33.75</v>
      </c>
    </row>
    <row r="2272" spans="1:24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  <c r="V2272">
        <f t="shared" si="105"/>
        <v>12</v>
      </c>
      <c r="W2272">
        <f t="shared" si="106"/>
        <v>239.8</v>
      </c>
      <c r="X2272">
        <f t="shared" si="107"/>
        <v>8.75</v>
      </c>
    </row>
    <row r="2273" spans="1:24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  <c r="V2273">
        <f t="shared" si="105"/>
        <v>9</v>
      </c>
      <c r="W2273">
        <f t="shared" si="106"/>
        <v>1198.44</v>
      </c>
      <c r="X2273">
        <f t="shared" si="107"/>
        <v>24.000000000000004</v>
      </c>
    </row>
    <row r="2274" spans="1:24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  <c r="V2274">
        <f t="shared" si="105"/>
        <v>3</v>
      </c>
      <c r="W2274">
        <f t="shared" si="106"/>
        <v>3046.8199999999997</v>
      </c>
      <c r="X2274">
        <f t="shared" si="107"/>
        <v>22</v>
      </c>
    </row>
    <row r="2275" spans="1:24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  <c r="V2275">
        <f t="shared" si="105"/>
        <v>3</v>
      </c>
      <c r="W2275">
        <f t="shared" si="106"/>
        <v>2239.9679999999998</v>
      </c>
      <c r="X2275">
        <f t="shared" si="107"/>
        <v>33.75</v>
      </c>
    </row>
    <row r="2276" spans="1:24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  <c r="V2276">
        <f t="shared" si="105"/>
        <v>10</v>
      </c>
      <c r="W2276">
        <f t="shared" si="106"/>
        <v>143.43199999999999</v>
      </c>
      <c r="X2276">
        <f t="shared" si="107"/>
        <v>2.5</v>
      </c>
    </row>
    <row r="2277" spans="1:24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  <c r="V2277">
        <f t="shared" si="105"/>
        <v>10</v>
      </c>
      <c r="W2277">
        <f t="shared" si="106"/>
        <v>367.05600000000004</v>
      </c>
      <c r="X2277">
        <f t="shared" si="107"/>
        <v>11.249999999999998</v>
      </c>
    </row>
    <row r="2278" spans="1:24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>
        <f t="shared" si="105"/>
        <v>6</v>
      </c>
      <c r="W2278">
        <f t="shared" si="106"/>
        <v>1531</v>
      </c>
      <c r="X2278">
        <f t="shared" si="107"/>
        <v>0</v>
      </c>
    </row>
    <row r="2279" spans="1:24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  <c r="V2279">
        <f t="shared" si="105"/>
        <v>6</v>
      </c>
      <c r="W2279">
        <f t="shared" si="106"/>
        <v>85.98</v>
      </c>
      <c r="X2279">
        <f t="shared" si="107"/>
        <v>26</v>
      </c>
    </row>
    <row r="2280" spans="1:24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  <c r="V2280">
        <f t="shared" si="105"/>
        <v>6</v>
      </c>
      <c r="W2280">
        <f t="shared" si="106"/>
        <v>895.84</v>
      </c>
      <c r="X2280">
        <f t="shared" si="107"/>
        <v>24</v>
      </c>
    </row>
    <row r="2281" spans="1:24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  <c r="V2281">
        <f t="shared" si="105"/>
        <v>10</v>
      </c>
      <c r="W2281">
        <f t="shared" si="106"/>
        <v>195.136</v>
      </c>
      <c r="X2281">
        <f t="shared" si="107"/>
        <v>-6.25</v>
      </c>
    </row>
    <row r="2282" spans="1:24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  <c r="V2282">
        <f t="shared" si="105"/>
        <v>10</v>
      </c>
      <c r="W2282">
        <f t="shared" si="106"/>
        <v>4914.1760000000004</v>
      </c>
      <c r="X2282">
        <f t="shared" si="107"/>
        <v>-3.75</v>
      </c>
    </row>
    <row r="2283" spans="1:24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  <c r="V2283">
        <f t="shared" si="105"/>
        <v>10</v>
      </c>
      <c r="W2283">
        <f t="shared" si="106"/>
        <v>399.96</v>
      </c>
      <c r="X2283">
        <f t="shared" si="107"/>
        <v>19.000000000000004</v>
      </c>
    </row>
    <row r="2284" spans="1:24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  <c r="V2284">
        <f t="shared" si="105"/>
        <v>9</v>
      </c>
      <c r="W2284">
        <f t="shared" si="106"/>
        <v>337.12</v>
      </c>
      <c r="X2284">
        <f t="shared" si="107"/>
        <v>46.000000000000007</v>
      </c>
    </row>
    <row r="2285" spans="1:24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  <c r="V2285">
        <f t="shared" si="105"/>
        <v>3</v>
      </c>
      <c r="W2285">
        <f t="shared" si="106"/>
        <v>47.84</v>
      </c>
      <c r="X2285">
        <f t="shared" si="107"/>
        <v>27.999999999999996</v>
      </c>
    </row>
    <row r="2286" spans="1:24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  <c r="V2286">
        <f t="shared" si="105"/>
        <v>3</v>
      </c>
      <c r="W2286">
        <f t="shared" si="106"/>
        <v>424.83</v>
      </c>
      <c r="X2286">
        <f t="shared" si="107"/>
        <v>26.999999999999996</v>
      </c>
    </row>
    <row r="2287" spans="1:24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  <c r="V2287">
        <f t="shared" si="105"/>
        <v>5</v>
      </c>
      <c r="W2287">
        <f t="shared" si="106"/>
        <v>43.055999999999997</v>
      </c>
      <c r="X2287">
        <f t="shared" si="107"/>
        <v>36.25</v>
      </c>
    </row>
    <row r="2288" spans="1:24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  <c r="V2288">
        <f t="shared" si="105"/>
        <v>11</v>
      </c>
      <c r="W2288">
        <f t="shared" si="106"/>
        <v>70.08</v>
      </c>
      <c r="X2288">
        <f t="shared" si="107"/>
        <v>35</v>
      </c>
    </row>
    <row r="2289" spans="1:24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  <c r="V2289">
        <f t="shared" si="105"/>
        <v>6</v>
      </c>
      <c r="W2289">
        <f t="shared" si="106"/>
        <v>87.4</v>
      </c>
      <c r="X2289">
        <f t="shared" si="107"/>
        <v>7.5</v>
      </c>
    </row>
    <row r="2290" spans="1:24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  <c r="V2290">
        <f t="shared" si="105"/>
        <v>6</v>
      </c>
      <c r="W2290">
        <f t="shared" si="106"/>
        <v>82</v>
      </c>
      <c r="X2290">
        <f t="shared" si="107"/>
        <v>29.000000000000004</v>
      </c>
    </row>
    <row r="2291" spans="1:24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  <c r="V2291">
        <f t="shared" si="105"/>
        <v>1</v>
      </c>
      <c r="W2291">
        <f t="shared" si="106"/>
        <v>1785.96</v>
      </c>
      <c r="X2291">
        <f t="shared" si="107"/>
        <v>9</v>
      </c>
    </row>
    <row r="2292" spans="1:24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  <c r="V2292">
        <f t="shared" si="105"/>
        <v>4</v>
      </c>
      <c r="W2292">
        <f t="shared" si="106"/>
        <v>863.91000000000008</v>
      </c>
      <c r="X2292">
        <f t="shared" si="107"/>
        <v>27</v>
      </c>
    </row>
    <row r="2293" spans="1:24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>
        <f t="shared" si="105"/>
        <v>4</v>
      </c>
      <c r="W2293">
        <f t="shared" si="106"/>
        <v>3572.2799999999997</v>
      </c>
      <c r="X2293">
        <f t="shared" si="107"/>
        <v>50</v>
      </c>
    </row>
    <row r="2294" spans="1:24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  <c r="V2294">
        <f t="shared" si="105"/>
        <v>4</v>
      </c>
      <c r="W2294">
        <f t="shared" si="106"/>
        <v>25.92</v>
      </c>
      <c r="X2294">
        <f t="shared" si="107"/>
        <v>47.999999999999993</v>
      </c>
    </row>
    <row r="2295" spans="1:24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>
        <f t="shared" si="105"/>
        <v>11</v>
      </c>
      <c r="W2295">
        <f t="shared" si="106"/>
        <v>4.95</v>
      </c>
      <c r="X2295">
        <f t="shared" si="107"/>
        <v>27</v>
      </c>
    </row>
    <row r="2296" spans="1:24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>
        <f t="shared" si="105"/>
        <v>12</v>
      </c>
      <c r="W2296">
        <f t="shared" si="106"/>
        <v>545.84999999999991</v>
      </c>
      <c r="X2296">
        <f t="shared" si="107"/>
        <v>21</v>
      </c>
    </row>
    <row r="2297" spans="1:24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  <c r="V2297">
        <f t="shared" si="105"/>
        <v>11</v>
      </c>
      <c r="W2297">
        <f t="shared" si="106"/>
        <v>54.08</v>
      </c>
      <c r="X2297">
        <f t="shared" si="107"/>
        <v>46</v>
      </c>
    </row>
    <row r="2298" spans="1:24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>
        <f t="shared" si="105"/>
        <v>11</v>
      </c>
      <c r="W2298">
        <f t="shared" si="106"/>
        <v>1298.5</v>
      </c>
      <c r="X2298">
        <f t="shared" si="107"/>
        <v>41</v>
      </c>
    </row>
    <row r="2299" spans="1:24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  <c r="V2299">
        <f t="shared" si="105"/>
        <v>11</v>
      </c>
      <c r="W2299">
        <f t="shared" si="106"/>
        <v>42.95</v>
      </c>
      <c r="X2299">
        <f t="shared" si="107"/>
        <v>3</v>
      </c>
    </row>
    <row r="2300" spans="1:24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>
        <f t="shared" si="105"/>
        <v>11</v>
      </c>
      <c r="W2300">
        <f t="shared" si="106"/>
        <v>9799.51</v>
      </c>
      <c r="X2300">
        <f t="shared" si="107"/>
        <v>43</v>
      </c>
    </row>
    <row r="2301" spans="1:24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  <c r="V2301">
        <f t="shared" si="105"/>
        <v>11</v>
      </c>
      <c r="W2301">
        <f t="shared" si="106"/>
        <v>2015.84</v>
      </c>
      <c r="X2301">
        <f t="shared" si="107"/>
        <v>25</v>
      </c>
    </row>
    <row r="2302" spans="1:24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>
        <f t="shared" si="105"/>
        <v>11</v>
      </c>
      <c r="W2302">
        <f t="shared" si="106"/>
        <v>38.160000000000004</v>
      </c>
      <c r="X2302">
        <f t="shared" si="107"/>
        <v>50</v>
      </c>
    </row>
    <row r="2303" spans="1:24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>
        <f t="shared" si="105"/>
        <v>11</v>
      </c>
      <c r="W2303">
        <f t="shared" si="106"/>
        <v>46.08</v>
      </c>
      <c r="X2303">
        <f t="shared" si="107"/>
        <v>49.000000000000007</v>
      </c>
    </row>
    <row r="2304" spans="1:24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  <c r="V2304">
        <f t="shared" si="105"/>
        <v>1</v>
      </c>
      <c r="W2304">
        <f t="shared" si="106"/>
        <v>1264</v>
      </c>
      <c r="X2304">
        <f t="shared" si="107"/>
        <v>10</v>
      </c>
    </row>
    <row r="2305" spans="1:24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>
        <f t="shared" si="105"/>
        <v>9</v>
      </c>
      <c r="W2305">
        <f t="shared" si="106"/>
        <v>2895.68</v>
      </c>
      <c r="X2305">
        <f t="shared" si="107"/>
        <v>26</v>
      </c>
    </row>
    <row r="2306" spans="1:24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  <c r="V2306">
        <f t="shared" si="105"/>
        <v>9</v>
      </c>
      <c r="W2306">
        <f t="shared" si="106"/>
        <v>318.95999999999998</v>
      </c>
      <c r="X2306">
        <f t="shared" si="107"/>
        <v>47</v>
      </c>
    </row>
    <row r="2307" spans="1:24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  <c r="V2307">
        <f t="shared" ref="V2307:V2370" si="108">MONTH(C2307:C12300)</f>
        <v>12</v>
      </c>
      <c r="W2307">
        <f t="shared" ref="W2307:W2370" si="109" xml:space="preserve"> PRODUCT(R2307,S2307)</f>
        <v>282.74400000000003</v>
      </c>
      <c r="X2307">
        <f t="shared" ref="X2307:X2370" si="110">(U2307/R2307)*100</f>
        <v>-10</v>
      </c>
    </row>
    <row r="2308" spans="1:24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  <c r="V2308">
        <f t="shared" si="108"/>
        <v>8</v>
      </c>
      <c r="W2308">
        <f t="shared" si="109"/>
        <v>81.647999999999996</v>
      </c>
      <c r="X2308">
        <f t="shared" si="110"/>
        <v>36.25</v>
      </c>
    </row>
    <row r="2309" spans="1:24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  <c r="V2309">
        <f t="shared" si="108"/>
        <v>11</v>
      </c>
      <c r="W2309">
        <f t="shared" si="109"/>
        <v>1953.75</v>
      </c>
      <c r="X2309">
        <f t="shared" si="110"/>
        <v>44</v>
      </c>
    </row>
    <row r="2310" spans="1:24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  <c r="V2310">
        <f t="shared" si="108"/>
        <v>6</v>
      </c>
      <c r="W2310">
        <f t="shared" si="109"/>
        <v>280.79199999999997</v>
      </c>
      <c r="X2310">
        <f t="shared" si="110"/>
        <v>12.5</v>
      </c>
    </row>
    <row r="2311" spans="1:24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  <c r="V2311">
        <f t="shared" si="108"/>
        <v>6</v>
      </c>
      <c r="W2311">
        <f t="shared" si="109"/>
        <v>273.79199999999997</v>
      </c>
      <c r="X2311">
        <f t="shared" si="110"/>
        <v>11.250000000000002</v>
      </c>
    </row>
    <row r="2312" spans="1:24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  <c r="V2312">
        <f t="shared" si="108"/>
        <v>6</v>
      </c>
      <c r="W2312">
        <f t="shared" si="109"/>
        <v>440.20000000000005</v>
      </c>
      <c r="X2312">
        <f t="shared" si="110"/>
        <v>7.5</v>
      </c>
    </row>
    <row r="2313" spans="1:24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  <c r="V2313">
        <f t="shared" si="108"/>
        <v>6</v>
      </c>
      <c r="W2313">
        <f t="shared" si="109"/>
        <v>15.872</v>
      </c>
      <c r="X2313">
        <f t="shared" si="110"/>
        <v>12.5</v>
      </c>
    </row>
    <row r="2314" spans="1:24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  <c r="V2314">
        <f t="shared" si="108"/>
        <v>6</v>
      </c>
      <c r="W2314">
        <f t="shared" si="109"/>
        <v>646.77600000000007</v>
      </c>
      <c r="X2314">
        <f t="shared" si="110"/>
        <v>-22.5</v>
      </c>
    </row>
    <row r="2315" spans="1:24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  <c r="V2315">
        <f t="shared" si="108"/>
        <v>7</v>
      </c>
      <c r="W2315">
        <f t="shared" si="109"/>
        <v>29.24</v>
      </c>
      <c r="X2315">
        <f t="shared" si="110"/>
        <v>47</v>
      </c>
    </row>
    <row r="2316" spans="1:24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  <c r="V2316">
        <f t="shared" si="108"/>
        <v>7</v>
      </c>
      <c r="W2316">
        <f t="shared" si="109"/>
        <v>832.64</v>
      </c>
      <c r="X2316">
        <f t="shared" si="110"/>
        <v>27</v>
      </c>
    </row>
    <row r="2317" spans="1:24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>
        <f t="shared" si="108"/>
        <v>7</v>
      </c>
      <c r="W2317">
        <f t="shared" si="109"/>
        <v>215</v>
      </c>
      <c r="X2317">
        <f t="shared" si="110"/>
        <v>47</v>
      </c>
    </row>
    <row r="2318" spans="1:24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  <c r="V2318">
        <f t="shared" si="108"/>
        <v>7</v>
      </c>
      <c r="W2318">
        <f t="shared" si="109"/>
        <v>548.81999999999994</v>
      </c>
      <c r="X2318">
        <f t="shared" si="110"/>
        <v>15</v>
      </c>
    </row>
    <row r="2319" spans="1:24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>
        <f t="shared" si="108"/>
        <v>7</v>
      </c>
      <c r="W2319">
        <f t="shared" si="109"/>
        <v>425.81</v>
      </c>
      <c r="X2319">
        <f t="shared" si="110"/>
        <v>50</v>
      </c>
    </row>
    <row r="2320" spans="1:24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  <c r="V2320">
        <f t="shared" si="108"/>
        <v>7</v>
      </c>
      <c r="W2320">
        <f t="shared" si="109"/>
        <v>1169.9100000000001</v>
      </c>
      <c r="X2320">
        <f t="shared" si="110"/>
        <v>34</v>
      </c>
    </row>
    <row r="2321" spans="1:24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  <c r="V2321">
        <f t="shared" si="108"/>
        <v>12</v>
      </c>
      <c r="W2321">
        <f t="shared" si="109"/>
        <v>777.28</v>
      </c>
      <c r="X2321">
        <f t="shared" si="110"/>
        <v>29.000000000000004</v>
      </c>
    </row>
    <row r="2322" spans="1:24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  <c r="V2322">
        <f t="shared" si="108"/>
        <v>3</v>
      </c>
      <c r="W2322">
        <f t="shared" si="109"/>
        <v>1861.51</v>
      </c>
      <c r="X2322">
        <f t="shared" si="110"/>
        <v>24</v>
      </c>
    </row>
    <row r="2323" spans="1:24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  <c r="V2323">
        <f t="shared" si="108"/>
        <v>12</v>
      </c>
      <c r="W2323">
        <f t="shared" si="109"/>
        <v>284.21999999999997</v>
      </c>
      <c r="X2323">
        <f t="shared" si="110"/>
        <v>47</v>
      </c>
    </row>
    <row r="2324" spans="1:24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  <c r="V2324">
        <f t="shared" si="108"/>
        <v>12</v>
      </c>
      <c r="W2324">
        <f t="shared" si="109"/>
        <v>242.56</v>
      </c>
      <c r="X2324">
        <f t="shared" si="110"/>
        <v>46</v>
      </c>
    </row>
    <row r="2325" spans="1:24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>
        <f t="shared" si="108"/>
        <v>12</v>
      </c>
      <c r="W2325">
        <f t="shared" si="109"/>
        <v>381.5</v>
      </c>
      <c r="X2325">
        <f t="shared" si="110"/>
        <v>50</v>
      </c>
    </row>
    <row r="2326" spans="1:24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  <c r="V2326">
        <f t="shared" si="108"/>
        <v>12</v>
      </c>
      <c r="W2326">
        <f t="shared" si="109"/>
        <v>4377.6000000000004</v>
      </c>
      <c r="X2326">
        <f t="shared" si="110"/>
        <v>46</v>
      </c>
    </row>
    <row r="2327" spans="1:24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  <c r="V2327">
        <f t="shared" si="108"/>
        <v>9</v>
      </c>
      <c r="W2327">
        <f t="shared" si="109"/>
        <v>239.61599999999999</v>
      </c>
      <c r="X2327">
        <f t="shared" si="110"/>
        <v>37.5</v>
      </c>
    </row>
    <row r="2328" spans="1:24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  <c r="V2328">
        <f t="shared" si="108"/>
        <v>9</v>
      </c>
      <c r="W2328">
        <f t="shared" si="109"/>
        <v>46.384</v>
      </c>
      <c r="X2328">
        <f t="shared" si="110"/>
        <v>2.5</v>
      </c>
    </row>
    <row r="2329" spans="1:24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  <c r="V2329">
        <f t="shared" si="108"/>
        <v>9</v>
      </c>
      <c r="W2329">
        <f t="shared" si="109"/>
        <v>25.92</v>
      </c>
      <c r="X2329">
        <f t="shared" si="110"/>
        <v>47.999999999999993</v>
      </c>
    </row>
    <row r="2330" spans="1:24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  <c r="V2330">
        <f t="shared" si="108"/>
        <v>9</v>
      </c>
      <c r="W2330">
        <f t="shared" si="109"/>
        <v>43.055999999999997</v>
      </c>
      <c r="X2330">
        <f t="shared" si="110"/>
        <v>36.25</v>
      </c>
    </row>
    <row r="2331" spans="1:24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  <c r="V2331">
        <f t="shared" si="108"/>
        <v>12</v>
      </c>
      <c r="W2331">
        <f t="shared" si="109"/>
        <v>2188.5439999999999</v>
      </c>
      <c r="X2331">
        <f t="shared" si="110"/>
        <v>-12.5</v>
      </c>
    </row>
    <row r="2332" spans="1:24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  <c r="V2332">
        <f t="shared" si="108"/>
        <v>9</v>
      </c>
      <c r="W2332">
        <f t="shared" si="109"/>
        <v>83.92</v>
      </c>
      <c r="X2332">
        <f t="shared" si="110"/>
        <v>6.9999999999999991</v>
      </c>
    </row>
    <row r="2333" spans="1:24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  <c r="V2333">
        <f t="shared" si="108"/>
        <v>9</v>
      </c>
      <c r="W2333">
        <f t="shared" si="109"/>
        <v>208.5</v>
      </c>
      <c r="X2333">
        <f t="shared" si="110"/>
        <v>50</v>
      </c>
    </row>
    <row r="2334" spans="1:24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>
        <f t="shared" si="108"/>
        <v>3</v>
      </c>
      <c r="W2334">
        <f t="shared" si="109"/>
        <v>1387</v>
      </c>
      <c r="X2334">
        <f t="shared" si="110"/>
        <v>48</v>
      </c>
    </row>
    <row r="2335" spans="1:24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  <c r="V2335">
        <f t="shared" si="108"/>
        <v>3</v>
      </c>
      <c r="W2335">
        <f t="shared" si="109"/>
        <v>5.78</v>
      </c>
      <c r="X2335">
        <f t="shared" si="110"/>
        <v>48.999999999999993</v>
      </c>
    </row>
    <row r="2336" spans="1:24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  <c r="V2336">
        <f t="shared" si="108"/>
        <v>9</v>
      </c>
      <c r="W2336">
        <f t="shared" si="109"/>
        <v>415.29599999999994</v>
      </c>
      <c r="X2336">
        <f t="shared" si="110"/>
        <v>16.25</v>
      </c>
    </row>
    <row r="2337" spans="1:24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  <c r="V2337">
        <f t="shared" si="108"/>
        <v>12</v>
      </c>
      <c r="W2337">
        <f t="shared" si="109"/>
        <v>32.58</v>
      </c>
      <c r="X2337">
        <f t="shared" si="110"/>
        <v>47</v>
      </c>
    </row>
    <row r="2338" spans="1:24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  <c r="V2338">
        <f t="shared" si="108"/>
        <v>12</v>
      </c>
      <c r="W2338">
        <f t="shared" si="109"/>
        <v>2987.53</v>
      </c>
      <c r="X2338">
        <f t="shared" si="110"/>
        <v>28.999999999999996</v>
      </c>
    </row>
    <row r="2339" spans="1:24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  <c r="V2339">
        <f t="shared" si="108"/>
        <v>8</v>
      </c>
      <c r="W2339">
        <f t="shared" si="109"/>
        <v>103.68</v>
      </c>
      <c r="X2339">
        <f t="shared" si="110"/>
        <v>47.999999999999993</v>
      </c>
    </row>
    <row r="2340" spans="1:24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>
        <f t="shared" si="108"/>
        <v>8</v>
      </c>
      <c r="W2340">
        <f t="shared" si="109"/>
        <v>183.68</v>
      </c>
      <c r="X2340">
        <f t="shared" si="110"/>
        <v>49</v>
      </c>
    </row>
    <row r="2341" spans="1:24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  <c r="V2341">
        <f t="shared" si="108"/>
        <v>8</v>
      </c>
      <c r="W2341">
        <f t="shared" si="109"/>
        <v>21.44</v>
      </c>
      <c r="X2341">
        <f t="shared" si="110"/>
        <v>16.249999999999996</v>
      </c>
    </row>
    <row r="2342" spans="1:24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>
        <f t="shared" si="108"/>
        <v>11</v>
      </c>
      <c r="W2342">
        <f t="shared" si="109"/>
        <v>293.02</v>
      </c>
      <c r="X2342">
        <f t="shared" si="110"/>
        <v>25</v>
      </c>
    </row>
    <row r="2343" spans="1:24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  <c r="V2343">
        <f t="shared" si="108"/>
        <v>12</v>
      </c>
      <c r="W2343">
        <f t="shared" si="109"/>
        <v>316</v>
      </c>
      <c r="X2343">
        <f t="shared" si="110"/>
        <v>37</v>
      </c>
    </row>
    <row r="2344" spans="1:24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  <c r="V2344">
        <f t="shared" si="108"/>
        <v>12</v>
      </c>
      <c r="W2344">
        <f t="shared" si="109"/>
        <v>341.90999999999997</v>
      </c>
      <c r="X2344">
        <f t="shared" si="110"/>
        <v>24</v>
      </c>
    </row>
    <row r="2345" spans="1:24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  <c r="V2345">
        <f t="shared" si="108"/>
        <v>7</v>
      </c>
      <c r="W2345">
        <f t="shared" si="109"/>
        <v>370.65600000000001</v>
      </c>
      <c r="X2345">
        <f t="shared" si="110"/>
        <v>-23.75</v>
      </c>
    </row>
    <row r="2346" spans="1:24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  <c r="V2346">
        <f t="shared" si="108"/>
        <v>2</v>
      </c>
      <c r="W2346">
        <f t="shared" si="109"/>
        <v>4412.88</v>
      </c>
      <c r="X2346">
        <f t="shared" si="110"/>
        <v>28.000000000000004</v>
      </c>
    </row>
    <row r="2347" spans="1:24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  <c r="V2347">
        <f t="shared" si="108"/>
        <v>3</v>
      </c>
      <c r="W2347">
        <f t="shared" si="109"/>
        <v>350.4</v>
      </c>
      <c r="X2347">
        <f t="shared" si="110"/>
        <v>35</v>
      </c>
    </row>
    <row r="2348" spans="1:24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  <c r="V2348">
        <f t="shared" si="108"/>
        <v>3</v>
      </c>
      <c r="W2348">
        <f t="shared" si="109"/>
        <v>2.544</v>
      </c>
      <c r="X2348">
        <f t="shared" si="110"/>
        <v>-170</v>
      </c>
    </row>
    <row r="2349" spans="1:24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>
        <f t="shared" si="108"/>
        <v>3</v>
      </c>
      <c r="W2349">
        <f t="shared" si="109"/>
        <v>2787.9250000000002</v>
      </c>
      <c r="X2349">
        <f t="shared" si="110"/>
        <v>0</v>
      </c>
    </row>
    <row r="2350" spans="1:24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  <c r="V2350">
        <f t="shared" si="108"/>
        <v>12</v>
      </c>
      <c r="W2350">
        <f t="shared" si="109"/>
        <v>54.143999999999991</v>
      </c>
      <c r="X2350">
        <f t="shared" si="110"/>
        <v>35</v>
      </c>
    </row>
    <row r="2351" spans="1:24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  <c r="V2351">
        <f t="shared" si="108"/>
        <v>12</v>
      </c>
      <c r="W2351">
        <f t="shared" si="109"/>
        <v>138.91200000000001</v>
      </c>
      <c r="X2351">
        <f t="shared" si="110"/>
        <v>32.5</v>
      </c>
    </row>
    <row r="2352" spans="1:24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>
        <f t="shared" si="108"/>
        <v>12</v>
      </c>
      <c r="W2352">
        <f t="shared" si="109"/>
        <v>21.72</v>
      </c>
      <c r="X2352">
        <f t="shared" si="110"/>
        <v>49</v>
      </c>
    </row>
    <row r="2353" spans="1:24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  <c r="V2353">
        <f t="shared" si="108"/>
        <v>12</v>
      </c>
      <c r="W2353">
        <f t="shared" si="109"/>
        <v>238.41</v>
      </c>
      <c r="X2353">
        <f t="shared" si="110"/>
        <v>28.000000000000004</v>
      </c>
    </row>
    <row r="2354" spans="1:24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>
        <f t="shared" si="108"/>
        <v>12</v>
      </c>
      <c r="W2354">
        <f t="shared" si="109"/>
        <v>60.480000000000004</v>
      </c>
      <c r="X2354">
        <f t="shared" si="110"/>
        <v>50</v>
      </c>
    </row>
    <row r="2355" spans="1:24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  <c r="V2355">
        <f t="shared" si="108"/>
        <v>8</v>
      </c>
      <c r="W2355">
        <f t="shared" si="109"/>
        <v>10869.816999999999</v>
      </c>
      <c r="X2355">
        <f t="shared" si="110"/>
        <v>12.941176470588237</v>
      </c>
    </row>
    <row r="2356" spans="1:24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>
        <f t="shared" si="108"/>
        <v>8</v>
      </c>
      <c r="W2356">
        <f t="shared" si="109"/>
        <v>686.2</v>
      </c>
      <c r="X2356">
        <f t="shared" si="110"/>
        <v>33.75</v>
      </c>
    </row>
    <row r="2357" spans="1:24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  <c r="V2357">
        <f t="shared" si="108"/>
        <v>8</v>
      </c>
      <c r="W2357">
        <f t="shared" si="109"/>
        <v>36.51</v>
      </c>
      <c r="X2357">
        <f t="shared" si="110"/>
        <v>43</v>
      </c>
    </row>
    <row r="2358" spans="1:24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  <c r="V2358">
        <f t="shared" si="108"/>
        <v>8</v>
      </c>
      <c r="W2358">
        <f t="shared" si="109"/>
        <v>719.928</v>
      </c>
      <c r="X2358">
        <f t="shared" si="110"/>
        <v>33.75</v>
      </c>
    </row>
    <row r="2359" spans="1:24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  <c r="V2359">
        <f t="shared" si="108"/>
        <v>3</v>
      </c>
      <c r="W2359">
        <f t="shared" si="109"/>
        <v>11058.222000000002</v>
      </c>
      <c r="X2359">
        <f t="shared" si="110"/>
        <v>-28.333333333333332</v>
      </c>
    </row>
    <row r="2360" spans="1:24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  <c r="V2360">
        <f t="shared" si="108"/>
        <v>3</v>
      </c>
      <c r="W2360">
        <f t="shared" si="109"/>
        <v>4286.3040000000001</v>
      </c>
      <c r="X2360">
        <f t="shared" si="110"/>
        <v>-51.666666666666671</v>
      </c>
    </row>
    <row r="2361" spans="1:24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  <c r="V2361">
        <f t="shared" si="108"/>
        <v>3</v>
      </c>
      <c r="W2361">
        <f t="shared" si="109"/>
        <v>1841.7240000000002</v>
      </c>
      <c r="X2361">
        <f t="shared" si="110"/>
        <v>-20</v>
      </c>
    </row>
    <row r="2362" spans="1:24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  <c r="V2362">
        <f t="shared" si="108"/>
        <v>3</v>
      </c>
      <c r="W2362">
        <f t="shared" si="109"/>
        <v>244.01999999999998</v>
      </c>
      <c r="X2362">
        <f t="shared" si="110"/>
        <v>47</v>
      </c>
    </row>
    <row r="2363" spans="1:24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  <c r="V2363">
        <f t="shared" si="108"/>
        <v>3</v>
      </c>
      <c r="W2363">
        <f t="shared" si="109"/>
        <v>620.16</v>
      </c>
      <c r="X2363">
        <f t="shared" si="110"/>
        <v>49.000000000000007</v>
      </c>
    </row>
    <row r="2364" spans="1:24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  <c r="V2364">
        <f t="shared" si="108"/>
        <v>4</v>
      </c>
      <c r="W2364">
        <f t="shared" si="109"/>
        <v>68.550000000000011</v>
      </c>
      <c r="X2364">
        <f t="shared" si="110"/>
        <v>-73.333333333333329</v>
      </c>
    </row>
    <row r="2365" spans="1:24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>
        <f t="shared" si="108"/>
        <v>3</v>
      </c>
      <c r="W2365">
        <f t="shared" si="109"/>
        <v>255.76</v>
      </c>
      <c r="X2365">
        <f t="shared" si="110"/>
        <v>32</v>
      </c>
    </row>
    <row r="2366" spans="1:24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  <c r="V2366">
        <f t="shared" si="108"/>
        <v>3</v>
      </c>
      <c r="W2366">
        <f t="shared" si="109"/>
        <v>320.64</v>
      </c>
      <c r="X2366">
        <f t="shared" si="110"/>
        <v>28.000000000000004</v>
      </c>
    </row>
    <row r="2367" spans="1:24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>
        <f t="shared" si="108"/>
        <v>3</v>
      </c>
      <c r="W2367">
        <f t="shared" si="109"/>
        <v>184</v>
      </c>
      <c r="X2367">
        <f t="shared" si="110"/>
        <v>45</v>
      </c>
    </row>
    <row r="2368" spans="1:24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  <c r="V2368">
        <f t="shared" si="108"/>
        <v>11</v>
      </c>
      <c r="W2368">
        <f t="shared" si="109"/>
        <v>120.712</v>
      </c>
      <c r="X2368">
        <f t="shared" si="110"/>
        <v>-15</v>
      </c>
    </row>
    <row r="2369" spans="1:24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  <c r="V2369">
        <f t="shared" si="108"/>
        <v>2</v>
      </c>
      <c r="W2369">
        <f t="shared" si="109"/>
        <v>92.48</v>
      </c>
      <c r="X2369">
        <f t="shared" si="110"/>
        <v>48.999999999999993</v>
      </c>
    </row>
    <row r="2370" spans="1:24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  <c r="V2370">
        <f t="shared" si="108"/>
        <v>9</v>
      </c>
      <c r="W2370">
        <f t="shared" si="109"/>
        <v>3196.2239999999997</v>
      </c>
      <c r="X2370">
        <f t="shared" si="110"/>
        <v>-5.0000000000000009</v>
      </c>
    </row>
    <row r="2371" spans="1:24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  <c r="V2371">
        <f t="shared" ref="V2371:V2434" si="111">MONTH(C2371:C12364)</f>
        <v>9</v>
      </c>
      <c r="W2371">
        <f t="shared" ref="W2371:W2434" si="112" xml:space="preserve"> PRODUCT(R2371,S2371)</f>
        <v>9.8239999999999998</v>
      </c>
      <c r="X2371">
        <f t="shared" ref="X2371:X2434" si="113">(U2371/R2371)*100</f>
        <v>6.25</v>
      </c>
    </row>
    <row r="2372" spans="1:24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  <c r="V2372">
        <f t="shared" si="111"/>
        <v>7</v>
      </c>
      <c r="W2372">
        <f t="shared" si="112"/>
        <v>1008</v>
      </c>
      <c r="X2372">
        <f t="shared" si="113"/>
        <v>37</v>
      </c>
    </row>
    <row r="2373" spans="1:24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  <c r="V2373">
        <f t="shared" si="111"/>
        <v>7</v>
      </c>
      <c r="W2373">
        <f t="shared" si="112"/>
        <v>482.30399999999997</v>
      </c>
      <c r="X2373">
        <f t="shared" si="113"/>
        <v>-45</v>
      </c>
    </row>
    <row r="2374" spans="1:24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  <c r="V2374">
        <f t="shared" si="111"/>
        <v>7</v>
      </c>
      <c r="W2374">
        <f t="shared" si="112"/>
        <v>2.6320000000000001</v>
      </c>
      <c r="X2374">
        <f t="shared" si="113"/>
        <v>31.25</v>
      </c>
    </row>
    <row r="2375" spans="1:24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  <c r="V2375">
        <f t="shared" si="111"/>
        <v>7</v>
      </c>
      <c r="W2375">
        <f t="shared" si="112"/>
        <v>213.19199999999998</v>
      </c>
      <c r="X2375">
        <f t="shared" si="113"/>
        <v>32.5</v>
      </c>
    </row>
    <row r="2376" spans="1:24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  <c r="V2376">
        <f t="shared" si="111"/>
        <v>7</v>
      </c>
      <c r="W2376">
        <f t="shared" si="112"/>
        <v>506.74400000000003</v>
      </c>
      <c r="X2376">
        <f t="shared" si="113"/>
        <v>-5.7142857142857144</v>
      </c>
    </row>
    <row r="2377" spans="1:24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  <c r="V2377">
        <f t="shared" si="111"/>
        <v>1</v>
      </c>
      <c r="W2377">
        <f t="shared" si="112"/>
        <v>17.009999999999998</v>
      </c>
      <c r="X2377">
        <f t="shared" si="113"/>
        <v>2</v>
      </c>
    </row>
    <row r="2378" spans="1:24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  <c r="V2378">
        <f t="shared" si="111"/>
        <v>8</v>
      </c>
      <c r="W2378">
        <f t="shared" si="112"/>
        <v>307.10399999999998</v>
      </c>
      <c r="X2378">
        <f t="shared" si="113"/>
        <v>-76.666666666666671</v>
      </c>
    </row>
    <row r="2379" spans="1:24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  <c r="V2379">
        <f t="shared" si="111"/>
        <v>8</v>
      </c>
      <c r="W2379">
        <f t="shared" si="112"/>
        <v>18.367999999999999</v>
      </c>
      <c r="X2379">
        <f t="shared" si="113"/>
        <v>12.5</v>
      </c>
    </row>
    <row r="2380" spans="1:24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>
        <f t="shared" si="111"/>
        <v>12</v>
      </c>
      <c r="W2380">
        <f t="shared" si="112"/>
        <v>163.75</v>
      </c>
      <c r="X2380">
        <f t="shared" si="113"/>
        <v>46</v>
      </c>
    </row>
    <row r="2381" spans="1:24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  <c r="V2381">
        <f t="shared" si="111"/>
        <v>5</v>
      </c>
      <c r="W2381">
        <f t="shared" si="112"/>
        <v>14.432</v>
      </c>
      <c r="X2381">
        <f t="shared" si="113"/>
        <v>23.75</v>
      </c>
    </row>
    <row r="2382" spans="1:24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  <c r="V2382">
        <f t="shared" si="111"/>
        <v>5</v>
      </c>
      <c r="W2382">
        <f t="shared" si="112"/>
        <v>99.135999999999996</v>
      </c>
      <c r="X2382">
        <f t="shared" si="113"/>
        <v>31.25</v>
      </c>
    </row>
    <row r="2383" spans="1:24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  <c r="V2383">
        <f t="shared" si="111"/>
        <v>5</v>
      </c>
      <c r="W2383">
        <f t="shared" si="112"/>
        <v>382.98400000000004</v>
      </c>
      <c r="X2383">
        <f t="shared" si="113"/>
        <v>21.25</v>
      </c>
    </row>
    <row r="2384" spans="1:24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  <c r="V2384">
        <f t="shared" si="111"/>
        <v>3</v>
      </c>
      <c r="W2384">
        <f t="shared" si="112"/>
        <v>704.16</v>
      </c>
      <c r="X2384">
        <f t="shared" si="113"/>
        <v>26</v>
      </c>
    </row>
    <row r="2385" spans="1:24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>
        <f t="shared" si="111"/>
        <v>3</v>
      </c>
      <c r="W2385">
        <f t="shared" si="112"/>
        <v>144.18</v>
      </c>
      <c r="X2385">
        <f t="shared" si="113"/>
        <v>27.999999999999996</v>
      </c>
    </row>
    <row r="2386" spans="1:24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  <c r="V2386">
        <f t="shared" si="111"/>
        <v>3</v>
      </c>
      <c r="W2386">
        <f t="shared" si="112"/>
        <v>743.68</v>
      </c>
      <c r="X2386">
        <f t="shared" si="113"/>
        <v>33.75</v>
      </c>
    </row>
    <row r="2387" spans="1:24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  <c r="V2387">
        <f t="shared" si="111"/>
        <v>3</v>
      </c>
      <c r="W2387">
        <f t="shared" si="112"/>
        <v>844.67200000000003</v>
      </c>
      <c r="X2387">
        <f t="shared" si="113"/>
        <v>7.5</v>
      </c>
    </row>
    <row r="2388" spans="1:24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  <c r="V2388">
        <f t="shared" si="111"/>
        <v>3</v>
      </c>
      <c r="W2388">
        <f t="shared" si="112"/>
        <v>959.96799999999996</v>
      </c>
      <c r="X2388">
        <f t="shared" si="113"/>
        <v>12.5</v>
      </c>
    </row>
    <row r="2389" spans="1:24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  <c r="V2389">
        <f t="shared" si="111"/>
        <v>12</v>
      </c>
      <c r="W2389">
        <f t="shared" si="112"/>
        <v>15.72</v>
      </c>
      <c r="X2389">
        <f t="shared" si="113"/>
        <v>46</v>
      </c>
    </row>
    <row r="2390" spans="1:24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  <c r="V2390">
        <f t="shared" si="111"/>
        <v>12</v>
      </c>
      <c r="W2390">
        <f t="shared" si="112"/>
        <v>48.896000000000001</v>
      </c>
      <c r="X2390">
        <f t="shared" si="113"/>
        <v>36.249999999999993</v>
      </c>
    </row>
    <row r="2391" spans="1:24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  <c r="V2391">
        <f t="shared" si="111"/>
        <v>12</v>
      </c>
      <c r="W2391">
        <f t="shared" si="112"/>
        <v>6.48</v>
      </c>
      <c r="X2391">
        <f t="shared" si="113"/>
        <v>47.999999999999993</v>
      </c>
    </row>
    <row r="2392" spans="1:24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  <c r="V2392">
        <f t="shared" si="111"/>
        <v>12</v>
      </c>
      <c r="W2392">
        <f t="shared" si="112"/>
        <v>293.02</v>
      </c>
      <c r="X2392">
        <f t="shared" si="113"/>
        <v>49</v>
      </c>
    </row>
    <row r="2393" spans="1:24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  <c r="V2393">
        <f t="shared" si="111"/>
        <v>12</v>
      </c>
      <c r="W2393">
        <f t="shared" si="112"/>
        <v>14579.19</v>
      </c>
      <c r="X2393">
        <f t="shared" si="113"/>
        <v>5.9999999999999991</v>
      </c>
    </row>
    <row r="2394" spans="1:24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  <c r="V2394">
        <f t="shared" si="111"/>
        <v>12</v>
      </c>
      <c r="W2394">
        <f t="shared" si="112"/>
        <v>455.68</v>
      </c>
      <c r="X2394">
        <f t="shared" si="113"/>
        <v>37</v>
      </c>
    </row>
    <row r="2395" spans="1:24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>
        <f t="shared" si="111"/>
        <v>3</v>
      </c>
      <c r="W2395">
        <f t="shared" si="112"/>
        <v>79.36</v>
      </c>
      <c r="X2395">
        <f t="shared" si="113"/>
        <v>26</v>
      </c>
    </row>
    <row r="2396" spans="1:24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  <c r="V2396">
        <f t="shared" si="111"/>
        <v>11</v>
      </c>
      <c r="W2396">
        <f t="shared" si="112"/>
        <v>75.2</v>
      </c>
      <c r="X2396">
        <f t="shared" si="113"/>
        <v>5.9999999999999991</v>
      </c>
    </row>
    <row r="2397" spans="1:24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>
        <f t="shared" si="111"/>
        <v>11</v>
      </c>
      <c r="W2397">
        <f t="shared" si="112"/>
        <v>119.8</v>
      </c>
      <c r="X2397">
        <f t="shared" si="113"/>
        <v>40</v>
      </c>
    </row>
    <row r="2398" spans="1:24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>
        <f t="shared" si="111"/>
        <v>11</v>
      </c>
      <c r="W2398">
        <f t="shared" si="112"/>
        <v>185</v>
      </c>
      <c r="X2398">
        <f t="shared" si="113"/>
        <v>44.999999999999993</v>
      </c>
    </row>
    <row r="2399" spans="1:24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>
        <f t="shared" si="111"/>
        <v>8</v>
      </c>
      <c r="W2399">
        <f t="shared" si="112"/>
        <v>11.52</v>
      </c>
      <c r="X2399">
        <f t="shared" si="113"/>
        <v>49.000000000000007</v>
      </c>
    </row>
    <row r="2400" spans="1:24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  <c r="V2400">
        <f t="shared" si="111"/>
        <v>8</v>
      </c>
      <c r="W2400">
        <f t="shared" si="112"/>
        <v>100.08</v>
      </c>
      <c r="X2400">
        <f t="shared" si="113"/>
        <v>26</v>
      </c>
    </row>
    <row r="2401" spans="1:24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  <c r="V2401">
        <f t="shared" si="111"/>
        <v>9</v>
      </c>
      <c r="W2401">
        <f t="shared" si="112"/>
        <v>4401.67</v>
      </c>
      <c r="X2401">
        <f t="shared" si="113"/>
        <v>2</v>
      </c>
    </row>
    <row r="2402" spans="1:24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  <c r="V2402">
        <f t="shared" si="111"/>
        <v>9</v>
      </c>
      <c r="W2402">
        <f t="shared" si="112"/>
        <v>282.25</v>
      </c>
      <c r="X2402">
        <f t="shared" si="113"/>
        <v>25.999999999999996</v>
      </c>
    </row>
    <row r="2403" spans="1:24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  <c r="V2403">
        <f t="shared" si="111"/>
        <v>4</v>
      </c>
      <c r="W2403">
        <f t="shared" si="112"/>
        <v>565.20000000000005</v>
      </c>
      <c r="X2403">
        <f t="shared" si="113"/>
        <v>25</v>
      </c>
    </row>
    <row r="2404" spans="1:24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  <c r="V2404">
        <f t="shared" si="111"/>
        <v>4</v>
      </c>
      <c r="W2404">
        <f t="shared" si="112"/>
        <v>142</v>
      </c>
      <c r="X2404">
        <f t="shared" si="113"/>
        <v>47</v>
      </c>
    </row>
    <row r="2405" spans="1:24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  <c r="V2405">
        <f t="shared" si="111"/>
        <v>9</v>
      </c>
      <c r="W2405">
        <f t="shared" si="112"/>
        <v>6696.6535999999996</v>
      </c>
      <c r="X2405">
        <f t="shared" si="113"/>
        <v>-23.52941176470588</v>
      </c>
    </row>
    <row r="2406" spans="1:24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  <c r="V2406">
        <f t="shared" si="111"/>
        <v>10</v>
      </c>
      <c r="W2406">
        <f t="shared" si="112"/>
        <v>10043.19</v>
      </c>
      <c r="X2406">
        <f t="shared" si="113"/>
        <v>18</v>
      </c>
    </row>
    <row r="2407" spans="1:24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  <c r="V2407">
        <f t="shared" si="111"/>
        <v>10</v>
      </c>
      <c r="W2407">
        <f t="shared" si="112"/>
        <v>901.20799999999997</v>
      </c>
      <c r="X2407">
        <f t="shared" si="113"/>
        <v>-22.5</v>
      </c>
    </row>
    <row r="2408" spans="1:24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  <c r="V2408">
        <f t="shared" si="111"/>
        <v>10</v>
      </c>
      <c r="W2408">
        <f t="shared" si="112"/>
        <v>799.2</v>
      </c>
      <c r="X2408">
        <f t="shared" si="113"/>
        <v>33.75</v>
      </c>
    </row>
    <row r="2409" spans="1:24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>
        <f t="shared" si="111"/>
        <v>1</v>
      </c>
      <c r="W2409">
        <f t="shared" si="112"/>
        <v>121</v>
      </c>
      <c r="X2409">
        <f t="shared" si="113"/>
        <v>33</v>
      </c>
    </row>
    <row r="2410" spans="1:24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  <c r="V2410">
        <f t="shared" si="111"/>
        <v>1</v>
      </c>
      <c r="W2410">
        <f t="shared" si="112"/>
        <v>1079.9279999999999</v>
      </c>
      <c r="X2410">
        <f t="shared" si="113"/>
        <v>36.25</v>
      </c>
    </row>
    <row r="2411" spans="1:24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  <c r="V2411">
        <f t="shared" si="111"/>
        <v>3</v>
      </c>
      <c r="W2411">
        <f t="shared" si="112"/>
        <v>1694.72</v>
      </c>
      <c r="X2411">
        <f t="shared" si="113"/>
        <v>36</v>
      </c>
    </row>
    <row r="2412" spans="1:24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  <c r="V2412">
        <f t="shared" si="111"/>
        <v>8</v>
      </c>
      <c r="W2412">
        <f t="shared" si="112"/>
        <v>11.36</v>
      </c>
      <c r="X2412">
        <f t="shared" si="113"/>
        <v>33.75</v>
      </c>
    </row>
    <row r="2413" spans="1:24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  <c r="V2413">
        <f t="shared" si="111"/>
        <v>6</v>
      </c>
      <c r="W2413">
        <f t="shared" si="112"/>
        <v>37.599999999999994</v>
      </c>
      <c r="X2413">
        <f t="shared" si="113"/>
        <v>35</v>
      </c>
    </row>
    <row r="2414" spans="1:24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>
        <f t="shared" si="111"/>
        <v>11</v>
      </c>
      <c r="W2414">
        <f t="shared" si="112"/>
        <v>23.92</v>
      </c>
      <c r="X2414">
        <f t="shared" si="113"/>
        <v>49</v>
      </c>
    </row>
    <row r="2415" spans="1:24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  <c r="V2415">
        <f t="shared" si="111"/>
        <v>11</v>
      </c>
      <c r="W2415">
        <f t="shared" si="112"/>
        <v>1887.192</v>
      </c>
      <c r="X2415">
        <f t="shared" si="113"/>
        <v>5</v>
      </c>
    </row>
    <row r="2416" spans="1:24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  <c r="V2416">
        <f t="shared" si="111"/>
        <v>12</v>
      </c>
      <c r="W2416">
        <f t="shared" si="112"/>
        <v>3772.25</v>
      </c>
      <c r="X2416">
        <f t="shared" si="113"/>
        <v>8</v>
      </c>
    </row>
    <row r="2417" spans="1:24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  <c r="V2417">
        <f t="shared" si="111"/>
        <v>7</v>
      </c>
      <c r="W2417">
        <f t="shared" si="112"/>
        <v>603.91999999999996</v>
      </c>
      <c r="X2417">
        <f t="shared" si="113"/>
        <v>20</v>
      </c>
    </row>
    <row r="2418" spans="1:24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  <c r="V2418">
        <f t="shared" si="111"/>
        <v>10</v>
      </c>
      <c r="W2418">
        <f t="shared" si="112"/>
        <v>2975</v>
      </c>
      <c r="X2418">
        <f t="shared" si="113"/>
        <v>16</v>
      </c>
    </row>
    <row r="2419" spans="1:24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  <c r="V2419">
        <f t="shared" si="111"/>
        <v>10</v>
      </c>
      <c r="W2419">
        <f t="shared" si="112"/>
        <v>239.61599999999999</v>
      </c>
      <c r="X2419">
        <f t="shared" si="113"/>
        <v>37.5</v>
      </c>
    </row>
    <row r="2420" spans="1:24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  <c r="V2420">
        <f t="shared" si="111"/>
        <v>5</v>
      </c>
      <c r="W2420">
        <f t="shared" si="112"/>
        <v>23964</v>
      </c>
      <c r="X2420">
        <f t="shared" si="113"/>
        <v>7.5</v>
      </c>
    </row>
    <row r="2421" spans="1:24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  <c r="V2421">
        <f t="shared" si="111"/>
        <v>11</v>
      </c>
      <c r="W2421">
        <f t="shared" si="112"/>
        <v>127.12</v>
      </c>
      <c r="X2421">
        <f t="shared" si="113"/>
        <v>5</v>
      </c>
    </row>
    <row r="2422" spans="1:24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  <c r="V2422">
        <f t="shared" si="111"/>
        <v>11</v>
      </c>
      <c r="W2422">
        <f t="shared" si="112"/>
        <v>99.99</v>
      </c>
      <c r="X2422">
        <f t="shared" si="113"/>
        <v>44.000000000000007</v>
      </c>
    </row>
    <row r="2423" spans="1:24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>
        <f t="shared" si="111"/>
        <v>4</v>
      </c>
      <c r="W2423">
        <f t="shared" si="112"/>
        <v>691.12800000000004</v>
      </c>
      <c r="X2423">
        <f t="shared" si="113"/>
        <v>-21.25</v>
      </c>
    </row>
    <row r="2424" spans="1:24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  <c r="V2424">
        <f t="shared" si="111"/>
        <v>4</v>
      </c>
      <c r="W2424">
        <f t="shared" si="112"/>
        <v>19.327999999999999</v>
      </c>
      <c r="X2424">
        <f t="shared" si="113"/>
        <v>33.75</v>
      </c>
    </row>
    <row r="2425" spans="1:24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  <c r="V2425">
        <f t="shared" si="111"/>
        <v>12</v>
      </c>
      <c r="W2425">
        <f t="shared" si="112"/>
        <v>1112.4960000000001</v>
      </c>
      <c r="X2425">
        <f t="shared" si="113"/>
        <v>26.25</v>
      </c>
    </row>
    <row r="2426" spans="1:24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  <c r="V2426">
        <f t="shared" si="111"/>
        <v>12</v>
      </c>
      <c r="W2426">
        <f t="shared" si="112"/>
        <v>13.023</v>
      </c>
      <c r="X2426">
        <f t="shared" si="113"/>
        <v>-80</v>
      </c>
    </row>
    <row r="2427" spans="1:24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  <c r="V2427">
        <f t="shared" si="111"/>
        <v>12</v>
      </c>
      <c r="W2427">
        <f t="shared" si="112"/>
        <v>546.12</v>
      </c>
      <c r="X2427">
        <f t="shared" si="113"/>
        <v>-38.333333333333336</v>
      </c>
    </row>
    <row r="2428" spans="1:24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  <c r="V2428">
        <f t="shared" si="111"/>
        <v>12</v>
      </c>
      <c r="W2428">
        <f t="shared" si="112"/>
        <v>511.05599999999998</v>
      </c>
      <c r="X2428">
        <f t="shared" si="113"/>
        <v>32.5</v>
      </c>
    </row>
    <row r="2429" spans="1:24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  <c r="V2429">
        <f t="shared" si="111"/>
        <v>6</v>
      </c>
      <c r="W2429">
        <f t="shared" si="112"/>
        <v>5.3760000000000003</v>
      </c>
      <c r="X2429">
        <f t="shared" si="113"/>
        <v>-160</v>
      </c>
    </row>
    <row r="2430" spans="1:24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  <c r="V2430">
        <f t="shared" si="111"/>
        <v>6</v>
      </c>
      <c r="W2430">
        <f t="shared" si="112"/>
        <v>33.088000000000001</v>
      </c>
      <c r="X2430">
        <f t="shared" si="113"/>
        <v>-165</v>
      </c>
    </row>
    <row r="2431" spans="1:24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  <c r="V2431">
        <f t="shared" si="111"/>
        <v>6</v>
      </c>
      <c r="W2431">
        <f t="shared" si="112"/>
        <v>87.808000000000007</v>
      </c>
      <c r="X2431">
        <f t="shared" si="113"/>
        <v>-72.5</v>
      </c>
    </row>
    <row r="2432" spans="1:24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  <c r="V2432">
        <f t="shared" si="111"/>
        <v>5</v>
      </c>
      <c r="W2432">
        <f t="shared" si="112"/>
        <v>467.84</v>
      </c>
      <c r="X2432">
        <f t="shared" si="113"/>
        <v>47</v>
      </c>
    </row>
    <row r="2433" spans="1:24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  <c r="V2433">
        <f t="shared" si="111"/>
        <v>12</v>
      </c>
      <c r="W2433">
        <f t="shared" si="112"/>
        <v>14.8</v>
      </c>
      <c r="X2433">
        <f t="shared" si="113"/>
        <v>41</v>
      </c>
    </row>
    <row r="2434" spans="1:24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  <c r="V2434">
        <f t="shared" si="111"/>
        <v>3</v>
      </c>
      <c r="W2434">
        <f t="shared" si="112"/>
        <v>2567.502</v>
      </c>
      <c r="X2434">
        <f t="shared" si="113"/>
        <v>17.777777777777779</v>
      </c>
    </row>
    <row r="2435" spans="1:24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  <c r="V2435">
        <f t="shared" ref="V2435:V2498" si="114">MONTH(C2435:C12428)</f>
        <v>5</v>
      </c>
      <c r="W2435">
        <f t="shared" ref="W2435:W2498" si="115" xml:space="preserve"> PRODUCT(R2435,S2435)</f>
        <v>217.47200000000001</v>
      </c>
      <c r="X2435">
        <f t="shared" ref="X2435:X2498" si="116">(U2435/R2435)*100</f>
        <v>7.5</v>
      </c>
    </row>
    <row r="2436" spans="1:24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>
        <f t="shared" si="114"/>
        <v>11</v>
      </c>
      <c r="W2436">
        <f t="shared" si="115"/>
        <v>67.92</v>
      </c>
      <c r="X2436">
        <f t="shared" si="116"/>
        <v>50</v>
      </c>
    </row>
    <row r="2437" spans="1:24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  <c r="V2437">
        <f t="shared" si="114"/>
        <v>11</v>
      </c>
      <c r="W2437">
        <f t="shared" si="115"/>
        <v>2478.33</v>
      </c>
      <c r="X2437">
        <f t="shared" si="116"/>
        <v>39</v>
      </c>
    </row>
    <row r="2438" spans="1:24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>
        <f t="shared" si="114"/>
        <v>7</v>
      </c>
      <c r="W2438">
        <f t="shared" si="115"/>
        <v>4912.6500000000005</v>
      </c>
      <c r="X2438">
        <f t="shared" si="116"/>
        <v>21</v>
      </c>
    </row>
    <row r="2439" spans="1:24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  <c r="V2439">
        <f t="shared" si="114"/>
        <v>11</v>
      </c>
      <c r="W2439">
        <f t="shared" si="115"/>
        <v>291.95999999999998</v>
      </c>
      <c r="X2439">
        <f t="shared" si="116"/>
        <v>-68</v>
      </c>
    </row>
    <row r="2440" spans="1:24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>
        <f t="shared" si="114"/>
        <v>11</v>
      </c>
      <c r="W2440">
        <f t="shared" si="115"/>
        <v>143.232</v>
      </c>
      <c r="X2440">
        <f t="shared" si="116"/>
        <v>35</v>
      </c>
    </row>
    <row r="2441" spans="1:24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  <c r="V2441">
        <f t="shared" si="114"/>
        <v>7</v>
      </c>
      <c r="W2441">
        <f t="shared" si="115"/>
        <v>15.808</v>
      </c>
      <c r="X2441">
        <f t="shared" si="116"/>
        <v>27.500000000000004</v>
      </c>
    </row>
    <row r="2442" spans="1:24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>
        <f t="shared" si="114"/>
        <v>5</v>
      </c>
      <c r="W2442">
        <f t="shared" si="115"/>
        <v>1725</v>
      </c>
      <c r="X2442">
        <f t="shared" si="116"/>
        <v>25</v>
      </c>
    </row>
    <row r="2443" spans="1:24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  <c r="V2443">
        <f t="shared" si="114"/>
        <v>5</v>
      </c>
      <c r="W2443">
        <f t="shared" si="115"/>
        <v>348.572</v>
      </c>
      <c r="X2443">
        <f t="shared" si="116"/>
        <v>-11.428571428571429</v>
      </c>
    </row>
    <row r="2444" spans="1:24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  <c r="V2444">
        <f t="shared" si="114"/>
        <v>5</v>
      </c>
      <c r="W2444">
        <f t="shared" si="115"/>
        <v>2651.36</v>
      </c>
      <c r="X2444">
        <f t="shared" si="116"/>
        <v>26</v>
      </c>
    </row>
    <row r="2445" spans="1:24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  <c r="V2445">
        <f t="shared" si="114"/>
        <v>5</v>
      </c>
      <c r="W2445">
        <f t="shared" si="115"/>
        <v>475.5</v>
      </c>
      <c r="X2445">
        <f t="shared" si="116"/>
        <v>32</v>
      </c>
    </row>
    <row r="2446" spans="1:24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  <c r="V2446">
        <f t="shared" si="114"/>
        <v>5</v>
      </c>
      <c r="W2446">
        <f t="shared" si="115"/>
        <v>161.28</v>
      </c>
      <c r="X2446">
        <f t="shared" si="116"/>
        <v>48.000000000000007</v>
      </c>
    </row>
    <row r="2447" spans="1:24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>
        <f t="shared" si="114"/>
        <v>5</v>
      </c>
      <c r="W2447">
        <f t="shared" si="115"/>
        <v>515.96</v>
      </c>
      <c r="X2447">
        <f t="shared" si="116"/>
        <v>28.999999999999996</v>
      </c>
    </row>
    <row r="2448" spans="1:24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>
        <f t="shared" si="114"/>
        <v>9</v>
      </c>
      <c r="W2448">
        <f t="shared" si="115"/>
        <v>34.96</v>
      </c>
      <c r="X2448">
        <f t="shared" si="116"/>
        <v>47</v>
      </c>
    </row>
    <row r="2449" spans="1:24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  <c r="V2449">
        <f t="shared" si="114"/>
        <v>10</v>
      </c>
      <c r="W2449">
        <f t="shared" si="115"/>
        <v>2464.1749999999997</v>
      </c>
      <c r="X2449">
        <f t="shared" si="116"/>
        <v>-2.8571428571428572</v>
      </c>
    </row>
    <row r="2450" spans="1:24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  <c r="V2450">
        <f t="shared" si="114"/>
        <v>9</v>
      </c>
      <c r="W2450">
        <f t="shared" si="115"/>
        <v>808.47</v>
      </c>
      <c r="X2450">
        <f t="shared" si="116"/>
        <v>2</v>
      </c>
    </row>
    <row r="2451" spans="1:24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  <c r="V2451">
        <f t="shared" si="114"/>
        <v>11</v>
      </c>
      <c r="W2451">
        <f t="shared" si="115"/>
        <v>145.6</v>
      </c>
      <c r="X2451">
        <f t="shared" si="116"/>
        <v>33.75</v>
      </c>
    </row>
    <row r="2452" spans="1:24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  <c r="V2452">
        <f t="shared" si="114"/>
        <v>3</v>
      </c>
      <c r="W2452">
        <f t="shared" si="115"/>
        <v>93.75</v>
      </c>
      <c r="X2452">
        <f t="shared" si="116"/>
        <v>48</v>
      </c>
    </row>
    <row r="2453" spans="1:24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  <c r="V2453">
        <f t="shared" si="114"/>
        <v>3</v>
      </c>
      <c r="W2453">
        <f t="shared" si="115"/>
        <v>718.2</v>
      </c>
      <c r="X2453">
        <f t="shared" si="116"/>
        <v>26</v>
      </c>
    </row>
    <row r="2454" spans="1:24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  <c r="V2454">
        <f t="shared" si="114"/>
        <v>3</v>
      </c>
      <c r="W2454">
        <f t="shared" si="115"/>
        <v>27.432000000000002</v>
      </c>
      <c r="X2454">
        <f t="shared" si="116"/>
        <v>33.75</v>
      </c>
    </row>
    <row r="2455" spans="1:24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>
        <f t="shared" si="114"/>
        <v>3</v>
      </c>
      <c r="W2455">
        <f t="shared" si="115"/>
        <v>171.18</v>
      </c>
      <c r="X2455">
        <f t="shared" si="116"/>
        <v>32</v>
      </c>
    </row>
    <row r="2456" spans="1:24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  <c r="V2456">
        <f t="shared" si="114"/>
        <v>3</v>
      </c>
      <c r="W2456">
        <f t="shared" si="115"/>
        <v>572.79999999999995</v>
      </c>
      <c r="X2456">
        <f t="shared" si="116"/>
        <v>19</v>
      </c>
    </row>
    <row r="2457" spans="1:24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  <c r="V2457">
        <f t="shared" si="114"/>
        <v>3</v>
      </c>
      <c r="W2457">
        <f t="shared" si="115"/>
        <v>859.52</v>
      </c>
      <c r="X2457">
        <f t="shared" si="116"/>
        <v>26</v>
      </c>
    </row>
    <row r="2458" spans="1:24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  <c r="V2458">
        <f t="shared" si="114"/>
        <v>3</v>
      </c>
      <c r="W2458">
        <f t="shared" si="115"/>
        <v>7.31</v>
      </c>
      <c r="X2458">
        <f t="shared" si="116"/>
        <v>47</v>
      </c>
    </row>
    <row r="2459" spans="1:24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  <c r="V2459">
        <f t="shared" si="114"/>
        <v>3</v>
      </c>
      <c r="W2459">
        <f t="shared" si="115"/>
        <v>354.6</v>
      </c>
      <c r="X2459">
        <f t="shared" si="116"/>
        <v>37.999999999999993</v>
      </c>
    </row>
    <row r="2460" spans="1:24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  <c r="V2460">
        <f t="shared" si="114"/>
        <v>3</v>
      </c>
      <c r="W2460">
        <f t="shared" si="115"/>
        <v>139.59</v>
      </c>
      <c r="X2460">
        <f t="shared" si="116"/>
        <v>26</v>
      </c>
    </row>
    <row r="2461" spans="1:24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>
        <f t="shared" si="114"/>
        <v>8</v>
      </c>
      <c r="W2461">
        <f t="shared" si="115"/>
        <v>195.68</v>
      </c>
      <c r="X2461">
        <f t="shared" si="116"/>
        <v>26</v>
      </c>
    </row>
    <row r="2462" spans="1:24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>
        <f t="shared" si="114"/>
        <v>7</v>
      </c>
      <c r="W2462">
        <f t="shared" si="115"/>
        <v>89.91</v>
      </c>
      <c r="X2462">
        <f t="shared" si="116"/>
        <v>45</v>
      </c>
    </row>
    <row r="2463" spans="1:24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  <c r="V2463">
        <f t="shared" si="114"/>
        <v>7</v>
      </c>
      <c r="W2463">
        <f t="shared" si="115"/>
        <v>295.05600000000004</v>
      </c>
      <c r="X2463">
        <f t="shared" si="116"/>
        <v>35</v>
      </c>
    </row>
    <row r="2464" spans="1:24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  <c r="V2464">
        <f t="shared" si="114"/>
        <v>12</v>
      </c>
      <c r="W2464">
        <f t="shared" si="115"/>
        <v>419.6</v>
      </c>
      <c r="X2464">
        <f t="shared" si="116"/>
        <v>35</v>
      </c>
    </row>
    <row r="2465" spans="1:24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  <c r="V2465">
        <f t="shared" si="114"/>
        <v>12</v>
      </c>
      <c r="W2465">
        <f t="shared" si="115"/>
        <v>29.248000000000001</v>
      </c>
      <c r="X2465">
        <f t="shared" si="116"/>
        <v>35</v>
      </c>
    </row>
    <row r="2466" spans="1:24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  <c r="V2466">
        <f t="shared" si="114"/>
        <v>12</v>
      </c>
      <c r="W2466">
        <f t="shared" si="115"/>
        <v>136.99</v>
      </c>
      <c r="X2466">
        <f t="shared" si="116"/>
        <v>26.999999999999996</v>
      </c>
    </row>
    <row r="2467" spans="1:24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>
        <f t="shared" si="114"/>
        <v>12</v>
      </c>
      <c r="W2467">
        <f t="shared" si="115"/>
        <v>3.15</v>
      </c>
      <c r="X2467">
        <f t="shared" si="116"/>
        <v>48.000000000000007</v>
      </c>
    </row>
    <row r="2468" spans="1:24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  <c r="V2468">
        <f t="shared" si="114"/>
        <v>5</v>
      </c>
      <c r="W2468">
        <f t="shared" si="115"/>
        <v>9.11</v>
      </c>
      <c r="X2468">
        <f t="shared" si="116"/>
        <v>45</v>
      </c>
    </row>
    <row r="2469" spans="1:24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  <c r="V2469">
        <f t="shared" si="114"/>
        <v>5</v>
      </c>
      <c r="W2469">
        <f t="shared" si="115"/>
        <v>2285.7600000000002</v>
      </c>
      <c r="X2469">
        <f t="shared" si="116"/>
        <v>28.999999999999996</v>
      </c>
    </row>
    <row r="2470" spans="1:24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  <c r="V2470">
        <f t="shared" si="114"/>
        <v>5</v>
      </c>
      <c r="W2470">
        <f t="shared" si="115"/>
        <v>162</v>
      </c>
      <c r="X2470">
        <f t="shared" si="116"/>
        <v>48</v>
      </c>
    </row>
    <row r="2471" spans="1:24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>
        <f t="shared" si="114"/>
        <v>5</v>
      </c>
      <c r="W2471">
        <f t="shared" si="115"/>
        <v>16.91</v>
      </c>
      <c r="X2471">
        <f t="shared" si="116"/>
        <v>26.999999999999996</v>
      </c>
    </row>
    <row r="2472" spans="1:24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  <c r="V2472">
        <f t="shared" si="114"/>
        <v>1</v>
      </c>
      <c r="W2472">
        <f t="shared" si="115"/>
        <v>114.176</v>
      </c>
      <c r="X2472">
        <f t="shared" si="116"/>
        <v>30</v>
      </c>
    </row>
    <row r="2473" spans="1:24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  <c r="V2473">
        <f t="shared" si="114"/>
        <v>1</v>
      </c>
      <c r="W2473">
        <f t="shared" si="115"/>
        <v>1804.5440000000001</v>
      </c>
      <c r="X2473">
        <f t="shared" si="116"/>
        <v>-15</v>
      </c>
    </row>
    <row r="2474" spans="1:24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  <c r="V2474">
        <f t="shared" si="114"/>
        <v>1</v>
      </c>
      <c r="W2474">
        <f t="shared" si="115"/>
        <v>259.45600000000002</v>
      </c>
      <c r="X2474">
        <f t="shared" si="116"/>
        <v>10</v>
      </c>
    </row>
    <row r="2475" spans="1:24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  <c r="V2475">
        <f t="shared" si="114"/>
        <v>11</v>
      </c>
      <c r="W2475">
        <f t="shared" si="115"/>
        <v>435.16800000000001</v>
      </c>
      <c r="X2475">
        <f t="shared" si="116"/>
        <v>-13.749999999999998</v>
      </c>
    </row>
    <row r="2476" spans="1:24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  <c r="V2476">
        <f t="shared" si="114"/>
        <v>11</v>
      </c>
      <c r="W2476">
        <f t="shared" si="115"/>
        <v>414.75</v>
      </c>
      <c r="X2476">
        <f t="shared" si="116"/>
        <v>35</v>
      </c>
    </row>
    <row r="2477" spans="1:24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  <c r="V2477">
        <f t="shared" si="114"/>
        <v>11</v>
      </c>
      <c r="W2477">
        <f t="shared" si="115"/>
        <v>613.96999999999991</v>
      </c>
      <c r="X2477">
        <f t="shared" si="116"/>
        <v>47</v>
      </c>
    </row>
    <row r="2478" spans="1:24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  <c r="V2478">
        <f t="shared" si="114"/>
        <v>11</v>
      </c>
      <c r="W2478">
        <f t="shared" si="115"/>
        <v>4405.92</v>
      </c>
      <c r="X2478">
        <f t="shared" si="116"/>
        <v>39</v>
      </c>
    </row>
    <row r="2479" spans="1:24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>
        <f t="shared" si="114"/>
        <v>9</v>
      </c>
      <c r="W2479">
        <f t="shared" si="115"/>
        <v>3967.0560000000005</v>
      </c>
      <c r="X2479">
        <f t="shared" si="116"/>
        <v>-7.5</v>
      </c>
    </row>
    <row r="2480" spans="1:24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  <c r="V2480">
        <f t="shared" si="114"/>
        <v>9</v>
      </c>
      <c r="W2480">
        <f t="shared" si="115"/>
        <v>16.38</v>
      </c>
      <c r="X2480">
        <f t="shared" si="116"/>
        <v>27</v>
      </c>
    </row>
    <row r="2481" spans="1:24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  <c r="V2481">
        <f t="shared" si="114"/>
        <v>6</v>
      </c>
      <c r="W2481">
        <f t="shared" si="115"/>
        <v>11.183999999999999</v>
      </c>
      <c r="X2481">
        <f t="shared" si="116"/>
        <v>7.5</v>
      </c>
    </row>
    <row r="2482" spans="1:24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>
        <f t="shared" si="114"/>
        <v>6</v>
      </c>
      <c r="W2482">
        <f t="shared" si="115"/>
        <v>307.16800000000001</v>
      </c>
      <c r="X2482">
        <f t="shared" si="116"/>
        <v>-21.25</v>
      </c>
    </row>
    <row r="2483" spans="1:24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  <c r="V2483">
        <f t="shared" si="114"/>
        <v>12</v>
      </c>
      <c r="W2483">
        <f t="shared" si="115"/>
        <v>6021.72</v>
      </c>
      <c r="X2483">
        <f t="shared" si="116"/>
        <v>0</v>
      </c>
    </row>
    <row r="2484" spans="1:24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  <c r="V2484">
        <f t="shared" si="114"/>
        <v>8</v>
      </c>
      <c r="W2484">
        <f t="shared" si="115"/>
        <v>140.672</v>
      </c>
      <c r="X2484">
        <f t="shared" si="116"/>
        <v>32.5</v>
      </c>
    </row>
    <row r="2485" spans="1:24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  <c r="V2485">
        <f t="shared" si="114"/>
        <v>8</v>
      </c>
      <c r="W2485">
        <f t="shared" si="115"/>
        <v>5688.75</v>
      </c>
      <c r="X2485">
        <f t="shared" si="116"/>
        <v>22</v>
      </c>
    </row>
    <row r="2486" spans="1:24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  <c r="V2486">
        <f t="shared" si="114"/>
        <v>8</v>
      </c>
      <c r="W2486">
        <f t="shared" si="115"/>
        <v>498.40000000000003</v>
      </c>
      <c r="X2486">
        <f t="shared" si="116"/>
        <v>32.5</v>
      </c>
    </row>
    <row r="2487" spans="1:24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  <c r="V2487">
        <f t="shared" si="114"/>
        <v>8</v>
      </c>
      <c r="W2487">
        <f t="shared" si="115"/>
        <v>11.12</v>
      </c>
      <c r="X2487">
        <f t="shared" si="116"/>
        <v>26</v>
      </c>
    </row>
    <row r="2488" spans="1:24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  <c r="V2488">
        <f t="shared" si="114"/>
        <v>1</v>
      </c>
      <c r="W2488">
        <f t="shared" si="115"/>
        <v>171.04</v>
      </c>
      <c r="X2488">
        <f t="shared" si="116"/>
        <v>26</v>
      </c>
    </row>
    <row r="2489" spans="1:24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  <c r="V2489">
        <f t="shared" si="114"/>
        <v>1</v>
      </c>
      <c r="W2489">
        <f t="shared" si="115"/>
        <v>29.52</v>
      </c>
      <c r="X2489">
        <f t="shared" si="116"/>
        <v>27</v>
      </c>
    </row>
    <row r="2490" spans="1:24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  <c r="V2490">
        <f t="shared" si="114"/>
        <v>1</v>
      </c>
      <c r="W2490">
        <f t="shared" si="115"/>
        <v>60.12</v>
      </c>
      <c r="X2490">
        <f t="shared" si="116"/>
        <v>48</v>
      </c>
    </row>
    <row r="2491" spans="1:24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  <c r="V2491">
        <f t="shared" si="114"/>
        <v>10</v>
      </c>
      <c r="W2491">
        <f t="shared" si="115"/>
        <v>2527.84</v>
      </c>
      <c r="X2491">
        <f t="shared" si="116"/>
        <v>48</v>
      </c>
    </row>
    <row r="2492" spans="1:24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  <c r="V2492">
        <f t="shared" si="114"/>
        <v>10</v>
      </c>
      <c r="W2492">
        <f t="shared" si="115"/>
        <v>95.68</v>
      </c>
      <c r="X2492">
        <f t="shared" si="116"/>
        <v>44.999999999999993</v>
      </c>
    </row>
    <row r="2493" spans="1:24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  <c r="V2493">
        <f t="shared" si="114"/>
        <v>12</v>
      </c>
      <c r="W2493">
        <f t="shared" si="115"/>
        <v>541.43999999999994</v>
      </c>
      <c r="X2493">
        <f t="shared" si="116"/>
        <v>46</v>
      </c>
    </row>
    <row r="2494" spans="1:24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  <c r="V2494">
        <f t="shared" si="114"/>
        <v>11</v>
      </c>
      <c r="W2494">
        <f t="shared" si="115"/>
        <v>31841.670000000002</v>
      </c>
      <c r="X2494">
        <f t="shared" si="116"/>
        <v>26.999999999999996</v>
      </c>
    </row>
    <row r="2495" spans="1:24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  <c r="V2495">
        <f t="shared" si="114"/>
        <v>9</v>
      </c>
      <c r="W2495">
        <f t="shared" si="115"/>
        <v>1504.65</v>
      </c>
      <c r="X2495">
        <f t="shared" si="116"/>
        <v>-11.428571428571429</v>
      </c>
    </row>
    <row r="2496" spans="1:24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  <c r="V2496">
        <f t="shared" si="114"/>
        <v>9</v>
      </c>
      <c r="W2496">
        <f t="shared" si="115"/>
        <v>3599.8</v>
      </c>
      <c r="X2496">
        <f t="shared" si="116"/>
        <v>7.5</v>
      </c>
    </row>
    <row r="2497" spans="1:24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  <c r="V2497">
        <f t="shared" si="114"/>
        <v>6</v>
      </c>
      <c r="W2497">
        <f t="shared" si="115"/>
        <v>5182.72</v>
      </c>
      <c r="X2497">
        <f t="shared" si="116"/>
        <v>5</v>
      </c>
    </row>
    <row r="2498" spans="1:24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  <c r="V2498">
        <f t="shared" si="114"/>
        <v>9</v>
      </c>
      <c r="W2498">
        <f t="shared" si="115"/>
        <v>192.51</v>
      </c>
      <c r="X2498">
        <f t="shared" si="116"/>
        <v>29.000000000000004</v>
      </c>
    </row>
    <row r="2499" spans="1:24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  <c r="V2499">
        <f t="shared" ref="V2499:V2562" si="117">MONTH(C2499:C12492)</f>
        <v>9</v>
      </c>
      <c r="W2499">
        <f t="shared" ref="W2499:W2562" si="118" xml:space="preserve"> PRODUCT(R2499,S2499)</f>
        <v>248.92</v>
      </c>
      <c r="X2499">
        <f t="shared" ref="X2499:X2562" si="119">(U2499/R2499)*100</f>
        <v>47</v>
      </c>
    </row>
    <row r="2500" spans="1:24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  <c r="V2500">
        <f t="shared" si="117"/>
        <v>5</v>
      </c>
      <c r="W2500">
        <f t="shared" si="118"/>
        <v>9.5839999999999996</v>
      </c>
      <c r="X2500">
        <f t="shared" si="119"/>
        <v>35</v>
      </c>
    </row>
    <row r="2501" spans="1:24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  <c r="V2501">
        <f t="shared" si="117"/>
        <v>6</v>
      </c>
      <c r="W2501">
        <f t="shared" si="118"/>
        <v>112.82399999999998</v>
      </c>
      <c r="X2501">
        <f t="shared" si="119"/>
        <v>33.75</v>
      </c>
    </row>
    <row r="2502" spans="1:24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>
        <f t="shared" si="117"/>
        <v>6</v>
      </c>
      <c r="W2502">
        <f t="shared" si="118"/>
        <v>24.448</v>
      </c>
      <c r="X2502">
        <f t="shared" si="119"/>
        <v>36.249999999999993</v>
      </c>
    </row>
    <row r="2503" spans="1:24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  <c r="V2503">
        <f t="shared" si="117"/>
        <v>6</v>
      </c>
      <c r="W2503">
        <f t="shared" si="118"/>
        <v>9.2159999999999993</v>
      </c>
      <c r="X2503">
        <f t="shared" si="119"/>
        <v>-155.00000000000003</v>
      </c>
    </row>
    <row r="2504" spans="1:24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  <c r="V2504">
        <f t="shared" si="117"/>
        <v>6</v>
      </c>
      <c r="W2504">
        <f t="shared" si="118"/>
        <v>37.44</v>
      </c>
      <c r="X2504">
        <f t="shared" si="119"/>
        <v>-175</v>
      </c>
    </row>
    <row r="2505" spans="1:24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>
        <f t="shared" si="117"/>
        <v>11</v>
      </c>
      <c r="W2505">
        <f t="shared" si="118"/>
        <v>14.76</v>
      </c>
      <c r="X2505">
        <f t="shared" si="119"/>
        <v>47</v>
      </c>
    </row>
    <row r="2506" spans="1:24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  <c r="V2506">
        <f t="shared" si="117"/>
        <v>7</v>
      </c>
      <c r="W2506">
        <f t="shared" si="118"/>
        <v>214.88</v>
      </c>
      <c r="X2506">
        <f t="shared" si="119"/>
        <v>28.000000000000004</v>
      </c>
    </row>
    <row r="2507" spans="1:24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  <c r="V2507">
        <f t="shared" si="117"/>
        <v>7</v>
      </c>
      <c r="W2507">
        <f t="shared" si="118"/>
        <v>40938.25</v>
      </c>
      <c r="X2507">
        <f t="shared" si="119"/>
        <v>4</v>
      </c>
    </row>
    <row r="2508" spans="1:24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  <c r="V2508">
        <f t="shared" si="117"/>
        <v>7</v>
      </c>
      <c r="W2508">
        <f t="shared" si="118"/>
        <v>623.36</v>
      </c>
      <c r="X2508">
        <f t="shared" si="119"/>
        <v>43.999999999999993</v>
      </c>
    </row>
    <row r="2509" spans="1:24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  <c r="V2509">
        <f t="shared" si="117"/>
        <v>7</v>
      </c>
      <c r="W2509">
        <f t="shared" si="118"/>
        <v>131.136</v>
      </c>
      <c r="X2509">
        <f t="shared" si="119"/>
        <v>-260</v>
      </c>
    </row>
    <row r="2510" spans="1:24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  <c r="V2510">
        <f t="shared" si="117"/>
        <v>3</v>
      </c>
      <c r="W2510">
        <f t="shared" si="118"/>
        <v>590.32799999999997</v>
      </c>
      <c r="X2510">
        <f t="shared" si="119"/>
        <v>7.5</v>
      </c>
    </row>
    <row r="2511" spans="1:24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  <c r="V2511">
        <f t="shared" si="117"/>
        <v>3</v>
      </c>
      <c r="W2511">
        <f t="shared" si="118"/>
        <v>2879.64</v>
      </c>
      <c r="X2511">
        <f t="shared" si="119"/>
        <v>11</v>
      </c>
    </row>
    <row r="2512" spans="1:24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  <c r="V2512">
        <f t="shared" si="117"/>
        <v>11</v>
      </c>
      <c r="W2512">
        <f t="shared" si="118"/>
        <v>4471.68</v>
      </c>
      <c r="X2512">
        <f t="shared" si="119"/>
        <v>5</v>
      </c>
    </row>
    <row r="2513" spans="1:24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>
        <f t="shared" si="117"/>
        <v>4</v>
      </c>
      <c r="W2513">
        <f t="shared" si="118"/>
        <v>639</v>
      </c>
      <c r="X2513">
        <f t="shared" si="119"/>
        <v>38.999999999999993</v>
      </c>
    </row>
    <row r="2514" spans="1:24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  <c r="V2514">
        <f t="shared" si="117"/>
        <v>12</v>
      </c>
      <c r="W2514">
        <f t="shared" si="118"/>
        <v>228.29999999999998</v>
      </c>
      <c r="X2514">
        <f t="shared" si="119"/>
        <v>-73.333333333333343</v>
      </c>
    </row>
    <row r="2515" spans="1:24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  <c r="V2515">
        <f t="shared" si="117"/>
        <v>11</v>
      </c>
      <c r="W2515">
        <f t="shared" si="118"/>
        <v>383.87200000000001</v>
      </c>
      <c r="X2515">
        <f t="shared" si="119"/>
        <v>1.25</v>
      </c>
    </row>
    <row r="2516" spans="1:24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  <c r="V2516">
        <f t="shared" si="117"/>
        <v>11</v>
      </c>
      <c r="W2516">
        <f t="shared" si="118"/>
        <v>95.983999999999995</v>
      </c>
      <c r="X2516">
        <f t="shared" si="119"/>
        <v>-4.2857142857142856</v>
      </c>
    </row>
    <row r="2517" spans="1:24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  <c r="V2517">
        <f t="shared" si="117"/>
        <v>9</v>
      </c>
      <c r="W2517">
        <f t="shared" si="118"/>
        <v>528.64</v>
      </c>
      <c r="X2517">
        <f t="shared" si="119"/>
        <v>7.5000000000000009</v>
      </c>
    </row>
    <row r="2518" spans="1:24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  <c r="V2518">
        <f t="shared" si="117"/>
        <v>11</v>
      </c>
      <c r="W2518">
        <f t="shared" si="118"/>
        <v>5441.9039999999995</v>
      </c>
      <c r="X2518">
        <f t="shared" si="119"/>
        <v>33.75</v>
      </c>
    </row>
    <row r="2519" spans="1:24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  <c r="V2519">
        <f t="shared" si="117"/>
        <v>5</v>
      </c>
      <c r="W2519">
        <f t="shared" si="118"/>
        <v>389.79</v>
      </c>
      <c r="X2519">
        <f t="shared" si="119"/>
        <v>10</v>
      </c>
    </row>
    <row r="2520" spans="1:24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  <c r="V2520">
        <f t="shared" si="117"/>
        <v>10</v>
      </c>
      <c r="W2520">
        <f t="shared" si="118"/>
        <v>141.12</v>
      </c>
      <c r="X2520">
        <f t="shared" si="119"/>
        <v>48.999999999999993</v>
      </c>
    </row>
    <row r="2521" spans="1:24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>
        <f t="shared" si="117"/>
        <v>10</v>
      </c>
      <c r="W2521">
        <f t="shared" si="118"/>
        <v>176.76</v>
      </c>
      <c r="X2521">
        <f t="shared" si="119"/>
        <v>49</v>
      </c>
    </row>
    <row r="2522" spans="1:24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  <c r="V2522">
        <f t="shared" si="117"/>
        <v>10</v>
      </c>
      <c r="W2522">
        <f t="shared" si="118"/>
        <v>2605.77</v>
      </c>
      <c r="X2522">
        <f t="shared" si="119"/>
        <v>28.999999999999996</v>
      </c>
    </row>
    <row r="2523" spans="1:24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  <c r="V2523">
        <f t="shared" si="117"/>
        <v>10</v>
      </c>
      <c r="W2523">
        <f t="shared" si="118"/>
        <v>25.92</v>
      </c>
      <c r="X2523">
        <f t="shared" si="119"/>
        <v>47.999999999999993</v>
      </c>
    </row>
    <row r="2524" spans="1:24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>
        <f t="shared" si="117"/>
        <v>10</v>
      </c>
      <c r="W2524">
        <f t="shared" si="118"/>
        <v>5.5</v>
      </c>
      <c r="X2524">
        <f t="shared" si="119"/>
        <v>25</v>
      </c>
    </row>
    <row r="2525" spans="1:24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  <c r="V2525">
        <f t="shared" si="117"/>
        <v>10</v>
      </c>
      <c r="W2525">
        <f t="shared" si="118"/>
        <v>486.4</v>
      </c>
      <c r="X2525">
        <f t="shared" si="119"/>
        <v>46</v>
      </c>
    </row>
    <row r="2526" spans="1:24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  <c r="V2526">
        <f t="shared" si="117"/>
        <v>4</v>
      </c>
      <c r="W2526">
        <f t="shared" si="118"/>
        <v>378.43200000000002</v>
      </c>
      <c r="X2526">
        <f t="shared" si="119"/>
        <v>12.5</v>
      </c>
    </row>
    <row r="2527" spans="1:24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  <c r="V2527">
        <f t="shared" si="117"/>
        <v>4</v>
      </c>
      <c r="W2527">
        <f t="shared" si="118"/>
        <v>50.975999999999999</v>
      </c>
      <c r="X2527">
        <f t="shared" si="119"/>
        <v>17.5</v>
      </c>
    </row>
    <row r="2528" spans="1:24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  <c r="V2528">
        <f t="shared" si="117"/>
        <v>4</v>
      </c>
      <c r="W2528">
        <f t="shared" si="118"/>
        <v>20.700000000000003</v>
      </c>
      <c r="X2528">
        <f t="shared" si="119"/>
        <v>-174.99999999999997</v>
      </c>
    </row>
    <row r="2529" spans="1:24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  <c r="V2529">
        <f t="shared" si="117"/>
        <v>4</v>
      </c>
      <c r="W2529">
        <f t="shared" si="118"/>
        <v>57.887999999999998</v>
      </c>
      <c r="X2529">
        <f t="shared" si="119"/>
        <v>-175</v>
      </c>
    </row>
    <row r="2530" spans="1:24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  <c r="V2530">
        <f t="shared" si="117"/>
        <v>4</v>
      </c>
      <c r="W2530">
        <f t="shared" si="118"/>
        <v>15.936</v>
      </c>
      <c r="X2530">
        <f t="shared" si="119"/>
        <v>36.25</v>
      </c>
    </row>
    <row r="2531" spans="1:24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  <c r="V2531">
        <f t="shared" si="117"/>
        <v>10</v>
      </c>
      <c r="W2531">
        <f t="shared" si="118"/>
        <v>20.736000000000001</v>
      </c>
      <c r="X2531">
        <f t="shared" si="119"/>
        <v>35</v>
      </c>
    </row>
    <row r="2532" spans="1:24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>
        <f t="shared" si="117"/>
        <v>8</v>
      </c>
      <c r="W2532">
        <f t="shared" si="118"/>
        <v>571</v>
      </c>
      <c r="X2532">
        <f t="shared" si="119"/>
        <v>46</v>
      </c>
    </row>
    <row r="2533" spans="1:24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>
        <f t="shared" si="117"/>
        <v>8</v>
      </c>
      <c r="W2533">
        <f t="shared" si="118"/>
        <v>71.84</v>
      </c>
      <c r="X2533">
        <f t="shared" si="119"/>
        <v>46</v>
      </c>
    </row>
    <row r="2534" spans="1:24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  <c r="V2534">
        <f t="shared" si="117"/>
        <v>8</v>
      </c>
      <c r="W2534">
        <f t="shared" si="118"/>
        <v>88.69</v>
      </c>
      <c r="X2534">
        <f t="shared" si="119"/>
        <v>36.000000000000007</v>
      </c>
    </row>
    <row r="2535" spans="1:24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  <c r="V2535">
        <f t="shared" si="117"/>
        <v>8</v>
      </c>
      <c r="W2535">
        <f t="shared" si="118"/>
        <v>1359.84</v>
      </c>
      <c r="X2535">
        <f t="shared" si="119"/>
        <v>36</v>
      </c>
    </row>
    <row r="2536" spans="1:24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  <c r="V2536">
        <f t="shared" si="117"/>
        <v>8</v>
      </c>
      <c r="W2536">
        <f t="shared" si="118"/>
        <v>10809.792000000001</v>
      </c>
      <c r="X2536">
        <f t="shared" si="119"/>
        <v>-18.749999999999996</v>
      </c>
    </row>
    <row r="2537" spans="1:24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>
        <f t="shared" si="117"/>
        <v>9</v>
      </c>
      <c r="W2537">
        <f t="shared" si="118"/>
        <v>185.28</v>
      </c>
      <c r="X2537">
        <f t="shared" si="119"/>
        <v>39</v>
      </c>
    </row>
    <row r="2538" spans="1:24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>
        <f t="shared" si="117"/>
        <v>1</v>
      </c>
      <c r="W2538">
        <f t="shared" si="118"/>
        <v>363.97199999999998</v>
      </c>
      <c r="X2538">
        <f t="shared" si="119"/>
        <v>-30</v>
      </c>
    </row>
    <row r="2539" spans="1:24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>
        <f t="shared" si="117"/>
        <v>1</v>
      </c>
      <c r="W2539">
        <f t="shared" si="118"/>
        <v>1727.904</v>
      </c>
      <c r="X2539">
        <f t="shared" si="119"/>
        <v>-23.333333333333332</v>
      </c>
    </row>
    <row r="2540" spans="1:24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  <c r="V2540">
        <f t="shared" si="117"/>
        <v>1</v>
      </c>
      <c r="W2540">
        <f t="shared" si="118"/>
        <v>155.37</v>
      </c>
      <c r="X2540">
        <f t="shared" si="119"/>
        <v>-23.333333333333332</v>
      </c>
    </row>
    <row r="2541" spans="1:24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  <c r="V2541">
        <f t="shared" si="117"/>
        <v>7</v>
      </c>
      <c r="W2541">
        <f t="shared" si="118"/>
        <v>8092.2240000000002</v>
      </c>
      <c r="X2541">
        <f t="shared" si="119"/>
        <v>-16.25</v>
      </c>
    </row>
    <row r="2542" spans="1:24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  <c r="V2542">
        <f t="shared" si="117"/>
        <v>7</v>
      </c>
      <c r="W2542">
        <f t="shared" si="118"/>
        <v>2100.4560000000001</v>
      </c>
      <c r="X2542">
        <f t="shared" si="119"/>
        <v>11.249999999999998</v>
      </c>
    </row>
    <row r="2543" spans="1:24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>
        <f t="shared" si="117"/>
        <v>4</v>
      </c>
      <c r="W2543">
        <f t="shared" si="118"/>
        <v>783.21600000000001</v>
      </c>
      <c r="X2543">
        <f t="shared" si="119"/>
        <v>20</v>
      </c>
    </row>
    <row r="2544" spans="1:24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  <c r="V2544">
        <f t="shared" si="117"/>
        <v>9</v>
      </c>
      <c r="W2544">
        <f t="shared" si="118"/>
        <v>431.85599999999999</v>
      </c>
      <c r="X2544">
        <f t="shared" si="119"/>
        <v>10</v>
      </c>
    </row>
    <row r="2545" spans="1:24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  <c r="V2545">
        <f t="shared" si="117"/>
        <v>9</v>
      </c>
      <c r="W2545">
        <f t="shared" si="118"/>
        <v>521.81999999999994</v>
      </c>
      <c r="X2545">
        <f t="shared" si="119"/>
        <v>8</v>
      </c>
    </row>
    <row r="2546" spans="1:24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>
        <f t="shared" si="117"/>
        <v>9</v>
      </c>
      <c r="W2546">
        <f t="shared" si="118"/>
        <v>59.04</v>
      </c>
      <c r="X2546">
        <f t="shared" si="119"/>
        <v>47</v>
      </c>
    </row>
    <row r="2547" spans="1:24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  <c r="V2547">
        <f t="shared" si="117"/>
        <v>4</v>
      </c>
      <c r="W2547">
        <f t="shared" si="118"/>
        <v>823.68</v>
      </c>
      <c r="X2547">
        <f t="shared" si="119"/>
        <v>1.0000000000000002</v>
      </c>
    </row>
    <row r="2548" spans="1:24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  <c r="V2548">
        <f t="shared" si="117"/>
        <v>4</v>
      </c>
      <c r="W2548">
        <f t="shared" si="118"/>
        <v>102.833</v>
      </c>
      <c r="X2548">
        <f t="shared" si="119"/>
        <v>-5.882352941176471</v>
      </c>
    </row>
    <row r="2549" spans="1:24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>
        <f t="shared" si="117"/>
        <v>8</v>
      </c>
      <c r="W2549">
        <f t="shared" si="118"/>
        <v>2.3039999999999998</v>
      </c>
      <c r="X2549">
        <f t="shared" si="119"/>
        <v>11.25</v>
      </c>
    </row>
    <row r="2550" spans="1:24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  <c r="V2550">
        <f t="shared" si="117"/>
        <v>8</v>
      </c>
      <c r="W2550">
        <f t="shared" si="118"/>
        <v>9399.7999999999993</v>
      </c>
      <c r="X2550">
        <f t="shared" si="119"/>
        <v>11.249999999999998</v>
      </c>
    </row>
    <row r="2551" spans="1:24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  <c r="V2551">
        <f t="shared" si="117"/>
        <v>8</v>
      </c>
      <c r="W2551">
        <f t="shared" si="118"/>
        <v>2504.192</v>
      </c>
      <c r="X2551">
        <f t="shared" si="119"/>
        <v>33.75</v>
      </c>
    </row>
    <row r="2552" spans="1:24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>
        <f t="shared" si="117"/>
        <v>8</v>
      </c>
      <c r="W2552">
        <f t="shared" si="118"/>
        <v>10.08</v>
      </c>
      <c r="X2552">
        <f t="shared" si="119"/>
        <v>35</v>
      </c>
    </row>
    <row r="2553" spans="1:24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  <c r="V2553">
        <f t="shared" si="117"/>
        <v>11</v>
      </c>
      <c r="W2553">
        <f t="shared" si="118"/>
        <v>4931.28</v>
      </c>
      <c r="X2553">
        <f t="shared" si="119"/>
        <v>26</v>
      </c>
    </row>
    <row r="2554" spans="1:24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>
        <f t="shared" si="117"/>
        <v>11</v>
      </c>
      <c r="W2554">
        <f t="shared" si="118"/>
        <v>43.92</v>
      </c>
      <c r="X2554">
        <f t="shared" si="119"/>
        <v>49</v>
      </c>
    </row>
    <row r="2555" spans="1:24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  <c r="V2555">
        <f t="shared" si="117"/>
        <v>9</v>
      </c>
      <c r="W2555">
        <f t="shared" si="118"/>
        <v>103.68</v>
      </c>
      <c r="X2555">
        <f t="shared" si="119"/>
        <v>47.999999999999993</v>
      </c>
    </row>
    <row r="2556" spans="1:24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  <c r="V2556">
        <f t="shared" si="117"/>
        <v>8</v>
      </c>
      <c r="W2556">
        <f t="shared" si="118"/>
        <v>4938.808</v>
      </c>
      <c r="X2556">
        <f t="shared" si="119"/>
        <v>10</v>
      </c>
    </row>
    <row r="2557" spans="1:24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  <c r="V2557">
        <f t="shared" si="117"/>
        <v>9</v>
      </c>
      <c r="W2557">
        <f t="shared" si="118"/>
        <v>100</v>
      </c>
      <c r="X2557">
        <f t="shared" si="119"/>
        <v>24</v>
      </c>
    </row>
    <row r="2558" spans="1:24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  <c r="V2558">
        <f t="shared" si="117"/>
        <v>10</v>
      </c>
      <c r="W2558">
        <f t="shared" si="118"/>
        <v>413.69600000000003</v>
      </c>
      <c r="X2558">
        <f t="shared" si="119"/>
        <v>-62.5</v>
      </c>
    </row>
    <row r="2559" spans="1:24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  <c r="V2559">
        <f t="shared" si="117"/>
        <v>3</v>
      </c>
      <c r="W2559">
        <f t="shared" si="118"/>
        <v>13.984</v>
      </c>
      <c r="X2559">
        <f t="shared" si="119"/>
        <v>7.5</v>
      </c>
    </row>
    <row r="2560" spans="1:24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  <c r="V2560">
        <f t="shared" si="117"/>
        <v>5</v>
      </c>
      <c r="W2560">
        <f t="shared" si="118"/>
        <v>9848.0199999999986</v>
      </c>
      <c r="X2560">
        <f t="shared" si="119"/>
        <v>10</v>
      </c>
    </row>
    <row r="2561" spans="1:24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  <c r="V2561">
        <f t="shared" si="117"/>
        <v>5</v>
      </c>
      <c r="W2561">
        <f t="shared" si="118"/>
        <v>78.75</v>
      </c>
      <c r="X2561">
        <f t="shared" si="119"/>
        <v>48</v>
      </c>
    </row>
    <row r="2562" spans="1:24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  <c r="V2562">
        <f t="shared" si="117"/>
        <v>5</v>
      </c>
      <c r="W2562">
        <f t="shared" si="118"/>
        <v>646.20000000000005</v>
      </c>
      <c r="X2562">
        <f t="shared" si="119"/>
        <v>19</v>
      </c>
    </row>
    <row r="2563" spans="1:24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>
        <f t="shared" ref="V2563:V2626" si="120">MONTH(C2563:C12556)</f>
        <v>12</v>
      </c>
      <c r="W2563">
        <f t="shared" ref="W2563:W2626" si="121" xml:space="preserve"> PRODUCT(R2563,S2563)</f>
        <v>36.863999999999997</v>
      </c>
      <c r="X2563">
        <f t="shared" ref="X2563:X2626" si="122">(U2563/R2563)*100</f>
        <v>36.250000000000007</v>
      </c>
    </row>
    <row r="2564" spans="1:24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  <c r="V2564">
        <f t="shared" si="120"/>
        <v>12</v>
      </c>
      <c r="W2564">
        <f t="shared" si="121"/>
        <v>20.736000000000001</v>
      </c>
      <c r="X2564">
        <f t="shared" si="122"/>
        <v>35</v>
      </c>
    </row>
    <row r="2565" spans="1:24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  <c r="V2565">
        <f t="shared" si="120"/>
        <v>3</v>
      </c>
      <c r="W2565">
        <f t="shared" si="121"/>
        <v>15.02</v>
      </c>
      <c r="X2565">
        <f t="shared" si="122"/>
        <v>18</v>
      </c>
    </row>
    <row r="2566" spans="1:24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>
        <f t="shared" si="120"/>
        <v>3</v>
      </c>
      <c r="W2566">
        <f t="shared" si="121"/>
        <v>67.64</v>
      </c>
      <c r="X2566">
        <f t="shared" si="122"/>
        <v>26.999999999999996</v>
      </c>
    </row>
    <row r="2567" spans="1:24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  <c r="V2567">
        <f t="shared" si="120"/>
        <v>12</v>
      </c>
      <c r="W2567">
        <f t="shared" si="121"/>
        <v>284</v>
      </c>
      <c r="X2567">
        <f t="shared" si="122"/>
        <v>39</v>
      </c>
    </row>
    <row r="2568" spans="1:24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  <c r="V2568">
        <f t="shared" si="120"/>
        <v>11</v>
      </c>
      <c r="W2568">
        <f t="shared" si="121"/>
        <v>125.60000000000001</v>
      </c>
      <c r="X2568">
        <f t="shared" si="122"/>
        <v>31.25</v>
      </c>
    </row>
    <row r="2569" spans="1:24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  <c r="V2569">
        <f t="shared" si="120"/>
        <v>11</v>
      </c>
      <c r="W2569">
        <f t="shared" si="121"/>
        <v>23990.579999999998</v>
      </c>
      <c r="X2569">
        <f t="shared" si="122"/>
        <v>9</v>
      </c>
    </row>
    <row r="2570" spans="1:24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  <c r="V2570">
        <f t="shared" si="120"/>
        <v>9</v>
      </c>
      <c r="W2570">
        <f t="shared" si="121"/>
        <v>3824.64</v>
      </c>
      <c r="X2570">
        <f t="shared" si="122"/>
        <v>28.000000000000004</v>
      </c>
    </row>
    <row r="2571" spans="1:24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>
        <f t="shared" si="120"/>
        <v>12</v>
      </c>
      <c r="W2571">
        <f t="shared" si="121"/>
        <v>328.77600000000001</v>
      </c>
      <c r="X2571">
        <f t="shared" si="122"/>
        <v>-21.666666666666668</v>
      </c>
    </row>
    <row r="2572" spans="1:24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  <c r="V2572">
        <f t="shared" si="120"/>
        <v>12</v>
      </c>
      <c r="W2572">
        <f t="shared" si="121"/>
        <v>52.991999999999997</v>
      </c>
      <c r="X2572">
        <f t="shared" si="122"/>
        <v>27.500000000000004</v>
      </c>
    </row>
    <row r="2573" spans="1:24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  <c r="V2573">
        <f t="shared" si="120"/>
        <v>7</v>
      </c>
      <c r="W2573">
        <f t="shared" si="121"/>
        <v>5.8239999999999998</v>
      </c>
      <c r="X2573">
        <f t="shared" si="122"/>
        <v>31.25</v>
      </c>
    </row>
    <row r="2574" spans="1:24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  <c r="V2574">
        <f t="shared" si="120"/>
        <v>8</v>
      </c>
      <c r="W2574">
        <f t="shared" si="121"/>
        <v>9799.6080000000002</v>
      </c>
      <c r="X2574">
        <f t="shared" si="122"/>
        <v>3.75</v>
      </c>
    </row>
    <row r="2575" spans="1:24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  <c r="V2575">
        <f t="shared" si="120"/>
        <v>7</v>
      </c>
      <c r="W2575">
        <f t="shared" si="121"/>
        <v>2632.25</v>
      </c>
      <c r="X2575">
        <f t="shared" si="122"/>
        <v>6</v>
      </c>
    </row>
    <row r="2576" spans="1:24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>
        <f t="shared" si="120"/>
        <v>11</v>
      </c>
      <c r="W2576">
        <f t="shared" si="121"/>
        <v>48.69</v>
      </c>
      <c r="X2576">
        <f t="shared" si="122"/>
        <v>49</v>
      </c>
    </row>
    <row r="2577" spans="1:24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>
        <f t="shared" si="120"/>
        <v>11</v>
      </c>
      <c r="W2577">
        <f t="shared" si="121"/>
        <v>1599.5</v>
      </c>
      <c r="X2577">
        <f t="shared" si="122"/>
        <v>49.000000000000007</v>
      </c>
    </row>
    <row r="2578" spans="1:24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  <c r="V2578">
        <f t="shared" si="120"/>
        <v>11</v>
      </c>
      <c r="W2578">
        <f t="shared" si="121"/>
        <v>22.72</v>
      </c>
      <c r="X2578">
        <f t="shared" si="122"/>
        <v>47</v>
      </c>
    </row>
    <row r="2579" spans="1:24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  <c r="V2579">
        <f t="shared" si="120"/>
        <v>11</v>
      </c>
      <c r="W2579">
        <f t="shared" si="121"/>
        <v>2025.3600000000001</v>
      </c>
      <c r="X2579">
        <f t="shared" si="122"/>
        <v>43</v>
      </c>
    </row>
    <row r="2580" spans="1:24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  <c r="V2580">
        <f t="shared" si="120"/>
        <v>1</v>
      </c>
      <c r="W2580">
        <f t="shared" si="121"/>
        <v>188.46</v>
      </c>
      <c r="X2580">
        <f t="shared" si="122"/>
        <v>49</v>
      </c>
    </row>
    <row r="2581" spans="1:24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>
        <f t="shared" si="120"/>
        <v>1</v>
      </c>
      <c r="W2581">
        <f t="shared" si="121"/>
        <v>3919.36</v>
      </c>
      <c r="X2581">
        <f t="shared" si="122"/>
        <v>0</v>
      </c>
    </row>
    <row r="2582" spans="1:24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>
        <f t="shared" si="120"/>
        <v>1</v>
      </c>
      <c r="W2582">
        <f t="shared" si="121"/>
        <v>58.320000000000007</v>
      </c>
      <c r="X2582">
        <f t="shared" si="122"/>
        <v>48.000000000000007</v>
      </c>
    </row>
    <row r="2583" spans="1:24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  <c r="V2583">
        <f t="shared" si="120"/>
        <v>1</v>
      </c>
      <c r="W2583">
        <f t="shared" si="121"/>
        <v>33.36</v>
      </c>
      <c r="X2583">
        <f t="shared" si="122"/>
        <v>50</v>
      </c>
    </row>
    <row r="2584" spans="1:24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  <c r="V2584">
        <f t="shared" si="120"/>
        <v>1</v>
      </c>
      <c r="W2584">
        <f t="shared" si="121"/>
        <v>2019.55</v>
      </c>
      <c r="X2584">
        <f t="shared" si="122"/>
        <v>0</v>
      </c>
    </row>
    <row r="2585" spans="1:24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  <c r="V2585">
        <f t="shared" si="120"/>
        <v>1</v>
      </c>
      <c r="W2585">
        <f t="shared" si="121"/>
        <v>37.26</v>
      </c>
      <c r="X2585">
        <f t="shared" si="122"/>
        <v>36</v>
      </c>
    </row>
    <row r="2586" spans="1:24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>
        <f t="shared" si="120"/>
        <v>1</v>
      </c>
      <c r="W2586">
        <f t="shared" si="121"/>
        <v>375.96</v>
      </c>
      <c r="X2586">
        <f t="shared" si="122"/>
        <v>28.000000000000004</v>
      </c>
    </row>
    <row r="2587" spans="1:24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  <c r="V2587">
        <f t="shared" si="120"/>
        <v>11</v>
      </c>
      <c r="W2587">
        <f t="shared" si="121"/>
        <v>13.215999999999999</v>
      </c>
      <c r="X2587">
        <f t="shared" si="122"/>
        <v>32.500000000000007</v>
      </c>
    </row>
    <row r="2588" spans="1:24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  <c r="V2588">
        <f t="shared" si="120"/>
        <v>6</v>
      </c>
      <c r="W2588">
        <f t="shared" si="121"/>
        <v>1739.99</v>
      </c>
      <c r="X2588">
        <f t="shared" si="122"/>
        <v>27</v>
      </c>
    </row>
    <row r="2589" spans="1:24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  <c r="V2589">
        <f t="shared" si="120"/>
        <v>6</v>
      </c>
      <c r="W2589">
        <f t="shared" si="121"/>
        <v>22.23</v>
      </c>
      <c r="X2589">
        <f t="shared" si="122"/>
        <v>44</v>
      </c>
    </row>
    <row r="2590" spans="1:24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  <c r="V2590">
        <f t="shared" si="120"/>
        <v>5</v>
      </c>
      <c r="W2590">
        <f t="shared" si="121"/>
        <v>5.98</v>
      </c>
      <c r="X2590">
        <f t="shared" si="122"/>
        <v>17</v>
      </c>
    </row>
    <row r="2591" spans="1:24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  <c r="V2591">
        <f t="shared" si="120"/>
        <v>5</v>
      </c>
      <c r="W2591">
        <f t="shared" si="121"/>
        <v>738.50400000000002</v>
      </c>
      <c r="X2591">
        <f t="shared" si="122"/>
        <v>8.75</v>
      </c>
    </row>
    <row r="2592" spans="1:24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  <c r="V2592">
        <f t="shared" si="120"/>
        <v>9</v>
      </c>
      <c r="W2592">
        <f t="shared" si="121"/>
        <v>28.271999999999998</v>
      </c>
      <c r="X2592">
        <f t="shared" si="122"/>
        <v>-55.000000000000007</v>
      </c>
    </row>
    <row r="2593" spans="1:24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  <c r="V2593">
        <f t="shared" si="120"/>
        <v>9</v>
      </c>
      <c r="W2593">
        <f t="shared" si="121"/>
        <v>1804.41</v>
      </c>
      <c r="X2593">
        <f t="shared" si="122"/>
        <v>-50</v>
      </c>
    </row>
    <row r="2594" spans="1:24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>
        <f t="shared" si="120"/>
        <v>11</v>
      </c>
      <c r="W2594">
        <f t="shared" si="121"/>
        <v>158.19999999999999</v>
      </c>
      <c r="X2594">
        <f t="shared" si="122"/>
        <v>50</v>
      </c>
    </row>
    <row r="2595" spans="1:24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  <c r="V2595">
        <f t="shared" si="120"/>
        <v>11</v>
      </c>
      <c r="W2595">
        <f t="shared" si="121"/>
        <v>2622.72</v>
      </c>
      <c r="X2595">
        <f t="shared" si="122"/>
        <v>48.000000000000007</v>
      </c>
    </row>
    <row r="2596" spans="1:24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>
        <f t="shared" si="120"/>
        <v>5</v>
      </c>
      <c r="W2596">
        <f t="shared" si="121"/>
        <v>361.92</v>
      </c>
      <c r="X2596">
        <f t="shared" si="122"/>
        <v>45</v>
      </c>
    </row>
    <row r="2597" spans="1:24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>
        <f t="shared" si="120"/>
        <v>5</v>
      </c>
      <c r="W2597">
        <f t="shared" si="121"/>
        <v>2744.91</v>
      </c>
      <c r="X2597">
        <f t="shared" si="122"/>
        <v>44.999999999999993</v>
      </c>
    </row>
    <row r="2598" spans="1:24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  <c r="V2598">
        <f t="shared" si="120"/>
        <v>5</v>
      </c>
      <c r="W2598">
        <f t="shared" si="121"/>
        <v>1763.91</v>
      </c>
      <c r="X2598">
        <f t="shared" si="122"/>
        <v>27</v>
      </c>
    </row>
    <row r="2599" spans="1:24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  <c r="V2599">
        <f t="shared" si="120"/>
        <v>5</v>
      </c>
      <c r="W2599">
        <f t="shared" si="121"/>
        <v>1060.68</v>
      </c>
      <c r="X2599">
        <f t="shared" si="122"/>
        <v>18</v>
      </c>
    </row>
    <row r="2600" spans="1:24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  <c r="V2600">
        <f t="shared" si="120"/>
        <v>5</v>
      </c>
      <c r="W2600">
        <f t="shared" si="121"/>
        <v>44.82</v>
      </c>
      <c r="X2600">
        <f t="shared" si="122"/>
        <v>49</v>
      </c>
    </row>
    <row r="2601" spans="1:24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  <c r="V2601">
        <f t="shared" si="120"/>
        <v>4</v>
      </c>
      <c r="W2601">
        <f t="shared" si="121"/>
        <v>243.88</v>
      </c>
      <c r="X2601">
        <f t="shared" si="122"/>
        <v>29.000000000000004</v>
      </c>
    </row>
    <row r="2602" spans="1:24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  <c r="V2602">
        <f t="shared" si="120"/>
        <v>4</v>
      </c>
      <c r="W2602">
        <f t="shared" si="121"/>
        <v>858.96999999999991</v>
      </c>
      <c r="X2602">
        <f t="shared" si="122"/>
        <v>30.000000000000004</v>
      </c>
    </row>
    <row r="2603" spans="1:24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  <c r="V2603">
        <f t="shared" si="120"/>
        <v>6</v>
      </c>
      <c r="W2603">
        <f t="shared" si="121"/>
        <v>44.82</v>
      </c>
      <c r="X2603">
        <f t="shared" si="122"/>
        <v>47</v>
      </c>
    </row>
    <row r="2604" spans="1:24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  <c r="V2604">
        <f t="shared" si="120"/>
        <v>6</v>
      </c>
      <c r="W2604">
        <f t="shared" si="121"/>
        <v>4049.5499999999997</v>
      </c>
      <c r="X2604">
        <f t="shared" si="122"/>
        <v>27</v>
      </c>
    </row>
    <row r="2605" spans="1:24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  <c r="V2605">
        <f t="shared" si="120"/>
        <v>6</v>
      </c>
      <c r="W2605">
        <f t="shared" si="121"/>
        <v>136.78399999999999</v>
      </c>
      <c r="X2605">
        <f t="shared" si="122"/>
        <v>3.7500000000000004</v>
      </c>
    </row>
    <row r="2606" spans="1:24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>
        <f t="shared" si="120"/>
        <v>6</v>
      </c>
      <c r="W2606">
        <f t="shared" si="121"/>
        <v>244.48</v>
      </c>
      <c r="X2606">
        <f t="shared" si="122"/>
        <v>34</v>
      </c>
    </row>
    <row r="2607" spans="1:24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  <c r="V2607">
        <f t="shared" si="120"/>
        <v>12</v>
      </c>
      <c r="W2607">
        <f t="shared" si="121"/>
        <v>1.167</v>
      </c>
      <c r="X2607">
        <f t="shared" si="122"/>
        <v>-73.333333333333329</v>
      </c>
    </row>
    <row r="2608" spans="1:24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  <c r="V2608">
        <f t="shared" si="120"/>
        <v>3</v>
      </c>
      <c r="W2608">
        <f t="shared" si="121"/>
        <v>16.989999999999998</v>
      </c>
      <c r="X2608">
        <f t="shared" si="122"/>
        <v>29.000000000000004</v>
      </c>
    </row>
    <row r="2609" spans="1:24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  <c r="V2609">
        <f t="shared" si="120"/>
        <v>11</v>
      </c>
      <c r="W2609">
        <f t="shared" si="121"/>
        <v>74.016000000000005</v>
      </c>
      <c r="X2609">
        <f t="shared" si="122"/>
        <v>0</v>
      </c>
    </row>
    <row r="2610" spans="1:24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>
        <f t="shared" si="120"/>
        <v>11</v>
      </c>
      <c r="W2610">
        <f t="shared" si="121"/>
        <v>2.52</v>
      </c>
      <c r="X2610">
        <f t="shared" si="122"/>
        <v>35</v>
      </c>
    </row>
    <row r="2611" spans="1:24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  <c r="V2611">
        <f t="shared" si="120"/>
        <v>11</v>
      </c>
      <c r="W2611">
        <f t="shared" si="121"/>
        <v>6093.6749999999993</v>
      </c>
      <c r="X2611">
        <f t="shared" si="122"/>
        <v>-10.000000000000002</v>
      </c>
    </row>
    <row r="2612" spans="1:24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>
        <f t="shared" si="120"/>
        <v>11</v>
      </c>
      <c r="W2612">
        <f t="shared" si="121"/>
        <v>11.808</v>
      </c>
      <c r="X2612">
        <f t="shared" si="122"/>
        <v>33.75</v>
      </c>
    </row>
    <row r="2613" spans="1:24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  <c r="V2613">
        <f t="shared" si="120"/>
        <v>11</v>
      </c>
      <c r="W2613">
        <f t="shared" si="121"/>
        <v>47.088000000000001</v>
      </c>
      <c r="X2613">
        <f t="shared" si="122"/>
        <v>32.5</v>
      </c>
    </row>
    <row r="2614" spans="1:24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  <c r="V2614">
        <f t="shared" si="120"/>
        <v>11</v>
      </c>
      <c r="W2614">
        <f t="shared" si="121"/>
        <v>18.288</v>
      </c>
      <c r="X2614">
        <f t="shared" si="122"/>
        <v>-65</v>
      </c>
    </row>
    <row r="2615" spans="1:24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  <c r="V2615">
        <f t="shared" si="120"/>
        <v>4</v>
      </c>
      <c r="W2615">
        <f t="shared" si="121"/>
        <v>83.135999999999996</v>
      </c>
      <c r="X2615">
        <f t="shared" si="122"/>
        <v>6.25</v>
      </c>
    </row>
    <row r="2616" spans="1:24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  <c r="V2616">
        <f t="shared" si="120"/>
        <v>4</v>
      </c>
      <c r="W2616">
        <f t="shared" si="121"/>
        <v>690.84</v>
      </c>
      <c r="X2616">
        <f t="shared" si="122"/>
        <v>10</v>
      </c>
    </row>
    <row r="2617" spans="1:24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  <c r="V2617">
        <f t="shared" si="120"/>
        <v>4</v>
      </c>
      <c r="W2617">
        <f t="shared" si="121"/>
        <v>109.72800000000001</v>
      </c>
      <c r="X2617">
        <f t="shared" si="122"/>
        <v>31.25</v>
      </c>
    </row>
    <row r="2618" spans="1:24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  <c r="V2618">
        <f t="shared" si="120"/>
        <v>4</v>
      </c>
      <c r="W2618">
        <f t="shared" si="121"/>
        <v>11.56</v>
      </c>
      <c r="X2618">
        <f t="shared" si="122"/>
        <v>47</v>
      </c>
    </row>
    <row r="2619" spans="1:24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  <c r="V2619">
        <f t="shared" si="120"/>
        <v>4</v>
      </c>
      <c r="W2619">
        <f t="shared" si="121"/>
        <v>1581.8400000000001</v>
      </c>
      <c r="X2619">
        <f t="shared" si="122"/>
        <v>31.249999999999993</v>
      </c>
    </row>
    <row r="2620" spans="1:24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  <c r="V2620">
        <f t="shared" si="120"/>
        <v>12</v>
      </c>
      <c r="W2620">
        <f t="shared" si="121"/>
        <v>12.51</v>
      </c>
      <c r="X2620">
        <f t="shared" si="122"/>
        <v>26</v>
      </c>
    </row>
    <row r="2621" spans="1:24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  <c r="V2621">
        <f t="shared" si="120"/>
        <v>12</v>
      </c>
      <c r="W2621">
        <f t="shared" si="121"/>
        <v>268.16000000000003</v>
      </c>
      <c r="X2621">
        <f t="shared" si="122"/>
        <v>10</v>
      </c>
    </row>
    <row r="2622" spans="1:24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>
        <f t="shared" si="120"/>
        <v>12</v>
      </c>
      <c r="W2622">
        <f t="shared" si="121"/>
        <v>111.96000000000001</v>
      </c>
      <c r="X2622">
        <f t="shared" si="122"/>
        <v>28.000000000000004</v>
      </c>
    </row>
    <row r="2623" spans="1:24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>
        <f t="shared" si="120"/>
        <v>12</v>
      </c>
      <c r="W2623">
        <f t="shared" si="121"/>
        <v>92.25</v>
      </c>
      <c r="X2623">
        <f t="shared" si="122"/>
        <v>47</v>
      </c>
    </row>
    <row r="2624" spans="1:24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  <c r="V2624">
        <f t="shared" si="120"/>
        <v>12</v>
      </c>
      <c r="W2624">
        <f t="shared" si="121"/>
        <v>103.68</v>
      </c>
      <c r="X2624">
        <f t="shared" si="122"/>
        <v>47.999999999999993</v>
      </c>
    </row>
    <row r="2625" spans="1:24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  <c r="V2625">
        <f t="shared" si="120"/>
        <v>10</v>
      </c>
      <c r="W2625">
        <f t="shared" si="121"/>
        <v>44799.872000000003</v>
      </c>
      <c r="X2625">
        <f t="shared" si="122"/>
        <v>35</v>
      </c>
    </row>
    <row r="2626" spans="1:24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>
        <f t="shared" si="120"/>
        <v>10</v>
      </c>
      <c r="W2626">
        <f t="shared" si="121"/>
        <v>19196.8</v>
      </c>
      <c r="X2626">
        <f t="shared" si="122"/>
        <v>27</v>
      </c>
    </row>
    <row r="2627" spans="1:24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  <c r="V2627">
        <f t="shared" ref="V2627:V2690" si="123">MONTH(C2627:C12620)</f>
        <v>10</v>
      </c>
      <c r="W2627">
        <f t="shared" ref="W2627:W2690" si="124" xml:space="preserve"> PRODUCT(R2627,S2627)</f>
        <v>319.5</v>
      </c>
      <c r="X2627">
        <f t="shared" ref="X2627:X2690" si="125">(U2627/R2627)*100</f>
        <v>45</v>
      </c>
    </row>
    <row r="2628" spans="1:24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  <c r="V2628">
        <f t="shared" si="123"/>
        <v>10</v>
      </c>
      <c r="W2628">
        <f t="shared" si="124"/>
        <v>52.99</v>
      </c>
      <c r="X2628">
        <f t="shared" si="125"/>
        <v>1</v>
      </c>
    </row>
    <row r="2629" spans="1:24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  <c r="V2629">
        <f t="shared" si="123"/>
        <v>11</v>
      </c>
      <c r="W2629">
        <f t="shared" si="124"/>
        <v>243.45599999999999</v>
      </c>
      <c r="X2629">
        <f t="shared" si="125"/>
        <v>15</v>
      </c>
    </row>
    <row r="2630" spans="1:24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  <c r="V2630">
        <f t="shared" si="123"/>
        <v>11</v>
      </c>
      <c r="W2630">
        <f t="shared" si="124"/>
        <v>4570.9650000000001</v>
      </c>
      <c r="X2630">
        <f t="shared" si="125"/>
        <v>-143.33333333333334</v>
      </c>
    </row>
    <row r="2631" spans="1:24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  <c r="V2631">
        <f t="shared" si="123"/>
        <v>11</v>
      </c>
      <c r="W2631">
        <f t="shared" si="124"/>
        <v>112.2</v>
      </c>
      <c r="X2631">
        <f t="shared" si="125"/>
        <v>-66.666666666666657</v>
      </c>
    </row>
    <row r="2632" spans="1:24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  <c r="V2632">
        <f t="shared" si="123"/>
        <v>9</v>
      </c>
      <c r="W2632">
        <f t="shared" si="124"/>
        <v>44.82</v>
      </c>
      <c r="X2632">
        <f t="shared" si="125"/>
        <v>47</v>
      </c>
    </row>
    <row r="2633" spans="1:24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  <c r="V2633">
        <f t="shared" si="123"/>
        <v>5</v>
      </c>
      <c r="W2633">
        <f t="shared" si="124"/>
        <v>79.92</v>
      </c>
      <c r="X2633">
        <f t="shared" si="125"/>
        <v>43</v>
      </c>
    </row>
    <row r="2634" spans="1:24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  <c r="V2634">
        <f t="shared" si="123"/>
        <v>5</v>
      </c>
      <c r="W2634">
        <f t="shared" si="124"/>
        <v>85.248000000000005</v>
      </c>
      <c r="X2634">
        <f t="shared" si="125"/>
        <v>10</v>
      </c>
    </row>
    <row r="2635" spans="1:24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  <c r="V2635">
        <f t="shared" si="123"/>
        <v>5</v>
      </c>
      <c r="W2635">
        <f t="shared" si="124"/>
        <v>220.96</v>
      </c>
      <c r="X2635">
        <f t="shared" si="125"/>
        <v>11.25</v>
      </c>
    </row>
    <row r="2636" spans="1:24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  <c r="V2636">
        <f t="shared" si="123"/>
        <v>7</v>
      </c>
      <c r="W2636">
        <f t="shared" si="124"/>
        <v>9.8559999999999999</v>
      </c>
      <c r="X2636">
        <f t="shared" si="125"/>
        <v>15</v>
      </c>
    </row>
    <row r="2637" spans="1:24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  <c r="V2637">
        <f t="shared" si="123"/>
        <v>7</v>
      </c>
      <c r="W2637">
        <f t="shared" si="124"/>
        <v>36.150000000000006</v>
      </c>
      <c r="X2637">
        <f t="shared" si="125"/>
        <v>-80</v>
      </c>
    </row>
    <row r="2638" spans="1:24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  <c r="V2638">
        <f t="shared" si="123"/>
        <v>8</v>
      </c>
      <c r="W2638">
        <f t="shared" si="124"/>
        <v>646.20000000000005</v>
      </c>
      <c r="X2638">
        <f t="shared" si="125"/>
        <v>19</v>
      </c>
    </row>
    <row r="2639" spans="1:24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  <c r="V2639">
        <f t="shared" si="123"/>
        <v>6</v>
      </c>
      <c r="W2639">
        <f t="shared" si="124"/>
        <v>76.16</v>
      </c>
      <c r="X2639">
        <f t="shared" si="125"/>
        <v>49</v>
      </c>
    </row>
    <row r="2640" spans="1:24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  <c r="V2640">
        <f t="shared" si="123"/>
        <v>6</v>
      </c>
      <c r="W2640">
        <f t="shared" si="124"/>
        <v>39.384</v>
      </c>
      <c r="X2640">
        <f t="shared" si="125"/>
        <v>32.5</v>
      </c>
    </row>
    <row r="2641" spans="1:24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  <c r="V2641">
        <f t="shared" si="123"/>
        <v>6</v>
      </c>
      <c r="W2641">
        <f t="shared" si="124"/>
        <v>192.42000000000002</v>
      </c>
      <c r="X2641">
        <f t="shared" si="125"/>
        <v>26</v>
      </c>
    </row>
    <row r="2642" spans="1:24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  <c r="V2642">
        <f t="shared" si="123"/>
        <v>6</v>
      </c>
      <c r="W2642">
        <f t="shared" si="124"/>
        <v>3432.96</v>
      </c>
      <c r="X2642">
        <f t="shared" si="125"/>
        <v>16.666666666666664</v>
      </c>
    </row>
    <row r="2643" spans="1:24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  <c r="V2643">
        <f t="shared" si="123"/>
        <v>2</v>
      </c>
      <c r="W2643">
        <f t="shared" si="124"/>
        <v>29.99</v>
      </c>
      <c r="X2643">
        <f t="shared" si="125"/>
        <v>10</v>
      </c>
    </row>
    <row r="2644" spans="1:24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  <c r="V2644">
        <f t="shared" si="123"/>
        <v>12</v>
      </c>
      <c r="W2644">
        <f t="shared" si="124"/>
        <v>1116.288</v>
      </c>
      <c r="X2644">
        <f t="shared" si="125"/>
        <v>36.250000000000007</v>
      </c>
    </row>
    <row r="2645" spans="1:24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  <c r="V2645">
        <f t="shared" si="123"/>
        <v>4</v>
      </c>
      <c r="W2645">
        <f t="shared" si="124"/>
        <v>36.792000000000002</v>
      </c>
      <c r="X2645">
        <f t="shared" si="125"/>
        <v>11.249999999999998</v>
      </c>
    </row>
    <row r="2646" spans="1:24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  <c r="V2646">
        <f t="shared" si="123"/>
        <v>4</v>
      </c>
      <c r="W2646">
        <f t="shared" si="124"/>
        <v>148.99199999999999</v>
      </c>
      <c r="X2646">
        <f t="shared" si="125"/>
        <v>33.75</v>
      </c>
    </row>
    <row r="2647" spans="1:24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  <c r="V2647">
        <f t="shared" si="123"/>
        <v>9</v>
      </c>
      <c r="W2647">
        <f t="shared" si="124"/>
        <v>173.07</v>
      </c>
      <c r="X2647">
        <f t="shared" si="125"/>
        <v>41</v>
      </c>
    </row>
    <row r="2648" spans="1:24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  <c r="V2648">
        <f t="shared" si="123"/>
        <v>9</v>
      </c>
      <c r="W2648">
        <f t="shared" si="124"/>
        <v>128.43</v>
      </c>
      <c r="X2648">
        <f t="shared" si="125"/>
        <v>47</v>
      </c>
    </row>
    <row r="2649" spans="1:24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  <c r="V2649">
        <f t="shared" si="123"/>
        <v>9</v>
      </c>
      <c r="W2649">
        <f t="shared" si="124"/>
        <v>25.92</v>
      </c>
      <c r="X2649">
        <f t="shared" si="125"/>
        <v>47.999999999999993</v>
      </c>
    </row>
    <row r="2650" spans="1:24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  <c r="V2650">
        <f t="shared" si="123"/>
        <v>9</v>
      </c>
      <c r="W2650">
        <f t="shared" si="124"/>
        <v>4931.28</v>
      </c>
      <c r="X2650">
        <f t="shared" si="125"/>
        <v>26</v>
      </c>
    </row>
    <row r="2651" spans="1:24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  <c r="V2651">
        <f t="shared" si="123"/>
        <v>9</v>
      </c>
      <c r="W2651">
        <f t="shared" si="124"/>
        <v>314.54999999999995</v>
      </c>
      <c r="X2651">
        <f t="shared" si="125"/>
        <v>27</v>
      </c>
    </row>
    <row r="2652" spans="1:24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  <c r="V2652">
        <f t="shared" si="123"/>
        <v>9</v>
      </c>
      <c r="W2652">
        <f t="shared" si="124"/>
        <v>2124.7874999999999</v>
      </c>
      <c r="X2652">
        <f t="shared" si="125"/>
        <v>4.7058823529411775</v>
      </c>
    </row>
    <row r="2653" spans="1:24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  <c r="V2653">
        <f t="shared" si="123"/>
        <v>9</v>
      </c>
      <c r="W2653">
        <f t="shared" si="124"/>
        <v>32.328000000000003</v>
      </c>
      <c r="X2653">
        <f t="shared" si="125"/>
        <v>32.5</v>
      </c>
    </row>
    <row r="2654" spans="1:24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  <c r="V2654">
        <f t="shared" si="123"/>
        <v>9</v>
      </c>
      <c r="W2654">
        <f t="shared" si="124"/>
        <v>35.352000000000004</v>
      </c>
      <c r="X2654">
        <f t="shared" si="125"/>
        <v>36.25</v>
      </c>
    </row>
    <row r="2655" spans="1:24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  <c r="V2655">
        <f t="shared" si="123"/>
        <v>9</v>
      </c>
      <c r="W2655">
        <f t="shared" si="124"/>
        <v>494.64</v>
      </c>
      <c r="X2655">
        <f t="shared" si="125"/>
        <v>49.000000000000007</v>
      </c>
    </row>
    <row r="2656" spans="1:24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  <c r="V2656">
        <f t="shared" si="123"/>
        <v>9</v>
      </c>
      <c r="W2656">
        <f t="shared" si="124"/>
        <v>3878.82</v>
      </c>
      <c r="X2656">
        <f t="shared" si="125"/>
        <v>6.0000000000000009</v>
      </c>
    </row>
    <row r="2657" spans="1:24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  <c r="V2657">
        <f t="shared" si="123"/>
        <v>9</v>
      </c>
      <c r="W2657">
        <f t="shared" si="124"/>
        <v>51.167999999999999</v>
      </c>
      <c r="X2657">
        <f t="shared" si="125"/>
        <v>35</v>
      </c>
    </row>
    <row r="2658" spans="1:24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>
        <f t="shared" si="123"/>
        <v>9</v>
      </c>
      <c r="W2658">
        <f t="shared" si="124"/>
        <v>523.48</v>
      </c>
      <c r="X2658">
        <f t="shared" si="125"/>
        <v>25</v>
      </c>
    </row>
    <row r="2659" spans="1:24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  <c r="V2659">
        <f t="shared" si="123"/>
        <v>9</v>
      </c>
      <c r="W2659">
        <f t="shared" si="124"/>
        <v>72</v>
      </c>
      <c r="X2659">
        <f t="shared" si="125"/>
        <v>49</v>
      </c>
    </row>
    <row r="2660" spans="1:24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  <c r="V2660">
        <f t="shared" si="123"/>
        <v>8</v>
      </c>
      <c r="W2660">
        <f t="shared" si="124"/>
        <v>32.58</v>
      </c>
      <c r="X2660">
        <f t="shared" si="125"/>
        <v>47</v>
      </c>
    </row>
    <row r="2661" spans="1:24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  <c r="V2661">
        <f t="shared" si="123"/>
        <v>12</v>
      </c>
      <c r="W2661">
        <f t="shared" si="124"/>
        <v>3535.36</v>
      </c>
      <c r="X2661">
        <f t="shared" si="125"/>
        <v>11.25</v>
      </c>
    </row>
    <row r="2662" spans="1:24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  <c r="V2662">
        <f t="shared" si="123"/>
        <v>11</v>
      </c>
      <c r="W2662">
        <f t="shared" si="124"/>
        <v>21778.79</v>
      </c>
      <c r="X2662">
        <f t="shared" si="125"/>
        <v>25</v>
      </c>
    </row>
    <row r="2663" spans="1:24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  <c r="V2663">
        <f t="shared" si="123"/>
        <v>11</v>
      </c>
      <c r="W2663">
        <f t="shared" si="124"/>
        <v>159.91999999999999</v>
      </c>
      <c r="X2663">
        <f t="shared" si="125"/>
        <v>45</v>
      </c>
    </row>
    <row r="2664" spans="1:24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>
        <f t="shared" si="123"/>
        <v>4</v>
      </c>
      <c r="W2664">
        <f t="shared" si="124"/>
        <v>17.52</v>
      </c>
      <c r="X2664">
        <f t="shared" si="125"/>
        <v>48</v>
      </c>
    </row>
    <row r="2665" spans="1:24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  <c r="V2665">
        <f t="shared" si="123"/>
        <v>5</v>
      </c>
      <c r="W2665">
        <f t="shared" si="124"/>
        <v>3.984</v>
      </c>
      <c r="X2665">
        <f t="shared" si="125"/>
        <v>32.5</v>
      </c>
    </row>
    <row r="2666" spans="1:24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  <c r="V2666">
        <f t="shared" si="123"/>
        <v>5</v>
      </c>
      <c r="W2666">
        <f t="shared" si="124"/>
        <v>1111.8600000000001</v>
      </c>
      <c r="X2666">
        <f t="shared" si="125"/>
        <v>-38.333333333333329</v>
      </c>
    </row>
    <row r="2667" spans="1:24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  <c r="V2667">
        <f t="shared" si="123"/>
        <v>5</v>
      </c>
      <c r="W2667">
        <f t="shared" si="124"/>
        <v>5.484</v>
      </c>
      <c r="X2667">
        <f t="shared" si="125"/>
        <v>-73.333333333333343</v>
      </c>
    </row>
    <row r="2668" spans="1:24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  <c r="V2668">
        <f t="shared" si="123"/>
        <v>10</v>
      </c>
      <c r="W2668">
        <f t="shared" si="124"/>
        <v>238.536</v>
      </c>
      <c r="X2668">
        <f t="shared" si="125"/>
        <v>26.25</v>
      </c>
    </row>
    <row r="2669" spans="1:24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  <c r="V2669">
        <f t="shared" si="123"/>
        <v>10</v>
      </c>
      <c r="W2669">
        <f t="shared" si="124"/>
        <v>28.352</v>
      </c>
      <c r="X2669">
        <f t="shared" si="125"/>
        <v>33.75</v>
      </c>
    </row>
    <row r="2670" spans="1:24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  <c r="V2670">
        <f t="shared" si="123"/>
        <v>8</v>
      </c>
      <c r="W2670">
        <f t="shared" si="124"/>
        <v>40.783999999999999</v>
      </c>
      <c r="X2670">
        <f t="shared" si="125"/>
        <v>11.249999999999998</v>
      </c>
    </row>
    <row r="2671" spans="1:24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  <c r="V2671">
        <f t="shared" si="123"/>
        <v>8</v>
      </c>
      <c r="W2671">
        <f t="shared" si="124"/>
        <v>423.84</v>
      </c>
      <c r="X2671">
        <f t="shared" si="125"/>
        <v>28.000000000000004</v>
      </c>
    </row>
    <row r="2672" spans="1:24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>
        <f t="shared" si="123"/>
        <v>9</v>
      </c>
      <c r="W2672">
        <f t="shared" si="124"/>
        <v>499.32</v>
      </c>
      <c r="X2672">
        <f t="shared" si="125"/>
        <v>48</v>
      </c>
    </row>
    <row r="2673" spans="1:24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  <c r="V2673">
        <f t="shared" si="123"/>
        <v>9</v>
      </c>
      <c r="W2673">
        <f t="shared" si="124"/>
        <v>4715.28</v>
      </c>
      <c r="X2673">
        <f t="shared" si="125"/>
        <v>27</v>
      </c>
    </row>
    <row r="2674" spans="1:24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  <c r="V2674">
        <f t="shared" si="123"/>
        <v>9</v>
      </c>
      <c r="W2674">
        <f t="shared" si="124"/>
        <v>52.4</v>
      </c>
      <c r="X2674">
        <f t="shared" si="125"/>
        <v>49</v>
      </c>
    </row>
    <row r="2675" spans="1:24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  <c r="V2675">
        <f t="shared" si="123"/>
        <v>9</v>
      </c>
      <c r="W2675">
        <f t="shared" si="124"/>
        <v>6629.25</v>
      </c>
      <c r="X2675">
        <f t="shared" si="125"/>
        <v>18</v>
      </c>
    </row>
    <row r="2676" spans="1:24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>
        <f t="shared" si="123"/>
        <v>12</v>
      </c>
      <c r="W2676">
        <f t="shared" si="124"/>
        <v>499.32</v>
      </c>
      <c r="X2676">
        <f t="shared" si="125"/>
        <v>48</v>
      </c>
    </row>
    <row r="2677" spans="1:24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  <c r="V2677">
        <f t="shared" si="123"/>
        <v>11</v>
      </c>
      <c r="W2677">
        <f t="shared" si="124"/>
        <v>43.8</v>
      </c>
      <c r="X2677">
        <f t="shared" si="125"/>
        <v>8.75</v>
      </c>
    </row>
    <row r="2678" spans="1:24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  <c r="V2678">
        <f t="shared" si="123"/>
        <v>11</v>
      </c>
      <c r="W2678">
        <f t="shared" si="124"/>
        <v>43.584000000000003</v>
      </c>
      <c r="X2678">
        <f t="shared" si="125"/>
        <v>9.9999999999999982</v>
      </c>
    </row>
    <row r="2679" spans="1:24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  <c r="V2679">
        <f t="shared" si="123"/>
        <v>6</v>
      </c>
      <c r="W2679">
        <f t="shared" si="124"/>
        <v>77.616</v>
      </c>
      <c r="X2679">
        <f t="shared" si="125"/>
        <v>-73.333333333333343</v>
      </c>
    </row>
    <row r="2680" spans="1:24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  <c r="V2680">
        <f t="shared" si="123"/>
        <v>6</v>
      </c>
      <c r="W2680">
        <f t="shared" si="124"/>
        <v>50.328000000000003</v>
      </c>
      <c r="X2680">
        <f t="shared" si="125"/>
        <v>-66.666666666666657</v>
      </c>
    </row>
    <row r="2681" spans="1:24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  <c r="V2681">
        <f t="shared" si="123"/>
        <v>1</v>
      </c>
      <c r="W2681">
        <f t="shared" si="124"/>
        <v>72</v>
      </c>
      <c r="X2681">
        <f t="shared" si="125"/>
        <v>49</v>
      </c>
    </row>
    <row r="2682" spans="1:24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  <c r="V2682">
        <f t="shared" si="123"/>
        <v>1</v>
      </c>
      <c r="W2682">
        <f t="shared" si="124"/>
        <v>3099.75</v>
      </c>
      <c r="X2682">
        <f t="shared" si="125"/>
        <v>17.999999999999996</v>
      </c>
    </row>
    <row r="2683" spans="1:24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  <c r="V2683">
        <f t="shared" si="123"/>
        <v>1</v>
      </c>
      <c r="W2683">
        <f t="shared" si="124"/>
        <v>358.08</v>
      </c>
      <c r="X2683">
        <f t="shared" si="125"/>
        <v>47</v>
      </c>
    </row>
    <row r="2684" spans="1:24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  <c r="V2684">
        <f t="shared" si="123"/>
        <v>1</v>
      </c>
      <c r="W2684">
        <f t="shared" si="124"/>
        <v>1052.9190000000001</v>
      </c>
      <c r="X2684">
        <f t="shared" si="125"/>
        <v>43.333333333333336</v>
      </c>
    </row>
    <row r="2685" spans="1:24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  <c r="V2685">
        <f t="shared" si="123"/>
        <v>1</v>
      </c>
      <c r="W2685">
        <f t="shared" si="124"/>
        <v>164.99</v>
      </c>
      <c r="X2685">
        <f t="shared" si="125"/>
        <v>30</v>
      </c>
    </row>
    <row r="2686" spans="1:24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  <c r="V2686">
        <f t="shared" si="123"/>
        <v>6</v>
      </c>
      <c r="W2686">
        <f t="shared" si="124"/>
        <v>2812.9680000000003</v>
      </c>
      <c r="X2686">
        <f t="shared" si="125"/>
        <v>32.5</v>
      </c>
    </row>
    <row r="2687" spans="1:24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  <c r="V2687">
        <f t="shared" si="123"/>
        <v>9</v>
      </c>
      <c r="W2687">
        <f t="shared" si="124"/>
        <v>287.85599999999999</v>
      </c>
      <c r="X2687">
        <f t="shared" si="125"/>
        <v>31.25</v>
      </c>
    </row>
    <row r="2688" spans="1:24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  <c r="V2688">
        <f t="shared" si="123"/>
        <v>9</v>
      </c>
      <c r="W2688">
        <f t="shared" si="124"/>
        <v>6.4080000000000004</v>
      </c>
      <c r="X2688">
        <f t="shared" si="125"/>
        <v>-76.666666666666657</v>
      </c>
    </row>
    <row r="2689" spans="1:24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  <c r="V2689">
        <f t="shared" si="123"/>
        <v>8</v>
      </c>
      <c r="W2689">
        <f t="shared" si="124"/>
        <v>19.899999999999999</v>
      </c>
      <c r="X2689">
        <f t="shared" si="125"/>
        <v>-165</v>
      </c>
    </row>
    <row r="2690" spans="1:24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  <c r="V2690">
        <f t="shared" si="123"/>
        <v>11</v>
      </c>
      <c r="W2690">
        <f t="shared" si="124"/>
        <v>78.5</v>
      </c>
      <c r="X2690">
        <f t="shared" si="125"/>
        <v>45.000000000000007</v>
      </c>
    </row>
    <row r="2691" spans="1:24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  <c r="V2691">
        <f t="shared" ref="V2691:V2754" si="126">MONTH(C2691:C12684)</f>
        <v>6</v>
      </c>
      <c r="W2691">
        <f t="shared" ref="W2691:W2754" si="127" xml:space="preserve"> PRODUCT(R2691,S2691)</f>
        <v>20.992000000000001</v>
      </c>
      <c r="X2691">
        <f t="shared" ref="X2691:X2754" si="128">(U2691/R2691)*100</f>
        <v>31.249999999999993</v>
      </c>
    </row>
    <row r="2692" spans="1:24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  <c r="V2692">
        <f t="shared" si="126"/>
        <v>12</v>
      </c>
      <c r="W2692">
        <f t="shared" si="127"/>
        <v>16.038</v>
      </c>
      <c r="X2692">
        <f t="shared" si="128"/>
        <v>-83.333333333333343</v>
      </c>
    </row>
    <row r="2693" spans="1:24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  <c r="V2693">
        <f t="shared" si="126"/>
        <v>8</v>
      </c>
      <c r="W2693">
        <f t="shared" si="127"/>
        <v>46.44</v>
      </c>
      <c r="X2693">
        <f t="shared" si="128"/>
        <v>36.25</v>
      </c>
    </row>
    <row r="2694" spans="1:24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  <c r="V2694">
        <f t="shared" si="126"/>
        <v>8</v>
      </c>
      <c r="W2694">
        <f t="shared" si="127"/>
        <v>325.72799999999995</v>
      </c>
      <c r="X2694">
        <f t="shared" si="128"/>
        <v>7.5000000000000009</v>
      </c>
    </row>
    <row r="2695" spans="1:24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>
        <f t="shared" si="126"/>
        <v>1</v>
      </c>
      <c r="W2695">
        <f t="shared" si="127"/>
        <v>549.5</v>
      </c>
      <c r="X2695">
        <f t="shared" si="128"/>
        <v>34</v>
      </c>
    </row>
    <row r="2696" spans="1:24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  <c r="V2696">
        <f t="shared" si="126"/>
        <v>10</v>
      </c>
      <c r="W2696">
        <f t="shared" si="127"/>
        <v>15.384</v>
      </c>
      <c r="X2696">
        <f t="shared" si="128"/>
        <v>26.249999999999996</v>
      </c>
    </row>
    <row r="2697" spans="1:24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  <c r="V2697">
        <f t="shared" si="126"/>
        <v>2</v>
      </c>
      <c r="W2697">
        <f t="shared" si="127"/>
        <v>60.704000000000001</v>
      </c>
      <c r="X2697">
        <f t="shared" si="128"/>
        <v>35</v>
      </c>
    </row>
    <row r="2698" spans="1:24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  <c r="V2698">
        <f t="shared" si="126"/>
        <v>3</v>
      </c>
      <c r="W2698">
        <f t="shared" si="127"/>
        <v>3285.2</v>
      </c>
      <c r="X2698">
        <f t="shared" si="128"/>
        <v>-2</v>
      </c>
    </row>
    <row r="2699" spans="1:24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  <c r="V2699">
        <f t="shared" si="126"/>
        <v>3</v>
      </c>
      <c r="W2699">
        <f t="shared" si="127"/>
        <v>135830.88</v>
      </c>
      <c r="X2699">
        <f t="shared" si="128"/>
        <v>-8</v>
      </c>
    </row>
    <row r="2700" spans="1:24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  <c r="V2700">
        <f t="shared" si="126"/>
        <v>3</v>
      </c>
      <c r="W2700">
        <f t="shared" si="127"/>
        <v>85.504000000000005</v>
      </c>
      <c r="X2700">
        <f t="shared" si="128"/>
        <v>35</v>
      </c>
    </row>
    <row r="2701" spans="1:24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  <c r="V2701">
        <f t="shared" si="126"/>
        <v>3</v>
      </c>
      <c r="W2701">
        <f t="shared" si="127"/>
        <v>24.048000000000002</v>
      </c>
      <c r="X2701">
        <f t="shared" si="128"/>
        <v>12.5</v>
      </c>
    </row>
    <row r="2702" spans="1:24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  <c r="V2702">
        <f t="shared" si="126"/>
        <v>3</v>
      </c>
      <c r="W2702">
        <f t="shared" si="127"/>
        <v>61.536000000000001</v>
      </c>
      <c r="X2702">
        <f t="shared" si="128"/>
        <v>26.249999999999996</v>
      </c>
    </row>
    <row r="2703" spans="1:24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  <c r="V2703">
        <f t="shared" si="126"/>
        <v>3</v>
      </c>
      <c r="W2703">
        <f t="shared" si="127"/>
        <v>56.808</v>
      </c>
      <c r="X2703">
        <f t="shared" si="128"/>
        <v>31.25</v>
      </c>
    </row>
    <row r="2704" spans="1:24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  <c r="V2704">
        <f t="shared" si="126"/>
        <v>3</v>
      </c>
      <c r="W2704">
        <f t="shared" si="127"/>
        <v>367.05600000000004</v>
      </c>
      <c r="X2704">
        <f t="shared" si="128"/>
        <v>12.5</v>
      </c>
    </row>
    <row r="2705" spans="1:24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  <c r="V2705">
        <f t="shared" si="126"/>
        <v>5</v>
      </c>
      <c r="W2705">
        <f t="shared" si="127"/>
        <v>348.84000000000003</v>
      </c>
      <c r="X2705">
        <f t="shared" si="128"/>
        <v>49.000000000000007</v>
      </c>
    </row>
    <row r="2706" spans="1:24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  <c r="V2706">
        <f t="shared" si="126"/>
        <v>7</v>
      </c>
      <c r="W2706">
        <f t="shared" si="127"/>
        <v>795.59999999999991</v>
      </c>
      <c r="X2706">
        <f t="shared" si="128"/>
        <v>13</v>
      </c>
    </row>
    <row r="2707" spans="1:24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>
        <f t="shared" si="126"/>
        <v>6</v>
      </c>
      <c r="W2707">
        <f t="shared" si="127"/>
        <v>33.36</v>
      </c>
      <c r="X2707">
        <f t="shared" si="128"/>
        <v>26</v>
      </c>
    </row>
    <row r="2708" spans="1:24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  <c r="V2708">
        <f t="shared" si="126"/>
        <v>6</v>
      </c>
      <c r="W2708">
        <f t="shared" si="127"/>
        <v>58.320000000000007</v>
      </c>
      <c r="X2708">
        <f t="shared" si="128"/>
        <v>48.000000000000007</v>
      </c>
    </row>
    <row r="2709" spans="1:24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  <c r="V2709">
        <f t="shared" si="126"/>
        <v>6</v>
      </c>
      <c r="W2709">
        <f t="shared" si="127"/>
        <v>768.64</v>
      </c>
      <c r="X2709">
        <f t="shared" si="128"/>
        <v>48.000000000000007</v>
      </c>
    </row>
    <row r="2710" spans="1:24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  <c r="V2710">
        <f t="shared" si="126"/>
        <v>1</v>
      </c>
      <c r="W2710">
        <f t="shared" si="127"/>
        <v>1591.52</v>
      </c>
      <c r="X2710">
        <f t="shared" si="128"/>
        <v>35.999999999999993</v>
      </c>
    </row>
    <row r="2711" spans="1:24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  <c r="V2711">
        <f t="shared" si="126"/>
        <v>1</v>
      </c>
      <c r="W2711">
        <f t="shared" si="127"/>
        <v>5759.9279999999999</v>
      </c>
      <c r="X2711">
        <f t="shared" si="128"/>
        <v>11.249999999999998</v>
      </c>
    </row>
    <row r="2712" spans="1:24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  <c r="V2712">
        <f t="shared" si="126"/>
        <v>12</v>
      </c>
      <c r="W2712">
        <f t="shared" si="127"/>
        <v>25.655999999999999</v>
      </c>
      <c r="X2712">
        <f t="shared" si="128"/>
        <v>-70</v>
      </c>
    </row>
    <row r="2713" spans="1:24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  <c r="V2713">
        <f t="shared" si="126"/>
        <v>10</v>
      </c>
      <c r="W2713">
        <f t="shared" si="127"/>
        <v>183.55199999999999</v>
      </c>
      <c r="X2713">
        <f t="shared" si="128"/>
        <v>20</v>
      </c>
    </row>
    <row r="2714" spans="1:24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  <c r="V2714">
        <f t="shared" si="126"/>
        <v>7</v>
      </c>
      <c r="W2714">
        <f t="shared" si="127"/>
        <v>541.07999999999993</v>
      </c>
      <c r="X2714">
        <f t="shared" si="128"/>
        <v>37</v>
      </c>
    </row>
    <row r="2715" spans="1:24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  <c r="V2715">
        <f t="shared" si="126"/>
        <v>4</v>
      </c>
      <c r="W2715">
        <f t="shared" si="127"/>
        <v>907.12799999999993</v>
      </c>
      <c r="X2715">
        <f t="shared" si="128"/>
        <v>12.5</v>
      </c>
    </row>
    <row r="2716" spans="1:24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  <c r="V2716">
        <f t="shared" si="126"/>
        <v>12</v>
      </c>
      <c r="W2716">
        <f t="shared" si="127"/>
        <v>69.5</v>
      </c>
      <c r="X2716">
        <f t="shared" si="128"/>
        <v>40</v>
      </c>
    </row>
    <row r="2717" spans="1:24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  <c r="V2717">
        <f t="shared" si="126"/>
        <v>12</v>
      </c>
      <c r="W2717">
        <f t="shared" si="127"/>
        <v>259.95999999999998</v>
      </c>
      <c r="X2717">
        <f t="shared" si="128"/>
        <v>48.000000000000007</v>
      </c>
    </row>
    <row r="2718" spans="1:24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>
        <f t="shared" si="126"/>
        <v>8</v>
      </c>
      <c r="W2718">
        <f t="shared" si="127"/>
        <v>143.96</v>
      </c>
      <c r="X2718">
        <f t="shared" si="128"/>
        <v>21</v>
      </c>
    </row>
    <row r="2719" spans="1:24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  <c r="V2719">
        <f t="shared" si="126"/>
        <v>9</v>
      </c>
      <c r="W2719">
        <f t="shared" si="127"/>
        <v>1133.9100000000001</v>
      </c>
      <c r="X2719">
        <f t="shared" si="128"/>
        <v>28.999999999999996</v>
      </c>
    </row>
    <row r="2720" spans="1:24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  <c r="V2720">
        <f t="shared" si="126"/>
        <v>12</v>
      </c>
      <c r="W2720">
        <f t="shared" si="127"/>
        <v>248.72</v>
      </c>
      <c r="X2720">
        <f t="shared" si="128"/>
        <v>26.999999999999996</v>
      </c>
    </row>
    <row r="2721" spans="1:24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  <c r="V2721">
        <f t="shared" si="126"/>
        <v>12</v>
      </c>
      <c r="W2721">
        <f t="shared" si="127"/>
        <v>71.927999999999997</v>
      </c>
      <c r="X2721">
        <f t="shared" si="128"/>
        <v>-60</v>
      </c>
    </row>
    <row r="2722" spans="1:24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  <c r="V2722">
        <f t="shared" si="126"/>
        <v>11</v>
      </c>
      <c r="W2722">
        <f t="shared" si="127"/>
        <v>25.128</v>
      </c>
      <c r="X2722">
        <f t="shared" si="128"/>
        <v>32.5</v>
      </c>
    </row>
    <row r="2723" spans="1:24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  <c r="V2723">
        <f t="shared" si="126"/>
        <v>11</v>
      </c>
      <c r="W2723">
        <f t="shared" si="127"/>
        <v>291.2</v>
      </c>
      <c r="X2723">
        <f t="shared" si="128"/>
        <v>8.75</v>
      </c>
    </row>
    <row r="2724" spans="1:24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  <c r="V2724">
        <f t="shared" si="126"/>
        <v>4</v>
      </c>
      <c r="W2724">
        <f t="shared" si="127"/>
        <v>406</v>
      </c>
      <c r="X2724">
        <f t="shared" si="128"/>
        <v>15</v>
      </c>
    </row>
    <row r="2725" spans="1:24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  <c r="V2725">
        <f t="shared" si="126"/>
        <v>10</v>
      </c>
      <c r="W2725">
        <f t="shared" si="127"/>
        <v>72.25</v>
      </c>
      <c r="X2725">
        <f t="shared" si="128"/>
        <v>47</v>
      </c>
    </row>
    <row r="2726" spans="1:24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  <c r="V2726">
        <f t="shared" si="126"/>
        <v>10</v>
      </c>
      <c r="W2726">
        <f t="shared" si="127"/>
        <v>191.29599999999999</v>
      </c>
      <c r="X2726">
        <f t="shared" si="128"/>
        <v>32.5</v>
      </c>
    </row>
    <row r="2727" spans="1:24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  <c r="V2727">
        <f t="shared" si="126"/>
        <v>11</v>
      </c>
      <c r="W2727">
        <f t="shared" si="127"/>
        <v>1799.8500000000001</v>
      </c>
      <c r="X2727">
        <f t="shared" si="128"/>
        <v>-20</v>
      </c>
    </row>
    <row r="2728" spans="1:24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  <c r="V2728">
        <f t="shared" si="126"/>
        <v>11</v>
      </c>
      <c r="W2728">
        <f t="shared" si="127"/>
        <v>1401.4079999999999</v>
      </c>
      <c r="X2728">
        <f t="shared" si="128"/>
        <v>-40.000000000000007</v>
      </c>
    </row>
    <row r="2729" spans="1:24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  <c r="V2729">
        <f t="shared" si="126"/>
        <v>12</v>
      </c>
      <c r="W2729">
        <f t="shared" si="127"/>
        <v>1.641</v>
      </c>
      <c r="X2729">
        <f t="shared" si="128"/>
        <v>-80</v>
      </c>
    </row>
    <row r="2730" spans="1:24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  <c r="V2730">
        <f t="shared" si="126"/>
        <v>12</v>
      </c>
      <c r="W2730">
        <f t="shared" si="127"/>
        <v>4409.7060000000001</v>
      </c>
      <c r="X2730">
        <f t="shared" si="128"/>
        <v>15.000000000000002</v>
      </c>
    </row>
    <row r="2731" spans="1:24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>
        <f t="shared" si="126"/>
        <v>2</v>
      </c>
      <c r="W2731">
        <f t="shared" si="127"/>
        <v>19.89</v>
      </c>
      <c r="X2731">
        <f t="shared" si="128"/>
        <v>27</v>
      </c>
    </row>
    <row r="2732" spans="1:24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  <c r="V2732">
        <f t="shared" si="126"/>
        <v>2</v>
      </c>
      <c r="W2732">
        <f t="shared" si="127"/>
        <v>3199.84</v>
      </c>
      <c r="X2732">
        <f t="shared" si="128"/>
        <v>43</v>
      </c>
    </row>
    <row r="2733" spans="1:24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>
        <f t="shared" si="126"/>
        <v>2</v>
      </c>
      <c r="W2733">
        <f t="shared" si="127"/>
        <v>107.53</v>
      </c>
      <c r="X2733">
        <f t="shared" si="128"/>
        <v>20</v>
      </c>
    </row>
    <row r="2734" spans="1:24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  <c r="V2734">
        <f t="shared" si="126"/>
        <v>7</v>
      </c>
      <c r="W2734">
        <f t="shared" si="127"/>
        <v>147.96</v>
      </c>
      <c r="X2734">
        <f t="shared" si="128"/>
        <v>26.999999999999996</v>
      </c>
    </row>
    <row r="2735" spans="1:24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>
        <f t="shared" si="126"/>
        <v>7</v>
      </c>
      <c r="W2735">
        <f t="shared" si="127"/>
        <v>5.58</v>
      </c>
      <c r="X2735">
        <f t="shared" si="128"/>
        <v>39</v>
      </c>
    </row>
    <row r="2736" spans="1:24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  <c r="V2736">
        <f t="shared" si="126"/>
        <v>2</v>
      </c>
      <c r="W2736">
        <f t="shared" si="127"/>
        <v>196.48</v>
      </c>
      <c r="X2736">
        <f t="shared" si="128"/>
        <v>47</v>
      </c>
    </row>
    <row r="2737" spans="1:24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  <c r="V2737">
        <f t="shared" si="126"/>
        <v>11</v>
      </c>
      <c r="W2737">
        <f t="shared" si="127"/>
        <v>1133.9100000000001</v>
      </c>
      <c r="X2737">
        <f t="shared" si="128"/>
        <v>25</v>
      </c>
    </row>
    <row r="2738" spans="1:24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>
        <f t="shared" si="126"/>
        <v>11</v>
      </c>
      <c r="W2738">
        <f t="shared" si="127"/>
        <v>295.96000000000004</v>
      </c>
      <c r="X2738">
        <f t="shared" si="128"/>
        <v>47</v>
      </c>
    </row>
    <row r="2739" spans="1:24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  <c r="V2739">
        <f t="shared" si="126"/>
        <v>11</v>
      </c>
      <c r="W2739">
        <f t="shared" si="127"/>
        <v>899.91000000000008</v>
      </c>
      <c r="X2739">
        <f t="shared" si="128"/>
        <v>19</v>
      </c>
    </row>
    <row r="2740" spans="1:24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>
        <f t="shared" si="126"/>
        <v>11</v>
      </c>
      <c r="W2740">
        <f t="shared" si="127"/>
        <v>179.96</v>
      </c>
      <c r="X2740">
        <f t="shared" si="128"/>
        <v>47.999999999999993</v>
      </c>
    </row>
    <row r="2741" spans="1:24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  <c r="V2741">
        <f t="shared" si="126"/>
        <v>4</v>
      </c>
      <c r="W2741">
        <f t="shared" si="127"/>
        <v>1908.96</v>
      </c>
      <c r="X2741">
        <f t="shared" si="128"/>
        <v>2</v>
      </c>
    </row>
    <row r="2742" spans="1:24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  <c r="V2742">
        <f t="shared" si="126"/>
        <v>4</v>
      </c>
      <c r="W2742">
        <f t="shared" si="127"/>
        <v>51.96</v>
      </c>
      <c r="X2742">
        <f t="shared" si="128"/>
        <v>6</v>
      </c>
    </row>
    <row r="2743" spans="1:24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>
        <f t="shared" si="126"/>
        <v>2</v>
      </c>
      <c r="W2743">
        <f t="shared" si="127"/>
        <v>233.6</v>
      </c>
      <c r="X2743">
        <f t="shared" si="128"/>
        <v>37.5</v>
      </c>
    </row>
    <row r="2744" spans="1:24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  <c r="V2744">
        <f t="shared" si="126"/>
        <v>11</v>
      </c>
      <c r="W2744">
        <f t="shared" si="127"/>
        <v>70.680000000000007</v>
      </c>
      <c r="X2744">
        <f t="shared" si="128"/>
        <v>37.999999999999993</v>
      </c>
    </row>
    <row r="2745" spans="1:24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>
        <f t="shared" si="126"/>
        <v>6</v>
      </c>
      <c r="W2745">
        <f t="shared" si="127"/>
        <v>1545.84</v>
      </c>
      <c r="X2745">
        <f t="shared" si="128"/>
        <v>39</v>
      </c>
    </row>
    <row r="2746" spans="1:24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  <c r="V2746">
        <f t="shared" si="126"/>
        <v>6</v>
      </c>
      <c r="W2746">
        <f t="shared" si="127"/>
        <v>377.928</v>
      </c>
      <c r="X2746">
        <f t="shared" si="128"/>
        <v>37.5</v>
      </c>
    </row>
    <row r="2747" spans="1:24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>
        <f t="shared" si="126"/>
        <v>8</v>
      </c>
      <c r="W2747">
        <f t="shared" si="127"/>
        <v>79.992000000000004</v>
      </c>
      <c r="X2747">
        <f t="shared" si="128"/>
        <v>27.500000000000004</v>
      </c>
    </row>
    <row r="2748" spans="1:24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>
        <f t="shared" si="126"/>
        <v>5</v>
      </c>
      <c r="W2748">
        <f t="shared" si="127"/>
        <v>2100.1680000000001</v>
      </c>
      <c r="X2748">
        <f t="shared" si="128"/>
        <v>-18.571428571428573</v>
      </c>
    </row>
    <row r="2749" spans="1:24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  <c r="V2749">
        <f t="shared" si="126"/>
        <v>11</v>
      </c>
      <c r="W2749">
        <f t="shared" si="127"/>
        <v>108.672</v>
      </c>
      <c r="X2749">
        <f t="shared" si="128"/>
        <v>-5</v>
      </c>
    </row>
    <row r="2750" spans="1:24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  <c r="V2750">
        <f t="shared" si="126"/>
        <v>12</v>
      </c>
      <c r="W2750">
        <f t="shared" si="127"/>
        <v>24.678000000000004</v>
      </c>
      <c r="X2750">
        <f t="shared" si="128"/>
        <v>-73.333333333333329</v>
      </c>
    </row>
    <row r="2751" spans="1:24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  <c r="V2751">
        <f t="shared" si="126"/>
        <v>6</v>
      </c>
      <c r="W2751">
        <f t="shared" si="127"/>
        <v>1756.6559999999999</v>
      </c>
      <c r="X2751">
        <f t="shared" si="128"/>
        <v>12.5</v>
      </c>
    </row>
    <row r="2752" spans="1:24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  <c r="V2752">
        <f t="shared" si="126"/>
        <v>8</v>
      </c>
      <c r="W2752">
        <f t="shared" si="127"/>
        <v>4656.08</v>
      </c>
      <c r="X2752">
        <f t="shared" si="128"/>
        <v>26</v>
      </c>
    </row>
    <row r="2753" spans="1:24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  <c r="V2753">
        <f t="shared" si="126"/>
        <v>5</v>
      </c>
      <c r="W2753">
        <f t="shared" si="127"/>
        <v>450.59199999999998</v>
      </c>
      <c r="X2753">
        <f t="shared" si="128"/>
        <v>10</v>
      </c>
    </row>
    <row r="2754" spans="1:24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  <c r="V2754">
        <f t="shared" si="126"/>
        <v>4</v>
      </c>
      <c r="W2754">
        <f t="shared" si="127"/>
        <v>11.12</v>
      </c>
      <c r="X2754">
        <f t="shared" si="128"/>
        <v>40.000000000000007</v>
      </c>
    </row>
    <row r="2755" spans="1:24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>
        <f t="shared" ref="V2755:V2818" si="129">MONTH(C2755:C12748)</f>
        <v>4</v>
      </c>
      <c r="W2755">
        <f t="shared" ref="W2755:W2818" si="130" xml:space="preserve"> PRODUCT(R2755,S2755)</f>
        <v>970.11</v>
      </c>
      <c r="X2755">
        <f t="shared" ref="X2755:X2818" si="131">(U2755/R2755)*100</f>
        <v>40</v>
      </c>
    </row>
    <row r="2756" spans="1:24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  <c r="V2756">
        <f t="shared" si="129"/>
        <v>4</v>
      </c>
      <c r="W2756">
        <f t="shared" si="130"/>
        <v>3919.8</v>
      </c>
      <c r="X2756">
        <f t="shared" si="131"/>
        <v>8.75</v>
      </c>
    </row>
    <row r="2757" spans="1:24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  <c r="V2757">
        <f t="shared" si="129"/>
        <v>4</v>
      </c>
      <c r="W2757">
        <f t="shared" si="130"/>
        <v>7238.25</v>
      </c>
      <c r="X2757">
        <f t="shared" si="131"/>
        <v>28.999999999999996</v>
      </c>
    </row>
    <row r="2758" spans="1:24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  <c r="V2758">
        <f t="shared" si="129"/>
        <v>4</v>
      </c>
      <c r="W2758">
        <f t="shared" si="130"/>
        <v>23.92</v>
      </c>
      <c r="X2758">
        <f t="shared" si="131"/>
        <v>49</v>
      </c>
    </row>
    <row r="2759" spans="1:24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  <c r="V2759">
        <f t="shared" si="129"/>
        <v>6</v>
      </c>
      <c r="W2759">
        <f t="shared" si="130"/>
        <v>719.91</v>
      </c>
      <c r="X2759">
        <f t="shared" si="131"/>
        <v>30</v>
      </c>
    </row>
    <row r="2760" spans="1:24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  <c r="V2760">
        <f t="shared" si="129"/>
        <v>3</v>
      </c>
      <c r="W2760">
        <f t="shared" si="130"/>
        <v>307.68</v>
      </c>
      <c r="X2760">
        <f t="shared" si="131"/>
        <v>41</v>
      </c>
    </row>
    <row r="2761" spans="1:24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  <c r="V2761">
        <f t="shared" si="129"/>
        <v>3</v>
      </c>
      <c r="W2761">
        <f t="shared" si="130"/>
        <v>1925.28</v>
      </c>
      <c r="X2761">
        <f t="shared" si="131"/>
        <v>26</v>
      </c>
    </row>
    <row r="2762" spans="1:24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>
        <f t="shared" si="129"/>
        <v>5</v>
      </c>
      <c r="W2762">
        <f t="shared" si="130"/>
        <v>242</v>
      </c>
      <c r="X2762">
        <f t="shared" si="131"/>
        <v>48</v>
      </c>
    </row>
    <row r="2763" spans="1:24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  <c r="V2763">
        <f t="shared" si="129"/>
        <v>10</v>
      </c>
      <c r="W2763">
        <f t="shared" si="130"/>
        <v>0.99</v>
      </c>
      <c r="X2763">
        <f t="shared" si="131"/>
        <v>44</v>
      </c>
    </row>
    <row r="2764" spans="1:24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>
        <f t="shared" si="129"/>
        <v>10</v>
      </c>
      <c r="W2764">
        <f t="shared" si="130"/>
        <v>509.20000000000005</v>
      </c>
      <c r="X2764">
        <f t="shared" si="131"/>
        <v>36.25</v>
      </c>
    </row>
    <row r="2765" spans="1:24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  <c r="V2765">
        <f t="shared" si="129"/>
        <v>6</v>
      </c>
      <c r="W2765">
        <f t="shared" si="130"/>
        <v>30.996000000000002</v>
      </c>
      <c r="X2765">
        <f t="shared" si="131"/>
        <v>-73.333333333333329</v>
      </c>
    </row>
    <row r="2766" spans="1:24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  <c r="V2766">
        <f t="shared" si="129"/>
        <v>6</v>
      </c>
      <c r="W2766">
        <f t="shared" si="130"/>
        <v>155.77500000000001</v>
      </c>
      <c r="X2766">
        <f t="shared" si="131"/>
        <v>-76.666666666666657</v>
      </c>
    </row>
    <row r="2767" spans="1:24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  <c r="V2767">
        <f t="shared" si="129"/>
        <v>6</v>
      </c>
      <c r="W2767">
        <f t="shared" si="130"/>
        <v>17.856000000000002</v>
      </c>
      <c r="X2767">
        <f t="shared" si="131"/>
        <v>7.4999999999999982</v>
      </c>
    </row>
    <row r="2768" spans="1:24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  <c r="V2768">
        <f t="shared" si="129"/>
        <v>1</v>
      </c>
      <c r="W2768">
        <f t="shared" si="130"/>
        <v>34.384</v>
      </c>
      <c r="X2768">
        <f t="shared" si="131"/>
        <v>11.249999999999998</v>
      </c>
    </row>
    <row r="2769" spans="1:24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  <c r="V2769">
        <f t="shared" si="129"/>
        <v>1</v>
      </c>
      <c r="W2769">
        <f t="shared" si="130"/>
        <v>15393.28</v>
      </c>
      <c r="X2769">
        <f t="shared" si="131"/>
        <v>16.249999999999996</v>
      </c>
    </row>
    <row r="2770" spans="1:24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  <c r="V2770">
        <f t="shared" si="129"/>
        <v>4</v>
      </c>
      <c r="W2770">
        <f t="shared" si="130"/>
        <v>64.384</v>
      </c>
      <c r="X2770">
        <f t="shared" si="131"/>
        <v>-250</v>
      </c>
    </row>
    <row r="2771" spans="1:24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  <c r="V2771">
        <f t="shared" si="129"/>
        <v>4</v>
      </c>
      <c r="W2771">
        <f t="shared" si="130"/>
        <v>350.84</v>
      </c>
      <c r="X2771">
        <f t="shared" si="131"/>
        <v>-1.25</v>
      </c>
    </row>
    <row r="2772" spans="1:24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  <c r="V2772">
        <f t="shared" si="129"/>
        <v>4</v>
      </c>
      <c r="W2772">
        <f t="shared" si="130"/>
        <v>143.928</v>
      </c>
      <c r="X2772">
        <f t="shared" si="131"/>
        <v>3.75</v>
      </c>
    </row>
    <row r="2773" spans="1:24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  <c r="V2773">
        <f t="shared" si="129"/>
        <v>9</v>
      </c>
      <c r="W2773">
        <f t="shared" si="130"/>
        <v>272.5</v>
      </c>
      <c r="X2773">
        <f t="shared" si="131"/>
        <v>26</v>
      </c>
    </row>
    <row r="2774" spans="1:24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  <c r="V2774">
        <f t="shared" si="129"/>
        <v>12</v>
      </c>
      <c r="W2774">
        <f t="shared" si="130"/>
        <v>57.311999999999998</v>
      </c>
      <c r="X2774">
        <f t="shared" si="131"/>
        <v>30.000000000000004</v>
      </c>
    </row>
    <row r="2775" spans="1:24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>
        <f t="shared" si="129"/>
        <v>11</v>
      </c>
      <c r="W2775">
        <f t="shared" si="130"/>
        <v>148.32</v>
      </c>
      <c r="X2775">
        <f t="shared" si="131"/>
        <v>49.000000000000007</v>
      </c>
    </row>
    <row r="2776" spans="1:24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  <c r="V2776">
        <f t="shared" si="129"/>
        <v>11</v>
      </c>
      <c r="W2776">
        <f t="shared" si="130"/>
        <v>20.736000000000001</v>
      </c>
      <c r="X2776">
        <f t="shared" si="131"/>
        <v>35</v>
      </c>
    </row>
    <row r="2777" spans="1:24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  <c r="V2777">
        <f t="shared" si="129"/>
        <v>10</v>
      </c>
      <c r="W2777">
        <f t="shared" si="130"/>
        <v>463.32</v>
      </c>
      <c r="X2777">
        <f t="shared" si="131"/>
        <v>1</v>
      </c>
    </row>
    <row r="2778" spans="1:24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  <c r="V2778">
        <f t="shared" si="129"/>
        <v>12</v>
      </c>
      <c r="W2778">
        <f t="shared" si="130"/>
        <v>426.88800000000003</v>
      </c>
      <c r="X2778">
        <f t="shared" si="131"/>
        <v>7.5</v>
      </c>
    </row>
    <row r="2779" spans="1:24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  <c r="V2779">
        <f t="shared" si="129"/>
        <v>7</v>
      </c>
      <c r="W2779">
        <f t="shared" si="130"/>
        <v>390.93200000000002</v>
      </c>
      <c r="X2779">
        <f t="shared" si="131"/>
        <v>-7.0588235294117645</v>
      </c>
    </row>
    <row r="2780" spans="1:24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  <c r="V2780">
        <f t="shared" si="129"/>
        <v>4</v>
      </c>
      <c r="W2780">
        <f t="shared" si="130"/>
        <v>189.44</v>
      </c>
      <c r="X2780">
        <f t="shared" si="131"/>
        <v>26.25</v>
      </c>
    </row>
    <row r="2781" spans="1:24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  <c r="V2781">
        <f t="shared" si="129"/>
        <v>4</v>
      </c>
      <c r="W2781">
        <f t="shared" si="130"/>
        <v>7.1280000000000001</v>
      </c>
      <c r="X2781">
        <f t="shared" si="131"/>
        <v>31.250000000000007</v>
      </c>
    </row>
    <row r="2782" spans="1:24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>
        <f t="shared" si="129"/>
        <v>5</v>
      </c>
      <c r="W2782">
        <f t="shared" si="130"/>
        <v>236.8</v>
      </c>
      <c r="X2782">
        <f t="shared" si="131"/>
        <v>50</v>
      </c>
    </row>
    <row r="2783" spans="1:24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  <c r="V2783">
        <f t="shared" si="129"/>
        <v>11</v>
      </c>
      <c r="W2783">
        <f t="shared" si="130"/>
        <v>220</v>
      </c>
      <c r="X2783">
        <f t="shared" si="131"/>
        <v>44</v>
      </c>
    </row>
    <row r="2784" spans="1:24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>
        <f t="shared" si="129"/>
        <v>11</v>
      </c>
      <c r="W2784">
        <f t="shared" si="130"/>
        <v>515.96</v>
      </c>
      <c r="X2784">
        <f t="shared" si="131"/>
        <v>28.999999999999996</v>
      </c>
    </row>
    <row r="2785" spans="1:24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  <c r="V2785">
        <f t="shared" si="129"/>
        <v>11</v>
      </c>
      <c r="W2785">
        <f t="shared" si="130"/>
        <v>47.975999999999999</v>
      </c>
      <c r="X2785">
        <f t="shared" si="131"/>
        <v>-66.666666666666671</v>
      </c>
    </row>
    <row r="2786" spans="1:24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  <c r="V2786">
        <f t="shared" si="129"/>
        <v>10</v>
      </c>
      <c r="W2786">
        <f t="shared" si="130"/>
        <v>95.903999999999996</v>
      </c>
      <c r="X2786">
        <f t="shared" si="131"/>
        <v>-65</v>
      </c>
    </row>
    <row r="2787" spans="1:24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>
        <f t="shared" si="129"/>
        <v>9</v>
      </c>
      <c r="W2787">
        <f t="shared" si="130"/>
        <v>2406.1439999999998</v>
      </c>
      <c r="X2787">
        <f t="shared" si="131"/>
        <v>0</v>
      </c>
    </row>
    <row r="2788" spans="1:24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  <c r="V2788">
        <f t="shared" si="129"/>
        <v>9</v>
      </c>
      <c r="W2788">
        <f t="shared" si="130"/>
        <v>15.8</v>
      </c>
      <c r="X2788">
        <f t="shared" si="131"/>
        <v>32</v>
      </c>
    </row>
    <row r="2789" spans="1:24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  <c r="V2789">
        <f t="shared" si="129"/>
        <v>12</v>
      </c>
      <c r="W2789">
        <f t="shared" si="130"/>
        <v>291.8</v>
      </c>
      <c r="X2789">
        <f t="shared" si="131"/>
        <v>-42.500000000000007</v>
      </c>
    </row>
    <row r="2790" spans="1:24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  <c r="V2790">
        <f t="shared" si="129"/>
        <v>12</v>
      </c>
      <c r="W2790">
        <f t="shared" si="130"/>
        <v>115.24799999999999</v>
      </c>
      <c r="X2790">
        <f t="shared" si="131"/>
        <v>8.75</v>
      </c>
    </row>
    <row r="2791" spans="1:24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  <c r="V2791">
        <f t="shared" si="129"/>
        <v>12</v>
      </c>
      <c r="W2791">
        <f t="shared" si="130"/>
        <v>199.8</v>
      </c>
      <c r="X2791">
        <f t="shared" si="131"/>
        <v>-60</v>
      </c>
    </row>
    <row r="2792" spans="1:24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  <c r="V2792">
        <f t="shared" si="129"/>
        <v>9</v>
      </c>
      <c r="W2792">
        <f t="shared" si="130"/>
        <v>51.92</v>
      </c>
      <c r="X2792">
        <f t="shared" si="131"/>
        <v>28.999999999999996</v>
      </c>
    </row>
    <row r="2793" spans="1:24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  <c r="V2793">
        <f t="shared" si="129"/>
        <v>9</v>
      </c>
      <c r="W2793">
        <f t="shared" si="130"/>
        <v>108.81</v>
      </c>
      <c r="X2793">
        <f t="shared" si="131"/>
        <v>30</v>
      </c>
    </row>
    <row r="2794" spans="1:24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  <c r="V2794">
        <f t="shared" si="129"/>
        <v>9</v>
      </c>
      <c r="W2794">
        <f t="shared" si="130"/>
        <v>6.48</v>
      </c>
      <c r="X2794">
        <f t="shared" si="131"/>
        <v>47.999999999999993</v>
      </c>
    </row>
    <row r="2795" spans="1:24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  <c r="V2795">
        <f t="shared" si="129"/>
        <v>4</v>
      </c>
      <c r="W2795">
        <f t="shared" si="130"/>
        <v>15051.232</v>
      </c>
      <c r="X2795">
        <f t="shared" si="131"/>
        <v>8.75</v>
      </c>
    </row>
    <row r="2796" spans="1:24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  <c r="V2796">
        <f t="shared" si="129"/>
        <v>4</v>
      </c>
      <c r="W2796">
        <f t="shared" si="130"/>
        <v>1753.472</v>
      </c>
      <c r="X2796">
        <f t="shared" si="131"/>
        <v>8.75</v>
      </c>
    </row>
    <row r="2797" spans="1:24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  <c r="V2797">
        <f t="shared" si="129"/>
        <v>4</v>
      </c>
      <c r="W2797">
        <f t="shared" si="130"/>
        <v>126.61600000000001</v>
      </c>
      <c r="X2797">
        <f t="shared" si="131"/>
        <v>36.25</v>
      </c>
    </row>
    <row r="2798" spans="1:24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>
        <f t="shared" si="129"/>
        <v>4</v>
      </c>
      <c r="W2798">
        <f t="shared" si="130"/>
        <v>925.49700000000007</v>
      </c>
      <c r="X2798">
        <f t="shared" si="131"/>
        <v>-5.8823529411764701</v>
      </c>
    </row>
    <row r="2799" spans="1:24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  <c r="V2799">
        <f t="shared" si="129"/>
        <v>10</v>
      </c>
      <c r="W2799">
        <f t="shared" si="130"/>
        <v>53.44</v>
      </c>
      <c r="X2799">
        <f t="shared" si="131"/>
        <v>31.000000000000007</v>
      </c>
    </row>
    <row r="2800" spans="1:24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>
        <f t="shared" si="129"/>
        <v>10</v>
      </c>
      <c r="W2800">
        <f t="shared" si="130"/>
        <v>79.92</v>
      </c>
      <c r="X2800">
        <f t="shared" si="131"/>
        <v>47</v>
      </c>
    </row>
    <row r="2801" spans="1:24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  <c r="V2801">
        <f t="shared" si="129"/>
        <v>10</v>
      </c>
      <c r="W2801">
        <f t="shared" si="130"/>
        <v>729.25</v>
      </c>
      <c r="X2801">
        <f t="shared" si="131"/>
        <v>48</v>
      </c>
    </row>
    <row r="2802" spans="1:24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  <c r="V2802">
        <f t="shared" si="129"/>
        <v>10</v>
      </c>
      <c r="W2802">
        <f t="shared" si="130"/>
        <v>3919.8</v>
      </c>
      <c r="X2802">
        <f t="shared" si="131"/>
        <v>10</v>
      </c>
    </row>
    <row r="2803" spans="1:24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  <c r="V2803">
        <f t="shared" si="129"/>
        <v>11</v>
      </c>
      <c r="W2803">
        <f t="shared" si="130"/>
        <v>7.88</v>
      </c>
      <c r="X2803">
        <f t="shared" si="131"/>
        <v>22.499999999999996</v>
      </c>
    </row>
    <row r="2804" spans="1:24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>
        <f t="shared" si="129"/>
        <v>11</v>
      </c>
      <c r="W2804">
        <f t="shared" si="130"/>
        <v>124.10999999999999</v>
      </c>
      <c r="X2804">
        <f t="shared" si="131"/>
        <v>42</v>
      </c>
    </row>
    <row r="2805" spans="1:24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  <c r="V2805">
        <f t="shared" si="129"/>
        <v>5</v>
      </c>
      <c r="W2805">
        <f t="shared" si="130"/>
        <v>38.519999999999996</v>
      </c>
      <c r="X2805">
        <f t="shared" si="131"/>
        <v>44.999999999999993</v>
      </c>
    </row>
    <row r="2806" spans="1:24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  <c r="V2806">
        <f t="shared" si="129"/>
        <v>5</v>
      </c>
      <c r="W2806">
        <f t="shared" si="130"/>
        <v>154.07999999999998</v>
      </c>
      <c r="X2806">
        <f t="shared" si="131"/>
        <v>44.999999999999993</v>
      </c>
    </row>
    <row r="2807" spans="1:24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  <c r="V2807">
        <f t="shared" si="129"/>
        <v>9</v>
      </c>
      <c r="W2807">
        <f t="shared" si="130"/>
        <v>95.031999999999996</v>
      </c>
      <c r="X2807">
        <f t="shared" si="131"/>
        <v>-4.2857142857142856</v>
      </c>
    </row>
    <row r="2808" spans="1:24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  <c r="V2808">
        <f t="shared" si="129"/>
        <v>7</v>
      </c>
      <c r="W2808">
        <f t="shared" si="130"/>
        <v>18.84</v>
      </c>
      <c r="X2808">
        <f t="shared" si="131"/>
        <v>5</v>
      </c>
    </row>
    <row r="2809" spans="1:24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  <c r="V2809">
        <f t="shared" si="129"/>
        <v>7</v>
      </c>
      <c r="W2809">
        <f t="shared" si="130"/>
        <v>25.92</v>
      </c>
      <c r="X2809">
        <f t="shared" si="131"/>
        <v>47.999999999999993</v>
      </c>
    </row>
    <row r="2810" spans="1:24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  <c r="V2810">
        <f t="shared" si="129"/>
        <v>7</v>
      </c>
      <c r="W2810">
        <f t="shared" si="130"/>
        <v>3524.5</v>
      </c>
      <c r="X2810">
        <f t="shared" si="131"/>
        <v>8</v>
      </c>
    </row>
    <row r="2811" spans="1:24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  <c r="V2811">
        <f t="shared" si="129"/>
        <v>7</v>
      </c>
      <c r="W2811">
        <f t="shared" si="130"/>
        <v>1123.136</v>
      </c>
      <c r="X2811">
        <f t="shared" si="131"/>
        <v>5</v>
      </c>
    </row>
    <row r="2812" spans="1:24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>
        <f t="shared" si="129"/>
        <v>11</v>
      </c>
      <c r="W2812">
        <f t="shared" si="130"/>
        <v>1618.3799999999999</v>
      </c>
      <c r="X2812">
        <f t="shared" si="131"/>
        <v>47</v>
      </c>
    </row>
    <row r="2813" spans="1:24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  <c r="V2813">
        <f t="shared" si="129"/>
        <v>11</v>
      </c>
      <c r="W2813">
        <f t="shared" si="130"/>
        <v>1113.48</v>
      </c>
      <c r="X2813">
        <f t="shared" si="131"/>
        <v>41</v>
      </c>
    </row>
    <row r="2814" spans="1:24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  <c r="V2814">
        <f t="shared" si="129"/>
        <v>11</v>
      </c>
      <c r="W2814">
        <f t="shared" si="130"/>
        <v>642.33000000000004</v>
      </c>
      <c r="X2814">
        <f t="shared" si="131"/>
        <v>17</v>
      </c>
    </row>
    <row r="2815" spans="1:24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  <c r="V2815">
        <f t="shared" si="129"/>
        <v>11</v>
      </c>
      <c r="W2815">
        <f t="shared" si="130"/>
        <v>3999.84</v>
      </c>
      <c r="X2815">
        <f t="shared" si="131"/>
        <v>23</v>
      </c>
    </row>
    <row r="2816" spans="1:24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  <c r="V2816">
        <f t="shared" si="129"/>
        <v>11</v>
      </c>
      <c r="W2816">
        <f t="shared" si="130"/>
        <v>1960.6499999999999</v>
      </c>
      <c r="X2816">
        <f t="shared" si="131"/>
        <v>17</v>
      </c>
    </row>
    <row r="2817" spans="1:24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  <c r="V2817">
        <f t="shared" si="129"/>
        <v>9</v>
      </c>
      <c r="W2817">
        <f t="shared" si="130"/>
        <v>573</v>
      </c>
      <c r="X2817">
        <f t="shared" si="131"/>
        <v>45</v>
      </c>
    </row>
    <row r="2818" spans="1:24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  <c r="V2818">
        <f t="shared" si="129"/>
        <v>9</v>
      </c>
      <c r="W2818">
        <f t="shared" si="130"/>
        <v>60.74</v>
      </c>
      <c r="X2818">
        <f t="shared" si="131"/>
        <v>25</v>
      </c>
    </row>
    <row r="2819" spans="1:24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  <c r="V2819">
        <f t="shared" ref="V2819:V2882" si="132">MONTH(C2819:C12812)</f>
        <v>9</v>
      </c>
      <c r="W2819">
        <f t="shared" ref="W2819:W2882" si="133" xml:space="preserve"> PRODUCT(R2819,S2819)</f>
        <v>248.72</v>
      </c>
      <c r="X2819">
        <f t="shared" ref="X2819:X2882" si="134">(U2819/R2819)*100</f>
        <v>22</v>
      </c>
    </row>
    <row r="2820" spans="1:24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  <c r="V2820">
        <f t="shared" si="132"/>
        <v>9</v>
      </c>
      <c r="W2820">
        <f t="shared" si="133"/>
        <v>6532.5599999999995</v>
      </c>
      <c r="X2820">
        <f t="shared" si="134"/>
        <v>29.000000000000004</v>
      </c>
    </row>
    <row r="2821" spans="1:24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  <c r="V2821">
        <f t="shared" si="132"/>
        <v>5</v>
      </c>
      <c r="W2821">
        <f t="shared" si="133"/>
        <v>33.6</v>
      </c>
      <c r="X2821">
        <f t="shared" si="134"/>
        <v>35</v>
      </c>
    </row>
    <row r="2822" spans="1:24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  <c r="V2822">
        <f t="shared" si="132"/>
        <v>5</v>
      </c>
      <c r="W2822">
        <f t="shared" si="133"/>
        <v>896.32799999999997</v>
      </c>
      <c r="X2822">
        <f t="shared" si="134"/>
        <v>2.5</v>
      </c>
    </row>
    <row r="2823" spans="1:24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  <c r="V2823">
        <f t="shared" si="132"/>
        <v>12</v>
      </c>
      <c r="W2823">
        <f t="shared" si="133"/>
        <v>907.12799999999993</v>
      </c>
      <c r="X2823">
        <f t="shared" si="134"/>
        <v>7.5000000000000009</v>
      </c>
    </row>
    <row r="2824" spans="1:24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  <c r="V2824">
        <f t="shared" si="132"/>
        <v>9</v>
      </c>
      <c r="W2824">
        <f t="shared" si="133"/>
        <v>17.856000000000002</v>
      </c>
      <c r="X2824">
        <f t="shared" si="134"/>
        <v>6.25</v>
      </c>
    </row>
    <row r="2825" spans="1:24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  <c r="V2825">
        <f t="shared" si="132"/>
        <v>9</v>
      </c>
      <c r="W2825">
        <f t="shared" si="133"/>
        <v>95.168000000000006</v>
      </c>
      <c r="X2825">
        <f t="shared" si="134"/>
        <v>-6.25</v>
      </c>
    </row>
    <row r="2826" spans="1:24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  <c r="V2826">
        <f t="shared" si="132"/>
        <v>9</v>
      </c>
      <c r="W2826">
        <f t="shared" si="133"/>
        <v>270.33600000000001</v>
      </c>
      <c r="X2826">
        <f t="shared" si="134"/>
        <v>31.25</v>
      </c>
    </row>
    <row r="2827" spans="1:24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  <c r="V2827">
        <f t="shared" si="132"/>
        <v>9</v>
      </c>
      <c r="W2827">
        <f t="shared" si="133"/>
        <v>601.06560000000002</v>
      </c>
      <c r="X2827">
        <f t="shared" si="134"/>
        <v>-32.352941176470587</v>
      </c>
    </row>
    <row r="2828" spans="1:24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  <c r="V2828">
        <f t="shared" si="132"/>
        <v>9</v>
      </c>
      <c r="W2828">
        <f t="shared" si="133"/>
        <v>5.4480000000000004</v>
      </c>
      <c r="X2828">
        <f t="shared" si="134"/>
        <v>-159.99999999999997</v>
      </c>
    </row>
    <row r="2829" spans="1:24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  <c r="V2829">
        <f t="shared" si="132"/>
        <v>9</v>
      </c>
      <c r="W2829">
        <f t="shared" si="133"/>
        <v>6.5279999999999996</v>
      </c>
      <c r="X2829">
        <f t="shared" si="134"/>
        <v>33.75</v>
      </c>
    </row>
    <row r="2830" spans="1:24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  <c r="V2830">
        <f t="shared" si="132"/>
        <v>4</v>
      </c>
      <c r="W2830">
        <f t="shared" si="133"/>
        <v>650.01599999999996</v>
      </c>
      <c r="X2830">
        <f t="shared" si="134"/>
        <v>35</v>
      </c>
    </row>
    <row r="2831" spans="1:24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>
        <f t="shared" si="132"/>
        <v>4</v>
      </c>
      <c r="W2831">
        <f t="shared" si="133"/>
        <v>279.60000000000002</v>
      </c>
      <c r="X2831">
        <f t="shared" si="134"/>
        <v>11.25</v>
      </c>
    </row>
    <row r="2832" spans="1:24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  <c r="V2832">
        <f t="shared" si="132"/>
        <v>4</v>
      </c>
      <c r="W2832">
        <f t="shared" si="133"/>
        <v>156.608</v>
      </c>
      <c r="X2832">
        <f t="shared" si="134"/>
        <v>37.5</v>
      </c>
    </row>
    <row r="2833" spans="1:24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  <c r="V2833">
        <f t="shared" si="132"/>
        <v>11</v>
      </c>
      <c r="W2833">
        <f t="shared" si="133"/>
        <v>2219.6</v>
      </c>
      <c r="X2833">
        <f t="shared" si="134"/>
        <v>-21.25</v>
      </c>
    </row>
    <row r="2834" spans="1:24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  <c r="V2834">
        <f t="shared" si="132"/>
        <v>11</v>
      </c>
      <c r="W2834">
        <f t="shared" si="133"/>
        <v>467.928</v>
      </c>
      <c r="X2834">
        <f t="shared" si="134"/>
        <v>35</v>
      </c>
    </row>
    <row r="2835" spans="1:24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  <c r="V2835">
        <f t="shared" si="132"/>
        <v>1</v>
      </c>
      <c r="W2835">
        <f t="shared" si="133"/>
        <v>108.29</v>
      </c>
      <c r="X2835">
        <f t="shared" si="134"/>
        <v>26.999999999999996</v>
      </c>
    </row>
    <row r="2836" spans="1:24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>
        <f t="shared" si="132"/>
        <v>1</v>
      </c>
      <c r="W2836">
        <f t="shared" si="133"/>
        <v>14.32</v>
      </c>
      <c r="X2836">
        <f t="shared" si="134"/>
        <v>48</v>
      </c>
    </row>
    <row r="2837" spans="1:24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  <c r="V2837">
        <f t="shared" si="132"/>
        <v>11</v>
      </c>
      <c r="W2837">
        <f t="shared" si="133"/>
        <v>10.89</v>
      </c>
      <c r="X2837">
        <f t="shared" si="134"/>
        <v>25.999999999999996</v>
      </c>
    </row>
    <row r="2838" spans="1:24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  <c r="V2838">
        <f t="shared" si="132"/>
        <v>11</v>
      </c>
      <c r="W2838">
        <f t="shared" si="133"/>
        <v>58.320000000000007</v>
      </c>
      <c r="X2838">
        <f t="shared" si="134"/>
        <v>48.000000000000007</v>
      </c>
    </row>
    <row r="2839" spans="1:24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  <c r="V2839">
        <f t="shared" si="132"/>
        <v>11</v>
      </c>
      <c r="W2839">
        <f t="shared" si="133"/>
        <v>608</v>
      </c>
      <c r="X2839">
        <f t="shared" si="134"/>
        <v>32.500000000000007</v>
      </c>
    </row>
    <row r="2840" spans="1:24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  <c r="V2840">
        <f t="shared" si="132"/>
        <v>6</v>
      </c>
      <c r="W2840">
        <f t="shared" si="133"/>
        <v>1391.4</v>
      </c>
      <c r="X2840">
        <f t="shared" si="134"/>
        <v>-3.9999999999999996</v>
      </c>
    </row>
    <row r="2841" spans="1:24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  <c r="V2841">
        <f t="shared" si="132"/>
        <v>9</v>
      </c>
      <c r="W2841">
        <f t="shared" si="133"/>
        <v>120.33</v>
      </c>
      <c r="X2841">
        <f t="shared" si="134"/>
        <v>26</v>
      </c>
    </row>
    <row r="2842" spans="1:24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>
        <f t="shared" si="132"/>
        <v>3</v>
      </c>
      <c r="W2842">
        <f t="shared" si="133"/>
        <v>4559.68</v>
      </c>
      <c r="X2842">
        <f t="shared" si="134"/>
        <v>25</v>
      </c>
    </row>
    <row r="2843" spans="1:24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>
        <f t="shared" si="132"/>
        <v>8</v>
      </c>
      <c r="W2843">
        <f t="shared" si="133"/>
        <v>1606.808</v>
      </c>
      <c r="X2843">
        <f t="shared" si="134"/>
        <v>36.25</v>
      </c>
    </row>
    <row r="2844" spans="1:24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  <c r="V2844">
        <f t="shared" si="132"/>
        <v>3</v>
      </c>
      <c r="W2844">
        <f t="shared" si="133"/>
        <v>287.45600000000002</v>
      </c>
      <c r="X2844">
        <f t="shared" si="134"/>
        <v>-22.499999999999996</v>
      </c>
    </row>
    <row r="2845" spans="1:24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  <c r="V2845">
        <f t="shared" si="132"/>
        <v>5</v>
      </c>
      <c r="W2845">
        <f t="shared" si="133"/>
        <v>108.14400000000001</v>
      </c>
      <c r="X2845">
        <f t="shared" si="134"/>
        <v>-2.5</v>
      </c>
    </row>
    <row r="2846" spans="1:24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  <c r="V2846">
        <f t="shared" si="132"/>
        <v>12</v>
      </c>
      <c r="W2846">
        <f t="shared" si="133"/>
        <v>6763.9040000000005</v>
      </c>
      <c r="X2846">
        <f t="shared" si="134"/>
        <v>-1.4285714285714286</v>
      </c>
    </row>
    <row r="2847" spans="1:24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  <c r="V2847">
        <f t="shared" si="132"/>
        <v>11</v>
      </c>
      <c r="W2847">
        <f t="shared" si="133"/>
        <v>152.82</v>
      </c>
      <c r="X2847">
        <f t="shared" si="134"/>
        <v>28.000000000000004</v>
      </c>
    </row>
    <row r="2848" spans="1:24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  <c r="V2848">
        <f t="shared" si="132"/>
        <v>9</v>
      </c>
      <c r="W2848">
        <f t="shared" si="133"/>
        <v>2287.7820000000002</v>
      </c>
      <c r="X2848">
        <f t="shared" si="134"/>
        <v>-150</v>
      </c>
    </row>
    <row r="2849" spans="1:24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  <c r="V2849">
        <f t="shared" si="132"/>
        <v>4</v>
      </c>
      <c r="W2849">
        <f t="shared" si="133"/>
        <v>337.68</v>
      </c>
      <c r="X2849">
        <f t="shared" si="134"/>
        <v>27.999999999999996</v>
      </c>
    </row>
    <row r="2850" spans="1:24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  <c r="V2850">
        <f t="shared" si="132"/>
        <v>4</v>
      </c>
      <c r="W2850">
        <f t="shared" si="133"/>
        <v>8072.91</v>
      </c>
      <c r="X2850">
        <f t="shared" si="134"/>
        <v>47.000000000000007</v>
      </c>
    </row>
    <row r="2851" spans="1:24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  <c r="V2851">
        <f t="shared" si="132"/>
        <v>11</v>
      </c>
      <c r="W2851">
        <f t="shared" si="133"/>
        <v>44.603999999999999</v>
      </c>
      <c r="X2851">
        <f t="shared" si="134"/>
        <v>-76.666666666666657</v>
      </c>
    </row>
    <row r="2852" spans="1:24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  <c r="V2852">
        <f t="shared" si="132"/>
        <v>6</v>
      </c>
      <c r="W2852">
        <f t="shared" si="133"/>
        <v>64.784000000000006</v>
      </c>
      <c r="X2852">
        <f t="shared" si="134"/>
        <v>-20</v>
      </c>
    </row>
    <row r="2853" spans="1:24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  <c r="V2853">
        <f t="shared" si="132"/>
        <v>12</v>
      </c>
      <c r="W2853">
        <f t="shared" si="133"/>
        <v>112.64</v>
      </c>
      <c r="X2853">
        <f t="shared" si="134"/>
        <v>47</v>
      </c>
    </row>
    <row r="2854" spans="1:24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  <c r="V2854">
        <f t="shared" si="132"/>
        <v>3</v>
      </c>
      <c r="W2854">
        <f t="shared" si="133"/>
        <v>14.98</v>
      </c>
      <c r="X2854">
        <f t="shared" si="134"/>
        <v>46</v>
      </c>
    </row>
    <row r="2855" spans="1:24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  <c r="V2855">
        <f t="shared" si="132"/>
        <v>3</v>
      </c>
      <c r="W2855">
        <f t="shared" si="133"/>
        <v>81.28</v>
      </c>
      <c r="X2855">
        <f t="shared" si="134"/>
        <v>34</v>
      </c>
    </row>
    <row r="2856" spans="1:24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  <c r="V2856">
        <f t="shared" si="132"/>
        <v>8</v>
      </c>
      <c r="W2856">
        <f t="shared" si="133"/>
        <v>120.87</v>
      </c>
      <c r="X2856">
        <f t="shared" si="134"/>
        <v>26</v>
      </c>
    </row>
    <row r="2857" spans="1:24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  <c r="V2857">
        <f t="shared" si="132"/>
        <v>7</v>
      </c>
      <c r="W2857">
        <f t="shared" si="133"/>
        <v>141.61000000000001</v>
      </c>
      <c r="X2857">
        <f t="shared" si="134"/>
        <v>47</v>
      </c>
    </row>
    <row r="2858" spans="1:24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  <c r="V2858">
        <f t="shared" si="132"/>
        <v>8</v>
      </c>
      <c r="W2858">
        <f t="shared" si="133"/>
        <v>6412.5439999999999</v>
      </c>
      <c r="X2858">
        <f t="shared" si="134"/>
        <v>6.25</v>
      </c>
    </row>
    <row r="2859" spans="1:24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  <c r="V2859">
        <f t="shared" si="132"/>
        <v>8</v>
      </c>
      <c r="W2859">
        <f t="shared" si="133"/>
        <v>450.59199999999998</v>
      </c>
      <c r="X2859">
        <f t="shared" si="134"/>
        <v>10</v>
      </c>
    </row>
    <row r="2860" spans="1:24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  <c r="V2860">
        <f t="shared" si="132"/>
        <v>5</v>
      </c>
      <c r="W2860">
        <f t="shared" si="133"/>
        <v>271.2</v>
      </c>
      <c r="X2860">
        <f t="shared" si="134"/>
        <v>6</v>
      </c>
    </row>
    <row r="2861" spans="1:24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  <c r="V2861">
        <f t="shared" si="132"/>
        <v>5</v>
      </c>
      <c r="W2861">
        <f t="shared" si="133"/>
        <v>1133.9100000000001</v>
      </c>
      <c r="X2861">
        <f t="shared" si="134"/>
        <v>25.999999999999996</v>
      </c>
    </row>
    <row r="2862" spans="1:24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  <c r="V2862">
        <f t="shared" si="132"/>
        <v>5</v>
      </c>
      <c r="W2862">
        <f t="shared" si="133"/>
        <v>14659.38</v>
      </c>
      <c r="X2862">
        <f t="shared" si="134"/>
        <v>23</v>
      </c>
    </row>
    <row r="2863" spans="1:24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>
        <f t="shared" si="132"/>
        <v>5</v>
      </c>
      <c r="W2863">
        <f t="shared" si="133"/>
        <v>2008.51</v>
      </c>
      <c r="X2863">
        <f t="shared" si="134"/>
        <v>49</v>
      </c>
    </row>
    <row r="2864" spans="1:24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  <c r="V2864">
        <f t="shared" si="132"/>
        <v>8</v>
      </c>
      <c r="W2864">
        <f t="shared" si="133"/>
        <v>82.944000000000003</v>
      </c>
      <c r="X2864">
        <f t="shared" si="134"/>
        <v>35</v>
      </c>
    </row>
    <row r="2865" spans="1:24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  <c r="V2865">
        <f t="shared" si="132"/>
        <v>8</v>
      </c>
      <c r="W2865">
        <f t="shared" si="133"/>
        <v>94.320000000000007</v>
      </c>
      <c r="X2865">
        <f t="shared" si="134"/>
        <v>26.999999999999996</v>
      </c>
    </row>
    <row r="2866" spans="1:24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  <c r="V2866">
        <f t="shared" si="132"/>
        <v>8</v>
      </c>
      <c r="W2866">
        <f t="shared" si="133"/>
        <v>586.53000000000009</v>
      </c>
      <c r="X2866">
        <f t="shared" si="134"/>
        <v>26.999999999999996</v>
      </c>
    </row>
    <row r="2867" spans="1:24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  <c r="V2867">
        <f t="shared" si="132"/>
        <v>8</v>
      </c>
      <c r="W2867">
        <f t="shared" si="133"/>
        <v>178.56</v>
      </c>
      <c r="X2867">
        <f t="shared" si="134"/>
        <v>25.999999999999996</v>
      </c>
    </row>
    <row r="2868" spans="1:24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  <c r="V2868">
        <f t="shared" si="132"/>
        <v>8</v>
      </c>
      <c r="W2868">
        <f t="shared" si="133"/>
        <v>127.68</v>
      </c>
      <c r="X2868">
        <f t="shared" si="134"/>
        <v>28.999999999999996</v>
      </c>
    </row>
    <row r="2869" spans="1:24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  <c r="V2869">
        <f t="shared" si="132"/>
        <v>11</v>
      </c>
      <c r="W2869">
        <f t="shared" si="133"/>
        <v>73.600000000000009</v>
      </c>
      <c r="X2869">
        <f t="shared" si="134"/>
        <v>-22.499999999999996</v>
      </c>
    </row>
    <row r="2870" spans="1:24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>
        <f t="shared" si="132"/>
        <v>11</v>
      </c>
      <c r="W2870">
        <f t="shared" si="133"/>
        <v>116.928</v>
      </c>
      <c r="X2870">
        <f t="shared" si="134"/>
        <v>-6.25</v>
      </c>
    </row>
    <row r="2871" spans="1:24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  <c r="V2871">
        <f t="shared" si="132"/>
        <v>6</v>
      </c>
      <c r="W2871">
        <f t="shared" si="133"/>
        <v>34.176000000000002</v>
      </c>
      <c r="X2871">
        <f t="shared" si="134"/>
        <v>6.25</v>
      </c>
    </row>
    <row r="2872" spans="1:24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  <c r="V2872">
        <f t="shared" si="132"/>
        <v>3</v>
      </c>
      <c r="W2872">
        <f t="shared" si="133"/>
        <v>223.05600000000001</v>
      </c>
      <c r="X2872">
        <f t="shared" si="134"/>
        <v>31.25</v>
      </c>
    </row>
    <row r="2873" spans="1:24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  <c r="V2873">
        <f t="shared" si="132"/>
        <v>3</v>
      </c>
      <c r="W2873">
        <f t="shared" si="133"/>
        <v>943.05599999999993</v>
      </c>
      <c r="X2873">
        <f t="shared" si="134"/>
        <v>-11.250000000000002</v>
      </c>
    </row>
    <row r="2874" spans="1:24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>
        <f t="shared" si="132"/>
        <v>6</v>
      </c>
      <c r="W2874">
        <f t="shared" si="133"/>
        <v>4.26</v>
      </c>
      <c r="X2874">
        <f t="shared" si="134"/>
        <v>41</v>
      </c>
    </row>
    <row r="2875" spans="1:24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  <c r="V2875">
        <f t="shared" si="132"/>
        <v>11</v>
      </c>
      <c r="W2875">
        <f t="shared" si="133"/>
        <v>6490.24</v>
      </c>
      <c r="X2875">
        <f t="shared" si="134"/>
        <v>3.0000000000000004</v>
      </c>
    </row>
    <row r="2876" spans="1:24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  <c r="V2876">
        <f t="shared" si="132"/>
        <v>12</v>
      </c>
      <c r="W2876">
        <f t="shared" si="133"/>
        <v>18.09</v>
      </c>
      <c r="X2876">
        <f t="shared" si="134"/>
        <v>48.999999999999993</v>
      </c>
    </row>
    <row r="2877" spans="1:24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  <c r="V2877">
        <f t="shared" si="132"/>
        <v>1</v>
      </c>
      <c r="W2877">
        <f t="shared" si="133"/>
        <v>307.13600000000002</v>
      </c>
      <c r="X2877">
        <f t="shared" si="134"/>
        <v>-3.75</v>
      </c>
    </row>
    <row r="2878" spans="1:24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  <c r="V2878">
        <f t="shared" si="132"/>
        <v>1</v>
      </c>
      <c r="W2878">
        <f t="shared" si="133"/>
        <v>7094.4160000000002</v>
      </c>
      <c r="X2878">
        <f t="shared" si="134"/>
        <v>7.5</v>
      </c>
    </row>
    <row r="2879" spans="1:24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  <c r="V2879">
        <f t="shared" si="132"/>
        <v>1</v>
      </c>
      <c r="W2879">
        <f t="shared" si="133"/>
        <v>104.68</v>
      </c>
      <c r="X2879">
        <f t="shared" si="134"/>
        <v>46.999999999999993</v>
      </c>
    </row>
    <row r="2880" spans="1:24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  <c r="V2880">
        <f t="shared" si="132"/>
        <v>1</v>
      </c>
      <c r="W2880">
        <f t="shared" si="133"/>
        <v>9.32</v>
      </c>
      <c r="X2880">
        <f t="shared" si="134"/>
        <v>28.999999999999996</v>
      </c>
    </row>
    <row r="2881" spans="1:24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  <c r="V2881">
        <f t="shared" si="132"/>
        <v>1</v>
      </c>
      <c r="W2881">
        <f t="shared" si="133"/>
        <v>764.91</v>
      </c>
      <c r="X2881">
        <f t="shared" si="134"/>
        <v>36</v>
      </c>
    </row>
    <row r="2882" spans="1:24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>
        <f t="shared" si="132"/>
        <v>9</v>
      </c>
      <c r="W2882">
        <f t="shared" si="133"/>
        <v>152.64000000000001</v>
      </c>
      <c r="X2882">
        <f t="shared" si="134"/>
        <v>50</v>
      </c>
    </row>
    <row r="2883" spans="1:24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  <c r="V2883">
        <f t="shared" ref="V2883:V2946" si="135">MONTH(C2883:C12876)</f>
        <v>9</v>
      </c>
      <c r="W2883">
        <f t="shared" ref="W2883:W2946" si="136" xml:space="preserve"> PRODUCT(R2883,S2883)</f>
        <v>83.789999999999992</v>
      </c>
      <c r="X2883">
        <f t="shared" ref="X2883:X2946" si="137">(U2883/R2883)*100</f>
        <v>29.000000000000004</v>
      </c>
    </row>
    <row r="2884" spans="1:24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  <c r="V2884">
        <f t="shared" si="135"/>
        <v>2</v>
      </c>
      <c r="W2884">
        <f t="shared" si="136"/>
        <v>44.25</v>
      </c>
      <c r="X2884">
        <f t="shared" si="137"/>
        <v>-155</v>
      </c>
    </row>
    <row r="2885" spans="1:24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>
        <f t="shared" si="135"/>
        <v>11</v>
      </c>
      <c r="W2885">
        <f t="shared" si="136"/>
        <v>27.84</v>
      </c>
      <c r="X2885">
        <f t="shared" si="137"/>
        <v>32</v>
      </c>
    </row>
    <row r="2886" spans="1:24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>
        <f t="shared" si="135"/>
        <v>1</v>
      </c>
      <c r="W2886">
        <f t="shared" si="136"/>
        <v>34.911999999999999</v>
      </c>
      <c r="X2886">
        <f t="shared" si="137"/>
        <v>33.75</v>
      </c>
    </row>
    <row r="2887" spans="1:24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  <c r="V2887">
        <f t="shared" si="135"/>
        <v>10</v>
      </c>
      <c r="W2887">
        <f t="shared" si="136"/>
        <v>1539.6000000000001</v>
      </c>
      <c r="X2887">
        <f t="shared" si="137"/>
        <v>-11.249999999999998</v>
      </c>
    </row>
    <row r="2888" spans="1:24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>
        <f t="shared" si="135"/>
        <v>12</v>
      </c>
      <c r="W2888">
        <f t="shared" si="136"/>
        <v>19.89</v>
      </c>
      <c r="X2888">
        <f t="shared" si="137"/>
        <v>27</v>
      </c>
    </row>
    <row r="2889" spans="1:24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  <c r="V2889">
        <f t="shared" si="135"/>
        <v>12</v>
      </c>
      <c r="W2889">
        <f t="shared" si="136"/>
        <v>25.92</v>
      </c>
      <c r="X2889">
        <f t="shared" si="137"/>
        <v>47.999999999999993</v>
      </c>
    </row>
    <row r="2890" spans="1:24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  <c r="V2890">
        <f t="shared" si="135"/>
        <v>12</v>
      </c>
      <c r="W2890">
        <f t="shared" si="136"/>
        <v>162</v>
      </c>
      <c r="X2890">
        <f t="shared" si="137"/>
        <v>48</v>
      </c>
    </row>
    <row r="2891" spans="1:24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  <c r="V2891">
        <f t="shared" si="135"/>
        <v>11</v>
      </c>
      <c r="W2891">
        <f t="shared" si="136"/>
        <v>119.25</v>
      </c>
      <c r="X2891">
        <f t="shared" si="137"/>
        <v>44.999999999999993</v>
      </c>
    </row>
    <row r="2892" spans="1:24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  <c r="V2892">
        <f t="shared" si="135"/>
        <v>4</v>
      </c>
      <c r="W2892">
        <f t="shared" si="136"/>
        <v>103.92</v>
      </c>
      <c r="X2892">
        <f t="shared" si="137"/>
        <v>25</v>
      </c>
    </row>
    <row r="2893" spans="1:24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>
        <f t="shared" si="135"/>
        <v>4</v>
      </c>
      <c r="W2893">
        <f t="shared" si="136"/>
        <v>53.820000000000007</v>
      </c>
      <c r="X2893">
        <f t="shared" si="137"/>
        <v>48</v>
      </c>
    </row>
    <row r="2894" spans="1:24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  <c r="V2894">
        <f t="shared" si="135"/>
        <v>10</v>
      </c>
      <c r="W2894">
        <f t="shared" si="136"/>
        <v>23.12</v>
      </c>
      <c r="X2894">
        <f t="shared" si="137"/>
        <v>48.999999999999993</v>
      </c>
    </row>
    <row r="2895" spans="1:24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  <c r="V2895">
        <f t="shared" si="135"/>
        <v>10</v>
      </c>
      <c r="W2895">
        <f t="shared" si="136"/>
        <v>132</v>
      </c>
      <c r="X2895">
        <f t="shared" si="137"/>
        <v>45.000000000000007</v>
      </c>
    </row>
    <row r="2896" spans="1:24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  <c r="V2896">
        <f t="shared" si="135"/>
        <v>10</v>
      </c>
      <c r="W2896">
        <f t="shared" si="136"/>
        <v>759.88</v>
      </c>
      <c r="X2896">
        <f t="shared" si="137"/>
        <v>42.000000000000007</v>
      </c>
    </row>
    <row r="2897" spans="1:24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  <c r="V2897">
        <f t="shared" si="135"/>
        <v>10</v>
      </c>
      <c r="W2897">
        <f t="shared" si="136"/>
        <v>107.64000000000001</v>
      </c>
      <c r="X2897">
        <f t="shared" si="137"/>
        <v>27.999999999999996</v>
      </c>
    </row>
    <row r="2898" spans="1:24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>
        <f t="shared" si="135"/>
        <v>3</v>
      </c>
      <c r="W2898">
        <f t="shared" si="136"/>
        <v>248.25</v>
      </c>
      <c r="X2898">
        <f t="shared" si="137"/>
        <v>42.000000000000007</v>
      </c>
    </row>
    <row r="2899" spans="1:24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  <c r="V2899">
        <f t="shared" si="135"/>
        <v>1</v>
      </c>
      <c r="W2899">
        <f t="shared" si="136"/>
        <v>3839.8719999999998</v>
      </c>
      <c r="X2899">
        <f t="shared" si="137"/>
        <v>12.5</v>
      </c>
    </row>
    <row r="2900" spans="1:24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  <c r="V2900">
        <f t="shared" si="135"/>
        <v>4</v>
      </c>
      <c r="W2900">
        <f t="shared" si="136"/>
        <v>816.84400000000005</v>
      </c>
      <c r="X2900">
        <f t="shared" si="137"/>
        <v>-1.4285714285714286</v>
      </c>
    </row>
    <row r="2901" spans="1:24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  <c r="V2901">
        <f t="shared" si="135"/>
        <v>9</v>
      </c>
      <c r="W2901">
        <f t="shared" si="136"/>
        <v>959.96799999999996</v>
      </c>
      <c r="X2901">
        <f t="shared" si="137"/>
        <v>12.5</v>
      </c>
    </row>
    <row r="2902" spans="1:24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>
        <f t="shared" si="135"/>
        <v>9</v>
      </c>
      <c r="W2902">
        <f t="shared" si="136"/>
        <v>50.4</v>
      </c>
      <c r="X2902">
        <f t="shared" si="137"/>
        <v>48.000000000000007</v>
      </c>
    </row>
    <row r="2903" spans="1:24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  <c r="V2903">
        <f t="shared" si="135"/>
        <v>9</v>
      </c>
      <c r="W2903">
        <f t="shared" si="136"/>
        <v>1292.6199999999999</v>
      </c>
      <c r="X2903">
        <f t="shared" si="137"/>
        <v>46</v>
      </c>
    </row>
    <row r="2904" spans="1:24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  <c r="V2904">
        <f t="shared" si="135"/>
        <v>6</v>
      </c>
      <c r="W2904">
        <f t="shared" si="136"/>
        <v>115.60000000000001</v>
      </c>
      <c r="X2904">
        <f t="shared" si="137"/>
        <v>36.25</v>
      </c>
    </row>
    <row r="2905" spans="1:24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  <c r="V2905">
        <f t="shared" si="135"/>
        <v>6</v>
      </c>
      <c r="W2905">
        <f t="shared" si="136"/>
        <v>262.24799999999999</v>
      </c>
      <c r="X2905">
        <f t="shared" si="137"/>
        <v>32.5</v>
      </c>
    </row>
    <row r="2906" spans="1:24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  <c r="V2906">
        <f t="shared" si="135"/>
        <v>6</v>
      </c>
      <c r="W2906">
        <f t="shared" si="136"/>
        <v>1618.9740000000002</v>
      </c>
      <c r="X2906">
        <f t="shared" si="137"/>
        <v>-1.4285714285714286</v>
      </c>
    </row>
    <row r="2907" spans="1:24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  <c r="V2907">
        <f t="shared" si="135"/>
        <v>9</v>
      </c>
      <c r="W2907">
        <f t="shared" si="136"/>
        <v>620.24</v>
      </c>
      <c r="X2907">
        <f t="shared" si="137"/>
        <v>26</v>
      </c>
    </row>
    <row r="2908" spans="1:24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  <c r="V2908">
        <f t="shared" si="135"/>
        <v>11</v>
      </c>
      <c r="W2908">
        <f t="shared" si="136"/>
        <v>17.12</v>
      </c>
      <c r="X2908">
        <f t="shared" si="137"/>
        <v>44.999999999999993</v>
      </c>
    </row>
    <row r="2909" spans="1:24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  <c r="V2909">
        <f t="shared" si="135"/>
        <v>11</v>
      </c>
      <c r="W2909">
        <f t="shared" si="136"/>
        <v>262</v>
      </c>
      <c r="X2909">
        <f t="shared" si="137"/>
        <v>27</v>
      </c>
    </row>
    <row r="2910" spans="1:24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  <c r="V2910">
        <f t="shared" si="135"/>
        <v>11</v>
      </c>
      <c r="W2910">
        <f t="shared" si="136"/>
        <v>44.82</v>
      </c>
      <c r="X2910">
        <f t="shared" si="137"/>
        <v>46</v>
      </c>
    </row>
    <row r="2911" spans="1:24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  <c r="V2911">
        <f t="shared" si="135"/>
        <v>2</v>
      </c>
      <c r="W2911">
        <f t="shared" si="136"/>
        <v>33.660000000000004</v>
      </c>
      <c r="X2911">
        <f t="shared" si="137"/>
        <v>1.9999999999999998</v>
      </c>
    </row>
    <row r="2912" spans="1:24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  <c r="V2912">
        <f t="shared" si="135"/>
        <v>11</v>
      </c>
      <c r="W2912">
        <f t="shared" si="136"/>
        <v>1548.5440000000001</v>
      </c>
      <c r="X2912">
        <f t="shared" si="137"/>
        <v>6.25</v>
      </c>
    </row>
    <row r="2913" spans="1:24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>
        <f t="shared" si="135"/>
        <v>6</v>
      </c>
      <c r="W2913">
        <f t="shared" si="136"/>
        <v>207</v>
      </c>
      <c r="X2913">
        <f t="shared" si="137"/>
        <v>47</v>
      </c>
    </row>
    <row r="2914" spans="1:24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  <c r="V2914">
        <f t="shared" si="135"/>
        <v>6</v>
      </c>
      <c r="W2914">
        <f t="shared" si="136"/>
        <v>140</v>
      </c>
      <c r="X2914">
        <f t="shared" si="137"/>
        <v>30</v>
      </c>
    </row>
    <row r="2915" spans="1:24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  <c r="V2915">
        <f t="shared" si="135"/>
        <v>6</v>
      </c>
      <c r="W2915">
        <f t="shared" si="136"/>
        <v>118.65600000000001</v>
      </c>
      <c r="X2915">
        <f t="shared" si="137"/>
        <v>36.25</v>
      </c>
    </row>
    <row r="2916" spans="1:24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  <c r="V2916">
        <f t="shared" si="135"/>
        <v>10</v>
      </c>
      <c r="W2916">
        <f t="shared" si="136"/>
        <v>407.15999999999997</v>
      </c>
      <c r="X2916">
        <f t="shared" si="137"/>
        <v>26</v>
      </c>
    </row>
    <row r="2917" spans="1:24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  <c r="V2917">
        <f t="shared" si="135"/>
        <v>10</v>
      </c>
      <c r="W2917">
        <f t="shared" si="136"/>
        <v>25.12</v>
      </c>
      <c r="X2917">
        <f t="shared" si="137"/>
        <v>45</v>
      </c>
    </row>
    <row r="2918" spans="1:24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  <c r="V2918">
        <f t="shared" si="135"/>
        <v>10</v>
      </c>
      <c r="W2918">
        <f t="shared" si="136"/>
        <v>1055.8399999999999</v>
      </c>
      <c r="X2918">
        <f t="shared" si="137"/>
        <v>27</v>
      </c>
    </row>
    <row r="2919" spans="1:24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  <c r="V2919">
        <f t="shared" si="135"/>
        <v>8</v>
      </c>
      <c r="W2919">
        <f t="shared" si="136"/>
        <v>5.952</v>
      </c>
      <c r="X2919">
        <f t="shared" si="137"/>
        <v>6.25</v>
      </c>
    </row>
    <row r="2920" spans="1:24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  <c r="V2920">
        <f t="shared" si="135"/>
        <v>11</v>
      </c>
      <c r="W2920">
        <f t="shared" si="136"/>
        <v>79</v>
      </c>
      <c r="X2920">
        <f t="shared" si="137"/>
        <v>15</v>
      </c>
    </row>
    <row r="2921" spans="1:24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  <c r="V2921">
        <f t="shared" si="135"/>
        <v>11</v>
      </c>
      <c r="W2921">
        <f t="shared" si="136"/>
        <v>28.736000000000001</v>
      </c>
      <c r="X2921">
        <f t="shared" si="137"/>
        <v>27.500000000000004</v>
      </c>
    </row>
    <row r="2922" spans="1:24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  <c r="V2922">
        <f t="shared" si="135"/>
        <v>11</v>
      </c>
      <c r="W2922">
        <f t="shared" si="136"/>
        <v>493.13599999999997</v>
      </c>
      <c r="X2922">
        <f t="shared" si="137"/>
        <v>17.5</v>
      </c>
    </row>
    <row r="2923" spans="1:24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  <c r="V2923">
        <f t="shared" si="135"/>
        <v>1</v>
      </c>
      <c r="W2923">
        <f t="shared" si="136"/>
        <v>258.60000000000002</v>
      </c>
      <c r="X2923">
        <f t="shared" si="137"/>
        <v>5</v>
      </c>
    </row>
    <row r="2924" spans="1:24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  <c r="V2924">
        <f t="shared" si="135"/>
        <v>11</v>
      </c>
      <c r="W2924">
        <f t="shared" si="136"/>
        <v>11.646000000000001</v>
      </c>
      <c r="X2924">
        <f t="shared" si="137"/>
        <v>-150</v>
      </c>
    </row>
    <row r="2925" spans="1:24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>
        <f t="shared" si="135"/>
        <v>6</v>
      </c>
      <c r="W2925">
        <f t="shared" si="136"/>
        <v>6.08</v>
      </c>
      <c r="X2925">
        <f t="shared" si="137"/>
        <v>50</v>
      </c>
    </row>
    <row r="2926" spans="1:24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  <c r="V2926">
        <f t="shared" si="135"/>
        <v>9</v>
      </c>
      <c r="W2926">
        <f t="shared" si="136"/>
        <v>19.899999999999999</v>
      </c>
      <c r="X2926">
        <f t="shared" si="137"/>
        <v>45</v>
      </c>
    </row>
    <row r="2927" spans="1:24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  <c r="V2927">
        <f t="shared" si="135"/>
        <v>9</v>
      </c>
      <c r="W2927">
        <f t="shared" si="136"/>
        <v>70.709999999999994</v>
      </c>
      <c r="X2927">
        <f t="shared" si="137"/>
        <v>7.0000000000000009</v>
      </c>
    </row>
    <row r="2928" spans="1:24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  <c r="V2928">
        <f t="shared" si="135"/>
        <v>7</v>
      </c>
      <c r="W2928">
        <f t="shared" si="136"/>
        <v>56.519999999999996</v>
      </c>
      <c r="X2928">
        <f t="shared" si="137"/>
        <v>42</v>
      </c>
    </row>
    <row r="2929" spans="1:24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>
        <f t="shared" si="135"/>
        <v>6</v>
      </c>
      <c r="W2929">
        <f t="shared" si="136"/>
        <v>25.92</v>
      </c>
      <c r="X2929">
        <f t="shared" si="137"/>
        <v>28.999999999999996</v>
      </c>
    </row>
    <row r="2930" spans="1:24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  <c r="V2930">
        <f t="shared" si="135"/>
        <v>10</v>
      </c>
      <c r="W2930">
        <f t="shared" si="136"/>
        <v>6532.7520000000004</v>
      </c>
      <c r="X2930">
        <f t="shared" si="137"/>
        <v>-80</v>
      </c>
    </row>
    <row r="2931" spans="1:24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>
        <f t="shared" si="135"/>
        <v>11</v>
      </c>
      <c r="W2931">
        <f t="shared" si="136"/>
        <v>79.040000000000006</v>
      </c>
      <c r="X2931">
        <f t="shared" si="137"/>
        <v>42</v>
      </c>
    </row>
    <row r="2932" spans="1:24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  <c r="V2932">
        <f t="shared" si="135"/>
        <v>8</v>
      </c>
      <c r="W2932">
        <f t="shared" si="136"/>
        <v>13.215999999999999</v>
      </c>
      <c r="X2932">
        <f t="shared" si="137"/>
        <v>33.75</v>
      </c>
    </row>
    <row r="2933" spans="1:24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  <c r="V2933">
        <f t="shared" si="135"/>
        <v>8</v>
      </c>
      <c r="W2933">
        <f t="shared" si="136"/>
        <v>14.56</v>
      </c>
      <c r="X2933">
        <f t="shared" si="137"/>
        <v>37.5</v>
      </c>
    </row>
    <row r="2934" spans="1:24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  <c r="V2934">
        <f t="shared" si="135"/>
        <v>8</v>
      </c>
      <c r="W2934">
        <f t="shared" si="136"/>
        <v>144.78399999999999</v>
      </c>
      <c r="X2934">
        <f t="shared" si="137"/>
        <v>7.5000000000000009</v>
      </c>
    </row>
    <row r="2935" spans="1:24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  <c r="V2935">
        <f t="shared" si="135"/>
        <v>12</v>
      </c>
      <c r="W2935">
        <f t="shared" si="136"/>
        <v>156.792</v>
      </c>
      <c r="X2935">
        <f t="shared" si="137"/>
        <v>8.75</v>
      </c>
    </row>
    <row r="2936" spans="1:24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  <c r="V2936">
        <f t="shared" si="135"/>
        <v>12</v>
      </c>
      <c r="W2936">
        <f t="shared" si="136"/>
        <v>1295.9279999999999</v>
      </c>
      <c r="X2936">
        <f t="shared" si="137"/>
        <v>6.25</v>
      </c>
    </row>
    <row r="2937" spans="1:24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  <c r="V2937">
        <f t="shared" si="135"/>
        <v>12</v>
      </c>
      <c r="W2937">
        <f t="shared" si="136"/>
        <v>35.89</v>
      </c>
      <c r="X2937">
        <f t="shared" si="137"/>
        <v>45</v>
      </c>
    </row>
    <row r="2938" spans="1:24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  <c r="V2938">
        <f t="shared" si="135"/>
        <v>12</v>
      </c>
      <c r="W2938">
        <f t="shared" si="136"/>
        <v>330.45600000000002</v>
      </c>
      <c r="X2938">
        <f t="shared" si="137"/>
        <v>32.5</v>
      </c>
    </row>
    <row r="2939" spans="1:24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  <c r="V2939">
        <f t="shared" si="135"/>
        <v>12</v>
      </c>
      <c r="W2939">
        <f t="shared" si="136"/>
        <v>1736.5600000000002</v>
      </c>
      <c r="X2939">
        <f t="shared" si="137"/>
        <v>47</v>
      </c>
    </row>
    <row r="2940" spans="1:24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  <c r="V2940">
        <f t="shared" si="135"/>
        <v>12</v>
      </c>
      <c r="W2940">
        <f t="shared" si="136"/>
        <v>948.5</v>
      </c>
      <c r="X2940">
        <f t="shared" si="137"/>
        <v>47.000000000000007</v>
      </c>
    </row>
    <row r="2941" spans="1:24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  <c r="V2941">
        <f t="shared" si="135"/>
        <v>12</v>
      </c>
      <c r="W2941">
        <f t="shared" si="136"/>
        <v>179.42400000000001</v>
      </c>
      <c r="X2941">
        <f t="shared" si="137"/>
        <v>32.5</v>
      </c>
    </row>
    <row r="2942" spans="1:24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  <c r="V2942">
        <f t="shared" si="135"/>
        <v>3</v>
      </c>
      <c r="W2942">
        <f t="shared" si="136"/>
        <v>90.99</v>
      </c>
      <c r="X2942">
        <f t="shared" si="137"/>
        <v>16</v>
      </c>
    </row>
    <row r="2943" spans="1:24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  <c r="V2943">
        <f t="shared" si="135"/>
        <v>3</v>
      </c>
      <c r="W2943">
        <f t="shared" si="136"/>
        <v>10685.92</v>
      </c>
      <c r="X2943">
        <f t="shared" si="137"/>
        <v>28.000000000000004</v>
      </c>
    </row>
    <row r="2944" spans="1:24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  <c r="V2944">
        <f t="shared" si="135"/>
        <v>3</v>
      </c>
      <c r="W2944">
        <f t="shared" si="136"/>
        <v>1106.9100000000001</v>
      </c>
      <c r="X2944">
        <f t="shared" si="137"/>
        <v>10.999999999999998</v>
      </c>
    </row>
    <row r="2945" spans="1:24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>
        <f t="shared" si="135"/>
        <v>11</v>
      </c>
      <c r="W2945">
        <f t="shared" si="136"/>
        <v>2745.09</v>
      </c>
      <c r="X2945">
        <f t="shared" si="137"/>
        <v>25</v>
      </c>
    </row>
    <row r="2946" spans="1:24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  <c r="V2946">
        <f t="shared" si="135"/>
        <v>11</v>
      </c>
      <c r="W2946">
        <f t="shared" si="136"/>
        <v>18.7</v>
      </c>
      <c r="X2946">
        <f t="shared" si="137"/>
        <v>38</v>
      </c>
    </row>
    <row r="2947" spans="1:24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>
        <f t="shared" ref="V2947:V3010" si="138">MONTH(C2947:C12940)</f>
        <v>11</v>
      </c>
      <c r="W2947">
        <f t="shared" ref="W2947:W3010" si="139" xml:space="preserve"> PRODUCT(R2947,S2947)</f>
        <v>268.02999999999997</v>
      </c>
      <c r="X2947">
        <f t="shared" ref="X2947:X3010" si="140">(U2947/R2947)*100</f>
        <v>43.000000000000007</v>
      </c>
    </row>
    <row r="2948" spans="1:24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  <c r="V2948">
        <f t="shared" si="138"/>
        <v>12</v>
      </c>
      <c r="W2948">
        <f t="shared" si="139"/>
        <v>78.75</v>
      </c>
      <c r="X2948">
        <f t="shared" si="140"/>
        <v>42.000000000000007</v>
      </c>
    </row>
    <row r="2949" spans="1:24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  <c r="V2949">
        <f t="shared" si="138"/>
        <v>12</v>
      </c>
      <c r="W2949">
        <f t="shared" si="139"/>
        <v>909.43999999999994</v>
      </c>
      <c r="X2949">
        <f t="shared" si="140"/>
        <v>35</v>
      </c>
    </row>
    <row r="2950" spans="1:24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>
        <f t="shared" si="138"/>
        <v>12</v>
      </c>
      <c r="W2950">
        <f t="shared" si="139"/>
        <v>218.5</v>
      </c>
      <c r="X2950">
        <f t="shared" si="140"/>
        <v>47</v>
      </c>
    </row>
    <row r="2951" spans="1:24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  <c r="V2951">
        <f t="shared" si="138"/>
        <v>11</v>
      </c>
      <c r="W2951">
        <f t="shared" si="139"/>
        <v>166.4</v>
      </c>
      <c r="X2951">
        <f t="shared" si="140"/>
        <v>31.25</v>
      </c>
    </row>
    <row r="2952" spans="1:24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  <c r="V2952">
        <f t="shared" si="138"/>
        <v>11</v>
      </c>
      <c r="W2952">
        <f t="shared" si="139"/>
        <v>115.60000000000001</v>
      </c>
      <c r="X2952">
        <f t="shared" si="140"/>
        <v>36.25</v>
      </c>
    </row>
    <row r="2953" spans="1:24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  <c r="V2953">
        <f t="shared" si="138"/>
        <v>11</v>
      </c>
      <c r="W2953">
        <f t="shared" si="139"/>
        <v>227.77600000000001</v>
      </c>
      <c r="X2953">
        <f t="shared" si="140"/>
        <v>8.75</v>
      </c>
    </row>
    <row r="2954" spans="1:24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  <c r="V2954">
        <f t="shared" si="138"/>
        <v>11</v>
      </c>
      <c r="W2954">
        <f t="shared" si="139"/>
        <v>227.136</v>
      </c>
      <c r="X2954">
        <f t="shared" si="140"/>
        <v>-5</v>
      </c>
    </row>
    <row r="2955" spans="1:24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  <c r="V2955">
        <f t="shared" si="138"/>
        <v>11</v>
      </c>
      <c r="W2955">
        <f t="shared" si="139"/>
        <v>15.84</v>
      </c>
      <c r="X2955">
        <f t="shared" si="140"/>
        <v>8.75</v>
      </c>
    </row>
    <row r="2956" spans="1:24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  <c r="V2956">
        <f t="shared" si="138"/>
        <v>11</v>
      </c>
      <c r="W2956">
        <f t="shared" si="139"/>
        <v>1343.9680000000001</v>
      </c>
      <c r="X2956">
        <f t="shared" si="140"/>
        <v>7.5</v>
      </c>
    </row>
    <row r="2957" spans="1:24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  <c r="V2957">
        <f t="shared" si="138"/>
        <v>8</v>
      </c>
      <c r="W2957">
        <f t="shared" si="139"/>
        <v>39.99</v>
      </c>
      <c r="X2957">
        <f t="shared" si="140"/>
        <v>28.999999999999996</v>
      </c>
    </row>
    <row r="2958" spans="1:24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  <c r="V2958">
        <f t="shared" si="138"/>
        <v>6</v>
      </c>
      <c r="W2958">
        <f t="shared" si="139"/>
        <v>574.93799999999999</v>
      </c>
      <c r="X2958">
        <f t="shared" si="140"/>
        <v>16.666666666666668</v>
      </c>
    </row>
    <row r="2959" spans="1:24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  <c r="V2959">
        <f t="shared" si="138"/>
        <v>5</v>
      </c>
      <c r="W2959">
        <f t="shared" si="139"/>
        <v>2.3130000000000002</v>
      </c>
      <c r="X2959">
        <f t="shared" si="140"/>
        <v>-83.333333333333329</v>
      </c>
    </row>
    <row r="2960" spans="1:24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  <c r="V2960">
        <f t="shared" si="138"/>
        <v>12</v>
      </c>
      <c r="W2960">
        <f t="shared" si="139"/>
        <v>79.744</v>
      </c>
      <c r="X2960">
        <f t="shared" si="140"/>
        <v>36.25</v>
      </c>
    </row>
    <row r="2961" spans="1:24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>
        <f t="shared" si="138"/>
        <v>12</v>
      </c>
      <c r="W2961">
        <f t="shared" si="139"/>
        <v>183.68</v>
      </c>
      <c r="X2961">
        <f t="shared" si="140"/>
        <v>47</v>
      </c>
    </row>
    <row r="2962" spans="1:24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  <c r="V2962">
        <f t="shared" si="138"/>
        <v>4</v>
      </c>
      <c r="W2962">
        <f t="shared" si="139"/>
        <v>61.019999999999996</v>
      </c>
      <c r="X2962">
        <f t="shared" si="140"/>
        <v>46</v>
      </c>
    </row>
    <row r="2963" spans="1:24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>
        <f t="shared" si="138"/>
        <v>4</v>
      </c>
      <c r="W2963">
        <f t="shared" si="139"/>
        <v>314.24</v>
      </c>
      <c r="X2963">
        <f t="shared" si="140"/>
        <v>49</v>
      </c>
    </row>
    <row r="2964" spans="1:24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  <c r="V2964">
        <f t="shared" si="138"/>
        <v>12</v>
      </c>
      <c r="W2964">
        <f t="shared" si="139"/>
        <v>163.136</v>
      </c>
      <c r="X2964">
        <f t="shared" si="140"/>
        <v>11.249999999999998</v>
      </c>
    </row>
    <row r="2965" spans="1:24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  <c r="V2965">
        <f t="shared" si="138"/>
        <v>12</v>
      </c>
      <c r="W2965">
        <f t="shared" si="139"/>
        <v>194.36799999999999</v>
      </c>
      <c r="X2965">
        <f t="shared" si="140"/>
        <v>6.25</v>
      </c>
    </row>
    <row r="2966" spans="1:24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  <c r="V2966">
        <f t="shared" si="138"/>
        <v>12</v>
      </c>
      <c r="W2966">
        <f t="shared" si="139"/>
        <v>121.6</v>
      </c>
      <c r="X2966">
        <f t="shared" si="140"/>
        <v>33.75</v>
      </c>
    </row>
    <row r="2967" spans="1:24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  <c r="V2967">
        <f t="shared" si="138"/>
        <v>12</v>
      </c>
      <c r="W2967">
        <f t="shared" si="139"/>
        <v>37.92</v>
      </c>
      <c r="X2967">
        <f t="shared" si="140"/>
        <v>40</v>
      </c>
    </row>
    <row r="2968" spans="1:24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  <c r="V2968">
        <f t="shared" si="138"/>
        <v>12</v>
      </c>
      <c r="W2968">
        <f t="shared" si="139"/>
        <v>197.71199999999999</v>
      </c>
      <c r="X2968">
        <f t="shared" si="140"/>
        <v>-60.000000000000007</v>
      </c>
    </row>
    <row r="2969" spans="1:24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  <c r="V2969">
        <f t="shared" si="138"/>
        <v>12</v>
      </c>
      <c r="W2969">
        <f t="shared" si="139"/>
        <v>120.06399999999999</v>
      </c>
      <c r="X2969">
        <f t="shared" si="140"/>
        <v>10</v>
      </c>
    </row>
    <row r="2970" spans="1:24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  <c r="V2970">
        <f t="shared" si="138"/>
        <v>11</v>
      </c>
      <c r="W2970">
        <f t="shared" si="139"/>
        <v>1498.752</v>
      </c>
      <c r="X2970">
        <f t="shared" si="140"/>
        <v>8.75</v>
      </c>
    </row>
    <row r="2971" spans="1:24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  <c r="V2971">
        <f t="shared" si="138"/>
        <v>11</v>
      </c>
      <c r="W2971">
        <f t="shared" si="139"/>
        <v>186.624</v>
      </c>
      <c r="X2971">
        <f t="shared" si="140"/>
        <v>35</v>
      </c>
    </row>
    <row r="2972" spans="1:24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  <c r="V2972">
        <f t="shared" si="138"/>
        <v>11</v>
      </c>
      <c r="W2972">
        <f t="shared" si="139"/>
        <v>106.176</v>
      </c>
      <c r="X2972">
        <f t="shared" si="140"/>
        <v>-80</v>
      </c>
    </row>
    <row r="2973" spans="1:24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  <c r="V2973">
        <f t="shared" si="138"/>
        <v>11</v>
      </c>
      <c r="W2973">
        <f t="shared" si="139"/>
        <v>56.543999999999997</v>
      </c>
      <c r="X2973">
        <f t="shared" si="140"/>
        <v>22.5</v>
      </c>
    </row>
    <row r="2974" spans="1:24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  <c r="V2974">
        <f t="shared" si="138"/>
        <v>11</v>
      </c>
      <c r="W2974">
        <f t="shared" si="139"/>
        <v>1036.5440000000001</v>
      </c>
      <c r="X2974">
        <f t="shared" si="140"/>
        <v>-20</v>
      </c>
    </row>
    <row r="2975" spans="1:24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  <c r="V2975">
        <f t="shared" si="138"/>
        <v>12</v>
      </c>
      <c r="W2975">
        <f t="shared" si="139"/>
        <v>54</v>
      </c>
      <c r="X2975">
        <f t="shared" si="140"/>
        <v>48</v>
      </c>
    </row>
    <row r="2976" spans="1:24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  <c r="V2976">
        <f t="shared" si="138"/>
        <v>5</v>
      </c>
      <c r="W2976">
        <f t="shared" si="139"/>
        <v>488.012</v>
      </c>
      <c r="X2976">
        <f t="shared" si="140"/>
        <v>-12.857142857142856</v>
      </c>
    </row>
    <row r="2977" spans="1:24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  <c r="V2977">
        <f t="shared" si="138"/>
        <v>5</v>
      </c>
      <c r="W2977">
        <f t="shared" si="139"/>
        <v>63.744</v>
      </c>
      <c r="X2977">
        <f t="shared" si="140"/>
        <v>33.75</v>
      </c>
    </row>
    <row r="2978" spans="1:24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  <c r="V2978">
        <f t="shared" si="138"/>
        <v>12</v>
      </c>
      <c r="W2978">
        <f t="shared" si="139"/>
        <v>1319.864</v>
      </c>
      <c r="X2978">
        <f t="shared" si="140"/>
        <v>-1.4285714285714286</v>
      </c>
    </row>
    <row r="2979" spans="1:24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  <c r="V2979">
        <f t="shared" si="138"/>
        <v>10</v>
      </c>
      <c r="W2979">
        <f t="shared" si="139"/>
        <v>45.16</v>
      </c>
      <c r="X2979">
        <f t="shared" si="140"/>
        <v>26</v>
      </c>
    </row>
    <row r="2980" spans="1:24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  <c r="V2980">
        <f t="shared" si="138"/>
        <v>1</v>
      </c>
      <c r="W2980">
        <f t="shared" si="139"/>
        <v>3275.6400000000003</v>
      </c>
      <c r="X2980">
        <f t="shared" si="140"/>
        <v>15.999999999999998</v>
      </c>
    </row>
    <row r="2981" spans="1:24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  <c r="V2981">
        <f t="shared" si="138"/>
        <v>6</v>
      </c>
      <c r="W2981">
        <f t="shared" si="139"/>
        <v>82.944000000000003</v>
      </c>
      <c r="X2981">
        <f t="shared" si="140"/>
        <v>35</v>
      </c>
    </row>
    <row r="2982" spans="1:24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  <c r="V2982">
        <f t="shared" si="138"/>
        <v>6</v>
      </c>
      <c r="W2982">
        <f t="shared" si="139"/>
        <v>86.591999999999999</v>
      </c>
      <c r="X2982">
        <f t="shared" si="140"/>
        <v>10</v>
      </c>
    </row>
    <row r="2983" spans="1:24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  <c r="V2983">
        <f t="shared" si="138"/>
        <v>7</v>
      </c>
      <c r="W2983">
        <f t="shared" si="139"/>
        <v>492.54399999999998</v>
      </c>
      <c r="X2983">
        <f t="shared" si="140"/>
        <v>11.25</v>
      </c>
    </row>
    <row r="2984" spans="1:24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  <c r="V2984">
        <f t="shared" si="138"/>
        <v>7</v>
      </c>
      <c r="W2984">
        <f t="shared" si="139"/>
        <v>45.055999999999997</v>
      </c>
      <c r="X2984">
        <f t="shared" si="140"/>
        <v>33.75</v>
      </c>
    </row>
    <row r="2985" spans="1:24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  <c r="V2985">
        <f t="shared" si="138"/>
        <v>12</v>
      </c>
      <c r="W2985">
        <f t="shared" si="139"/>
        <v>160.27199999999999</v>
      </c>
      <c r="X2985">
        <f t="shared" si="140"/>
        <v>8.75</v>
      </c>
    </row>
    <row r="2986" spans="1:24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  <c r="V2986">
        <f t="shared" si="138"/>
        <v>12</v>
      </c>
      <c r="W2986">
        <f t="shared" si="139"/>
        <v>275.49</v>
      </c>
      <c r="X2986">
        <f t="shared" si="140"/>
        <v>-62</v>
      </c>
    </row>
    <row r="2987" spans="1:24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  <c r="V2987">
        <f t="shared" si="138"/>
        <v>5</v>
      </c>
      <c r="W2987">
        <f t="shared" si="139"/>
        <v>99.84</v>
      </c>
      <c r="X2987">
        <f t="shared" si="140"/>
        <v>25</v>
      </c>
    </row>
    <row r="2988" spans="1:24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>
        <f t="shared" si="138"/>
        <v>5</v>
      </c>
      <c r="W2988">
        <f t="shared" si="139"/>
        <v>38.72</v>
      </c>
      <c r="X2988">
        <f t="shared" si="140"/>
        <v>48</v>
      </c>
    </row>
    <row r="2989" spans="1:24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  <c r="V2989">
        <f t="shared" si="138"/>
        <v>5</v>
      </c>
      <c r="W2989">
        <f t="shared" si="139"/>
        <v>11408.85</v>
      </c>
      <c r="X2989">
        <f t="shared" si="140"/>
        <v>11.999999999999998</v>
      </c>
    </row>
    <row r="2990" spans="1:24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  <c r="V2990">
        <f t="shared" si="138"/>
        <v>2</v>
      </c>
      <c r="W2990">
        <f t="shared" si="139"/>
        <v>12.99</v>
      </c>
      <c r="X2990">
        <f t="shared" si="140"/>
        <v>6</v>
      </c>
    </row>
    <row r="2991" spans="1:24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  <c r="V2991">
        <f t="shared" si="138"/>
        <v>2</v>
      </c>
      <c r="W2991">
        <f t="shared" si="139"/>
        <v>74.239999999999995</v>
      </c>
      <c r="X2991">
        <f t="shared" si="140"/>
        <v>35</v>
      </c>
    </row>
    <row r="2992" spans="1:24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  <c r="V2992">
        <f t="shared" si="138"/>
        <v>2</v>
      </c>
      <c r="W2992">
        <f t="shared" si="139"/>
        <v>2245.75</v>
      </c>
      <c r="X2992">
        <f t="shared" si="140"/>
        <v>2.0000000000000004</v>
      </c>
    </row>
    <row r="2993" spans="1:24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  <c r="V2993">
        <f t="shared" si="138"/>
        <v>2</v>
      </c>
      <c r="W2993">
        <f t="shared" si="139"/>
        <v>218.73600000000002</v>
      </c>
      <c r="X2993">
        <f t="shared" si="140"/>
        <v>35</v>
      </c>
    </row>
    <row r="2994" spans="1:24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>
        <f t="shared" si="138"/>
        <v>10</v>
      </c>
      <c r="W2994">
        <f t="shared" si="139"/>
        <v>184.32</v>
      </c>
      <c r="X2994">
        <f t="shared" si="140"/>
        <v>27</v>
      </c>
    </row>
    <row r="2995" spans="1:24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  <c r="V2995">
        <f t="shared" si="138"/>
        <v>3</v>
      </c>
      <c r="W2995">
        <f t="shared" si="139"/>
        <v>3583.68</v>
      </c>
      <c r="X2995">
        <f t="shared" si="140"/>
        <v>47</v>
      </c>
    </row>
    <row r="2996" spans="1:24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  <c r="V2996">
        <f t="shared" si="138"/>
        <v>9</v>
      </c>
      <c r="W2996">
        <f t="shared" si="139"/>
        <v>221.44</v>
      </c>
      <c r="X2996">
        <f t="shared" si="140"/>
        <v>33.75</v>
      </c>
    </row>
    <row r="2997" spans="1:24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>
        <f t="shared" si="138"/>
        <v>7</v>
      </c>
      <c r="W2997">
        <f t="shared" si="139"/>
        <v>279.60000000000002</v>
      </c>
      <c r="X2997">
        <f t="shared" si="140"/>
        <v>11.25</v>
      </c>
    </row>
    <row r="2998" spans="1:24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>
        <f t="shared" si="138"/>
        <v>6</v>
      </c>
      <c r="W2998">
        <f t="shared" si="139"/>
        <v>99.584000000000003</v>
      </c>
      <c r="X2998">
        <f t="shared" si="140"/>
        <v>33.75</v>
      </c>
    </row>
    <row r="2999" spans="1:24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  <c r="V2999">
        <f t="shared" si="138"/>
        <v>6</v>
      </c>
      <c r="W2999">
        <f t="shared" si="139"/>
        <v>3.984</v>
      </c>
      <c r="X2999">
        <f t="shared" si="140"/>
        <v>16.25</v>
      </c>
    </row>
    <row r="3000" spans="1:24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  <c r="V3000">
        <f t="shared" si="138"/>
        <v>6</v>
      </c>
      <c r="W3000">
        <f t="shared" si="139"/>
        <v>383.87200000000001</v>
      </c>
      <c r="X3000">
        <f t="shared" si="140"/>
        <v>30</v>
      </c>
    </row>
    <row r="3001" spans="1:24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  <c r="V3001">
        <f t="shared" si="138"/>
        <v>6</v>
      </c>
      <c r="W3001">
        <f t="shared" si="139"/>
        <v>620.97300000000007</v>
      </c>
      <c r="X3001">
        <f t="shared" si="140"/>
        <v>-83.333333333333329</v>
      </c>
    </row>
    <row r="3002" spans="1:24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  <c r="V3002">
        <f t="shared" si="138"/>
        <v>6</v>
      </c>
      <c r="W3002">
        <f t="shared" si="139"/>
        <v>88.831999999999994</v>
      </c>
      <c r="X3002">
        <f t="shared" si="140"/>
        <v>8.75</v>
      </c>
    </row>
    <row r="3003" spans="1:24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  <c r="V3003">
        <f t="shared" si="138"/>
        <v>6</v>
      </c>
      <c r="W3003">
        <f t="shared" si="139"/>
        <v>18.012</v>
      </c>
      <c r="X3003">
        <f t="shared" si="140"/>
        <v>-80</v>
      </c>
    </row>
    <row r="3004" spans="1:24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  <c r="V3004">
        <f t="shared" si="138"/>
        <v>7</v>
      </c>
      <c r="W3004">
        <f t="shared" si="139"/>
        <v>95</v>
      </c>
      <c r="X3004">
        <f t="shared" si="140"/>
        <v>47</v>
      </c>
    </row>
    <row r="3005" spans="1:24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  <c r="V3005">
        <f t="shared" si="138"/>
        <v>12</v>
      </c>
      <c r="W3005">
        <f t="shared" si="139"/>
        <v>133.50399999999999</v>
      </c>
      <c r="X3005">
        <f t="shared" si="140"/>
        <v>31.25</v>
      </c>
    </row>
    <row r="3006" spans="1:24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  <c r="V3006">
        <f t="shared" si="138"/>
        <v>9</v>
      </c>
      <c r="W3006">
        <f t="shared" si="139"/>
        <v>207.48</v>
      </c>
      <c r="X3006">
        <f t="shared" si="140"/>
        <v>30</v>
      </c>
    </row>
    <row r="3007" spans="1:24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  <c r="V3007">
        <f t="shared" si="138"/>
        <v>5</v>
      </c>
      <c r="W3007">
        <f t="shared" si="139"/>
        <v>275.04000000000002</v>
      </c>
      <c r="X3007">
        <f t="shared" si="140"/>
        <v>50</v>
      </c>
    </row>
    <row r="3008" spans="1:24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  <c r="V3008">
        <f t="shared" si="138"/>
        <v>10</v>
      </c>
      <c r="W3008">
        <f t="shared" si="139"/>
        <v>4524.5</v>
      </c>
      <c r="X3008">
        <f t="shared" si="140"/>
        <v>28.000000000000004</v>
      </c>
    </row>
    <row r="3009" spans="1:24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  <c r="V3009">
        <f t="shared" si="138"/>
        <v>10</v>
      </c>
      <c r="W3009">
        <f t="shared" si="139"/>
        <v>102.816</v>
      </c>
      <c r="X3009">
        <f t="shared" si="140"/>
        <v>32.5</v>
      </c>
    </row>
    <row r="3010" spans="1:24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>
        <f t="shared" si="138"/>
        <v>12</v>
      </c>
      <c r="W3010">
        <f t="shared" si="139"/>
        <v>575.46</v>
      </c>
      <c r="X3010">
        <f t="shared" si="140"/>
        <v>39</v>
      </c>
    </row>
    <row r="3011" spans="1:24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  <c r="V3011">
        <f t="shared" ref="V3011:V3074" si="141">MONTH(C3011:C13004)</f>
        <v>7</v>
      </c>
      <c r="W3011">
        <f t="shared" ref="W3011:W3074" si="142" xml:space="preserve"> PRODUCT(R3011,S3011)</f>
        <v>1219.4000000000001</v>
      </c>
      <c r="X3011">
        <f t="shared" ref="X3011:X3074" si="143">(U3011/R3011)*100</f>
        <v>11.25</v>
      </c>
    </row>
    <row r="3012" spans="1:24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  <c r="V3012">
        <f t="shared" si="141"/>
        <v>4</v>
      </c>
      <c r="W3012">
        <f t="shared" si="142"/>
        <v>60.15</v>
      </c>
      <c r="X3012">
        <f t="shared" si="143"/>
        <v>-76.666666666666671</v>
      </c>
    </row>
    <row r="3013" spans="1:24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  <c r="V3013">
        <f t="shared" si="141"/>
        <v>4</v>
      </c>
      <c r="W3013">
        <f t="shared" si="142"/>
        <v>12749.925000000001</v>
      </c>
      <c r="X3013">
        <f t="shared" si="143"/>
        <v>-133.33333333333331</v>
      </c>
    </row>
    <row r="3014" spans="1:24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  <c r="V3014">
        <f t="shared" si="141"/>
        <v>4</v>
      </c>
      <c r="W3014">
        <f t="shared" si="142"/>
        <v>43.188000000000002</v>
      </c>
      <c r="X3014">
        <f t="shared" si="143"/>
        <v>-73.333333333333329</v>
      </c>
    </row>
    <row r="3015" spans="1:24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  <c r="V3015">
        <f t="shared" si="141"/>
        <v>4</v>
      </c>
      <c r="W3015">
        <f t="shared" si="142"/>
        <v>53.784000000000006</v>
      </c>
      <c r="X3015">
        <f t="shared" si="143"/>
        <v>-73.333333333333329</v>
      </c>
    </row>
    <row r="3016" spans="1:24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  <c r="V3016">
        <f t="shared" si="141"/>
        <v>4</v>
      </c>
      <c r="W3016">
        <f t="shared" si="142"/>
        <v>82.944000000000003</v>
      </c>
      <c r="X3016">
        <f t="shared" si="143"/>
        <v>35</v>
      </c>
    </row>
    <row r="3017" spans="1:24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  <c r="V3017">
        <f t="shared" si="141"/>
        <v>9</v>
      </c>
      <c r="W3017">
        <f t="shared" si="142"/>
        <v>688.44</v>
      </c>
      <c r="X3017">
        <f t="shared" si="143"/>
        <v>-30</v>
      </c>
    </row>
    <row r="3018" spans="1:24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  <c r="V3018">
        <f t="shared" si="141"/>
        <v>8</v>
      </c>
      <c r="W3018">
        <f t="shared" si="142"/>
        <v>5818.3680000000004</v>
      </c>
      <c r="X3018">
        <f t="shared" si="143"/>
        <v>-23.75</v>
      </c>
    </row>
    <row r="3019" spans="1:24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  <c r="V3019">
        <f t="shared" si="141"/>
        <v>8</v>
      </c>
      <c r="W3019">
        <f t="shared" si="142"/>
        <v>67.823999999999998</v>
      </c>
      <c r="X3019">
        <f t="shared" si="143"/>
        <v>-45</v>
      </c>
    </row>
    <row r="3020" spans="1:24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  <c r="V3020">
        <f t="shared" si="141"/>
        <v>8</v>
      </c>
      <c r="W3020">
        <f t="shared" si="142"/>
        <v>4664.8</v>
      </c>
      <c r="X3020">
        <f t="shared" si="143"/>
        <v>-5</v>
      </c>
    </row>
    <row r="3021" spans="1:24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  <c r="V3021">
        <f t="shared" si="141"/>
        <v>11</v>
      </c>
      <c r="W3021">
        <f t="shared" si="142"/>
        <v>15.120000000000001</v>
      </c>
      <c r="X3021">
        <f t="shared" si="143"/>
        <v>4</v>
      </c>
    </row>
    <row r="3022" spans="1:24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  <c r="V3022">
        <f t="shared" si="141"/>
        <v>11</v>
      </c>
      <c r="W3022">
        <f t="shared" si="142"/>
        <v>278.82</v>
      </c>
      <c r="X3022">
        <f t="shared" si="143"/>
        <v>45</v>
      </c>
    </row>
    <row r="3023" spans="1:24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  <c r="V3023">
        <f t="shared" si="141"/>
        <v>11</v>
      </c>
      <c r="W3023">
        <f t="shared" si="142"/>
        <v>200.07</v>
      </c>
      <c r="X3023">
        <f t="shared" si="143"/>
        <v>33</v>
      </c>
    </row>
    <row r="3024" spans="1:24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>
        <f t="shared" si="141"/>
        <v>11</v>
      </c>
      <c r="W3024">
        <f t="shared" si="142"/>
        <v>458.40000000000003</v>
      </c>
      <c r="X3024">
        <f t="shared" si="143"/>
        <v>31.249999999999993</v>
      </c>
    </row>
    <row r="3025" spans="1:24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  <c r="V3025">
        <f t="shared" si="141"/>
        <v>11</v>
      </c>
      <c r="W3025">
        <f t="shared" si="142"/>
        <v>655.46559999999999</v>
      </c>
      <c r="X3025">
        <f t="shared" si="143"/>
        <v>-4.4117647058823533</v>
      </c>
    </row>
    <row r="3026" spans="1:24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  <c r="V3026">
        <f t="shared" si="141"/>
        <v>11</v>
      </c>
      <c r="W3026">
        <f t="shared" si="142"/>
        <v>574.99199999999996</v>
      </c>
      <c r="X3026">
        <f t="shared" si="143"/>
        <v>33.75</v>
      </c>
    </row>
    <row r="3027" spans="1:24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>
        <f t="shared" si="141"/>
        <v>11</v>
      </c>
      <c r="W3027">
        <f t="shared" si="142"/>
        <v>53.820000000000007</v>
      </c>
      <c r="X3027">
        <f t="shared" si="143"/>
        <v>45</v>
      </c>
    </row>
    <row r="3028" spans="1:24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  <c r="V3028">
        <f t="shared" si="141"/>
        <v>4</v>
      </c>
      <c r="W3028">
        <f t="shared" si="142"/>
        <v>763.05600000000004</v>
      </c>
      <c r="X3028">
        <f t="shared" si="143"/>
        <v>0</v>
      </c>
    </row>
    <row r="3029" spans="1:24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  <c r="V3029">
        <f t="shared" si="141"/>
        <v>8</v>
      </c>
      <c r="W3029">
        <f t="shared" si="142"/>
        <v>16.576000000000001</v>
      </c>
      <c r="X3029">
        <f t="shared" si="143"/>
        <v>32.5</v>
      </c>
    </row>
    <row r="3030" spans="1:24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  <c r="V3030">
        <f t="shared" si="141"/>
        <v>12</v>
      </c>
      <c r="W3030">
        <f t="shared" si="142"/>
        <v>2524.5</v>
      </c>
      <c r="X3030">
        <f t="shared" si="143"/>
        <v>16.000000000000004</v>
      </c>
    </row>
    <row r="3031" spans="1:24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  <c r="V3031">
        <f t="shared" si="141"/>
        <v>3</v>
      </c>
      <c r="W3031">
        <f t="shared" si="142"/>
        <v>1612.672</v>
      </c>
      <c r="X3031">
        <f t="shared" si="143"/>
        <v>6.25</v>
      </c>
    </row>
    <row r="3032" spans="1:24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  <c r="V3032">
        <f t="shared" si="141"/>
        <v>9</v>
      </c>
      <c r="W3032">
        <f t="shared" si="142"/>
        <v>777.28</v>
      </c>
      <c r="X3032">
        <f t="shared" si="143"/>
        <v>16</v>
      </c>
    </row>
    <row r="3033" spans="1:24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  <c r="V3033">
        <f t="shared" si="141"/>
        <v>9</v>
      </c>
      <c r="W3033">
        <f t="shared" si="142"/>
        <v>25.99</v>
      </c>
      <c r="X3033">
        <f t="shared" si="143"/>
        <v>28.999999999999996</v>
      </c>
    </row>
    <row r="3034" spans="1:24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  <c r="V3034">
        <f t="shared" si="141"/>
        <v>11</v>
      </c>
      <c r="W3034">
        <f t="shared" si="142"/>
        <v>780.54399999999998</v>
      </c>
      <c r="X3034">
        <f t="shared" si="143"/>
        <v>-6.25</v>
      </c>
    </row>
    <row r="3035" spans="1:24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  <c r="V3035">
        <f t="shared" si="141"/>
        <v>9</v>
      </c>
      <c r="W3035">
        <f t="shared" si="142"/>
        <v>82.944000000000003</v>
      </c>
      <c r="X3035">
        <f t="shared" si="143"/>
        <v>35</v>
      </c>
    </row>
    <row r="3036" spans="1:24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  <c r="V3036">
        <f t="shared" si="141"/>
        <v>6</v>
      </c>
      <c r="W3036">
        <f t="shared" si="142"/>
        <v>322.20000000000005</v>
      </c>
      <c r="X3036">
        <f t="shared" si="143"/>
        <v>18.999999999999996</v>
      </c>
    </row>
    <row r="3037" spans="1:24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  <c r="V3037">
        <f t="shared" si="141"/>
        <v>6</v>
      </c>
      <c r="W3037">
        <f t="shared" si="142"/>
        <v>253.82</v>
      </c>
      <c r="X3037">
        <f t="shared" si="143"/>
        <v>46</v>
      </c>
    </row>
    <row r="3038" spans="1:24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  <c r="V3038">
        <f t="shared" si="141"/>
        <v>6</v>
      </c>
      <c r="W3038">
        <f t="shared" si="142"/>
        <v>112.6</v>
      </c>
      <c r="X3038">
        <f t="shared" si="143"/>
        <v>28.000000000000004</v>
      </c>
    </row>
    <row r="3039" spans="1:24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  <c r="V3039">
        <f t="shared" si="141"/>
        <v>6</v>
      </c>
      <c r="W3039">
        <f t="shared" si="142"/>
        <v>162</v>
      </c>
      <c r="X3039">
        <f t="shared" si="143"/>
        <v>48</v>
      </c>
    </row>
    <row r="3040" spans="1:24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  <c r="V3040">
        <f t="shared" si="141"/>
        <v>6</v>
      </c>
      <c r="W3040">
        <f t="shared" si="142"/>
        <v>58.32</v>
      </c>
      <c r="X3040">
        <f t="shared" si="143"/>
        <v>37</v>
      </c>
    </row>
    <row r="3041" spans="1:24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  <c r="V3041">
        <f t="shared" si="141"/>
        <v>10</v>
      </c>
      <c r="W3041">
        <f t="shared" si="142"/>
        <v>513.86400000000003</v>
      </c>
      <c r="X3041">
        <f t="shared" si="143"/>
        <v>-3.75</v>
      </c>
    </row>
    <row r="3042" spans="1:24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  <c r="V3042">
        <f t="shared" si="141"/>
        <v>5</v>
      </c>
      <c r="W3042">
        <f t="shared" si="142"/>
        <v>83.6</v>
      </c>
      <c r="X3042">
        <f t="shared" si="143"/>
        <v>20</v>
      </c>
    </row>
    <row r="3043" spans="1:24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  <c r="V3043">
        <f t="shared" si="141"/>
        <v>9</v>
      </c>
      <c r="W3043">
        <f t="shared" si="142"/>
        <v>25.92</v>
      </c>
      <c r="X3043">
        <f t="shared" si="143"/>
        <v>47.999999999999993</v>
      </c>
    </row>
    <row r="3044" spans="1:24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  <c r="V3044">
        <f t="shared" si="141"/>
        <v>9</v>
      </c>
      <c r="W3044">
        <f t="shared" si="142"/>
        <v>44.36</v>
      </c>
      <c r="X3044">
        <f t="shared" si="143"/>
        <v>49</v>
      </c>
    </row>
    <row r="3045" spans="1:24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  <c r="V3045">
        <f t="shared" si="141"/>
        <v>9</v>
      </c>
      <c r="W3045">
        <f t="shared" si="142"/>
        <v>16434.175999999999</v>
      </c>
      <c r="X3045">
        <f t="shared" si="143"/>
        <v>12.5</v>
      </c>
    </row>
    <row r="3046" spans="1:24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>
        <f t="shared" si="141"/>
        <v>4</v>
      </c>
      <c r="W3046">
        <f t="shared" si="142"/>
        <v>5114.8500000000004</v>
      </c>
      <c r="X3046">
        <f t="shared" si="143"/>
        <v>-25</v>
      </c>
    </row>
    <row r="3047" spans="1:24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  <c r="V3047">
        <f t="shared" si="141"/>
        <v>11</v>
      </c>
      <c r="W3047">
        <f t="shared" si="142"/>
        <v>69.5</v>
      </c>
      <c r="X3047">
        <f t="shared" si="143"/>
        <v>26</v>
      </c>
    </row>
    <row r="3048" spans="1:24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  <c r="V3048">
        <f t="shared" si="141"/>
        <v>11</v>
      </c>
      <c r="W3048">
        <f t="shared" si="142"/>
        <v>26.38</v>
      </c>
      <c r="X3048">
        <f t="shared" si="143"/>
        <v>46</v>
      </c>
    </row>
    <row r="3049" spans="1:24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>
        <f t="shared" si="141"/>
        <v>9</v>
      </c>
      <c r="W3049">
        <f t="shared" si="142"/>
        <v>302.23200000000003</v>
      </c>
      <c r="X3049">
        <f t="shared" si="143"/>
        <v>31.25</v>
      </c>
    </row>
    <row r="3050" spans="1:24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  <c r="V3050">
        <f t="shared" si="141"/>
        <v>4</v>
      </c>
      <c r="W3050">
        <f t="shared" si="142"/>
        <v>823.6</v>
      </c>
      <c r="X3050">
        <f t="shared" si="143"/>
        <v>17</v>
      </c>
    </row>
    <row r="3051" spans="1:24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>
        <f t="shared" si="141"/>
        <v>4</v>
      </c>
      <c r="W3051">
        <f t="shared" si="142"/>
        <v>1440</v>
      </c>
      <c r="X3051">
        <f t="shared" si="143"/>
        <v>36</v>
      </c>
    </row>
    <row r="3052" spans="1:24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  <c r="V3052">
        <f t="shared" si="141"/>
        <v>10</v>
      </c>
      <c r="W3052">
        <f t="shared" si="142"/>
        <v>83.92</v>
      </c>
      <c r="X3052">
        <f t="shared" si="143"/>
        <v>6.9999999999999991</v>
      </c>
    </row>
    <row r="3053" spans="1:24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  <c r="V3053">
        <f t="shared" si="141"/>
        <v>10</v>
      </c>
      <c r="W3053">
        <f t="shared" si="142"/>
        <v>911.36</v>
      </c>
      <c r="X3053">
        <f t="shared" si="143"/>
        <v>28.999999999999996</v>
      </c>
    </row>
    <row r="3054" spans="1:24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  <c r="V3054">
        <f t="shared" si="141"/>
        <v>10</v>
      </c>
      <c r="W3054">
        <f t="shared" si="142"/>
        <v>75.88</v>
      </c>
      <c r="X3054">
        <f t="shared" si="143"/>
        <v>48.000000000000007</v>
      </c>
    </row>
    <row r="3055" spans="1:24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  <c r="V3055">
        <f t="shared" si="141"/>
        <v>4</v>
      </c>
      <c r="W3055">
        <f t="shared" si="142"/>
        <v>1035.8</v>
      </c>
      <c r="X3055">
        <f t="shared" si="143"/>
        <v>26</v>
      </c>
    </row>
    <row r="3056" spans="1:24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>
        <f t="shared" si="141"/>
        <v>4</v>
      </c>
      <c r="W3056">
        <f t="shared" si="142"/>
        <v>10.56</v>
      </c>
      <c r="X3056">
        <f t="shared" si="143"/>
        <v>46</v>
      </c>
    </row>
    <row r="3057" spans="1:24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  <c r="V3057">
        <f t="shared" si="141"/>
        <v>8</v>
      </c>
      <c r="W3057">
        <f t="shared" si="142"/>
        <v>13999.8</v>
      </c>
      <c r="X3057">
        <f t="shared" si="143"/>
        <v>31.25</v>
      </c>
    </row>
    <row r="3058" spans="1:24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  <c r="V3058">
        <f t="shared" si="141"/>
        <v>10</v>
      </c>
      <c r="W3058">
        <f t="shared" si="142"/>
        <v>17.920000000000002</v>
      </c>
      <c r="X3058">
        <f t="shared" si="143"/>
        <v>47.999999999999993</v>
      </c>
    </row>
    <row r="3059" spans="1:24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  <c r="V3059">
        <f t="shared" si="141"/>
        <v>10</v>
      </c>
      <c r="W3059">
        <f t="shared" si="142"/>
        <v>315</v>
      </c>
      <c r="X3059">
        <f t="shared" si="143"/>
        <v>48</v>
      </c>
    </row>
    <row r="3060" spans="1:24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>
        <f t="shared" si="141"/>
        <v>10</v>
      </c>
      <c r="W3060">
        <f t="shared" si="142"/>
        <v>61.12</v>
      </c>
      <c r="X3060">
        <f t="shared" si="143"/>
        <v>34</v>
      </c>
    </row>
    <row r="3061" spans="1:24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  <c r="V3061">
        <f t="shared" si="141"/>
        <v>10</v>
      </c>
      <c r="W3061">
        <f t="shared" si="142"/>
        <v>48.735999999999997</v>
      </c>
      <c r="X3061">
        <f t="shared" si="143"/>
        <v>-13.750000000000002</v>
      </c>
    </row>
    <row r="3062" spans="1:24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  <c r="V3062">
        <f t="shared" si="141"/>
        <v>11</v>
      </c>
      <c r="W3062">
        <f t="shared" si="142"/>
        <v>359.928</v>
      </c>
      <c r="X3062">
        <f t="shared" si="143"/>
        <v>18.75</v>
      </c>
    </row>
    <row r="3063" spans="1:24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  <c r="V3063">
        <f t="shared" si="141"/>
        <v>3</v>
      </c>
      <c r="W3063">
        <f t="shared" si="142"/>
        <v>215.04</v>
      </c>
      <c r="X3063">
        <f t="shared" si="143"/>
        <v>36.25</v>
      </c>
    </row>
    <row r="3064" spans="1:24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  <c r="V3064">
        <f t="shared" si="141"/>
        <v>11</v>
      </c>
      <c r="W3064">
        <f t="shared" si="142"/>
        <v>251.91</v>
      </c>
      <c r="X3064">
        <f t="shared" si="143"/>
        <v>28.000000000000004</v>
      </c>
    </row>
    <row r="3065" spans="1:24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  <c r="V3065">
        <f t="shared" si="141"/>
        <v>11</v>
      </c>
      <c r="W3065">
        <f t="shared" si="142"/>
        <v>314.90999999999997</v>
      </c>
      <c r="X3065">
        <f t="shared" si="143"/>
        <v>7.0000000000000009</v>
      </c>
    </row>
    <row r="3066" spans="1:24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  <c r="V3066">
        <f t="shared" si="141"/>
        <v>3</v>
      </c>
      <c r="W3066">
        <f t="shared" si="142"/>
        <v>726.4</v>
      </c>
      <c r="X3066">
        <f t="shared" si="143"/>
        <v>28.000000000000004</v>
      </c>
    </row>
    <row r="3067" spans="1:24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>
        <f t="shared" si="141"/>
        <v>3</v>
      </c>
      <c r="W3067">
        <f t="shared" si="142"/>
        <v>1125.8879999999999</v>
      </c>
      <c r="X3067">
        <f t="shared" si="143"/>
        <v>35</v>
      </c>
    </row>
    <row r="3068" spans="1:24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  <c r="V3068">
        <f t="shared" si="141"/>
        <v>3</v>
      </c>
      <c r="W3068">
        <f t="shared" si="142"/>
        <v>1074.75</v>
      </c>
      <c r="X3068">
        <f t="shared" si="143"/>
        <v>41</v>
      </c>
    </row>
    <row r="3069" spans="1:24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  <c r="V3069">
        <f t="shared" si="141"/>
        <v>3</v>
      </c>
      <c r="W3069">
        <f t="shared" si="142"/>
        <v>317.52</v>
      </c>
      <c r="X3069">
        <f t="shared" si="143"/>
        <v>48</v>
      </c>
    </row>
    <row r="3070" spans="1:24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  <c r="V3070">
        <f t="shared" si="141"/>
        <v>3</v>
      </c>
      <c r="W3070">
        <f t="shared" si="142"/>
        <v>1729.44</v>
      </c>
      <c r="X3070">
        <f t="shared" si="143"/>
        <v>48</v>
      </c>
    </row>
    <row r="3071" spans="1:24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  <c r="V3071">
        <f t="shared" si="141"/>
        <v>11</v>
      </c>
      <c r="W3071">
        <f t="shared" si="142"/>
        <v>2655.7440000000001</v>
      </c>
      <c r="X3071">
        <f t="shared" si="143"/>
        <v>12.5</v>
      </c>
    </row>
    <row r="3072" spans="1:24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  <c r="V3072">
        <f t="shared" si="141"/>
        <v>11</v>
      </c>
      <c r="W3072">
        <f t="shared" si="142"/>
        <v>20540.309999999998</v>
      </c>
      <c r="X3072">
        <f t="shared" si="143"/>
        <v>27</v>
      </c>
    </row>
    <row r="3073" spans="1:24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  <c r="V3073">
        <f t="shared" si="141"/>
        <v>11</v>
      </c>
      <c r="W3073">
        <f t="shared" si="142"/>
        <v>373.23</v>
      </c>
      <c r="X3073">
        <f t="shared" si="143"/>
        <v>12</v>
      </c>
    </row>
    <row r="3074" spans="1:24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  <c r="V3074">
        <f t="shared" si="141"/>
        <v>11</v>
      </c>
      <c r="W3074">
        <f t="shared" si="142"/>
        <v>288.75</v>
      </c>
      <c r="X3074">
        <f t="shared" si="143"/>
        <v>46</v>
      </c>
    </row>
    <row r="3075" spans="1:24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  <c r="V3075">
        <f t="shared" ref="V3075:V3138" si="144">MONTH(C3075:C13068)</f>
        <v>1</v>
      </c>
      <c r="W3075">
        <f t="shared" ref="W3075:W3138" si="145" xml:space="preserve"> PRODUCT(R3075,S3075)</f>
        <v>228.92</v>
      </c>
      <c r="X3075">
        <f t="shared" ref="X3075:X3138" si="146">(U3075/R3075)*100</f>
        <v>25</v>
      </c>
    </row>
    <row r="3076" spans="1:24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  <c r="V3076">
        <f t="shared" si="144"/>
        <v>10</v>
      </c>
      <c r="W3076">
        <f t="shared" si="145"/>
        <v>241.33199999999999</v>
      </c>
      <c r="X3076">
        <f t="shared" si="146"/>
        <v>15.294117647058822</v>
      </c>
    </row>
    <row r="3077" spans="1:24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  <c r="V3077">
        <f t="shared" si="144"/>
        <v>7</v>
      </c>
      <c r="W3077">
        <f t="shared" si="145"/>
        <v>1028.5919999999999</v>
      </c>
      <c r="X3077">
        <f t="shared" si="146"/>
        <v>11.250000000000002</v>
      </c>
    </row>
    <row r="3078" spans="1:24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  <c r="V3078">
        <f t="shared" si="144"/>
        <v>7</v>
      </c>
      <c r="W3078">
        <f t="shared" si="145"/>
        <v>83.699999999999989</v>
      </c>
      <c r="X3078">
        <f t="shared" si="146"/>
        <v>-85</v>
      </c>
    </row>
    <row r="3079" spans="1:24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  <c r="V3079">
        <f t="shared" si="144"/>
        <v>7</v>
      </c>
      <c r="W3079">
        <f t="shared" si="145"/>
        <v>1962.7439999999999</v>
      </c>
      <c r="X3079">
        <f t="shared" si="146"/>
        <v>-14.285714285714285</v>
      </c>
    </row>
    <row r="3080" spans="1:24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  <c r="V3080">
        <f t="shared" si="144"/>
        <v>5</v>
      </c>
      <c r="W3080">
        <f t="shared" si="145"/>
        <v>254.72</v>
      </c>
      <c r="X3080">
        <f t="shared" si="146"/>
        <v>32.999999999999993</v>
      </c>
    </row>
    <row r="3081" spans="1:24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  <c r="V3081">
        <f t="shared" si="144"/>
        <v>9</v>
      </c>
      <c r="W3081">
        <f t="shared" si="145"/>
        <v>25.92</v>
      </c>
      <c r="X3081">
        <f t="shared" si="146"/>
        <v>47.999999999999993</v>
      </c>
    </row>
    <row r="3082" spans="1:24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>
        <f t="shared" si="144"/>
        <v>9</v>
      </c>
      <c r="W3082">
        <f t="shared" si="145"/>
        <v>129.52800000000002</v>
      </c>
      <c r="X3082">
        <f t="shared" si="146"/>
        <v>35</v>
      </c>
    </row>
    <row r="3083" spans="1:24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>
        <f t="shared" si="144"/>
        <v>5</v>
      </c>
      <c r="W3083">
        <f t="shared" si="145"/>
        <v>116.68</v>
      </c>
      <c r="X3083">
        <f t="shared" si="146"/>
        <v>48</v>
      </c>
    </row>
    <row r="3084" spans="1:24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  <c r="V3084">
        <f t="shared" si="144"/>
        <v>5</v>
      </c>
      <c r="W3084">
        <f t="shared" si="145"/>
        <v>1619.91</v>
      </c>
      <c r="X3084">
        <f t="shared" si="146"/>
        <v>25</v>
      </c>
    </row>
    <row r="3085" spans="1:24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  <c r="V3085">
        <f t="shared" si="144"/>
        <v>1</v>
      </c>
      <c r="W3085">
        <f t="shared" si="145"/>
        <v>3.9279999999999999</v>
      </c>
      <c r="X3085">
        <f t="shared" si="146"/>
        <v>33.75</v>
      </c>
    </row>
    <row r="3086" spans="1:24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  <c r="V3086">
        <f t="shared" si="144"/>
        <v>2</v>
      </c>
      <c r="W3086">
        <f t="shared" si="145"/>
        <v>1011.136</v>
      </c>
      <c r="X3086">
        <f t="shared" si="146"/>
        <v>-165</v>
      </c>
    </row>
    <row r="3087" spans="1:24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  <c r="V3087">
        <f t="shared" si="144"/>
        <v>2</v>
      </c>
      <c r="W3087">
        <f t="shared" si="145"/>
        <v>255.96799999999999</v>
      </c>
      <c r="X3087">
        <f t="shared" si="146"/>
        <v>12.5</v>
      </c>
    </row>
    <row r="3088" spans="1:24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  <c r="V3088">
        <f t="shared" si="144"/>
        <v>2</v>
      </c>
      <c r="W3088">
        <f t="shared" si="145"/>
        <v>7.968</v>
      </c>
      <c r="X3088">
        <f t="shared" si="146"/>
        <v>-67.5</v>
      </c>
    </row>
    <row r="3089" spans="1:24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  <c r="V3089">
        <f t="shared" si="144"/>
        <v>2</v>
      </c>
      <c r="W3089">
        <f t="shared" si="145"/>
        <v>25.984000000000002</v>
      </c>
      <c r="X3089">
        <f t="shared" si="146"/>
        <v>-249.99999999999994</v>
      </c>
    </row>
    <row r="3090" spans="1:24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  <c r="V3090">
        <f t="shared" si="144"/>
        <v>3</v>
      </c>
      <c r="W3090">
        <f t="shared" si="145"/>
        <v>305</v>
      </c>
      <c r="X3090">
        <f t="shared" si="146"/>
        <v>42.000000000000007</v>
      </c>
    </row>
    <row r="3091" spans="1:24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  <c r="V3091">
        <f t="shared" si="144"/>
        <v>3</v>
      </c>
      <c r="W3091">
        <f t="shared" si="145"/>
        <v>4703.5099999999993</v>
      </c>
      <c r="X3091">
        <f t="shared" si="146"/>
        <v>28.000000000000004</v>
      </c>
    </row>
    <row r="3092" spans="1:24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  <c r="V3092">
        <f t="shared" si="144"/>
        <v>3</v>
      </c>
      <c r="W3092">
        <f t="shared" si="145"/>
        <v>3135.02</v>
      </c>
      <c r="X3092">
        <f t="shared" si="146"/>
        <v>49</v>
      </c>
    </row>
    <row r="3093" spans="1:24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>
        <f t="shared" si="144"/>
        <v>3</v>
      </c>
      <c r="W3093">
        <f t="shared" si="145"/>
        <v>2399.75</v>
      </c>
      <c r="X3093">
        <f t="shared" si="146"/>
        <v>27</v>
      </c>
    </row>
    <row r="3094" spans="1:24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  <c r="V3094">
        <f t="shared" si="144"/>
        <v>3</v>
      </c>
      <c r="W3094">
        <f t="shared" si="145"/>
        <v>499.32</v>
      </c>
      <c r="X3094">
        <f t="shared" si="146"/>
        <v>48</v>
      </c>
    </row>
    <row r="3095" spans="1:24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  <c r="V3095">
        <f t="shared" si="144"/>
        <v>8</v>
      </c>
      <c r="W3095">
        <f t="shared" si="145"/>
        <v>126.72</v>
      </c>
      <c r="X3095">
        <f t="shared" si="146"/>
        <v>8.75</v>
      </c>
    </row>
    <row r="3096" spans="1:24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  <c r="V3096">
        <f t="shared" si="144"/>
        <v>8</v>
      </c>
      <c r="W3096">
        <f t="shared" si="145"/>
        <v>20.736000000000001</v>
      </c>
      <c r="X3096">
        <f t="shared" si="146"/>
        <v>35</v>
      </c>
    </row>
    <row r="3097" spans="1:24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  <c r="V3097">
        <f t="shared" si="144"/>
        <v>8</v>
      </c>
      <c r="W3097">
        <f t="shared" si="145"/>
        <v>96.256</v>
      </c>
      <c r="X3097">
        <f t="shared" si="146"/>
        <v>18.749999999999996</v>
      </c>
    </row>
    <row r="3098" spans="1:24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  <c r="V3098">
        <f t="shared" si="144"/>
        <v>8</v>
      </c>
      <c r="W3098">
        <f t="shared" si="145"/>
        <v>11.536</v>
      </c>
      <c r="X3098">
        <f t="shared" si="146"/>
        <v>-235</v>
      </c>
    </row>
    <row r="3099" spans="1:24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>
        <f t="shared" si="144"/>
        <v>4</v>
      </c>
      <c r="W3099">
        <f t="shared" si="145"/>
        <v>132.47999999999999</v>
      </c>
      <c r="X3099">
        <f t="shared" si="146"/>
        <v>35</v>
      </c>
    </row>
    <row r="3100" spans="1:24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  <c r="V3100">
        <f t="shared" si="144"/>
        <v>4</v>
      </c>
      <c r="W3100">
        <f t="shared" si="145"/>
        <v>881.06240000000003</v>
      </c>
      <c r="X3100">
        <f t="shared" si="146"/>
        <v>-19.117647058823529</v>
      </c>
    </row>
    <row r="3101" spans="1:24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  <c r="V3101">
        <f t="shared" si="144"/>
        <v>4</v>
      </c>
      <c r="W3101">
        <f t="shared" si="145"/>
        <v>32.328000000000003</v>
      </c>
      <c r="X3101">
        <f t="shared" si="146"/>
        <v>32.5</v>
      </c>
    </row>
    <row r="3102" spans="1:24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  <c r="V3102">
        <f t="shared" si="144"/>
        <v>4</v>
      </c>
      <c r="W3102">
        <f t="shared" si="145"/>
        <v>727.05600000000004</v>
      </c>
      <c r="X3102">
        <f t="shared" si="146"/>
        <v>3.75</v>
      </c>
    </row>
    <row r="3103" spans="1:24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  <c r="V3103">
        <f t="shared" si="144"/>
        <v>12</v>
      </c>
      <c r="W3103">
        <f t="shared" si="145"/>
        <v>4170.96</v>
      </c>
      <c r="X3103">
        <f t="shared" si="146"/>
        <v>5</v>
      </c>
    </row>
    <row r="3104" spans="1:24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  <c r="V3104">
        <f t="shared" si="144"/>
        <v>12</v>
      </c>
      <c r="W3104">
        <f t="shared" si="145"/>
        <v>220.98</v>
      </c>
      <c r="X3104">
        <f t="shared" si="146"/>
        <v>23</v>
      </c>
    </row>
    <row r="3105" spans="1:24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  <c r="V3105">
        <f t="shared" si="144"/>
        <v>12</v>
      </c>
      <c r="W3105">
        <f t="shared" si="145"/>
        <v>90.699000000000012</v>
      </c>
      <c r="X3105">
        <f t="shared" si="146"/>
        <v>-73.333333333333329</v>
      </c>
    </row>
    <row r="3106" spans="1:24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  <c r="V3106">
        <f t="shared" si="144"/>
        <v>3</v>
      </c>
      <c r="W3106">
        <f t="shared" si="145"/>
        <v>154.07999999999998</v>
      </c>
      <c r="X3106">
        <f t="shared" si="146"/>
        <v>44.999999999999993</v>
      </c>
    </row>
    <row r="3107" spans="1:24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  <c r="V3107">
        <f t="shared" si="144"/>
        <v>7</v>
      </c>
      <c r="W3107">
        <f t="shared" si="145"/>
        <v>62.847999999999999</v>
      </c>
      <c r="X3107">
        <f t="shared" si="146"/>
        <v>36.25</v>
      </c>
    </row>
    <row r="3108" spans="1:24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  <c r="V3108">
        <f t="shared" si="144"/>
        <v>7</v>
      </c>
      <c r="W3108">
        <f t="shared" si="145"/>
        <v>1790.7840000000001</v>
      </c>
      <c r="X3108">
        <f t="shared" si="146"/>
        <v>8.75</v>
      </c>
    </row>
    <row r="3109" spans="1:24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  <c r="V3109">
        <f t="shared" si="144"/>
        <v>7</v>
      </c>
      <c r="W3109">
        <f t="shared" si="145"/>
        <v>65.789999999999992</v>
      </c>
      <c r="X3109">
        <f t="shared" si="146"/>
        <v>46</v>
      </c>
    </row>
    <row r="3110" spans="1:24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  <c r="V3110">
        <f t="shared" si="144"/>
        <v>7</v>
      </c>
      <c r="W3110">
        <f t="shared" si="145"/>
        <v>728.81999999999994</v>
      </c>
      <c r="X3110">
        <f t="shared" si="146"/>
        <v>1.9999999999999998</v>
      </c>
    </row>
    <row r="3111" spans="1:24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>
        <f t="shared" si="144"/>
        <v>7</v>
      </c>
      <c r="W3111">
        <f t="shared" si="145"/>
        <v>7.64</v>
      </c>
      <c r="X3111">
        <f t="shared" si="146"/>
        <v>49</v>
      </c>
    </row>
    <row r="3112" spans="1:24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  <c r="V3112">
        <f t="shared" si="144"/>
        <v>7</v>
      </c>
      <c r="W3112">
        <f t="shared" si="145"/>
        <v>414.72</v>
      </c>
      <c r="X3112">
        <f t="shared" si="146"/>
        <v>48.999999999999993</v>
      </c>
    </row>
    <row r="3113" spans="1:24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  <c r="V3113">
        <f t="shared" si="144"/>
        <v>7</v>
      </c>
      <c r="W3113">
        <f t="shared" si="145"/>
        <v>265.17</v>
      </c>
      <c r="X3113">
        <f t="shared" si="146"/>
        <v>18</v>
      </c>
    </row>
    <row r="3114" spans="1:24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  <c r="V3114">
        <f t="shared" si="144"/>
        <v>8</v>
      </c>
      <c r="W3114">
        <f t="shared" si="145"/>
        <v>2512.8000000000002</v>
      </c>
      <c r="X3114">
        <f t="shared" si="146"/>
        <v>7.5</v>
      </c>
    </row>
    <row r="3115" spans="1:24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>
        <f t="shared" si="144"/>
        <v>8</v>
      </c>
      <c r="W3115">
        <f t="shared" si="145"/>
        <v>679.5</v>
      </c>
      <c r="X3115">
        <f t="shared" si="146"/>
        <v>47</v>
      </c>
    </row>
    <row r="3116" spans="1:24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>
        <f t="shared" si="144"/>
        <v>8</v>
      </c>
      <c r="W3116">
        <f t="shared" si="145"/>
        <v>208.07999999999998</v>
      </c>
      <c r="X3116">
        <f t="shared" si="146"/>
        <v>49.000000000000007</v>
      </c>
    </row>
    <row r="3117" spans="1:24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  <c r="V3117">
        <f t="shared" si="144"/>
        <v>8</v>
      </c>
      <c r="W3117">
        <f t="shared" si="145"/>
        <v>3196.2239999999997</v>
      </c>
      <c r="X3117">
        <f t="shared" si="146"/>
        <v>-7.5000000000000009</v>
      </c>
    </row>
    <row r="3118" spans="1:24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  <c r="V3118">
        <f t="shared" si="144"/>
        <v>8</v>
      </c>
      <c r="W3118">
        <f t="shared" si="145"/>
        <v>215.5</v>
      </c>
      <c r="X3118">
        <f t="shared" si="146"/>
        <v>25.999999999999996</v>
      </c>
    </row>
    <row r="3119" spans="1:24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  <c r="V3119">
        <f t="shared" si="144"/>
        <v>8</v>
      </c>
      <c r="W3119">
        <f t="shared" si="145"/>
        <v>63.52</v>
      </c>
      <c r="X3119">
        <f t="shared" si="146"/>
        <v>0.99999999999999989</v>
      </c>
    </row>
    <row r="3120" spans="1:24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  <c r="V3120">
        <f t="shared" si="144"/>
        <v>6</v>
      </c>
      <c r="W3120">
        <f t="shared" si="145"/>
        <v>5619.6</v>
      </c>
      <c r="X3120">
        <f t="shared" si="146"/>
        <v>-16.249999999999996</v>
      </c>
    </row>
    <row r="3121" spans="1:24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  <c r="V3121">
        <f t="shared" si="144"/>
        <v>6</v>
      </c>
      <c r="W3121">
        <f t="shared" si="145"/>
        <v>499.16800000000001</v>
      </c>
      <c r="X3121">
        <f t="shared" si="146"/>
        <v>12.5</v>
      </c>
    </row>
    <row r="3122" spans="1:24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  <c r="V3122">
        <f t="shared" si="144"/>
        <v>6</v>
      </c>
      <c r="W3122">
        <f t="shared" si="145"/>
        <v>146.01599999999999</v>
      </c>
      <c r="X3122">
        <f t="shared" si="146"/>
        <v>15</v>
      </c>
    </row>
    <row r="3123" spans="1:24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  <c r="V3123">
        <f t="shared" si="144"/>
        <v>6</v>
      </c>
      <c r="W3123">
        <f t="shared" si="145"/>
        <v>121.536</v>
      </c>
      <c r="X3123">
        <f t="shared" si="146"/>
        <v>12.5</v>
      </c>
    </row>
    <row r="3124" spans="1:24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  <c r="V3124">
        <f t="shared" si="144"/>
        <v>6</v>
      </c>
      <c r="W3124">
        <f t="shared" si="145"/>
        <v>393</v>
      </c>
      <c r="X3124">
        <f t="shared" si="146"/>
        <v>-80</v>
      </c>
    </row>
    <row r="3125" spans="1:24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  <c r="V3125">
        <f t="shared" si="144"/>
        <v>6</v>
      </c>
      <c r="W3125">
        <f t="shared" si="145"/>
        <v>7.5359999999999996</v>
      </c>
      <c r="X3125">
        <f t="shared" si="146"/>
        <v>-83.333333333333343</v>
      </c>
    </row>
    <row r="3126" spans="1:24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  <c r="V3126">
        <f t="shared" si="144"/>
        <v>6</v>
      </c>
      <c r="W3126">
        <f t="shared" si="145"/>
        <v>2073.248</v>
      </c>
      <c r="X3126">
        <f t="shared" si="146"/>
        <v>5</v>
      </c>
    </row>
    <row r="3127" spans="1:24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  <c r="V3127">
        <f t="shared" si="144"/>
        <v>6</v>
      </c>
      <c r="W3127">
        <f t="shared" si="145"/>
        <v>2255.232</v>
      </c>
      <c r="X3127">
        <f t="shared" si="146"/>
        <v>3.7500000000000004</v>
      </c>
    </row>
    <row r="3128" spans="1:24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  <c r="V3128">
        <f t="shared" si="144"/>
        <v>9</v>
      </c>
      <c r="W3128">
        <f t="shared" si="145"/>
        <v>517.05600000000004</v>
      </c>
      <c r="X3128">
        <f t="shared" si="146"/>
        <v>-18.333333333333332</v>
      </c>
    </row>
    <row r="3129" spans="1:24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  <c r="V3129">
        <f t="shared" si="144"/>
        <v>10</v>
      </c>
      <c r="W3129">
        <f t="shared" si="145"/>
        <v>196.48</v>
      </c>
      <c r="X3129">
        <f t="shared" si="146"/>
        <v>47</v>
      </c>
    </row>
    <row r="3130" spans="1:24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  <c r="V3130">
        <f t="shared" si="144"/>
        <v>12</v>
      </c>
      <c r="W3130">
        <f t="shared" si="145"/>
        <v>88.92</v>
      </c>
      <c r="X3130">
        <f t="shared" si="146"/>
        <v>32.999999999999993</v>
      </c>
    </row>
    <row r="3131" spans="1:24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  <c r="V3131">
        <f t="shared" si="144"/>
        <v>12</v>
      </c>
      <c r="W3131">
        <f t="shared" si="145"/>
        <v>483.13600000000002</v>
      </c>
      <c r="X3131">
        <f t="shared" si="146"/>
        <v>7.5</v>
      </c>
    </row>
    <row r="3132" spans="1:24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  <c r="V3132">
        <f t="shared" si="144"/>
        <v>12</v>
      </c>
      <c r="W3132">
        <f t="shared" si="145"/>
        <v>1975</v>
      </c>
      <c r="X3132">
        <f t="shared" si="146"/>
        <v>10</v>
      </c>
    </row>
    <row r="3133" spans="1:24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  <c r="V3133">
        <f t="shared" si="144"/>
        <v>12</v>
      </c>
      <c r="W3133">
        <f t="shared" si="145"/>
        <v>2508.672</v>
      </c>
      <c r="X3133">
        <f t="shared" si="146"/>
        <v>11.249999999999998</v>
      </c>
    </row>
    <row r="3134" spans="1:24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  <c r="V3134">
        <f t="shared" si="144"/>
        <v>8</v>
      </c>
      <c r="W3134">
        <f t="shared" si="145"/>
        <v>26.56</v>
      </c>
      <c r="X3134">
        <f t="shared" si="146"/>
        <v>48</v>
      </c>
    </row>
    <row r="3135" spans="1:24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  <c r="V3135">
        <f t="shared" si="144"/>
        <v>8</v>
      </c>
      <c r="W3135">
        <f t="shared" si="145"/>
        <v>38.016000000000005</v>
      </c>
      <c r="X3135">
        <f t="shared" si="146"/>
        <v>35</v>
      </c>
    </row>
    <row r="3136" spans="1:24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  <c r="V3136">
        <f t="shared" si="144"/>
        <v>11</v>
      </c>
      <c r="W3136">
        <f t="shared" si="145"/>
        <v>152.79999999999998</v>
      </c>
      <c r="X3136">
        <f t="shared" si="146"/>
        <v>-150.00000000000003</v>
      </c>
    </row>
    <row r="3137" spans="1:24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  <c r="V3137">
        <f t="shared" si="144"/>
        <v>11</v>
      </c>
      <c r="W3137">
        <f t="shared" si="145"/>
        <v>233.85599999999999</v>
      </c>
      <c r="X3137">
        <f t="shared" si="146"/>
        <v>-20</v>
      </c>
    </row>
    <row r="3138" spans="1:24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  <c r="V3138">
        <f t="shared" si="144"/>
        <v>11</v>
      </c>
      <c r="W3138">
        <f t="shared" si="145"/>
        <v>67.992000000000004</v>
      </c>
      <c r="X3138">
        <f t="shared" si="146"/>
        <v>12.5</v>
      </c>
    </row>
    <row r="3139" spans="1:24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>
        <f t="shared" ref="V3139:V3202" si="147">MONTH(C3139:C13132)</f>
        <v>11</v>
      </c>
      <c r="W3139">
        <f t="shared" ref="W3139:W3202" si="148" xml:space="preserve"> PRODUCT(R3139,S3139)</f>
        <v>24.448</v>
      </c>
      <c r="X3139">
        <f t="shared" ref="X3139:X3202" si="149">(U3139/R3139)*100</f>
        <v>36.249999999999993</v>
      </c>
    </row>
    <row r="3140" spans="1:24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  <c r="V3140">
        <f t="shared" si="147"/>
        <v>11</v>
      </c>
      <c r="W3140">
        <f t="shared" si="148"/>
        <v>89.567999999999998</v>
      </c>
      <c r="X3140">
        <f t="shared" si="149"/>
        <v>-1.25</v>
      </c>
    </row>
    <row r="3141" spans="1:24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  <c r="V3141">
        <f t="shared" si="147"/>
        <v>11</v>
      </c>
      <c r="W3141">
        <f t="shared" si="148"/>
        <v>68.543999999999997</v>
      </c>
      <c r="X3141">
        <f t="shared" si="149"/>
        <v>-77.5</v>
      </c>
    </row>
    <row r="3142" spans="1:24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  <c r="V3142">
        <f t="shared" si="147"/>
        <v>4</v>
      </c>
      <c r="W3142">
        <f t="shared" si="148"/>
        <v>619.29</v>
      </c>
      <c r="X3142">
        <f t="shared" si="149"/>
        <v>44</v>
      </c>
    </row>
    <row r="3143" spans="1:24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  <c r="V3143">
        <f t="shared" si="147"/>
        <v>12</v>
      </c>
      <c r="W3143">
        <f t="shared" si="148"/>
        <v>420.78399999999999</v>
      </c>
      <c r="X3143">
        <f t="shared" si="149"/>
        <v>-160</v>
      </c>
    </row>
    <row r="3144" spans="1:24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  <c r="V3144">
        <f t="shared" si="147"/>
        <v>9</v>
      </c>
      <c r="W3144">
        <f t="shared" si="148"/>
        <v>599.79999999999995</v>
      </c>
      <c r="X3144">
        <f t="shared" si="149"/>
        <v>30</v>
      </c>
    </row>
    <row r="3145" spans="1:24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  <c r="V3145">
        <f t="shared" si="147"/>
        <v>9</v>
      </c>
      <c r="W3145">
        <f t="shared" si="148"/>
        <v>63.648000000000003</v>
      </c>
      <c r="X3145">
        <f t="shared" si="149"/>
        <v>8.75</v>
      </c>
    </row>
    <row r="3146" spans="1:24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  <c r="V3146">
        <f t="shared" si="147"/>
        <v>9</v>
      </c>
      <c r="W3146">
        <f t="shared" si="148"/>
        <v>2434.614</v>
      </c>
      <c r="X3146">
        <f t="shared" si="149"/>
        <v>-7.1428571428571423</v>
      </c>
    </row>
    <row r="3147" spans="1:24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  <c r="V3147">
        <f t="shared" si="147"/>
        <v>2</v>
      </c>
      <c r="W3147">
        <f t="shared" si="148"/>
        <v>3852.5439999999999</v>
      </c>
      <c r="X3147">
        <f t="shared" si="149"/>
        <v>11.25</v>
      </c>
    </row>
    <row r="3148" spans="1:24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  <c r="V3148">
        <f t="shared" si="147"/>
        <v>2</v>
      </c>
      <c r="W3148">
        <f t="shared" si="148"/>
        <v>266.32799999999997</v>
      </c>
      <c r="X3148">
        <f t="shared" si="149"/>
        <v>8.75</v>
      </c>
    </row>
    <row r="3149" spans="1:24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  <c r="V3149">
        <f t="shared" si="147"/>
        <v>6</v>
      </c>
      <c r="W3149">
        <f t="shared" si="148"/>
        <v>162</v>
      </c>
      <c r="X3149">
        <f t="shared" si="149"/>
        <v>32</v>
      </c>
    </row>
    <row r="3150" spans="1:24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  <c r="V3150">
        <f t="shared" si="147"/>
        <v>6</v>
      </c>
      <c r="W3150">
        <f t="shared" si="148"/>
        <v>162</v>
      </c>
      <c r="X3150">
        <f t="shared" si="149"/>
        <v>48</v>
      </c>
    </row>
    <row r="3151" spans="1:24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  <c r="V3151">
        <f t="shared" si="147"/>
        <v>12</v>
      </c>
      <c r="W3151">
        <f t="shared" si="148"/>
        <v>93.15</v>
      </c>
      <c r="X3151">
        <f t="shared" si="149"/>
        <v>48</v>
      </c>
    </row>
    <row r="3152" spans="1:24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  <c r="V3152">
        <f t="shared" si="147"/>
        <v>12</v>
      </c>
      <c r="W3152">
        <f t="shared" si="148"/>
        <v>12152.16</v>
      </c>
      <c r="X3152">
        <f t="shared" si="149"/>
        <v>30</v>
      </c>
    </row>
    <row r="3153" spans="1:24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  <c r="V3153">
        <f t="shared" si="147"/>
        <v>12</v>
      </c>
      <c r="W3153">
        <f t="shared" si="148"/>
        <v>3599.9879999999998</v>
      </c>
      <c r="X3153">
        <f t="shared" si="149"/>
        <v>-146.66666666666669</v>
      </c>
    </row>
    <row r="3154" spans="1:24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  <c r="V3154">
        <f t="shared" si="147"/>
        <v>12</v>
      </c>
      <c r="W3154">
        <f t="shared" si="148"/>
        <v>203.976</v>
      </c>
      <c r="X3154">
        <f t="shared" si="149"/>
        <v>-16.666666666666668</v>
      </c>
    </row>
    <row r="3155" spans="1:24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  <c r="V3155">
        <f t="shared" si="147"/>
        <v>12</v>
      </c>
      <c r="W3155">
        <f t="shared" si="148"/>
        <v>1840.0479999999998</v>
      </c>
      <c r="X3155">
        <f t="shared" si="149"/>
        <v>26.25</v>
      </c>
    </row>
    <row r="3156" spans="1:24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  <c r="V3156">
        <f t="shared" si="147"/>
        <v>7</v>
      </c>
      <c r="W3156">
        <f t="shared" si="148"/>
        <v>1471.96</v>
      </c>
      <c r="X3156">
        <f t="shared" si="149"/>
        <v>44.999999999999993</v>
      </c>
    </row>
    <row r="3157" spans="1:24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  <c r="V3157">
        <f t="shared" si="147"/>
        <v>8</v>
      </c>
      <c r="W3157">
        <f t="shared" si="148"/>
        <v>279.072</v>
      </c>
      <c r="X3157">
        <f t="shared" si="149"/>
        <v>36.250000000000007</v>
      </c>
    </row>
    <row r="3158" spans="1:24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  <c r="V3158">
        <f t="shared" si="147"/>
        <v>8</v>
      </c>
      <c r="W3158">
        <f t="shared" si="148"/>
        <v>568.72799999999995</v>
      </c>
      <c r="X3158">
        <f t="shared" si="149"/>
        <v>-26.666666666666668</v>
      </c>
    </row>
    <row r="3159" spans="1:24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>
        <f t="shared" si="147"/>
        <v>8</v>
      </c>
      <c r="W3159">
        <f t="shared" si="148"/>
        <v>52</v>
      </c>
      <c r="X3159">
        <f t="shared" si="149"/>
        <v>44.999999999999993</v>
      </c>
    </row>
    <row r="3160" spans="1:24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  <c r="V3160">
        <f t="shared" si="147"/>
        <v>3</v>
      </c>
      <c r="W3160">
        <f t="shared" si="148"/>
        <v>338.2</v>
      </c>
      <c r="X3160">
        <f t="shared" si="149"/>
        <v>8.75</v>
      </c>
    </row>
    <row r="3161" spans="1:24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  <c r="V3161">
        <f t="shared" si="147"/>
        <v>3</v>
      </c>
      <c r="W3161">
        <f t="shared" si="148"/>
        <v>359.928</v>
      </c>
      <c r="X3161">
        <f t="shared" si="149"/>
        <v>-15.000000000000002</v>
      </c>
    </row>
    <row r="3162" spans="1:24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  <c r="V3162">
        <f t="shared" si="147"/>
        <v>9</v>
      </c>
      <c r="W3162">
        <f t="shared" si="148"/>
        <v>25.9</v>
      </c>
      <c r="X3162">
        <f t="shared" si="149"/>
        <v>-155</v>
      </c>
    </row>
    <row r="3163" spans="1:24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>
        <f t="shared" si="147"/>
        <v>9</v>
      </c>
      <c r="W3163">
        <f t="shared" si="148"/>
        <v>31.12</v>
      </c>
      <c r="X3163">
        <f t="shared" si="149"/>
        <v>47</v>
      </c>
    </row>
    <row r="3164" spans="1:24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  <c r="V3164">
        <f t="shared" si="147"/>
        <v>9</v>
      </c>
      <c r="W3164">
        <f t="shared" si="148"/>
        <v>391.75</v>
      </c>
      <c r="X3164">
        <f t="shared" si="149"/>
        <v>47</v>
      </c>
    </row>
    <row r="3165" spans="1:24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  <c r="V3165">
        <f t="shared" si="147"/>
        <v>9</v>
      </c>
      <c r="W3165">
        <f t="shared" si="148"/>
        <v>178.56</v>
      </c>
      <c r="X3165">
        <f t="shared" si="149"/>
        <v>25.999999999999996</v>
      </c>
    </row>
    <row r="3166" spans="1:24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  <c r="V3166">
        <f t="shared" si="147"/>
        <v>9</v>
      </c>
      <c r="W3166">
        <f t="shared" si="148"/>
        <v>346.68</v>
      </c>
      <c r="X3166">
        <f t="shared" si="149"/>
        <v>44.999999999999993</v>
      </c>
    </row>
    <row r="3167" spans="1:24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  <c r="V3167">
        <f t="shared" si="147"/>
        <v>9</v>
      </c>
      <c r="W3167">
        <f t="shared" si="148"/>
        <v>479.96800000000002</v>
      </c>
      <c r="X3167">
        <f t="shared" si="149"/>
        <v>10</v>
      </c>
    </row>
    <row r="3168" spans="1:24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  <c r="V3168">
        <f t="shared" si="147"/>
        <v>9</v>
      </c>
      <c r="W3168">
        <f t="shared" si="148"/>
        <v>58.050000000000004</v>
      </c>
      <c r="X3168">
        <f t="shared" si="149"/>
        <v>49</v>
      </c>
    </row>
    <row r="3169" spans="1:24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>
        <f t="shared" si="147"/>
        <v>10</v>
      </c>
      <c r="W3169">
        <f t="shared" si="148"/>
        <v>335</v>
      </c>
      <c r="X3169">
        <f t="shared" si="149"/>
        <v>47.999999999999993</v>
      </c>
    </row>
    <row r="3170" spans="1:24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  <c r="V3170">
        <f t="shared" si="147"/>
        <v>5</v>
      </c>
      <c r="W3170">
        <f t="shared" si="148"/>
        <v>3122.1759999999999</v>
      </c>
      <c r="X3170">
        <f t="shared" si="149"/>
        <v>-6.25</v>
      </c>
    </row>
    <row r="3171" spans="1:24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  <c r="V3171">
        <f t="shared" si="147"/>
        <v>5</v>
      </c>
      <c r="W3171">
        <f t="shared" si="148"/>
        <v>808.49599999999998</v>
      </c>
      <c r="X3171">
        <f t="shared" si="149"/>
        <v>31.25</v>
      </c>
    </row>
    <row r="3172" spans="1:24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  <c r="V3172">
        <f t="shared" si="147"/>
        <v>12</v>
      </c>
      <c r="W3172">
        <f t="shared" si="148"/>
        <v>143.28</v>
      </c>
      <c r="X3172">
        <f t="shared" si="149"/>
        <v>47</v>
      </c>
    </row>
    <row r="3173" spans="1:24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  <c r="V3173">
        <f t="shared" si="147"/>
        <v>3</v>
      </c>
      <c r="W3173">
        <f t="shared" si="148"/>
        <v>6.3360000000000003</v>
      </c>
      <c r="X3173">
        <f t="shared" si="149"/>
        <v>-149.99999999999997</v>
      </c>
    </row>
    <row r="3174" spans="1:24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>
        <f t="shared" si="147"/>
        <v>3</v>
      </c>
      <c r="W3174">
        <f t="shared" si="148"/>
        <v>2642.1499999999996</v>
      </c>
      <c r="X3174">
        <f t="shared" si="149"/>
        <v>0</v>
      </c>
    </row>
    <row r="3175" spans="1:24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  <c r="V3175">
        <f t="shared" si="147"/>
        <v>3</v>
      </c>
      <c r="W3175">
        <f t="shared" si="148"/>
        <v>40.176000000000002</v>
      </c>
      <c r="X3175">
        <f t="shared" si="149"/>
        <v>11.25</v>
      </c>
    </row>
    <row r="3176" spans="1:24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  <c r="V3176">
        <f t="shared" si="147"/>
        <v>11</v>
      </c>
      <c r="W3176">
        <f t="shared" si="148"/>
        <v>1273.02</v>
      </c>
      <c r="X3176">
        <f t="shared" si="149"/>
        <v>27.999999999999996</v>
      </c>
    </row>
    <row r="3177" spans="1:24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  <c r="V3177">
        <f t="shared" si="147"/>
        <v>9</v>
      </c>
      <c r="W3177">
        <f t="shared" si="148"/>
        <v>361.17599999999999</v>
      </c>
      <c r="X3177">
        <f t="shared" si="149"/>
        <v>-133.33333333333331</v>
      </c>
    </row>
    <row r="3178" spans="1:24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  <c r="V3178">
        <f t="shared" si="147"/>
        <v>9</v>
      </c>
      <c r="W3178">
        <f t="shared" si="148"/>
        <v>95.968000000000004</v>
      </c>
      <c r="X3178">
        <f t="shared" si="149"/>
        <v>1.25</v>
      </c>
    </row>
    <row r="3179" spans="1:24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  <c r="V3179">
        <f t="shared" si="147"/>
        <v>9</v>
      </c>
      <c r="W3179">
        <f t="shared" si="148"/>
        <v>37.520000000000003</v>
      </c>
      <c r="X3179">
        <f t="shared" si="149"/>
        <v>47.999999999999993</v>
      </c>
    </row>
    <row r="3180" spans="1:24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  <c r="V3180">
        <f t="shared" si="147"/>
        <v>12</v>
      </c>
      <c r="W3180">
        <f t="shared" si="148"/>
        <v>62.820000000000007</v>
      </c>
      <c r="X3180">
        <f t="shared" si="149"/>
        <v>28.999999999999996</v>
      </c>
    </row>
    <row r="3181" spans="1:24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  <c r="V3181">
        <f t="shared" si="147"/>
        <v>12</v>
      </c>
      <c r="W3181">
        <f t="shared" si="148"/>
        <v>117.36</v>
      </c>
      <c r="X3181">
        <f t="shared" si="149"/>
        <v>31</v>
      </c>
    </row>
    <row r="3182" spans="1:24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  <c r="V3182">
        <f t="shared" si="147"/>
        <v>12</v>
      </c>
      <c r="W3182">
        <f t="shared" si="148"/>
        <v>1274.5</v>
      </c>
      <c r="X3182">
        <f t="shared" si="149"/>
        <v>26.999999999999996</v>
      </c>
    </row>
    <row r="3183" spans="1:24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>
        <f t="shared" si="147"/>
        <v>11</v>
      </c>
      <c r="W3183">
        <f t="shared" si="148"/>
        <v>19.28</v>
      </c>
      <c r="X3183">
        <f t="shared" si="149"/>
        <v>46</v>
      </c>
    </row>
    <row r="3184" spans="1:24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  <c r="V3184">
        <f t="shared" si="147"/>
        <v>11</v>
      </c>
      <c r="W3184">
        <f t="shared" si="148"/>
        <v>2479.86</v>
      </c>
      <c r="X3184">
        <f t="shared" si="149"/>
        <v>43</v>
      </c>
    </row>
    <row r="3185" spans="1:24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  <c r="V3185">
        <f t="shared" si="147"/>
        <v>11</v>
      </c>
      <c r="W3185">
        <f t="shared" si="148"/>
        <v>14698.26</v>
      </c>
      <c r="X3185">
        <f t="shared" si="149"/>
        <v>28.999999999999996</v>
      </c>
    </row>
    <row r="3186" spans="1:24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  <c r="V3186">
        <f t="shared" si="147"/>
        <v>11</v>
      </c>
      <c r="W3186">
        <f t="shared" si="148"/>
        <v>1633.1399999999999</v>
      </c>
      <c r="X3186">
        <f t="shared" si="149"/>
        <v>29.000000000000004</v>
      </c>
    </row>
    <row r="3187" spans="1:24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  <c r="V3187">
        <f t="shared" si="147"/>
        <v>11</v>
      </c>
      <c r="W3187">
        <f t="shared" si="148"/>
        <v>78.138000000000005</v>
      </c>
      <c r="X3187">
        <f t="shared" si="149"/>
        <v>-170</v>
      </c>
    </row>
    <row r="3188" spans="1:24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  <c r="V3188">
        <f t="shared" si="147"/>
        <v>11</v>
      </c>
      <c r="W3188">
        <f t="shared" si="148"/>
        <v>223.05600000000001</v>
      </c>
      <c r="X3188">
        <f t="shared" si="149"/>
        <v>36.25</v>
      </c>
    </row>
    <row r="3189" spans="1:24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>
        <f t="shared" si="147"/>
        <v>3</v>
      </c>
      <c r="W3189">
        <f t="shared" si="148"/>
        <v>489.51000000000005</v>
      </c>
      <c r="X3189">
        <f t="shared" si="149"/>
        <v>46</v>
      </c>
    </row>
    <row r="3190" spans="1:24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  <c r="V3190">
        <f t="shared" si="147"/>
        <v>10</v>
      </c>
      <c r="W3190">
        <f t="shared" si="148"/>
        <v>3.75</v>
      </c>
      <c r="X3190">
        <f t="shared" si="149"/>
        <v>48.000000000000007</v>
      </c>
    </row>
    <row r="3191" spans="1:24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  <c r="V3191">
        <f t="shared" si="147"/>
        <v>10</v>
      </c>
      <c r="W3191">
        <f t="shared" si="148"/>
        <v>83.712000000000003</v>
      </c>
      <c r="X3191">
        <f t="shared" si="149"/>
        <v>36.25</v>
      </c>
    </row>
    <row r="3192" spans="1:24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  <c r="V3192">
        <f t="shared" si="147"/>
        <v>12</v>
      </c>
      <c r="W3192">
        <f t="shared" si="148"/>
        <v>38.016000000000005</v>
      </c>
      <c r="X3192">
        <f t="shared" si="149"/>
        <v>-25</v>
      </c>
    </row>
    <row r="3193" spans="1:24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  <c r="V3193">
        <f t="shared" si="147"/>
        <v>10</v>
      </c>
      <c r="W3193">
        <f t="shared" si="148"/>
        <v>65.989999999999995</v>
      </c>
      <c r="X3193">
        <f t="shared" si="149"/>
        <v>26</v>
      </c>
    </row>
    <row r="3194" spans="1:24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  <c r="V3194">
        <f t="shared" si="147"/>
        <v>6</v>
      </c>
      <c r="W3194">
        <f t="shared" si="148"/>
        <v>44.59</v>
      </c>
      <c r="X3194">
        <f t="shared" si="149"/>
        <v>-150</v>
      </c>
    </row>
    <row r="3195" spans="1:24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  <c r="V3195">
        <f t="shared" si="147"/>
        <v>9</v>
      </c>
      <c r="W3195">
        <f t="shared" si="148"/>
        <v>10.944000000000001</v>
      </c>
      <c r="X3195">
        <f t="shared" si="149"/>
        <v>-165</v>
      </c>
    </row>
    <row r="3196" spans="1:24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  <c r="V3196">
        <f t="shared" si="147"/>
        <v>9</v>
      </c>
      <c r="W3196">
        <f t="shared" si="148"/>
        <v>186.624</v>
      </c>
      <c r="X3196">
        <f t="shared" si="149"/>
        <v>35</v>
      </c>
    </row>
    <row r="3197" spans="1:24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  <c r="V3197">
        <f t="shared" si="147"/>
        <v>8</v>
      </c>
      <c r="W3197">
        <f t="shared" si="148"/>
        <v>70.02</v>
      </c>
      <c r="X3197">
        <f t="shared" si="149"/>
        <v>1</v>
      </c>
    </row>
    <row r="3198" spans="1:24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  <c r="V3198">
        <f t="shared" si="147"/>
        <v>7</v>
      </c>
      <c r="W3198">
        <f t="shared" si="148"/>
        <v>89.91</v>
      </c>
      <c r="X3198">
        <f t="shared" si="149"/>
        <v>47</v>
      </c>
    </row>
    <row r="3199" spans="1:24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  <c r="V3199">
        <f t="shared" si="147"/>
        <v>7</v>
      </c>
      <c r="W3199">
        <f t="shared" si="148"/>
        <v>10.098000000000001</v>
      </c>
      <c r="X3199">
        <f t="shared" si="149"/>
        <v>-66.666666666666671</v>
      </c>
    </row>
    <row r="3200" spans="1:24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  <c r="V3200">
        <f t="shared" si="147"/>
        <v>12</v>
      </c>
      <c r="W3200">
        <f t="shared" si="148"/>
        <v>383.87200000000001</v>
      </c>
      <c r="X3200">
        <f t="shared" si="149"/>
        <v>10</v>
      </c>
    </row>
    <row r="3201" spans="1:24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  <c r="V3201">
        <f t="shared" si="147"/>
        <v>12</v>
      </c>
      <c r="W3201">
        <f t="shared" si="148"/>
        <v>130.928</v>
      </c>
      <c r="X3201">
        <f t="shared" si="149"/>
        <v>12.5</v>
      </c>
    </row>
    <row r="3202" spans="1:24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  <c r="V3202">
        <f t="shared" si="147"/>
        <v>5</v>
      </c>
      <c r="W3202">
        <f t="shared" si="148"/>
        <v>447.69600000000003</v>
      </c>
      <c r="X3202">
        <f t="shared" si="149"/>
        <v>2.5</v>
      </c>
    </row>
    <row r="3203" spans="1:24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  <c r="V3203">
        <f t="shared" ref="V3203:V3266" si="150">MONTH(C3203:C13196)</f>
        <v>5</v>
      </c>
      <c r="W3203">
        <f t="shared" ref="W3203:W3266" si="151" xml:space="preserve"> PRODUCT(R3203,S3203)</f>
        <v>63.744</v>
      </c>
      <c r="X3203">
        <f t="shared" ref="X3203:X3266" si="152">(U3203/R3203)*100</f>
        <v>36.25</v>
      </c>
    </row>
    <row r="3204" spans="1:24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  <c r="V3204">
        <f t="shared" si="150"/>
        <v>11</v>
      </c>
      <c r="W3204">
        <f t="shared" si="151"/>
        <v>4812.2879999999996</v>
      </c>
      <c r="X3204">
        <f t="shared" si="152"/>
        <v>10</v>
      </c>
    </row>
    <row r="3205" spans="1:24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>
        <f t="shared" si="150"/>
        <v>11</v>
      </c>
      <c r="W3205">
        <f t="shared" si="151"/>
        <v>10.99</v>
      </c>
      <c r="X3205">
        <f t="shared" si="152"/>
        <v>39</v>
      </c>
    </row>
    <row r="3206" spans="1:24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  <c r="V3206">
        <f t="shared" si="150"/>
        <v>11</v>
      </c>
      <c r="W3206">
        <f t="shared" si="151"/>
        <v>79.760000000000005</v>
      </c>
      <c r="X3206">
        <f t="shared" si="152"/>
        <v>27.999999999999996</v>
      </c>
    </row>
    <row r="3207" spans="1:24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  <c r="V3207">
        <f t="shared" si="150"/>
        <v>11</v>
      </c>
      <c r="W3207">
        <f t="shared" si="151"/>
        <v>497.92</v>
      </c>
      <c r="X3207">
        <f t="shared" si="152"/>
        <v>44.999999999999993</v>
      </c>
    </row>
    <row r="3208" spans="1:24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  <c r="V3208">
        <f t="shared" si="150"/>
        <v>11</v>
      </c>
      <c r="W3208">
        <f t="shared" si="151"/>
        <v>266</v>
      </c>
      <c r="X3208">
        <f t="shared" si="152"/>
        <v>28.000000000000004</v>
      </c>
    </row>
    <row r="3209" spans="1:24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  <c r="V3209">
        <f t="shared" si="150"/>
        <v>11</v>
      </c>
      <c r="W3209">
        <f t="shared" si="151"/>
        <v>318.72000000000003</v>
      </c>
      <c r="X3209">
        <f t="shared" si="152"/>
        <v>46</v>
      </c>
    </row>
    <row r="3210" spans="1:24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  <c r="V3210">
        <f t="shared" si="150"/>
        <v>1</v>
      </c>
      <c r="W3210">
        <f t="shared" si="151"/>
        <v>1749.75</v>
      </c>
      <c r="X3210">
        <f t="shared" si="152"/>
        <v>34</v>
      </c>
    </row>
    <row r="3211" spans="1:24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  <c r="V3211">
        <f t="shared" si="150"/>
        <v>1</v>
      </c>
      <c r="W3211">
        <f t="shared" si="151"/>
        <v>3401.3519999999999</v>
      </c>
      <c r="X3211">
        <f t="shared" si="152"/>
        <v>37.500000000000007</v>
      </c>
    </row>
    <row r="3212" spans="1:24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  <c r="V3212">
        <f t="shared" si="150"/>
        <v>9</v>
      </c>
      <c r="W3212">
        <f t="shared" si="151"/>
        <v>40.176000000000002</v>
      </c>
      <c r="X3212">
        <f t="shared" si="152"/>
        <v>37.500000000000007</v>
      </c>
    </row>
    <row r="3213" spans="1:24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  <c r="V3213">
        <f t="shared" si="150"/>
        <v>9</v>
      </c>
      <c r="W3213">
        <f t="shared" si="151"/>
        <v>78.596000000000004</v>
      </c>
      <c r="X3213">
        <f t="shared" si="152"/>
        <v>-165</v>
      </c>
    </row>
    <row r="3214" spans="1:24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>
        <f t="shared" si="150"/>
        <v>12</v>
      </c>
      <c r="W3214">
        <f t="shared" si="151"/>
        <v>2279.6400000000003</v>
      </c>
      <c r="X3214">
        <f t="shared" si="152"/>
        <v>27.999999999999996</v>
      </c>
    </row>
    <row r="3215" spans="1:24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  <c r="V3215">
        <f t="shared" si="150"/>
        <v>5</v>
      </c>
      <c r="W3215">
        <f t="shared" si="151"/>
        <v>1.504</v>
      </c>
      <c r="X3215">
        <f t="shared" si="152"/>
        <v>11.249999999999998</v>
      </c>
    </row>
    <row r="3216" spans="1:24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  <c r="V3216">
        <f t="shared" si="150"/>
        <v>5</v>
      </c>
      <c r="W3216">
        <f t="shared" si="151"/>
        <v>69.695999999999998</v>
      </c>
      <c r="X3216">
        <f t="shared" si="152"/>
        <v>18.75</v>
      </c>
    </row>
    <row r="3217" spans="1:24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  <c r="V3217">
        <f t="shared" si="150"/>
        <v>7</v>
      </c>
      <c r="W3217">
        <f t="shared" si="151"/>
        <v>451.08000000000004</v>
      </c>
      <c r="X3217">
        <f t="shared" si="152"/>
        <v>47</v>
      </c>
    </row>
    <row r="3218" spans="1:24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  <c r="V3218">
        <f t="shared" si="150"/>
        <v>5</v>
      </c>
      <c r="W3218">
        <f t="shared" si="151"/>
        <v>449.90999999999997</v>
      </c>
      <c r="X3218">
        <f t="shared" si="152"/>
        <v>35</v>
      </c>
    </row>
    <row r="3219" spans="1:24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  <c r="V3219">
        <f t="shared" si="150"/>
        <v>11</v>
      </c>
      <c r="W3219">
        <f t="shared" si="151"/>
        <v>2793.5280000000002</v>
      </c>
      <c r="X3219">
        <f t="shared" si="152"/>
        <v>33.75</v>
      </c>
    </row>
    <row r="3220" spans="1:24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  <c r="V3220">
        <f t="shared" si="150"/>
        <v>11</v>
      </c>
      <c r="W3220">
        <f t="shared" si="151"/>
        <v>861.76</v>
      </c>
      <c r="X3220">
        <f t="shared" si="152"/>
        <v>29.000000000000004</v>
      </c>
    </row>
    <row r="3221" spans="1:24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  <c r="V3221">
        <f t="shared" si="150"/>
        <v>10</v>
      </c>
      <c r="W3221">
        <f t="shared" si="151"/>
        <v>474.25</v>
      </c>
      <c r="X3221">
        <f t="shared" si="152"/>
        <v>48.000000000000007</v>
      </c>
    </row>
    <row r="3222" spans="1:24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  <c r="V3222">
        <f t="shared" si="150"/>
        <v>10</v>
      </c>
      <c r="W3222">
        <f t="shared" si="151"/>
        <v>204.48</v>
      </c>
      <c r="X3222">
        <f t="shared" si="152"/>
        <v>45.000000000000007</v>
      </c>
    </row>
    <row r="3223" spans="1:24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>
        <f t="shared" si="150"/>
        <v>10</v>
      </c>
      <c r="W3223">
        <f t="shared" si="151"/>
        <v>90</v>
      </c>
      <c r="X3223">
        <f t="shared" si="152"/>
        <v>36</v>
      </c>
    </row>
    <row r="3224" spans="1:24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  <c r="V3224">
        <f t="shared" si="150"/>
        <v>10</v>
      </c>
      <c r="W3224">
        <f t="shared" si="151"/>
        <v>18.815999999999999</v>
      </c>
      <c r="X3224">
        <f t="shared" si="152"/>
        <v>36.250000000000007</v>
      </c>
    </row>
    <row r="3225" spans="1:24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  <c r="V3225">
        <f t="shared" si="150"/>
        <v>10</v>
      </c>
      <c r="W3225">
        <f t="shared" si="151"/>
        <v>9.3439999999999994</v>
      </c>
      <c r="X3225">
        <f t="shared" si="152"/>
        <v>31.25</v>
      </c>
    </row>
    <row r="3226" spans="1:24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  <c r="V3226">
        <f t="shared" si="150"/>
        <v>10</v>
      </c>
      <c r="W3226">
        <f t="shared" si="151"/>
        <v>636.79999999999995</v>
      </c>
      <c r="X3226">
        <f t="shared" si="152"/>
        <v>33.75</v>
      </c>
    </row>
    <row r="3227" spans="1:24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  <c r="V3227">
        <f t="shared" si="150"/>
        <v>10</v>
      </c>
      <c r="W3227">
        <f t="shared" si="151"/>
        <v>76.608000000000004</v>
      </c>
      <c r="X3227">
        <f t="shared" si="152"/>
        <v>36.25</v>
      </c>
    </row>
    <row r="3228" spans="1:24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  <c r="V3228">
        <f t="shared" si="150"/>
        <v>10</v>
      </c>
      <c r="W3228">
        <f t="shared" si="151"/>
        <v>30.72</v>
      </c>
      <c r="X3228">
        <f t="shared" si="152"/>
        <v>-21.25</v>
      </c>
    </row>
    <row r="3229" spans="1:24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  <c r="V3229">
        <f t="shared" si="150"/>
        <v>10</v>
      </c>
      <c r="W3229">
        <f t="shared" si="151"/>
        <v>691.12800000000004</v>
      </c>
      <c r="X3229">
        <f t="shared" si="152"/>
        <v>8.75</v>
      </c>
    </row>
    <row r="3230" spans="1:24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  <c r="V3230">
        <f t="shared" si="150"/>
        <v>10</v>
      </c>
      <c r="W3230">
        <f t="shared" si="151"/>
        <v>7.16</v>
      </c>
      <c r="X3230">
        <f t="shared" si="152"/>
        <v>-1.25</v>
      </c>
    </row>
    <row r="3231" spans="1:24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  <c r="V3231">
        <f t="shared" si="150"/>
        <v>8</v>
      </c>
      <c r="W3231">
        <f t="shared" si="151"/>
        <v>375.34</v>
      </c>
      <c r="X3231">
        <f t="shared" si="152"/>
        <v>5</v>
      </c>
    </row>
    <row r="3232" spans="1:24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>
        <f t="shared" si="150"/>
        <v>9</v>
      </c>
      <c r="W3232">
        <f t="shared" si="151"/>
        <v>574.5</v>
      </c>
      <c r="X3232">
        <f t="shared" si="152"/>
        <v>34</v>
      </c>
    </row>
    <row r="3233" spans="1:24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  <c r="V3233">
        <f t="shared" si="150"/>
        <v>4</v>
      </c>
      <c r="W3233">
        <f t="shared" si="151"/>
        <v>78.138000000000005</v>
      </c>
      <c r="X3233">
        <f t="shared" si="152"/>
        <v>-170</v>
      </c>
    </row>
    <row r="3234" spans="1:24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  <c r="V3234">
        <f t="shared" si="150"/>
        <v>4</v>
      </c>
      <c r="W3234">
        <f t="shared" si="151"/>
        <v>2.8959999999999999</v>
      </c>
      <c r="X3234">
        <f t="shared" si="152"/>
        <v>-165</v>
      </c>
    </row>
    <row r="3235" spans="1:24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  <c r="V3235">
        <f t="shared" si="150"/>
        <v>4</v>
      </c>
      <c r="W3235">
        <f t="shared" si="151"/>
        <v>65.087999999999994</v>
      </c>
      <c r="X3235">
        <f t="shared" si="152"/>
        <v>-23.75</v>
      </c>
    </row>
    <row r="3236" spans="1:24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  <c r="V3236">
        <f t="shared" si="150"/>
        <v>4</v>
      </c>
      <c r="W3236">
        <f t="shared" si="151"/>
        <v>3.984</v>
      </c>
      <c r="X3236">
        <f t="shared" si="152"/>
        <v>35</v>
      </c>
    </row>
    <row r="3237" spans="1:24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  <c r="V3237">
        <f t="shared" si="150"/>
        <v>1</v>
      </c>
      <c r="W3237">
        <f t="shared" si="151"/>
        <v>181.797</v>
      </c>
      <c r="X3237">
        <f t="shared" si="152"/>
        <v>-8.5714285714285712</v>
      </c>
    </row>
    <row r="3238" spans="1:24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>
        <f t="shared" si="150"/>
        <v>5</v>
      </c>
      <c r="W3238">
        <f t="shared" si="151"/>
        <v>134.82</v>
      </c>
      <c r="X3238">
        <f t="shared" si="152"/>
        <v>28.000000000000004</v>
      </c>
    </row>
    <row r="3239" spans="1:24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  <c r="V3239">
        <f t="shared" si="150"/>
        <v>5</v>
      </c>
      <c r="W3239">
        <f t="shared" si="151"/>
        <v>136.72800000000001</v>
      </c>
      <c r="X3239">
        <f t="shared" si="152"/>
        <v>35</v>
      </c>
    </row>
    <row r="3240" spans="1:24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  <c r="V3240">
        <f t="shared" si="150"/>
        <v>11</v>
      </c>
      <c r="W3240">
        <f t="shared" si="151"/>
        <v>1592.15</v>
      </c>
      <c r="X3240">
        <f t="shared" si="152"/>
        <v>-24.285714285714285</v>
      </c>
    </row>
    <row r="3241" spans="1:24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  <c r="V3241">
        <f t="shared" si="150"/>
        <v>11</v>
      </c>
      <c r="W3241">
        <f t="shared" si="151"/>
        <v>860.44</v>
      </c>
      <c r="X3241">
        <f t="shared" si="152"/>
        <v>37.5</v>
      </c>
    </row>
    <row r="3242" spans="1:24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  <c r="V3242">
        <f t="shared" si="150"/>
        <v>11</v>
      </c>
      <c r="W3242">
        <f t="shared" si="151"/>
        <v>21.204000000000001</v>
      </c>
      <c r="X3242">
        <f t="shared" si="152"/>
        <v>-40</v>
      </c>
    </row>
    <row r="3243" spans="1:24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  <c r="V3243">
        <f t="shared" si="150"/>
        <v>2</v>
      </c>
      <c r="W3243">
        <f t="shared" si="151"/>
        <v>282.25</v>
      </c>
      <c r="X3243">
        <f t="shared" si="152"/>
        <v>25.999999999999996</v>
      </c>
    </row>
    <row r="3244" spans="1:24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  <c r="V3244">
        <f t="shared" si="150"/>
        <v>3</v>
      </c>
      <c r="W3244">
        <f t="shared" si="151"/>
        <v>175.084</v>
      </c>
      <c r="X3244">
        <f t="shared" si="152"/>
        <v>-170.00000000000003</v>
      </c>
    </row>
    <row r="3245" spans="1:24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  <c r="V3245">
        <f t="shared" si="150"/>
        <v>12</v>
      </c>
      <c r="W3245">
        <f t="shared" si="151"/>
        <v>1099</v>
      </c>
      <c r="X3245">
        <f t="shared" si="152"/>
        <v>11.249999999999998</v>
      </c>
    </row>
    <row r="3246" spans="1:24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  <c r="V3246">
        <f t="shared" si="150"/>
        <v>12</v>
      </c>
      <c r="W3246">
        <f t="shared" si="151"/>
        <v>951.17399999999998</v>
      </c>
      <c r="X3246">
        <f t="shared" si="152"/>
        <v>-5.7142857142857144</v>
      </c>
    </row>
    <row r="3247" spans="1:24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  <c r="V3247">
        <f t="shared" si="150"/>
        <v>12</v>
      </c>
      <c r="W3247">
        <f t="shared" si="151"/>
        <v>147.24</v>
      </c>
      <c r="X3247">
        <f t="shared" si="152"/>
        <v>10</v>
      </c>
    </row>
    <row r="3248" spans="1:24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  <c r="V3248">
        <f t="shared" si="150"/>
        <v>12</v>
      </c>
      <c r="W3248">
        <f t="shared" si="151"/>
        <v>1624.5</v>
      </c>
      <c r="X3248">
        <f t="shared" si="152"/>
        <v>12.000000000000002</v>
      </c>
    </row>
    <row r="3249" spans="1:24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  <c r="V3249">
        <f t="shared" si="150"/>
        <v>12</v>
      </c>
      <c r="W3249">
        <f t="shared" si="151"/>
        <v>54.72</v>
      </c>
      <c r="X3249">
        <f t="shared" si="152"/>
        <v>29.000000000000004</v>
      </c>
    </row>
    <row r="3250" spans="1:24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  <c r="V3250">
        <f t="shared" si="150"/>
        <v>9</v>
      </c>
      <c r="W3250">
        <f t="shared" si="151"/>
        <v>227.77600000000001</v>
      </c>
      <c r="X3250">
        <f t="shared" si="152"/>
        <v>8.75</v>
      </c>
    </row>
    <row r="3251" spans="1:24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  <c r="V3251">
        <f t="shared" si="150"/>
        <v>9</v>
      </c>
      <c r="W3251">
        <f t="shared" si="151"/>
        <v>211.16800000000001</v>
      </c>
      <c r="X3251">
        <f t="shared" si="152"/>
        <v>7.5</v>
      </c>
    </row>
    <row r="3252" spans="1:24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  <c r="V3252">
        <f t="shared" si="150"/>
        <v>12</v>
      </c>
      <c r="W3252">
        <f t="shared" si="151"/>
        <v>173.95000000000002</v>
      </c>
      <c r="X3252">
        <f t="shared" si="152"/>
        <v>47</v>
      </c>
    </row>
    <row r="3253" spans="1:24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>
        <f t="shared" si="150"/>
        <v>4</v>
      </c>
      <c r="W3253">
        <f t="shared" si="151"/>
        <v>180.93599999999998</v>
      </c>
      <c r="X3253">
        <f t="shared" si="152"/>
        <v>8.75</v>
      </c>
    </row>
    <row r="3254" spans="1:24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  <c r="V3254">
        <f t="shared" si="150"/>
        <v>10</v>
      </c>
      <c r="W3254">
        <f t="shared" si="151"/>
        <v>21.167999999999999</v>
      </c>
      <c r="X3254">
        <f t="shared" si="152"/>
        <v>31.25</v>
      </c>
    </row>
    <row r="3255" spans="1:24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  <c r="V3255">
        <f t="shared" si="150"/>
        <v>10</v>
      </c>
      <c r="W3255">
        <f t="shared" si="151"/>
        <v>54.368000000000002</v>
      </c>
      <c r="X3255">
        <f t="shared" si="152"/>
        <v>7.5</v>
      </c>
    </row>
    <row r="3256" spans="1:24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  <c r="V3256">
        <f t="shared" si="150"/>
        <v>7</v>
      </c>
      <c r="W3256">
        <f t="shared" si="151"/>
        <v>107.98399999999999</v>
      </c>
      <c r="X3256">
        <f t="shared" si="152"/>
        <v>8.75</v>
      </c>
    </row>
    <row r="3257" spans="1:24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  <c r="V3257">
        <f t="shared" si="150"/>
        <v>7</v>
      </c>
      <c r="W3257">
        <f t="shared" si="151"/>
        <v>57.887999999999998</v>
      </c>
      <c r="X3257">
        <f t="shared" si="152"/>
        <v>31.25</v>
      </c>
    </row>
    <row r="3258" spans="1:24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>
        <f t="shared" si="150"/>
        <v>8</v>
      </c>
      <c r="W3258">
        <f t="shared" si="151"/>
        <v>9.2159999999999993</v>
      </c>
      <c r="X3258">
        <f t="shared" si="152"/>
        <v>36.250000000000007</v>
      </c>
    </row>
    <row r="3259" spans="1:24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  <c r="V3259">
        <f t="shared" si="150"/>
        <v>12</v>
      </c>
      <c r="W3259">
        <f t="shared" si="151"/>
        <v>239.92200000000003</v>
      </c>
      <c r="X3259">
        <f t="shared" si="152"/>
        <v>-36.666666666666664</v>
      </c>
    </row>
    <row r="3260" spans="1:24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  <c r="V3260">
        <f t="shared" si="150"/>
        <v>12</v>
      </c>
      <c r="W3260">
        <f t="shared" si="151"/>
        <v>5.8920000000000003</v>
      </c>
      <c r="X3260">
        <f t="shared" si="152"/>
        <v>-69.999999999999986</v>
      </c>
    </row>
    <row r="3261" spans="1:24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  <c r="V3261">
        <f t="shared" si="150"/>
        <v>11</v>
      </c>
      <c r="W3261">
        <f t="shared" si="151"/>
        <v>6.2720000000000002</v>
      </c>
      <c r="X3261">
        <f t="shared" si="152"/>
        <v>-149.99999999999997</v>
      </c>
    </row>
    <row r="3262" spans="1:24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  <c r="V3262">
        <f t="shared" si="150"/>
        <v>11</v>
      </c>
      <c r="W3262">
        <f t="shared" si="151"/>
        <v>82.944000000000003</v>
      </c>
      <c r="X3262">
        <f t="shared" si="152"/>
        <v>35</v>
      </c>
    </row>
    <row r="3263" spans="1:24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  <c r="V3263">
        <f t="shared" si="150"/>
        <v>11</v>
      </c>
      <c r="W3263">
        <f t="shared" si="151"/>
        <v>199.96</v>
      </c>
      <c r="X3263">
        <f t="shared" si="152"/>
        <v>8</v>
      </c>
    </row>
    <row r="3264" spans="1:24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  <c r="V3264">
        <f t="shared" si="150"/>
        <v>11</v>
      </c>
      <c r="W3264">
        <f t="shared" si="151"/>
        <v>5137.6500000000005</v>
      </c>
      <c r="X3264">
        <f t="shared" si="152"/>
        <v>48</v>
      </c>
    </row>
    <row r="3265" spans="1:24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  <c r="V3265">
        <f t="shared" si="150"/>
        <v>11</v>
      </c>
      <c r="W3265">
        <f t="shared" si="151"/>
        <v>724.31999999999994</v>
      </c>
      <c r="X3265">
        <f t="shared" si="152"/>
        <v>30</v>
      </c>
    </row>
    <row r="3266" spans="1:24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>
        <f t="shared" si="150"/>
        <v>3</v>
      </c>
      <c r="W3266">
        <f t="shared" si="151"/>
        <v>40.32</v>
      </c>
      <c r="X3266">
        <f t="shared" si="152"/>
        <v>35</v>
      </c>
    </row>
    <row r="3267" spans="1:24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  <c r="V3267">
        <f t="shared" ref="V3267:V3330" si="153">MONTH(C3267:C13260)</f>
        <v>10</v>
      </c>
      <c r="W3267">
        <f t="shared" ref="W3267:W3330" si="154" xml:space="preserve"> PRODUCT(R3267,S3267)</f>
        <v>563.80799999999999</v>
      </c>
      <c r="X3267">
        <f t="shared" ref="X3267:X3330" si="155">(U3267/R3267)*100</f>
        <v>3.7500000000000004</v>
      </c>
    </row>
    <row r="3268" spans="1:24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  <c r="V3268">
        <f t="shared" si="153"/>
        <v>10</v>
      </c>
      <c r="W3268">
        <f t="shared" si="154"/>
        <v>604.29599999999994</v>
      </c>
      <c r="X3268">
        <f t="shared" si="155"/>
        <v>33.75</v>
      </c>
    </row>
    <row r="3269" spans="1:24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  <c r="V3269">
        <f t="shared" si="153"/>
        <v>5</v>
      </c>
      <c r="W3269">
        <f t="shared" si="154"/>
        <v>271.95999999999998</v>
      </c>
      <c r="X3269">
        <f t="shared" si="155"/>
        <v>25</v>
      </c>
    </row>
    <row r="3270" spans="1:24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  <c r="V3270">
        <f t="shared" si="153"/>
        <v>5</v>
      </c>
      <c r="W3270">
        <f t="shared" si="154"/>
        <v>44.95</v>
      </c>
      <c r="X3270">
        <f t="shared" si="155"/>
        <v>27.999999999999996</v>
      </c>
    </row>
    <row r="3271" spans="1:24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  <c r="V3271">
        <f t="shared" si="153"/>
        <v>7</v>
      </c>
      <c r="W3271">
        <f t="shared" si="154"/>
        <v>8.91</v>
      </c>
      <c r="X3271">
        <f t="shared" si="155"/>
        <v>43.999999999999993</v>
      </c>
    </row>
    <row r="3272" spans="1:24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  <c r="V3272">
        <f t="shared" si="153"/>
        <v>7</v>
      </c>
      <c r="W3272">
        <f t="shared" si="154"/>
        <v>19.62</v>
      </c>
      <c r="X3272">
        <f t="shared" si="155"/>
        <v>41</v>
      </c>
    </row>
    <row r="3273" spans="1:24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  <c r="V3273">
        <f t="shared" si="153"/>
        <v>12</v>
      </c>
      <c r="W3273">
        <f t="shared" si="154"/>
        <v>63.36</v>
      </c>
      <c r="X3273">
        <f t="shared" si="155"/>
        <v>44</v>
      </c>
    </row>
    <row r="3274" spans="1:24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  <c r="V3274">
        <f t="shared" si="153"/>
        <v>2</v>
      </c>
      <c r="W3274">
        <f t="shared" si="154"/>
        <v>1019.5999999999999</v>
      </c>
      <c r="X3274">
        <f t="shared" si="155"/>
        <v>11.25</v>
      </c>
    </row>
    <row r="3275" spans="1:24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>
        <f t="shared" si="153"/>
        <v>5</v>
      </c>
      <c r="W3275">
        <f t="shared" si="154"/>
        <v>20159.712</v>
      </c>
      <c r="X3275">
        <f t="shared" si="155"/>
        <v>31.249999999999993</v>
      </c>
    </row>
    <row r="3276" spans="1:24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  <c r="V3276">
        <f t="shared" si="153"/>
        <v>11</v>
      </c>
      <c r="W3276">
        <f t="shared" si="154"/>
        <v>54.72</v>
      </c>
      <c r="X3276">
        <f t="shared" si="155"/>
        <v>50</v>
      </c>
    </row>
    <row r="3277" spans="1:24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  <c r="V3277">
        <f t="shared" si="153"/>
        <v>11</v>
      </c>
      <c r="W3277">
        <f t="shared" si="154"/>
        <v>166.68</v>
      </c>
      <c r="X3277">
        <f t="shared" si="155"/>
        <v>33</v>
      </c>
    </row>
    <row r="3278" spans="1:24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  <c r="V3278">
        <f t="shared" si="153"/>
        <v>4</v>
      </c>
      <c r="W3278">
        <f t="shared" si="154"/>
        <v>160.72</v>
      </c>
      <c r="X3278">
        <f t="shared" si="155"/>
        <v>33</v>
      </c>
    </row>
    <row r="3279" spans="1:24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  <c r="V3279">
        <f t="shared" si="153"/>
        <v>4</v>
      </c>
      <c r="W3279">
        <f t="shared" si="154"/>
        <v>28.99</v>
      </c>
      <c r="X3279">
        <f t="shared" si="155"/>
        <v>29.000000000000004</v>
      </c>
    </row>
    <row r="3280" spans="1:24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  <c r="V3280">
        <f t="shared" si="153"/>
        <v>4</v>
      </c>
      <c r="W3280">
        <f t="shared" si="154"/>
        <v>25.92</v>
      </c>
      <c r="X3280">
        <f t="shared" si="155"/>
        <v>48.999999999999993</v>
      </c>
    </row>
    <row r="3281" spans="1:24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  <c r="V3281">
        <f t="shared" si="153"/>
        <v>4</v>
      </c>
      <c r="W3281">
        <f t="shared" si="154"/>
        <v>160.72</v>
      </c>
      <c r="X3281">
        <f t="shared" si="155"/>
        <v>28.999999999999996</v>
      </c>
    </row>
    <row r="3282" spans="1:24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  <c r="V3282">
        <f t="shared" si="153"/>
        <v>4</v>
      </c>
      <c r="W3282">
        <f t="shared" si="154"/>
        <v>20820.25</v>
      </c>
      <c r="X3282">
        <f t="shared" si="155"/>
        <v>2</v>
      </c>
    </row>
    <row r="3283" spans="1:24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>
        <f t="shared" si="153"/>
        <v>9</v>
      </c>
      <c r="W3283">
        <f t="shared" si="154"/>
        <v>95.968000000000004</v>
      </c>
      <c r="X3283">
        <f t="shared" si="155"/>
        <v>27.500000000000004</v>
      </c>
    </row>
    <row r="3284" spans="1:24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  <c r="V3284">
        <f t="shared" si="153"/>
        <v>9</v>
      </c>
      <c r="W3284">
        <f t="shared" si="154"/>
        <v>4.6239999999999997</v>
      </c>
      <c r="X3284">
        <f t="shared" si="155"/>
        <v>36.25</v>
      </c>
    </row>
    <row r="3285" spans="1:24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  <c r="V3285">
        <f t="shared" si="153"/>
        <v>9</v>
      </c>
      <c r="W3285">
        <f t="shared" si="154"/>
        <v>45.72</v>
      </c>
      <c r="X3285">
        <f t="shared" si="155"/>
        <v>34</v>
      </c>
    </row>
    <row r="3286" spans="1:24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  <c r="V3286">
        <f t="shared" si="153"/>
        <v>9</v>
      </c>
      <c r="W3286">
        <f t="shared" si="154"/>
        <v>447.46800000000002</v>
      </c>
      <c r="X3286">
        <f t="shared" si="155"/>
        <v>-73.333333333333343</v>
      </c>
    </row>
    <row r="3287" spans="1:24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  <c r="V3287">
        <f t="shared" si="153"/>
        <v>2</v>
      </c>
      <c r="W3287">
        <f t="shared" si="154"/>
        <v>13.12</v>
      </c>
      <c r="X3287">
        <f t="shared" si="155"/>
        <v>29.000000000000004</v>
      </c>
    </row>
    <row r="3288" spans="1:24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  <c r="V3288">
        <f t="shared" si="153"/>
        <v>2</v>
      </c>
      <c r="W3288">
        <f t="shared" si="154"/>
        <v>39.33</v>
      </c>
      <c r="X3288">
        <f t="shared" si="155"/>
        <v>26</v>
      </c>
    </row>
    <row r="3289" spans="1:24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  <c r="V3289">
        <f t="shared" si="153"/>
        <v>12</v>
      </c>
      <c r="W3289">
        <f t="shared" si="154"/>
        <v>1483.1279999999999</v>
      </c>
      <c r="X3289">
        <f t="shared" si="155"/>
        <v>10</v>
      </c>
    </row>
    <row r="3290" spans="1:24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  <c r="V3290">
        <f t="shared" si="153"/>
        <v>12</v>
      </c>
      <c r="W3290">
        <f t="shared" si="154"/>
        <v>146</v>
      </c>
      <c r="X3290">
        <f t="shared" si="155"/>
        <v>33.75</v>
      </c>
    </row>
    <row r="3291" spans="1:24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  <c r="V3291">
        <f t="shared" si="153"/>
        <v>12</v>
      </c>
      <c r="W3291">
        <f t="shared" si="154"/>
        <v>1244.25</v>
      </c>
      <c r="X3291">
        <f t="shared" si="155"/>
        <v>11</v>
      </c>
    </row>
    <row r="3292" spans="1:24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  <c r="V3292">
        <f t="shared" si="153"/>
        <v>12</v>
      </c>
      <c r="W3292">
        <f t="shared" si="154"/>
        <v>36.24</v>
      </c>
      <c r="X3292">
        <f t="shared" si="155"/>
        <v>42</v>
      </c>
    </row>
    <row r="3293" spans="1:24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  <c r="V3293">
        <f t="shared" si="153"/>
        <v>10</v>
      </c>
      <c r="W3293">
        <f t="shared" si="154"/>
        <v>23.36</v>
      </c>
      <c r="X3293">
        <f t="shared" si="155"/>
        <v>30</v>
      </c>
    </row>
    <row r="3294" spans="1:24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  <c r="V3294">
        <f t="shared" si="153"/>
        <v>12</v>
      </c>
      <c r="W3294">
        <f t="shared" si="154"/>
        <v>35.730000000000004</v>
      </c>
      <c r="X3294">
        <f t="shared" si="155"/>
        <v>1</v>
      </c>
    </row>
    <row r="3295" spans="1:24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>
        <f t="shared" si="153"/>
        <v>12</v>
      </c>
      <c r="W3295">
        <f t="shared" si="154"/>
        <v>6.96</v>
      </c>
      <c r="X3295">
        <f t="shared" si="155"/>
        <v>32</v>
      </c>
    </row>
    <row r="3296" spans="1:24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  <c r="V3296">
        <f t="shared" si="153"/>
        <v>8</v>
      </c>
      <c r="W3296">
        <f t="shared" si="154"/>
        <v>247.68</v>
      </c>
      <c r="X3296">
        <f t="shared" si="155"/>
        <v>-170</v>
      </c>
    </row>
    <row r="3297" spans="1:24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  <c r="V3297">
        <f t="shared" si="153"/>
        <v>10</v>
      </c>
      <c r="W3297">
        <f t="shared" si="154"/>
        <v>18753.79</v>
      </c>
      <c r="X3297">
        <f t="shared" si="155"/>
        <v>45</v>
      </c>
    </row>
    <row r="3298" spans="1:24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  <c r="V3298">
        <f t="shared" si="153"/>
        <v>5</v>
      </c>
      <c r="W3298">
        <f t="shared" si="154"/>
        <v>134.358</v>
      </c>
      <c r="X3298">
        <f t="shared" si="155"/>
        <v>-66.666666666666657</v>
      </c>
    </row>
    <row r="3299" spans="1:24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  <c r="V3299">
        <f t="shared" si="153"/>
        <v>5</v>
      </c>
      <c r="W3299">
        <f t="shared" si="154"/>
        <v>487.16800000000001</v>
      </c>
      <c r="X3299">
        <f t="shared" si="155"/>
        <v>11.249999999999998</v>
      </c>
    </row>
    <row r="3300" spans="1:24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  <c r="V3300">
        <f t="shared" si="153"/>
        <v>11</v>
      </c>
      <c r="W3300">
        <f t="shared" si="154"/>
        <v>5759.9279999999999</v>
      </c>
      <c r="X3300">
        <f t="shared" si="155"/>
        <v>11.249999999999998</v>
      </c>
    </row>
    <row r="3301" spans="1:24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  <c r="V3301">
        <f t="shared" si="153"/>
        <v>11</v>
      </c>
      <c r="W3301">
        <f t="shared" si="154"/>
        <v>50.997</v>
      </c>
      <c r="X3301">
        <f t="shared" si="155"/>
        <v>-80</v>
      </c>
    </row>
    <row r="3302" spans="1:24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>
        <f t="shared" si="153"/>
        <v>11</v>
      </c>
      <c r="W3302">
        <f t="shared" si="154"/>
        <v>76.792000000000002</v>
      </c>
      <c r="X3302">
        <f t="shared" si="155"/>
        <v>-21.25</v>
      </c>
    </row>
    <row r="3303" spans="1:24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  <c r="V3303">
        <f t="shared" si="153"/>
        <v>11</v>
      </c>
      <c r="W3303">
        <f t="shared" si="154"/>
        <v>3239.7840000000006</v>
      </c>
      <c r="X3303">
        <f t="shared" si="155"/>
        <v>-20</v>
      </c>
    </row>
    <row r="3304" spans="1:24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>
        <f t="shared" si="153"/>
        <v>11</v>
      </c>
      <c r="W3304">
        <f t="shared" si="154"/>
        <v>180.93599999999998</v>
      </c>
      <c r="X3304">
        <f t="shared" si="155"/>
        <v>8.75</v>
      </c>
    </row>
    <row r="3305" spans="1:24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  <c r="V3305">
        <f t="shared" si="153"/>
        <v>11</v>
      </c>
      <c r="W3305">
        <f t="shared" si="154"/>
        <v>5.8319999999999999</v>
      </c>
      <c r="X3305">
        <f t="shared" si="155"/>
        <v>-73.333333333333343</v>
      </c>
    </row>
    <row r="3306" spans="1:24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  <c r="V3306">
        <f t="shared" si="153"/>
        <v>12</v>
      </c>
      <c r="W3306">
        <f t="shared" si="154"/>
        <v>38.951999999999998</v>
      </c>
      <c r="X3306">
        <f t="shared" si="155"/>
        <v>36.25</v>
      </c>
    </row>
    <row r="3307" spans="1:24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  <c r="V3307">
        <f t="shared" si="153"/>
        <v>12</v>
      </c>
      <c r="W3307">
        <f t="shared" si="154"/>
        <v>435.16800000000001</v>
      </c>
      <c r="X3307">
        <f t="shared" si="155"/>
        <v>8.75</v>
      </c>
    </row>
    <row r="3308" spans="1:24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  <c r="V3308">
        <f t="shared" si="153"/>
        <v>12</v>
      </c>
      <c r="W3308">
        <f t="shared" si="154"/>
        <v>986.32799999999997</v>
      </c>
      <c r="X3308">
        <f t="shared" si="155"/>
        <v>8.75</v>
      </c>
    </row>
    <row r="3309" spans="1:24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  <c r="V3309">
        <f t="shared" si="153"/>
        <v>12</v>
      </c>
      <c r="W3309">
        <f t="shared" si="154"/>
        <v>6.8580000000000005</v>
      </c>
      <c r="X3309">
        <f t="shared" si="155"/>
        <v>-160</v>
      </c>
    </row>
    <row r="3310" spans="1:24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  <c r="V3310">
        <f t="shared" si="153"/>
        <v>12</v>
      </c>
      <c r="W3310">
        <f t="shared" si="154"/>
        <v>95.968000000000004</v>
      </c>
      <c r="X3310">
        <f t="shared" si="155"/>
        <v>30</v>
      </c>
    </row>
    <row r="3311" spans="1:24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  <c r="V3311">
        <f t="shared" si="153"/>
        <v>11</v>
      </c>
      <c r="W3311">
        <f t="shared" si="154"/>
        <v>152.06400000000002</v>
      </c>
      <c r="X3311">
        <f t="shared" si="155"/>
        <v>35</v>
      </c>
    </row>
    <row r="3312" spans="1:24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  <c r="V3312">
        <f t="shared" si="153"/>
        <v>9</v>
      </c>
      <c r="W3312">
        <f t="shared" si="154"/>
        <v>1162</v>
      </c>
      <c r="X3312">
        <f t="shared" si="155"/>
        <v>33.75</v>
      </c>
    </row>
    <row r="3313" spans="1:24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  <c r="V3313">
        <f t="shared" si="153"/>
        <v>3</v>
      </c>
      <c r="W3313">
        <f t="shared" si="154"/>
        <v>605.15</v>
      </c>
      <c r="X3313">
        <f t="shared" si="155"/>
        <v>43.999999999999993</v>
      </c>
    </row>
    <row r="3314" spans="1:24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  <c r="V3314">
        <f t="shared" si="153"/>
        <v>9</v>
      </c>
      <c r="W3314">
        <f t="shared" si="154"/>
        <v>3019.6</v>
      </c>
      <c r="X3314">
        <f t="shared" si="155"/>
        <v>7.5</v>
      </c>
    </row>
    <row r="3315" spans="1:24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>
        <f t="shared" si="153"/>
        <v>9</v>
      </c>
      <c r="W3315">
        <f t="shared" si="154"/>
        <v>163.96</v>
      </c>
      <c r="X3315">
        <f t="shared" si="155"/>
        <v>49</v>
      </c>
    </row>
    <row r="3316" spans="1:24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  <c r="V3316">
        <f t="shared" si="153"/>
        <v>12</v>
      </c>
      <c r="W3316">
        <f t="shared" si="154"/>
        <v>543.52800000000002</v>
      </c>
      <c r="X3316">
        <f t="shared" si="155"/>
        <v>17.777777777777779</v>
      </c>
    </row>
    <row r="3317" spans="1:24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  <c r="V3317">
        <f t="shared" si="153"/>
        <v>12</v>
      </c>
      <c r="W3317">
        <f t="shared" si="154"/>
        <v>43.128</v>
      </c>
      <c r="X3317">
        <f t="shared" si="155"/>
        <v>33.75</v>
      </c>
    </row>
    <row r="3318" spans="1:24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  <c r="V3318">
        <f t="shared" si="153"/>
        <v>11</v>
      </c>
      <c r="W3318">
        <f t="shared" si="154"/>
        <v>1709.8</v>
      </c>
      <c r="X3318">
        <f t="shared" si="155"/>
        <v>-125</v>
      </c>
    </row>
    <row r="3319" spans="1:24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>
        <f t="shared" si="153"/>
        <v>9</v>
      </c>
      <c r="W3319">
        <f t="shared" si="154"/>
        <v>1632.1499999999999</v>
      </c>
      <c r="X3319">
        <f t="shared" si="155"/>
        <v>27</v>
      </c>
    </row>
    <row r="3320" spans="1:24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>
        <f t="shared" si="153"/>
        <v>9</v>
      </c>
      <c r="W3320">
        <f t="shared" si="154"/>
        <v>25.92</v>
      </c>
      <c r="X3320">
        <f t="shared" si="155"/>
        <v>49</v>
      </c>
    </row>
    <row r="3321" spans="1:24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  <c r="V3321">
        <f t="shared" si="153"/>
        <v>12</v>
      </c>
      <c r="W3321">
        <f t="shared" si="154"/>
        <v>304.584</v>
      </c>
      <c r="X3321">
        <f t="shared" si="155"/>
        <v>8.75</v>
      </c>
    </row>
    <row r="3322" spans="1:24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  <c r="V3322">
        <f t="shared" si="153"/>
        <v>12</v>
      </c>
      <c r="W3322">
        <f t="shared" si="154"/>
        <v>1988.6399999999999</v>
      </c>
      <c r="X3322">
        <f t="shared" si="155"/>
        <v>11.25</v>
      </c>
    </row>
    <row r="3323" spans="1:24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  <c r="V3323">
        <f t="shared" si="153"/>
        <v>12</v>
      </c>
      <c r="W3323">
        <f t="shared" si="154"/>
        <v>129.60000000000002</v>
      </c>
      <c r="X3323">
        <f t="shared" si="155"/>
        <v>34.999999999999993</v>
      </c>
    </row>
    <row r="3324" spans="1:24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  <c r="V3324">
        <f t="shared" si="153"/>
        <v>7</v>
      </c>
      <c r="W3324">
        <f t="shared" si="154"/>
        <v>206.82</v>
      </c>
      <c r="X3324">
        <f t="shared" si="155"/>
        <v>30</v>
      </c>
    </row>
    <row r="3325" spans="1:24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>
        <f t="shared" si="153"/>
        <v>7</v>
      </c>
      <c r="W3325">
        <f t="shared" si="154"/>
        <v>386.46</v>
      </c>
      <c r="X3325">
        <f t="shared" si="155"/>
        <v>39</v>
      </c>
    </row>
    <row r="3326" spans="1:24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  <c r="V3326">
        <f t="shared" si="153"/>
        <v>11</v>
      </c>
      <c r="W3326">
        <f t="shared" si="154"/>
        <v>4484.95</v>
      </c>
      <c r="X3326">
        <f t="shared" si="155"/>
        <v>-165</v>
      </c>
    </row>
    <row r="3327" spans="1:24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  <c r="V3327">
        <f t="shared" si="153"/>
        <v>11</v>
      </c>
      <c r="W3327">
        <f t="shared" si="154"/>
        <v>1.234</v>
      </c>
      <c r="X3327">
        <f t="shared" si="155"/>
        <v>-160</v>
      </c>
    </row>
    <row r="3328" spans="1:24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  <c r="V3328">
        <f t="shared" si="153"/>
        <v>11</v>
      </c>
      <c r="W3328">
        <f t="shared" si="154"/>
        <v>202.68</v>
      </c>
      <c r="X3328">
        <f t="shared" si="155"/>
        <v>10</v>
      </c>
    </row>
    <row r="3329" spans="1:24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  <c r="V3329">
        <f t="shared" si="153"/>
        <v>11</v>
      </c>
      <c r="W3329">
        <f t="shared" si="154"/>
        <v>108.6</v>
      </c>
      <c r="X3329">
        <f t="shared" si="155"/>
        <v>36.25</v>
      </c>
    </row>
    <row r="3330" spans="1:24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  <c r="V3330">
        <f t="shared" si="153"/>
        <v>11</v>
      </c>
      <c r="W3330">
        <f t="shared" si="154"/>
        <v>2098.6880000000001</v>
      </c>
      <c r="X3330">
        <f t="shared" si="155"/>
        <v>36.25</v>
      </c>
    </row>
    <row r="3331" spans="1:24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  <c r="V3331">
        <f t="shared" ref="V3331:V3394" si="156">MONTH(C3331:C13324)</f>
        <v>11</v>
      </c>
      <c r="W3331">
        <f t="shared" ref="W3331:W3394" si="157" xml:space="preserve"> PRODUCT(R3331,S3331)</f>
        <v>296.95999999999998</v>
      </c>
      <c r="X3331">
        <f t="shared" ref="X3331:X3394" si="158">(U3331/R3331)*100</f>
        <v>11.250000000000002</v>
      </c>
    </row>
    <row r="3332" spans="1:24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  <c r="V3332">
        <f t="shared" si="156"/>
        <v>11</v>
      </c>
      <c r="W3332">
        <f t="shared" si="157"/>
        <v>723.52800000000002</v>
      </c>
      <c r="X3332">
        <f t="shared" si="158"/>
        <v>6.25</v>
      </c>
    </row>
    <row r="3333" spans="1:24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  <c r="V3333">
        <f t="shared" si="156"/>
        <v>12</v>
      </c>
      <c r="W3333">
        <f t="shared" si="157"/>
        <v>683.928</v>
      </c>
      <c r="X3333">
        <f t="shared" si="158"/>
        <v>12.5</v>
      </c>
    </row>
    <row r="3334" spans="1:24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  <c r="V3334">
        <f t="shared" si="156"/>
        <v>12</v>
      </c>
      <c r="W3334">
        <f t="shared" si="157"/>
        <v>158.04</v>
      </c>
      <c r="X3334">
        <f t="shared" si="158"/>
        <v>37.5</v>
      </c>
    </row>
    <row r="3335" spans="1:24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  <c r="V3335">
        <f t="shared" si="156"/>
        <v>12</v>
      </c>
      <c r="W3335">
        <f t="shared" si="157"/>
        <v>2.032</v>
      </c>
      <c r="X3335">
        <f t="shared" si="158"/>
        <v>-65</v>
      </c>
    </row>
    <row r="3336" spans="1:24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  <c r="V3336">
        <f t="shared" si="156"/>
        <v>8</v>
      </c>
      <c r="W3336">
        <f t="shared" si="157"/>
        <v>68.48</v>
      </c>
      <c r="X3336">
        <f t="shared" si="158"/>
        <v>28.999999999999996</v>
      </c>
    </row>
    <row r="3337" spans="1:24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  <c r="V3337">
        <f t="shared" si="156"/>
        <v>8</v>
      </c>
      <c r="W3337">
        <f t="shared" si="157"/>
        <v>1727.8720000000001</v>
      </c>
      <c r="X3337">
        <f t="shared" si="158"/>
        <v>8.75</v>
      </c>
    </row>
    <row r="3338" spans="1:24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  <c r="V3338">
        <f t="shared" si="156"/>
        <v>8</v>
      </c>
      <c r="W3338">
        <f t="shared" si="157"/>
        <v>519.67999999999995</v>
      </c>
      <c r="X3338">
        <f t="shared" si="158"/>
        <v>8</v>
      </c>
    </row>
    <row r="3339" spans="1:24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  <c r="V3339">
        <f t="shared" si="156"/>
        <v>8</v>
      </c>
      <c r="W3339">
        <f t="shared" si="157"/>
        <v>1706.1839999999997</v>
      </c>
      <c r="X3339">
        <f t="shared" si="158"/>
        <v>5</v>
      </c>
    </row>
    <row r="3340" spans="1:24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  <c r="V3340">
        <f t="shared" si="156"/>
        <v>8</v>
      </c>
      <c r="W3340">
        <f t="shared" si="157"/>
        <v>1054.296</v>
      </c>
      <c r="X3340">
        <f t="shared" si="158"/>
        <v>36.25</v>
      </c>
    </row>
    <row r="3341" spans="1:24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  <c r="V3341">
        <f t="shared" si="156"/>
        <v>8</v>
      </c>
      <c r="W3341">
        <f t="shared" si="157"/>
        <v>610.56000000000006</v>
      </c>
      <c r="X3341">
        <f t="shared" si="158"/>
        <v>27</v>
      </c>
    </row>
    <row r="3342" spans="1:24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>
        <f t="shared" si="156"/>
        <v>8</v>
      </c>
      <c r="W3342">
        <f t="shared" si="157"/>
        <v>258.75</v>
      </c>
      <c r="X3342">
        <f t="shared" si="158"/>
        <v>48</v>
      </c>
    </row>
    <row r="3343" spans="1:24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  <c r="V3343">
        <f t="shared" si="156"/>
        <v>8</v>
      </c>
      <c r="W3343">
        <f t="shared" si="157"/>
        <v>368.90999999999997</v>
      </c>
      <c r="X3343">
        <f t="shared" si="158"/>
        <v>49</v>
      </c>
    </row>
    <row r="3344" spans="1:24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  <c r="V3344">
        <f t="shared" si="156"/>
        <v>8</v>
      </c>
      <c r="W3344">
        <f t="shared" si="157"/>
        <v>244.61500000000001</v>
      </c>
      <c r="X3344">
        <f t="shared" si="158"/>
        <v>8.5714285714285694</v>
      </c>
    </row>
    <row r="3345" spans="1:24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  <c r="V3345">
        <f t="shared" si="156"/>
        <v>8</v>
      </c>
      <c r="W3345">
        <f t="shared" si="157"/>
        <v>179.91</v>
      </c>
      <c r="X3345">
        <f t="shared" si="158"/>
        <v>48</v>
      </c>
    </row>
    <row r="3346" spans="1:24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>
        <f t="shared" si="156"/>
        <v>8</v>
      </c>
      <c r="W3346">
        <f t="shared" si="157"/>
        <v>733.86</v>
      </c>
      <c r="X3346">
        <f t="shared" si="158"/>
        <v>44.999999999999993</v>
      </c>
    </row>
    <row r="3347" spans="1:24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  <c r="V3347">
        <f t="shared" si="156"/>
        <v>8</v>
      </c>
      <c r="W3347">
        <f t="shared" si="157"/>
        <v>46.72</v>
      </c>
      <c r="X3347">
        <f t="shared" si="158"/>
        <v>45</v>
      </c>
    </row>
    <row r="3348" spans="1:24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  <c r="V3348">
        <f t="shared" si="156"/>
        <v>8</v>
      </c>
      <c r="W3348">
        <f t="shared" si="157"/>
        <v>145</v>
      </c>
      <c r="X3348">
        <f t="shared" si="158"/>
        <v>48</v>
      </c>
    </row>
    <row r="3349" spans="1:24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  <c r="V3349">
        <f t="shared" si="156"/>
        <v>8</v>
      </c>
      <c r="W3349">
        <f t="shared" si="157"/>
        <v>254</v>
      </c>
      <c r="X3349">
        <f t="shared" si="158"/>
        <v>26</v>
      </c>
    </row>
    <row r="3350" spans="1:24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  <c r="V3350">
        <f t="shared" si="156"/>
        <v>11</v>
      </c>
      <c r="W3350">
        <f t="shared" si="157"/>
        <v>80.150000000000006</v>
      </c>
      <c r="X3350">
        <f t="shared" si="158"/>
        <v>-160</v>
      </c>
    </row>
    <row r="3351" spans="1:24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  <c r="V3351">
        <f t="shared" si="156"/>
        <v>8</v>
      </c>
      <c r="W3351">
        <f t="shared" si="157"/>
        <v>62.847999999999999</v>
      </c>
      <c r="X3351">
        <f t="shared" si="158"/>
        <v>36.25</v>
      </c>
    </row>
    <row r="3352" spans="1:24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  <c r="V3352">
        <f t="shared" si="156"/>
        <v>12</v>
      </c>
      <c r="W3352">
        <f t="shared" si="157"/>
        <v>269.90999999999997</v>
      </c>
      <c r="X3352">
        <f t="shared" si="158"/>
        <v>21</v>
      </c>
    </row>
    <row r="3353" spans="1:24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  <c r="V3353">
        <f t="shared" si="156"/>
        <v>9</v>
      </c>
      <c r="W3353">
        <f t="shared" si="157"/>
        <v>1307.9970000000001</v>
      </c>
      <c r="X3353">
        <f t="shared" si="158"/>
        <v>4.7058823529411766</v>
      </c>
    </row>
    <row r="3354" spans="1:24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  <c r="V3354">
        <f t="shared" si="156"/>
        <v>9</v>
      </c>
      <c r="W3354">
        <f t="shared" si="157"/>
        <v>167.96799999999999</v>
      </c>
      <c r="X3354">
        <f t="shared" si="158"/>
        <v>37.5</v>
      </c>
    </row>
    <row r="3355" spans="1:24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  <c r="V3355">
        <f t="shared" si="156"/>
        <v>7</v>
      </c>
      <c r="W3355">
        <f t="shared" si="157"/>
        <v>719.96</v>
      </c>
      <c r="X3355">
        <f t="shared" si="158"/>
        <v>26</v>
      </c>
    </row>
    <row r="3356" spans="1:24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  <c r="V3356">
        <f t="shared" si="156"/>
        <v>7</v>
      </c>
      <c r="W3356">
        <f t="shared" si="157"/>
        <v>70.56</v>
      </c>
      <c r="X3356">
        <f t="shared" si="158"/>
        <v>-5.7142857142857144</v>
      </c>
    </row>
    <row r="3357" spans="1:24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>
        <f t="shared" si="156"/>
        <v>7</v>
      </c>
      <c r="W3357">
        <f t="shared" si="157"/>
        <v>41.76</v>
      </c>
      <c r="X3357">
        <f t="shared" si="158"/>
        <v>46</v>
      </c>
    </row>
    <row r="3358" spans="1:24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>
        <f t="shared" si="156"/>
        <v>7</v>
      </c>
      <c r="W3358">
        <f t="shared" si="157"/>
        <v>3.81</v>
      </c>
      <c r="X3358">
        <f t="shared" si="158"/>
        <v>48</v>
      </c>
    </row>
    <row r="3359" spans="1:24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  <c r="V3359">
        <f t="shared" si="156"/>
        <v>9</v>
      </c>
      <c r="W3359">
        <f t="shared" si="157"/>
        <v>657.072</v>
      </c>
      <c r="X3359">
        <f t="shared" si="158"/>
        <v>36.25</v>
      </c>
    </row>
    <row r="3360" spans="1:24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  <c r="V3360">
        <f t="shared" si="156"/>
        <v>5</v>
      </c>
      <c r="W3360">
        <f t="shared" si="157"/>
        <v>6.4160000000000004</v>
      </c>
      <c r="X3360">
        <f t="shared" si="158"/>
        <v>-165</v>
      </c>
    </row>
    <row r="3361" spans="1:24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  <c r="V3361">
        <f t="shared" si="156"/>
        <v>5</v>
      </c>
      <c r="W3361">
        <f t="shared" si="157"/>
        <v>52.351999999999997</v>
      </c>
      <c r="X3361">
        <f t="shared" si="158"/>
        <v>-12.5</v>
      </c>
    </row>
    <row r="3362" spans="1:24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  <c r="V3362">
        <f t="shared" si="156"/>
        <v>6</v>
      </c>
      <c r="W3362">
        <f t="shared" si="157"/>
        <v>121.76</v>
      </c>
      <c r="X3362">
        <f t="shared" si="158"/>
        <v>47</v>
      </c>
    </row>
    <row r="3363" spans="1:24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  <c r="V3363">
        <f t="shared" si="156"/>
        <v>6</v>
      </c>
      <c r="W3363">
        <f t="shared" si="157"/>
        <v>105.84</v>
      </c>
      <c r="X3363">
        <f t="shared" si="158"/>
        <v>34</v>
      </c>
    </row>
    <row r="3364" spans="1:24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>
        <f t="shared" si="156"/>
        <v>12</v>
      </c>
      <c r="W3364">
        <f t="shared" si="157"/>
        <v>58.320000000000007</v>
      </c>
      <c r="X3364">
        <f t="shared" si="158"/>
        <v>48.000000000000007</v>
      </c>
    </row>
    <row r="3365" spans="1:24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>
        <f t="shared" si="156"/>
        <v>12</v>
      </c>
      <c r="W3365">
        <f t="shared" si="157"/>
        <v>75.760000000000005</v>
      </c>
      <c r="X3365">
        <f t="shared" si="158"/>
        <v>50</v>
      </c>
    </row>
    <row r="3366" spans="1:24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  <c r="V3366">
        <f t="shared" si="156"/>
        <v>7</v>
      </c>
      <c r="W3366">
        <f t="shared" si="157"/>
        <v>28.655999999999999</v>
      </c>
      <c r="X3366">
        <f t="shared" si="158"/>
        <v>-40</v>
      </c>
    </row>
    <row r="3367" spans="1:24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  <c r="V3367">
        <f t="shared" si="156"/>
        <v>1</v>
      </c>
      <c r="W3367">
        <f t="shared" si="157"/>
        <v>581.33199999999999</v>
      </c>
      <c r="X3367">
        <f t="shared" si="158"/>
        <v>1.1764705882352942</v>
      </c>
    </row>
    <row r="3368" spans="1:24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  <c r="V3368">
        <f t="shared" si="156"/>
        <v>7</v>
      </c>
      <c r="W3368">
        <f t="shared" si="157"/>
        <v>20.736000000000001</v>
      </c>
      <c r="X3368">
        <f t="shared" si="158"/>
        <v>35</v>
      </c>
    </row>
    <row r="3369" spans="1:24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  <c r="V3369">
        <f t="shared" si="156"/>
        <v>7</v>
      </c>
      <c r="W3369">
        <f t="shared" si="157"/>
        <v>43.055999999999997</v>
      </c>
      <c r="X3369">
        <f t="shared" si="158"/>
        <v>31.25</v>
      </c>
    </row>
    <row r="3370" spans="1:24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  <c r="V3370">
        <f t="shared" si="156"/>
        <v>11</v>
      </c>
      <c r="W3370">
        <f t="shared" si="157"/>
        <v>283.92</v>
      </c>
      <c r="X3370">
        <f t="shared" si="158"/>
        <v>28.999999999999996</v>
      </c>
    </row>
    <row r="3371" spans="1:24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  <c r="V3371">
        <f t="shared" si="156"/>
        <v>11</v>
      </c>
      <c r="W3371">
        <f t="shared" si="157"/>
        <v>264.19200000000001</v>
      </c>
      <c r="X3371">
        <f t="shared" si="158"/>
        <v>35</v>
      </c>
    </row>
    <row r="3372" spans="1:24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  <c r="V3372">
        <f t="shared" si="156"/>
        <v>3</v>
      </c>
      <c r="W3372">
        <f t="shared" si="157"/>
        <v>6437.25</v>
      </c>
      <c r="X3372">
        <f t="shared" si="158"/>
        <v>19</v>
      </c>
    </row>
    <row r="3373" spans="1:24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>
        <f t="shared" si="156"/>
        <v>9</v>
      </c>
      <c r="W3373">
        <f t="shared" si="157"/>
        <v>154.94400000000002</v>
      </c>
      <c r="X3373">
        <f t="shared" si="158"/>
        <v>35</v>
      </c>
    </row>
    <row r="3374" spans="1:24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  <c r="V3374">
        <f t="shared" si="156"/>
        <v>9</v>
      </c>
      <c r="W3374">
        <f t="shared" si="157"/>
        <v>321.92</v>
      </c>
      <c r="X3374">
        <f t="shared" si="158"/>
        <v>30</v>
      </c>
    </row>
    <row r="3375" spans="1:24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  <c r="V3375">
        <f t="shared" si="156"/>
        <v>12</v>
      </c>
      <c r="W3375">
        <f t="shared" si="157"/>
        <v>85.320000000000007</v>
      </c>
      <c r="X3375">
        <f t="shared" si="158"/>
        <v>40</v>
      </c>
    </row>
    <row r="3376" spans="1:24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  <c r="V3376">
        <f t="shared" si="156"/>
        <v>12</v>
      </c>
      <c r="W3376">
        <f t="shared" si="157"/>
        <v>1822.0500000000002</v>
      </c>
      <c r="X3376">
        <f t="shared" si="158"/>
        <v>2.2222222222222223</v>
      </c>
    </row>
    <row r="3377" spans="1:24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  <c r="V3377">
        <f t="shared" si="156"/>
        <v>12</v>
      </c>
      <c r="W3377">
        <f t="shared" si="157"/>
        <v>159.84</v>
      </c>
      <c r="X3377">
        <f t="shared" si="158"/>
        <v>26</v>
      </c>
    </row>
    <row r="3378" spans="1:24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>
        <f t="shared" si="156"/>
        <v>12</v>
      </c>
      <c r="W3378">
        <f t="shared" si="157"/>
        <v>723.52800000000002</v>
      </c>
      <c r="X3378">
        <f t="shared" si="158"/>
        <v>18.888888888888889</v>
      </c>
    </row>
    <row r="3379" spans="1:24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  <c r="V3379">
        <f t="shared" si="156"/>
        <v>11</v>
      </c>
      <c r="W3379">
        <f t="shared" si="157"/>
        <v>1005.048</v>
      </c>
      <c r="X3379">
        <f t="shared" si="158"/>
        <v>6.25</v>
      </c>
    </row>
    <row r="3380" spans="1:24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  <c r="V3380">
        <f t="shared" si="156"/>
        <v>3</v>
      </c>
      <c r="W3380">
        <f t="shared" si="157"/>
        <v>82.656000000000006</v>
      </c>
      <c r="X3380">
        <f t="shared" si="158"/>
        <v>-160</v>
      </c>
    </row>
    <row r="3381" spans="1:24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  <c r="V3381">
        <f t="shared" si="156"/>
        <v>3</v>
      </c>
      <c r="W3381">
        <f t="shared" si="157"/>
        <v>30.816000000000003</v>
      </c>
      <c r="X3381">
        <f t="shared" si="158"/>
        <v>31.25</v>
      </c>
    </row>
    <row r="3382" spans="1:24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  <c r="V3382">
        <f t="shared" si="156"/>
        <v>11</v>
      </c>
      <c r="W3382">
        <f t="shared" si="157"/>
        <v>216.43199999999999</v>
      </c>
      <c r="X3382">
        <f t="shared" si="158"/>
        <v>30.000000000000004</v>
      </c>
    </row>
    <row r="3383" spans="1:24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  <c r="V3383">
        <f t="shared" si="156"/>
        <v>8</v>
      </c>
      <c r="W3383">
        <f t="shared" si="157"/>
        <v>2.8959999999999999</v>
      </c>
      <c r="X3383">
        <f t="shared" si="158"/>
        <v>33.75</v>
      </c>
    </row>
    <row r="3384" spans="1:24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  <c r="V3384">
        <f t="shared" si="156"/>
        <v>12</v>
      </c>
      <c r="W3384">
        <f t="shared" si="157"/>
        <v>53.820000000000007</v>
      </c>
      <c r="X3384">
        <f t="shared" si="158"/>
        <v>48.999999999999993</v>
      </c>
    </row>
    <row r="3385" spans="1:24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  <c r="V3385">
        <f t="shared" si="156"/>
        <v>12</v>
      </c>
      <c r="W3385">
        <f t="shared" si="157"/>
        <v>2689.2179999999998</v>
      </c>
      <c r="X3385">
        <f t="shared" si="158"/>
        <v>7.7777777777777777</v>
      </c>
    </row>
    <row r="3386" spans="1:24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>
        <f t="shared" si="156"/>
        <v>12</v>
      </c>
      <c r="W3386">
        <f t="shared" si="157"/>
        <v>8998.75</v>
      </c>
      <c r="X3386">
        <f t="shared" si="158"/>
        <v>30</v>
      </c>
    </row>
    <row r="3387" spans="1:24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  <c r="V3387">
        <f t="shared" si="156"/>
        <v>10</v>
      </c>
      <c r="W3387">
        <f t="shared" si="157"/>
        <v>2322.6880000000001</v>
      </c>
      <c r="X3387">
        <f t="shared" si="158"/>
        <v>11.249999999999998</v>
      </c>
    </row>
    <row r="3388" spans="1:24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  <c r="V3388">
        <f t="shared" si="156"/>
        <v>10</v>
      </c>
      <c r="W3388">
        <f t="shared" si="157"/>
        <v>56.808</v>
      </c>
      <c r="X3388">
        <f t="shared" si="158"/>
        <v>31.25</v>
      </c>
    </row>
    <row r="3389" spans="1:24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  <c r="V3389">
        <f t="shared" si="156"/>
        <v>10</v>
      </c>
      <c r="W3389">
        <f t="shared" si="157"/>
        <v>444.76799999999997</v>
      </c>
      <c r="X3389">
        <f t="shared" si="158"/>
        <v>7.5</v>
      </c>
    </row>
    <row r="3390" spans="1:24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  <c r="V3390">
        <f t="shared" si="156"/>
        <v>10</v>
      </c>
      <c r="W3390">
        <f t="shared" si="157"/>
        <v>302.72399999999999</v>
      </c>
      <c r="X3390">
        <f t="shared" si="158"/>
        <v>-66.666666666666671</v>
      </c>
    </row>
    <row r="3391" spans="1:24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  <c r="V3391">
        <f t="shared" si="156"/>
        <v>10</v>
      </c>
      <c r="W3391">
        <f t="shared" si="157"/>
        <v>464.29200000000003</v>
      </c>
      <c r="X3391">
        <f t="shared" si="158"/>
        <v>-23.333333333333332</v>
      </c>
    </row>
    <row r="3392" spans="1:24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  <c r="V3392">
        <f t="shared" si="156"/>
        <v>3</v>
      </c>
      <c r="W3392">
        <f t="shared" si="157"/>
        <v>13.696</v>
      </c>
      <c r="X3392">
        <f t="shared" si="158"/>
        <v>31.25</v>
      </c>
    </row>
    <row r="3393" spans="1:24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  <c r="V3393">
        <f t="shared" si="156"/>
        <v>8</v>
      </c>
      <c r="W3393">
        <f t="shared" si="157"/>
        <v>4364.6719999999996</v>
      </c>
      <c r="X3393">
        <f t="shared" si="158"/>
        <v>6.25</v>
      </c>
    </row>
    <row r="3394" spans="1:24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  <c r="V3394">
        <f t="shared" si="156"/>
        <v>8</v>
      </c>
      <c r="W3394">
        <f t="shared" si="157"/>
        <v>438.33600000000001</v>
      </c>
      <c r="X3394">
        <f t="shared" si="158"/>
        <v>-20</v>
      </c>
    </row>
    <row r="3395" spans="1:24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  <c r="V3395">
        <f t="shared" ref="V3395:V3458" si="159">MONTH(C3395:C13388)</f>
        <v>11</v>
      </c>
      <c r="W3395">
        <f t="shared" ref="W3395:W3458" si="160" xml:space="preserve"> PRODUCT(R3395,S3395)</f>
        <v>6.9279999999999999</v>
      </c>
      <c r="X3395">
        <f t="shared" ref="X3395:X3458" si="161">(U3395/R3395)*100</f>
        <v>-160</v>
      </c>
    </row>
    <row r="3396" spans="1:24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  <c r="V3396">
        <f t="shared" si="159"/>
        <v>6</v>
      </c>
      <c r="W3396">
        <f t="shared" si="160"/>
        <v>240.19199999999998</v>
      </c>
      <c r="X3396">
        <f t="shared" si="161"/>
        <v>37.500000000000007</v>
      </c>
    </row>
    <row r="3397" spans="1:24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  <c r="V3397">
        <f t="shared" si="159"/>
        <v>7</v>
      </c>
      <c r="W3397">
        <f t="shared" si="160"/>
        <v>1775.68</v>
      </c>
      <c r="X3397">
        <f t="shared" si="161"/>
        <v>3</v>
      </c>
    </row>
    <row r="3398" spans="1:24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  <c r="V3398">
        <f t="shared" si="159"/>
        <v>7</v>
      </c>
      <c r="W3398">
        <f t="shared" si="160"/>
        <v>169.99</v>
      </c>
      <c r="X3398">
        <f t="shared" si="161"/>
        <v>46</v>
      </c>
    </row>
    <row r="3399" spans="1:24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  <c r="V3399">
        <f t="shared" si="159"/>
        <v>7</v>
      </c>
      <c r="W3399">
        <f t="shared" si="160"/>
        <v>103.68</v>
      </c>
      <c r="X3399">
        <f t="shared" si="161"/>
        <v>47.999999999999993</v>
      </c>
    </row>
    <row r="3400" spans="1:24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  <c r="V3400">
        <f t="shared" si="159"/>
        <v>11</v>
      </c>
      <c r="W3400">
        <f t="shared" si="160"/>
        <v>36.99</v>
      </c>
      <c r="X3400">
        <f t="shared" si="161"/>
        <v>26.999999999999996</v>
      </c>
    </row>
    <row r="3401" spans="1:24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  <c r="V3401">
        <f t="shared" si="159"/>
        <v>11</v>
      </c>
      <c r="W3401">
        <f t="shared" si="160"/>
        <v>3774.6000000000004</v>
      </c>
      <c r="X3401">
        <f t="shared" si="161"/>
        <v>48.000000000000007</v>
      </c>
    </row>
    <row r="3402" spans="1:24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  <c r="V3402">
        <f t="shared" si="159"/>
        <v>11</v>
      </c>
      <c r="W3402">
        <f t="shared" si="160"/>
        <v>581.84999999999991</v>
      </c>
      <c r="X3402">
        <f t="shared" si="161"/>
        <v>5</v>
      </c>
    </row>
    <row r="3403" spans="1:24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  <c r="V3403">
        <f t="shared" si="159"/>
        <v>11</v>
      </c>
      <c r="W3403">
        <f t="shared" si="160"/>
        <v>16.38</v>
      </c>
      <c r="X3403">
        <f t="shared" si="161"/>
        <v>27</v>
      </c>
    </row>
    <row r="3404" spans="1:24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  <c r="V3404">
        <f t="shared" si="159"/>
        <v>5</v>
      </c>
      <c r="W3404">
        <f t="shared" si="160"/>
        <v>156.01599999999999</v>
      </c>
      <c r="X3404">
        <f t="shared" si="161"/>
        <v>-40</v>
      </c>
    </row>
    <row r="3405" spans="1:24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  <c r="V3405">
        <f t="shared" si="159"/>
        <v>5</v>
      </c>
      <c r="W3405">
        <f t="shared" si="160"/>
        <v>261.69600000000003</v>
      </c>
      <c r="X3405">
        <f t="shared" si="161"/>
        <v>-80</v>
      </c>
    </row>
    <row r="3406" spans="1:24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  <c r="V3406">
        <f t="shared" si="159"/>
        <v>10</v>
      </c>
      <c r="W3406">
        <f t="shared" si="160"/>
        <v>155.76</v>
      </c>
      <c r="X3406">
        <f t="shared" si="161"/>
        <v>5</v>
      </c>
    </row>
    <row r="3407" spans="1:24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  <c r="V3407">
        <f t="shared" si="159"/>
        <v>4</v>
      </c>
      <c r="W3407">
        <f t="shared" si="160"/>
        <v>562.74400000000003</v>
      </c>
      <c r="X3407">
        <f t="shared" si="161"/>
        <v>-4.2857142857142856</v>
      </c>
    </row>
    <row r="3408" spans="1:24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  <c r="V3408">
        <f t="shared" si="159"/>
        <v>4</v>
      </c>
      <c r="W3408">
        <f t="shared" si="160"/>
        <v>562.74400000000003</v>
      </c>
      <c r="X3408">
        <f t="shared" si="161"/>
        <v>-4.2857142857142856</v>
      </c>
    </row>
    <row r="3409" spans="1:24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  <c r="V3409">
        <f t="shared" si="159"/>
        <v>4</v>
      </c>
      <c r="W3409">
        <f t="shared" si="160"/>
        <v>59.904000000000003</v>
      </c>
      <c r="X3409">
        <f t="shared" si="161"/>
        <v>-70</v>
      </c>
    </row>
    <row r="3410" spans="1:24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  <c r="V3410">
        <f t="shared" si="159"/>
        <v>4</v>
      </c>
      <c r="W3410">
        <f t="shared" si="160"/>
        <v>89.343999999999994</v>
      </c>
      <c r="X3410">
        <f t="shared" si="161"/>
        <v>35</v>
      </c>
    </row>
    <row r="3411" spans="1:24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  <c r="V3411">
        <f t="shared" si="159"/>
        <v>4</v>
      </c>
      <c r="W3411">
        <f t="shared" si="160"/>
        <v>20.736000000000001</v>
      </c>
      <c r="X3411">
        <f t="shared" si="161"/>
        <v>35</v>
      </c>
    </row>
    <row r="3412" spans="1:24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  <c r="V3412">
        <f t="shared" si="159"/>
        <v>9</v>
      </c>
      <c r="W3412">
        <f t="shared" si="160"/>
        <v>592.11</v>
      </c>
      <c r="X3412">
        <f t="shared" si="161"/>
        <v>46</v>
      </c>
    </row>
    <row r="3413" spans="1:24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  <c r="V3413">
        <f t="shared" si="159"/>
        <v>9</v>
      </c>
      <c r="W3413">
        <f t="shared" si="160"/>
        <v>543.96799999999996</v>
      </c>
      <c r="X3413">
        <f t="shared" si="161"/>
        <v>32.5</v>
      </c>
    </row>
    <row r="3414" spans="1:24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  <c r="V3414">
        <f t="shared" si="159"/>
        <v>9</v>
      </c>
      <c r="W3414">
        <f t="shared" si="160"/>
        <v>47.04</v>
      </c>
      <c r="X3414">
        <f t="shared" si="161"/>
        <v>26.999999999999996</v>
      </c>
    </row>
    <row r="3415" spans="1:24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  <c r="V3415">
        <f t="shared" si="159"/>
        <v>9</v>
      </c>
      <c r="W3415">
        <f t="shared" si="160"/>
        <v>155.04</v>
      </c>
      <c r="X3415">
        <f t="shared" si="161"/>
        <v>49.000000000000007</v>
      </c>
    </row>
    <row r="3416" spans="1:24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  <c r="V3416">
        <f t="shared" si="159"/>
        <v>9</v>
      </c>
      <c r="W3416">
        <f t="shared" si="160"/>
        <v>97.28</v>
      </c>
      <c r="X3416">
        <f t="shared" si="161"/>
        <v>32.5</v>
      </c>
    </row>
    <row r="3417" spans="1:24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>
        <f t="shared" si="159"/>
        <v>9</v>
      </c>
      <c r="W3417">
        <f t="shared" si="160"/>
        <v>1.81</v>
      </c>
      <c r="X3417">
        <f t="shared" si="161"/>
        <v>36</v>
      </c>
    </row>
    <row r="3418" spans="1:24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>
        <f t="shared" si="159"/>
        <v>9</v>
      </c>
      <c r="W3418">
        <f t="shared" si="160"/>
        <v>16.52</v>
      </c>
      <c r="X3418">
        <f t="shared" si="161"/>
        <v>47</v>
      </c>
    </row>
    <row r="3419" spans="1:24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  <c r="V3419">
        <f t="shared" si="159"/>
        <v>4</v>
      </c>
      <c r="W3419">
        <f t="shared" si="160"/>
        <v>217.8</v>
      </c>
      <c r="X3419">
        <f t="shared" si="161"/>
        <v>7.5</v>
      </c>
    </row>
    <row r="3420" spans="1:24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  <c r="V3420">
        <f t="shared" si="159"/>
        <v>4</v>
      </c>
      <c r="W3420">
        <f t="shared" si="160"/>
        <v>11.68</v>
      </c>
      <c r="X3420">
        <f t="shared" si="161"/>
        <v>12.5</v>
      </c>
    </row>
    <row r="3421" spans="1:24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  <c r="V3421">
        <f t="shared" si="159"/>
        <v>9</v>
      </c>
      <c r="W3421">
        <f t="shared" si="160"/>
        <v>543.52800000000002</v>
      </c>
      <c r="X3421">
        <f t="shared" si="161"/>
        <v>22.222222222222225</v>
      </c>
    </row>
    <row r="3422" spans="1:24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>
        <f t="shared" si="159"/>
        <v>5</v>
      </c>
      <c r="W3422">
        <f t="shared" si="160"/>
        <v>524.48</v>
      </c>
      <c r="X3422">
        <f t="shared" si="161"/>
        <v>30</v>
      </c>
    </row>
    <row r="3423" spans="1:24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>
        <f t="shared" si="159"/>
        <v>5</v>
      </c>
      <c r="W3423">
        <f t="shared" si="160"/>
        <v>1461.76</v>
      </c>
      <c r="X3423">
        <f t="shared" si="161"/>
        <v>46</v>
      </c>
    </row>
    <row r="3424" spans="1:24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  <c r="V3424">
        <f t="shared" si="159"/>
        <v>5</v>
      </c>
      <c r="W3424">
        <f t="shared" si="160"/>
        <v>921.19999999999993</v>
      </c>
      <c r="X3424">
        <f t="shared" si="161"/>
        <v>6.0000000000000009</v>
      </c>
    </row>
    <row r="3425" spans="1:24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  <c r="V3425">
        <f t="shared" si="159"/>
        <v>5</v>
      </c>
      <c r="W3425">
        <f t="shared" si="160"/>
        <v>90.88</v>
      </c>
      <c r="X3425">
        <f t="shared" si="161"/>
        <v>32.5</v>
      </c>
    </row>
    <row r="3426" spans="1:24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  <c r="V3426">
        <f t="shared" si="159"/>
        <v>5</v>
      </c>
      <c r="W3426">
        <f t="shared" si="160"/>
        <v>1116.8</v>
      </c>
      <c r="X3426">
        <f t="shared" si="161"/>
        <v>7.5000000000000009</v>
      </c>
    </row>
    <row r="3427" spans="1:24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  <c r="V3427">
        <f t="shared" si="159"/>
        <v>9</v>
      </c>
      <c r="W3427">
        <f t="shared" si="160"/>
        <v>60.96</v>
      </c>
      <c r="X3427">
        <f t="shared" si="161"/>
        <v>44.999999999999993</v>
      </c>
    </row>
    <row r="3428" spans="1:24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  <c r="V3428">
        <f t="shared" si="159"/>
        <v>9</v>
      </c>
      <c r="W3428">
        <f t="shared" si="160"/>
        <v>14081</v>
      </c>
      <c r="X3428">
        <f t="shared" si="161"/>
        <v>27.999999999999996</v>
      </c>
    </row>
    <row r="3429" spans="1:24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  <c r="V3429">
        <f t="shared" si="159"/>
        <v>7</v>
      </c>
      <c r="W3429">
        <f t="shared" si="160"/>
        <v>131.584</v>
      </c>
      <c r="X3429">
        <f t="shared" si="161"/>
        <v>33.75</v>
      </c>
    </row>
    <row r="3430" spans="1:24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  <c r="V3430">
        <f t="shared" si="159"/>
        <v>7</v>
      </c>
      <c r="W3430">
        <f t="shared" si="160"/>
        <v>430.29599999999999</v>
      </c>
      <c r="X3430">
        <f t="shared" si="161"/>
        <v>-48.333333333333343</v>
      </c>
    </row>
    <row r="3431" spans="1:24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  <c r="V3431">
        <f t="shared" si="159"/>
        <v>7</v>
      </c>
      <c r="W3431">
        <f t="shared" si="160"/>
        <v>185.76</v>
      </c>
      <c r="X3431">
        <f t="shared" si="161"/>
        <v>36.25</v>
      </c>
    </row>
    <row r="3432" spans="1:24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  <c r="V3432">
        <f t="shared" si="159"/>
        <v>12</v>
      </c>
      <c r="W3432">
        <f t="shared" si="160"/>
        <v>89.37</v>
      </c>
      <c r="X3432">
        <f t="shared" si="161"/>
        <v>28.999999999999996</v>
      </c>
    </row>
    <row r="3433" spans="1:24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  <c r="V3433">
        <f t="shared" si="159"/>
        <v>12</v>
      </c>
      <c r="W3433">
        <f t="shared" si="160"/>
        <v>257.8</v>
      </c>
      <c r="X3433">
        <f t="shared" si="161"/>
        <v>12</v>
      </c>
    </row>
    <row r="3434" spans="1:24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  <c r="V3434">
        <f t="shared" si="159"/>
        <v>12</v>
      </c>
      <c r="W3434">
        <f t="shared" si="160"/>
        <v>541.07999999999993</v>
      </c>
      <c r="X3434">
        <f t="shared" si="161"/>
        <v>48.000000000000007</v>
      </c>
    </row>
    <row r="3435" spans="1:24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  <c r="V3435">
        <f t="shared" si="159"/>
        <v>12</v>
      </c>
      <c r="W3435">
        <f t="shared" si="160"/>
        <v>74.447999999999993</v>
      </c>
      <c r="X3435">
        <f t="shared" si="161"/>
        <v>33.75</v>
      </c>
    </row>
    <row r="3436" spans="1:24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  <c r="V3436">
        <f t="shared" si="159"/>
        <v>12</v>
      </c>
      <c r="W3436">
        <f t="shared" si="160"/>
        <v>89.856000000000009</v>
      </c>
      <c r="X3436">
        <f t="shared" si="161"/>
        <v>36.25</v>
      </c>
    </row>
    <row r="3437" spans="1:24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  <c r="V3437">
        <f t="shared" si="159"/>
        <v>9</v>
      </c>
      <c r="W3437">
        <f t="shared" si="160"/>
        <v>30.16</v>
      </c>
      <c r="X3437">
        <f t="shared" si="161"/>
        <v>-150</v>
      </c>
    </row>
    <row r="3438" spans="1:24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  <c r="V3438">
        <f t="shared" si="159"/>
        <v>9</v>
      </c>
      <c r="W3438">
        <f t="shared" si="160"/>
        <v>72.864000000000004</v>
      </c>
      <c r="X3438">
        <f t="shared" si="161"/>
        <v>-52.5</v>
      </c>
    </row>
    <row r="3439" spans="1:24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  <c r="V3439">
        <f t="shared" si="159"/>
        <v>10</v>
      </c>
      <c r="W3439">
        <f t="shared" si="160"/>
        <v>32.384</v>
      </c>
      <c r="X3439">
        <f t="shared" si="161"/>
        <v>-52.5</v>
      </c>
    </row>
    <row r="3440" spans="1:24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  <c r="V3440">
        <f t="shared" si="159"/>
        <v>10</v>
      </c>
      <c r="W3440">
        <f t="shared" si="160"/>
        <v>502.012</v>
      </c>
      <c r="X3440">
        <f t="shared" si="161"/>
        <v>-27.142857142857146</v>
      </c>
    </row>
    <row r="3441" spans="1:24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  <c r="V3441">
        <f t="shared" si="159"/>
        <v>10</v>
      </c>
      <c r="W3441">
        <f t="shared" si="160"/>
        <v>325.15199999999999</v>
      </c>
      <c r="X3441">
        <f t="shared" si="161"/>
        <v>7.5</v>
      </c>
    </row>
    <row r="3442" spans="1:24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>
        <f t="shared" si="159"/>
        <v>11</v>
      </c>
      <c r="W3442">
        <f t="shared" si="160"/>
        <v>4.3040000000000003</v>
      </c>
      <c r="X3442">
        <f t="shared" si="161"/>
        <v>36.25</v>
      </c>
    </row>
    <row r="3443" spans="1:24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  <c r="V3443">
        <f t="shared" si="159"/>
        <v>3</v>
      </c>
      <c r="W3443">
        <f t="shared" si="160"/>
        <v>1524.88</v>
      </c>
      <c r="X3443">
        <f t="shared" si="161"/>
        <v>45</v>
      </c>
    </row>
    <row r="3444" spans="1:24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  <c r="V3444">
        <f t="shared" si="159"/>
        <v>11</v>
      </c>
      <c r="W3444">
        <f t="shared" si="160"/>
        <v>50.22</v>
      </c>
      <c r="X3444">
        <f t="shared" si="161"/>
        <v>50</v>
      </c>
    </row>
    <row r="3445" spans="1:24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>
        <f t="shared" si="159"/>
        <v>11</v>
      </c>
      <c r="W3445">
        <f t="shared" si="160"/>
        <v>17533.18</v>
      </c>
      <c r="X3445">
        <f t="shared" si="161"/>
        <v>25</v>
      </c>
    </row>
    <row r="3446" spans="1:24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  <c r="V3446">
        <f t="shared" si="159"/>
        <v>7</v>
      </c>
      <c r="W3446">
        <f t="shared" si="160"/>
        <v>169.56800000000001</v>
      </c>
      <c r="X3446">
        <f t="shared" si="161"/>
        <v>-20</v>
      </c>
    </row>
    <row r="3447" spans="1:24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  <c r="V3447">
        <f t="shared" si="159"/>
        <v>6</v>
      </c>
      <c r="W3447">
        <f t="shared" si="160"/>
        <v>149.5</v>
      </c>
      <c r="X3447">
        <f t="shared" si="161"/>
        <v>17</v>
      </c>
    </row>
    <row r="3448" spans="1:24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  <c r="V3448">
        <f t="shared" si="159"/>
        <v>8</v>
      </c>
      <c r="W3448">
        <f t="shared" si="160"/>
        <v>141.76</v>
      </c>
      <c r="X3448">
        <f t="shared" si="161"/>
        <v>47</v>
      </c>
    </row>
    <row r="3449" spans="1:24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  <c r="V3449">
        <f t="shared" si="159"/>
        <v>6</v>
      </c>
      <c r="W3449">
        <f t="shared" si="160"/>
        <v>7.52</v>
      </c>
      <c r="X3449">
        <f t="shared" si="161"/>
        <v>29.000000000000004</v>
      </c>
    </row>
    <row r="3450" spans="1:24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  <c r="V3450">
        <f t="shared" si="159"/>
        <v>10</v>
      </c>
      <c r="W3450">
        <f t="shared" si="160"/>
        <v>54.527999999999999</v>
      </c>
      <c r="X3450">
        <f t="shared" si="161"/>
        <v>32.5</v>
      </c>
    </row>
    <row r="3451" spans="1:24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  <c r="V3451">
        <f t="shared" si="159"/>
        <v>9</v>
      </c>
      <c r="W3451">
        <f t="shared" si="160"/>
        <v>283.25</v>
      </c>
      <c r="X3451">
        <f t="shared" si="161"/>
        <v>43.000000000000007</v>
      </c>
    </row>
    <row r="3452" spans="1:24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  <c r="V3452">
        <f t="shared" si="159"/>
        <v>9</v>
      </c>
      <c r="W3452">
        <f t="shared" si="160"/>
        <v>14.97</v>
      </c>
      <c r="X3452">
        <f t="shared" si="161"/>
        <v>28.000000000000004</v>
      </c>
    </row>
    <row r="3453" spans="1:24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  <c r="V3453">
        <f t="shared" si="159"/>
        <v>9</v>
      </c>
      <c r="W3453">
        <f t="shared" si="160"/>
        <v>8.0399999999999991</v>
      </c>
      <c r="X3453">
        <f t="shared" si="161"/>
        <v>49.000000000000007</v>
      </c>
    </row>
    <row r="3454" spans="1:24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  <c r="V3454">
        <f t="shared" si="159"/>
        <v>3</v>
      </c>
      <c r="W3454">
        <f t="shared" si="160"/>
        <v>943.84</v>
      </c>
      <c r="X3454">
        <f t="shared" si="161"/>
        <v>6.25</v>
      </c>
    </row>
    <row r="3455" spans="1:24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>
        <f t="shared" si="159"/>
        <v>3</v>
      </c>
      <c r="W3455">
        <f t="shared" si="160"/>
        <v>234.88</v>
      </c>
      <c r="X3455">
        <f t="shared" si="161"/>
        <v>46</v>
      </c>
    </row>
    <row r="3456" spans="1:24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  <c r="V3456">
        <f t="shared" si="159"/>
        <v>7</v>
      </c>
      <c r="W3456">
        <f t="shared" si="160"/>
        <v>15.48</v>
      </c>
      <c r="X3456">
        <f t="shared" si="161"/>
        <v>16.25</v>
      </c>
    </row>
    <row r="3457" spans="1:24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  <c r="V3457">
        <f t="shared" si="159"/>
        <v>2</v>
      </c>
      <c r="W3457">
        <f t="shared" si="160"/>
        <v>32.991999999999997</v>
      </c>
      <c r="X3457">
        <f t="shared" si="161"/>
        <v>33.75</v>
      </c>
    </row>
    <row r="3458" spans="1:24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  <c r="V3458">
        <f t="shared" si="159"/>
        <v>9</v>
      </c>
      <c r="W3458">
        <f t="shared" si="160"/>
        <v>215.928</v>
      </c>
      <c r="X3458">
        <f t="shared" si="161"/>
        <v>27.499999999999996</v>
      </c>
    </row>
    <row r="3459" spans="1:24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  <c r="V3459">
        <f t="shared" ref="V3459:V3522" si="162">MONTH(C3459:C13452)</f>
        <v>9</v>
      </c>
      <c r="W3459">
        <f t="shared" ref="W3459:W3522" si="163" xml:space="preserve"> PRODUCT(R3459,S3459)</f>
        <v>67.536000000000001</v>
      </c>
      <c r="X3459">
        <f t="shared" ref="X3459:X3522" si="164">(U3459/R3459)*100</f>
        <v>10</v>
      </c>
    </row>
    <row r="3460" spans="1:24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  <c r="V3460">
        <f t="shared" si="162"/>
        <v>9</v>
      </c>
      <c r="W3460">
        <f t="shared" si="163"/>
        <v>6.8879999999999999</v>
      </c>
      <c r="X3460">
        <f t="shared" si="164"/>
        <v>-80</v>
      </c>
    </row>
    <row r="3461" spans="1:24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  <c r="V3461">
        <f t="shared" si="162"/>
        <v>9</v>
      </c>
      <c r="W3461">
        <f t="shared" si="163"/>
        <v>1076.3879999999999</v>
      </c>
      <c r="X3461">
        <f t="shared" si="164"/>
        <v>-76.666666666666671</v>
      </c>
    </row>
    <row r="3462" spans="1:24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  <c r="V3462">
        <f t="shared" si="162"/>
        <v>9</v>
      </c>
      <c r="W3462">
        <f t="shared" si="163"/>
        <v>95.968000000000004</v>
      </c>
      <c r="X3462">
        <f t="shared" si="164"/>
        <v>30</v>
      </c>
    </row>
    <row r="3463" spans="1:24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  <c r="V3463">
        <f t="shared" si="162"/>
        <v>11</v>
      </c>
      <c r="W3463">
        <f t="shared" si="163"/>
        <v>1971.0719999999999</v>
      </c>
      <c r="X3463">
        <f t="shared" si="164"/>
        <v>11.25</v>
      </c>
    </row>
    <row r="3464" spans="1:24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  <c r="V3464">
        <f t="shared" si="162"/>
        <v>2</v>
      </c>
      <c r="W3464">
        <f t="shared" si="163"/>
        <v>2007.5300000000002</v>
      </c>
      <c r="X3464">
        <f t="shared" si="164"/>
        <v>25.999999999999996</v>
      </c>
    </row>
    <row r="3465" spans="1:24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  <c r="V3465">
        <f t="shared" si="162"/>
        <v>11</v>
      </c>
      <c r="W3465">
        <f t="shared" si="163"/>
        <v>5.08</v>
      </c>
      <c r="X3465">
        <f t="shared" si="164"/>
        <v>32.5</v>
      </c>
    </row>
    <row r="3466" spans="1:24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  <c r="V3466">
        <f t="shared" si="162"/>
        <v>12</v>
      </c>
      <c r="W3466">
        <f t="shared" si="163"/>
        <v>47.991999999999997</v>
      </c>
      <c r="X3466">
        <f t="shared" si="164"/>
        <v>15.000000000000002</v>
      </c>
    </row>
    <row r="3467" spans="1:24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>
        <f t="shared" si="162"/>
        <v>9</v>
      </c>
      <c r="W3467">
        <f t="shared" si="163"/>
        <v>123.92</v>
      </c>
      <c r="X3467">
        <f t="shared" si="164"/>
        <v>26</v>
      </c>
    </row>
    <row r="3468" spans="1:24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  <c r="V3468">
        <f t="shared" si="162"/>
        <v>9</v>
      </c>
      <c r="W3468">
        <f t="shared" si="163"/>
        <v>723.92</v>
      </c>
      <c r="X3468">
        <f t="shared" si="164"/>
        <v>23</v>
      </c>
    </row>
    <row r="3469" spans="1:24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>
        <f t="shared" si="162"/>
        <v>9</v>
      </c>
      <c r="W3469">
        <f t="shared" si="163"/>
        <v>2509.38</v>
      </c>
      <c r="X3469">
        <f t="shared" si="164"/>
        <v>45</v>
      </c>
    </row>
    <row r="3470" spans="1:24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  <c r="V3470">
        <f t="shared" si="162"/>
        <v>12</v>
      </c>
      <c r="W3470">
        <f t="shared" si="163"/>
        <v>800.28</v>
      </c>
      <c r="X3470">
        <f t="shared" si="164"/>
        <v>44</v>
      </c>
    </row>
    <row r="3471" spans="1:24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  <c r="V3471">
        <f t="shared" si="162"/>
        <v>4</v>
      </c>
      <c r="W3471">
        <f t="shared" si="163"/>
        <v>143.85599999999999</v>
      </c>
      <c r="X3471">
        <f t="shared" si="164"/>
        <v>33.75</v>
      </c>
    </row>
    <row r="3472" spans="1:24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  <c r="V3472">
        <f t="shared" si="162"/>
        <v>12</v>
      </c>
      <c r="W3472">
        <f t="shared" si="163"/>
        <v>33.479999999999997</v>
      </c>
      <c r="X3472">
        <f t="shared" si="164"/>
        <v>26.000000000000007</v>
      </c>
    </row>
    <row r="3473" spans="1:24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  <c r="V3473">
        <f t="shared" si="162"/>
        <v>11</v>
      </c>
      <c r="W3473">
        <f t="shared" si="163"/>
        <v>21.696000000000002</v>
      </c>
      <c r="X3473">
        <f t="shared" si="164"/>
        <v>32.499999999999993</v>
      </c>
    </row>
    <row r="3474" spans="1:24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  <c r="V3474">
        <f t="shared" si="162"/>
        <v>11</v>
      </c>
      <c r="W3474">
        <f t="shared" si="163"/>
        <v>37.088000000000001</v>
      </c>
      <c r="X3474">
        <f t="shared" si="164"/>
        <v>16.249999999999996</v>
      </c>
    </row>
    <row r="3475" spans="1:24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>
        <f t="shared" si="162"/>
        <v>3</v>
      </c>
      <c r="W3475">
        <f t="shared" si="163"/>
        <v>180.98</v>
      </c>
      <c r="X3475">
        <f t="shared" si="164"/>
        <v>26</v>
      </c>
    </row>
    <row r="3476" spans="1:24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  <c r="V3476">
        <f t="shared" si="162"/>
        <v>3</v>
      </c>
      <c r="W3476">
        <f t="shared" si="163"/>
        <v>199.96</v>
      </c>
      <c r="X3476">
        <f t="shared" si="164"/>
        <v>43</v>
      </c>
    </row>
    <row r="3477" spans="1:24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  <c r="V3477">
        <f t="shared" si="162"/>
        <v>11</v>
      </c>
      <c r="W3477">
        <f t="shared" si="163"/>
        <v>174.75</v>
      </c>
      <c r="X3477">
        <f t="shared" si="164"/>
        <v>43.999999999999993</v>
      </c>
    </row>
    <row r="3478" spans="1:24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  <c r="V3478">
        <f t="shared" si="162"/>
        <v>11</v>
      </c>
      <c r="W3478">
        <f t="shared" si="163"/>
        <v>760</v>
      </c>
      <c r="X3478">
        <f t="shared" si="164"/>
        <v>46</v>
      </c>
    </row>
    <row r="3479" spans="1:24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  <c r="V3479">
        <f t="shared" si="162"/>
        <v>8</v>
      </c>
      <c r="W3479">
        <f t="shared" si="163"/>
        <v>832.68</v>
      </c>
      <c r="X3479">
        <f t="shared" si="164"/>
        <v>20</v>
      </c>
    </row>
    <row r="3480" spans="1:24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  <c r="V3480">
        <f t="shared" si="162"/>
        <v>12</v>
      </c>
      <c r="W3480">
        <f t="shared" si="163"/>
        <v>17.12</v>
      </c>
      <c r="X3480">
        <f t="shared" si="164"/>
        <v>28.999999999999996</v>
      </c>
    </row>
    <row r="3481" spans="1:24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  <c r="V3481">
        <f t="shared" si="162"/>
        <v>12</v>
      </c>
      <c r="W3481">
        <f t="shared" si="163"/>
        <v>317.52</v>
      </c>
      <c r="X3481">
        <f t="shared" si="164"/>
        <v>48</v>
      </c>
    </row>
    <row r="3482" spans="1:24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  <c r="V3482">
        <f t="shared" si="162"/>
        <v>12</v>
      </c>
      <c r="W3482">
        <f t="shared" si="163"/>
        <v>8529.9840000000004</v>
      </c>
      <c r="X3482">
        <f t="shared" si="164"/>
        <v>-13.750000000000002</v>
      </c>
    </row>
    <row r="3483" spans="1:24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  <c r="V3483">
        <f t="shared" si="162"/>
        <v>4</v>
      </c>
      <c r="W3483">
        <f t="shared" si="163"/>
        <v>17.920000000000002</v>
      </c>
      <c r="X3483">
        <f t="shared" si="164"/>
        <v>31</v>
      </c>
    </row>
    <row r="3484" spans="1:24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  <c r="V3484">
        <f t="shared" si="162"/>
        <v>8</v>
      </c>
      <c r="W3484">
        <f t="shared" si="163"/>
        <v>2899.75</v>
      </c>
      <c r="X3484">
        <f t="shared" si="164"/>
        <v>28.999999999999996</v>
      </c>
    </row>
    <row r="3485" spans="1:24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  <c r="V3485">
        <f t="shared" si="162"/>
        <v>8</v>
      </c>
      <c r="W3485">
        <f t="shared" si="163"/>
        <v>116.48</v>
      </c>
      <c r="X3485">
        <f t="shared" si="164"/>
        <v>42.999999999999993</v>
      </c>
    </row>
    <row r="3486" spans="1:24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  <c r="V3486">
        <f t="shared" si="162"/>
        <v>8</v>
      </c>
      <c r="W3486">
        <f t="shared" si="163"/>
        <v>3608.82</v>
      </c>
      <c r="X3486">
        <f t="shared" si="164"/>
        <v>25</v>
      </c>
    </row>
    <row r="3487" spans="1:24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>
        <f t="shared" si="162"/>
        <v>10</v>
      </c>
      <c r="W3487">
        <f t="shared" si="163"/>
        <v>31.68</v>
      </c>
      <c r="X3487">
        <f t="shared" si="164"/>
        <v>45</v>
      </c>
    </row>
    <row r="3488" spans="1:24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  <c r="V3488">
        <f t="shared" si="162"/>
        <v>11</v>
      </c>
      <c r="W3488">
        <f t="shared" si="163"/>
        <v>36.192</v>
      </c>
      <c r="X3488">
        <f t="shared" si="164"/>
        <v>7.5</v>
      </c>
    </row>
    <row r="3489" spans="1:24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  <c r="V3489">
        <f t="shared" si="162"/>
        <v>9</v>
      </c>
      <c r="W3489">
        <f t="shared" si="163"/>
        <v>294.36799999999999</v>
      </c>
      <c r="X3489">
        <f t="shared" si="164"/>
        <v>-20</v>
      </c>
    </row>
    <row r="3490" spans="1:24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  <c r="V3490">
        <f t="shared" si="162"/>
        <v>7</v>
      </c>
      <c r="W3490">
        <f t="shared" si="163"/>
        <v>816.84400000000005</v>
      </c>
      <c r="X3490">
        <f t="shared" si="164"/>
        <v>-1.4285714285714286</v>
      </c>
    </row>
    <row r="3491" spans="1:24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  <c r="V3491">
        <f t="shared" si="162"/>
        <v>7</v>
      </c>
      <c r="W3491">
        <f t="shared" si="163"/>
        <v>2292.6959999999999</v>
      </c>
      <c r="X3491">
        <f t="shared" si="164"/>
        <v>-24.285714285714285</v>
      </c>
    </row>
    <row r="3492" spans="1:24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  <c r="V3492">
        <f t="shared" si="162"/>
        <v>7</v>
      </c>
      <c r="W3492">
        <f t="shared" si="163"/>
        <v>343</v>
      </c>
      <c r="X3492">
        <f t="shared" si="164"/>
        <v>8.75</v>
      </c>
    </row>
    <row r="3493" spans="1:24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  <c r="V3493">
        <f t="shared" si="162"/>
        <v>7</v>
      </c>
      <c r="W3493">
        <f t="shared" si="163"/>
        <v>1306.5120000000002</v>
      </c>
      <c r="X3493">
        <f t="shared" si="164"/>
        <v>11.249999999999998</v>
      </c>
    </row>
    <row r="3494" spans="1:24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  <c r="V3494">
        <f t="shared" si="162"/>
        <v>7</v>
      </c>
      <c r="W3494">
        <f t="shared" si="163"/>
        <v>22.335999999999999</v>
      </c>
      <c r="X3494">
        <f t="shared" si="164"/>
        <v>33.75</v>
      </c>
    </row>
    <row r="3495" spans="1:24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  <c r="V3495">
        <f t="shared" si="162"/>
        <v>9</v>
      </c>
      <c r="W3495">
        <f t="shared" si="163"/>
        <v>288</v>
      </c>
      <c r="X3495">
        <f t="shared" si="164"/>
        <v>18.000000000000004</v>
      </c>
    </row>
    <row r="3496" spans="1:24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  <c r="V3496">
        <f t="shared" si="162"/>
        <v>9</v>
      </c>
      <c r="W3496">
        <f t="shared" si="163"/>
        <v>3279.5</v>
      </c>
      <c r="X3496">
        <f t="shared" si="164"/>
        <v>42.000000000000007</v>
      </c>
    </row>
    <row r="3497" spans="1:24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  <c r="V3497">
        <f t="shared" si="162"/>
        <v>9</v>
      </c>
      <c r="W3497">
        <f t="shared" si="163"/>
        <v>2415.6799999999998</v>
      </c>
      <c r="X3497">
        <f t="shared" si="164"/>
        <v>30</v>
      </c>
    </row>
    <row r="3498" spans="1:24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  <c r="V3498">
        <f t="shared" si="162"/>
        <v>8</v>
      </c>
      <c r="W3498">
        <f t="shared" si="163"/>
        <v>1026.048</v>
      </c>
      <c r="X3498">
        <f t="shared" si="164"/>
        <v>2.5</v>
      </c>
    </row>
    <row r="3499" spans="1:24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  <c r="V3499">
        <f t="shared" si="162"/>
        <v>8</v>
      </c>
      <c r="W3499">
        <f t="shared" si="163"/>
        <v>2927.52</v>
      </c>
      <c r="X3499">
        <f t="shared" si="164"/>
        <v>28.000000000000004</v>
      </c>
    </row>
    <row r="3500" spans="1:24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>
        <f t="shared" si="162"/>
        <v>8</v>
      </c>
      <c r="W3500">
        <f t="shared" si="163"/>
        <v>76.2</v>
      </c>
      <c r="X3500">
        <f t="shared" si="164"/>
        <v>35</v>
      </c>
    </row>
    <row r="3501" spans="1:24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  <c r="V3501">
        <f t="shared" si="162"/>
        <v>9</v>
      </c>
      <c r="W3501">
        <f t="shared" si="163"/>
        <v>629.91</v>
      </c>
      <c r="X3501">
        <f t="shared" si="164"/>
        <v>34</v>
      </c>
    </row>
    <row r="3502" spans="1:24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  <c r="V3502">
        <f t="shared" si="162"/>
        <v>9</v>
      </c>
      <c r="W3502">
        <f t="shared" si="163"/>
        <v>188.82</v>
      </c>
      <c r="X3502">
        <f t="shared" si="164"/>
        <v>48.000000000000007</v>
      </c>
    </row>
    <row r="3503" spans="1:24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  <c r="V3503">
        <f t="shared" si="162"/>
        <v>9</v>
      </c>
      <c r="W3503">
        <f t="shared" si="163"/>
        <v>233.28000000000003</v>
      </c>
      <c r="X3503">
        <f t="shared" si="164"/>
        <v>30</v>
      </c>
    </row>
    <row r="3504" spans="1:24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  <c r="V3504">
        <f t="shared" si="162"/>
        <v>4</v>
      </c>
      <c r="W3504">
        <f t="shared" si="163"/>
        <v>20.736000000000001</v>
      </c>
      <c r="X3504">
        <f t="shared" si="164"/>
        <v>35</v>
      </c>
    </row>
    <row r="3505" spans="1:24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>
        <f t="shared" si="162"/>
        <v>4</v>
      </c>
      <c r="W3505">
        <f t="shared" si="163"/>
        <v>287.20800000000003</v>
      </c>
      <c r="X3505">
        <f t="shared" si="164"/>
        <v>21.25</v>
      </c>
    </row>
    <row r="3506" spans="1:24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>
        <f t="shared" si="162"/>
        <v>12</v>
      </c>
      <c r="W3506">
        <f t="shared" si="163"/>
        <v>3600.32</v>
      </c>
      <c r="X3506">
        <f t="shared" si="164"/>
        <v>13</v>
      </c>
    </row>
    <row r="3507" spans="1:24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  <c r="V3507">
        <f t="shared" si="162"/>
        <v>6</v>
      </c>
      <c r="W3507">
        <f t="shared" si="163"/>
        <v>403.16800000000001</v>
      </c>
      <c r="X3507">
        <f t="shared" si="164"/>
        <v>10</v>
      </c>
    </row>
    <row r="3508" spans="1:24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  <c r="V3508">
        <f t="shared" si="162"/>
        <v>6</v>
      </c>
      <c r="W3508">
        <f t="shared" si="163"/>
        <v>13.568</v>
      </c>
      <c r="X3508">
        <f t="shared" si="164"/>
        <v>-150</v>
      </c>
    </row>
    <row r="3509" spans="1:24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  <c r="V3509">
        <f t="shared" si="162"/>
        <v>6</v>
      </c>
      <c r="W3509">
        <f t="shared" si="163"/>
        <v>772.26239999999996</v>
      </c>
      <c r="X3509">
        <f t="shared" si="164"/>
        <v>-10.294117647058824</v>
      </c>
    </row>
    <row r="3510" spans="1:24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  <c r="V3510">
        <f t="shared" si="162"/>
        <v>6</v>
      </c>
      <c r="W3510">
        <f t="shared" si="163"/>
        <v>46.655999999999999</v>
      </c>
      <c r="X3510">
        <f t="shared" si="164"/>
        <v>35</v>
      </c>
    </row>
    <row r="3511" spans="1:24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  <c r="V3511">
        <f t="shared" si="162"/>
        <v>6</v>
      </c>
      <c r="W3511">
        <f t="shared" si="163"/>
        <v>23.295999999999999</v>
      </c>
      <c r="X3511">
        <f t="shared" si="164"/>
        <v>35</v>
      </c>
    </row>
    <row r="3512" spans="1:24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  <c r="V3512">
        <f t="shared" si="162"/>
        <v>6</v>
      </c>
      <c r="W3512">
        <f t="shared" si="163"/>
        <v>837.6</v>
      </c>
      <c r="X3512">
        <f t="shared" si="164"/>
        <v>-23.333333333333332</v>
      </c>
    </row>
    <row r="3513" spans="1:24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  <c r="V3513">
        <f t="shared" si="162"/>
        <v>6</v>
      </c>
      <c r="W3513">
        <f t="shared" si="163"/>
        <v>3566.4160000000002</v>
      </c>
      <c r="X3513">
        <f t="shared" si="164"/>
        <v>-25</v>
      </c>
    </row>
    <row r="3514" spans="1:24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  <c r="V3514">
        <f t="shared" si="162"/>
        <v>9</v>
      </c>
      <c r="W3514">
        <f t="shared" si="163"/>
        <v>7426.5659999999998</v>
      </c>
      <c r="X3514">
        <f t="shared" si="164"/>
        <v>-14.285714285714288</v>
      </c>
    </row>
    <row r="3515" spans="1:24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>
        <f t="shared" si="162"/>
        <v>9</v>
      </c>
      <c r="W3515">
        <f t="shared" si="163"/>
        <v>53.28</v>
      </c>
      <c r="X3515">
        <f t="shared" si="164"/>
        <v>31.249999999999993</v>
      </c>
    </row>
    <row r="3516" spans="1:24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  <c r="V3516">
        <f t="shared" si="162"/>
        <v>9</v>
      </c>
      <c r="W3516">
        <f t="shared" si="163"/>
        <v>20.736000000000001</v>
      </c>
      <c r="X3516">
        <f t="shared" si="164"/>
        <v>12.5</v>
      </c>
    </row>
    <row r="3517" spans="1:24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  <c r="V3517">
        <f t="shared" si="162"/>
        <v>12</v>
      </c>
      <c r="W3517">
        <f t="shared" si="163"/>
        <v>198.89999999999998</v>
      </c>
      <c r="X3517">
        <f t="shared" si="164"/>
        <v>13</v>
      </c>
    </row>
    <row r="3518" spans="1:24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  <c r="V3518">
        <f t="shared" si="162"/>
        <v>8</v>
      </c>
      <c r="W3518">
        <f t="shared" si="163"/>
        <v>277.34399999999999</v>
      </c>
      <c r="X3518">
        <f t="shared" si="164"/>
        <v>31.250000000000007</v>
      </c>
    </row>
    <row r="3519" spans="1:24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  <c r="V3519">
        <f t="shared" si="162"/>
        <v>8</v>
      </c>
      <c r="W3519">
        <f t="shared" si="163"/>
        <v>89.567999999999998</v>
      </c>
      <c r="X3519">
        <f t="shared" si="164"/>
        <v>10</v>
      </c>
    </row>
    <row r="3520" spans="1:24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  <c r="V3520">
        <f t="shared" si="162"/>
        <v>8</v>
      </c>
      <c r="W3520">
        <f t="shared" si="163"/>
        <v>2278.1439999999998</v>
      </c>
      <c r="X3520">
        <f t="shared" si="164"/>
        <v>11.250000000000002</v>
      </c>
    </row>
    <row r="3521" spans="1:24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  <c r="V3521">
        <f t="shared" si="162"/>
        <v>6</v>
      </c>
      <c r="W3521">
        <f t="shared" si="163"/>
        <v>5574.9749999999995</v>
      </c>
      <c r="X3521">
        <f t="shared" si="164"/>
        <v>-66</v>
      </c>
    </row>
    <row r="3522" spans="1:24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  <c r="V3522">
        <f t="shared" si="162"/>
        <v>4</v>
      </c>
      <c r="W3522">
        <f t="shared" si="163"/>
        <v>25.664000000000001</v>
      </c>
      <c r="X3522">
        <f t="shared" si="164"/>
        <v>33.75</v>
      </c>
    </row>
    <row r="3523" spans="1:24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  <c r="V3523">
        <f t="shared" ref="V3523:V3586" si="165">MONTH(C3523:C13516)</f>
        <v>11</v>
      </c>
      <c r="W3523">
        <f t="shared" ref="W3523:W3586" si="166" xml:space="preserve"> PRODUCT(R3523,S3523)</f>
        <v>283.22000000000003</v>
      </c>
      <c r="X3523">
        <f t="shared" ref="X3523:X3586" si="167">(U3523/R3523)*100</f>
        <v>48.999999999999993</v>
      </c>
    </row>
    <row r="3524" spans="1:24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  <c r="V3524">
        <f t="shared" si="165"/>
        <v>11</v>
      </c>
      <c r="W3524">
        <f t="shared" si="166"/>
        <v>1214.82</v>
      </c>
      <c r="X3524">
        <f t="shared" si="167"/>
        <v>27</v>
      </c>
    </row>
    <row r="3525" spans="1:24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>
        <f t="shared" si="165"/>
        <v>9</v>
      </c>
      <c r="W3525">
        <f t="shared" si="166"/>
        <v>928</v>
      </c>
      <c r="X3525">
        <f t="shared" si="167"/>
        <v>25</v>
      </c>
    </row>
    <row r="3526" spans="1:24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  <c r="V3526">
        <f t="shared" si="165"/>
        <v>11</v>
      </c>
      <c r="W3526">
        <f t="shared" si="166"/>
        <v>3945.3119999999999</v>
      </c>
      <c r="X3526">
        <f t="shared" si="167"/>
        <v>7.5</v>
      </c>
    </row>
    <row r="3527" spans="1:24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  <c r="V3527">
        <f t="shared" si="165"/>
        <v>12</v>
      </c>
      <c r="W3527">
        <f t="shared" si="166"/>
        <v>1799.91</v>
      </c>
      <c r="X3527">
        <f t="shared" si="167"/>
        <v>43</v>
      </c>
    </row>
    <row r="3528" spans="1:24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  <c r="V3528">
        <f t="shared" si="165"/>
        <v>12</v>
      </c>
      <c r="W3528">
        <f t="shared" si="166"/>
        <v>116.91</v>
      </c>
      <c r="X3528">
        <f t="shared" si="167"/>
        <v>2</v>
      </c>
    </row>
    <row r="3529" spans="1:24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  <c r="V3529">
        <f t="shared" si="165"/>
        <v>12</v>
      </c>
      <c r="W3529">
        <f t="shared" si="166"/>
        <v>366.72</v>
      </c>
      <c r="X3529">
        <f t="shared" si="167"/>
        <v>48</v>
      </c>
    </row>
    <row r="3530" spans="1:24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  <c r="V3530">
        <f t="shared" si="165"/>
        <v>6</v>
      </c>
      <c r="W3530">
        <f t="shared" si="166"/>
        <v>152.96</v>
      </c>
      <c r="X3530">
        <f t="shared" si="167"/>
        <v>-25</v>
      </c>
    </row>
    <row r="3531" spans="1:24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  <c r="V3531">
        <f t="shared" si="165"/>
        <v>9</v>
      </c>
      <c r="W3531">
        <f t="shared" si="166"/>
        <v>261.50400000000002</v>
      </c>
      <c r="X3531">
        <f t="shared" si="167"/>
        <v>12.5</v>
      </c>
    </row>
    <row r="3532" spans="1:24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  <c r="V3532">
        <f t="shared" si="165"/>
        <v>5</v>
      </c>
      <c r="W3532">
        <f t="shared" si="166"/>
        <v>107</v>
      </c>
      <c r="X3532">
        <f t="shared" si="167"/>
        <v>29.000000000000004</v>
      </c>
    </row>
    <row r="3533" spans="1:24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  <c r="V3533">
        <f t="shared" si="165"/>
        <v>5</v>
      </c>
      <c r="W3533">
        <f t="shared" si="166"/>
        <v>274.5</v>
      </c>
      <c r="X3533">
        <f t="shared" si="167"/>
        <v>28.000000000000004</v>
      </c>
    </row>
    <row r="3534" spans="1:24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  <c r="V3534">
        <f t="shared" si="165"/>
        <v>4</v>
      </c>
      <c r="W3534">
        <f t="shared" si="166"/>
        <v>1151.8720000000001</v>
      </c>
      <c r="X3534">
        <f t="shared" si="167"/>
        <v>33.75</v>
      </c>
    </row>
    <row r="3535" spans="1:24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  <c r="V3535">
        <f t="shared" si="165"/>
        <v>4</v>
      </c>
      <c r="W3535">
        <f t="shared" si="166"/>
        <v>52.48</v>
      </c>
      <c r="X3535">
        <f t="shared" si="167"/>
        <v>29.000000000000004</v>
      </c>
    </row>
    <row r="3536" spans="1:24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  <c r="V3536">
        <f t="shared" si="165"/>
        <v>4</v>
      </c>
      <c r="W3536">
        <f t="shared" si="166"/>
        <v>53.75</v>
      </c>
      <c r="X3536">
        <f t="shared" si="167"/>
        <v>33</v>
      </c>
    </row>
    <row r="3537" spans="1:24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>
        <f t="shared" si="165"/>
        <v>4</v>
      </c>
      <c r="W3537">
        <f t="shared" si="166"/>
        <v>23.24</v>
      </c>
      <c r="X3537">
        <f t="shared" si="167"/>
        <v>31</v>
      </c>
    </row>
    <row r="3538" spans="1:24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  <c r="V3538">
        <f t="shared" si="165"/>
        <v>6</v>
      </c>
      <c r="W3538">
        <f t="shared" si="166"/>
        <v>122.22</v>
      </c>
      <c r="X3538">
        <f t="shared" si="167"/>
        <v>0.99999999999999989</v>
      </c>
    </row>
    <row r="3539" spans="1:24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  <c r="V3539">
        <f t="shared" si="165"/>
        <v>5</v>
      </c>
      <c r="W3539">
        <f t="shared" si="166"/>
        <v>249.75</v>
      </c>
      <c r="X3539">
        <f t="shared" si="167"/>
        <v>18</v>
      </c>
    </row>
    <row r="3540" spans="1:24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>
        <f t="shared" si="165"/>
        <v>5</v>
      </c>
      <c r="W3540">
        <f t="shared" si="166"/>
        <v>28.349999999999998</v>
      </c>
      <c r="X3540">
        <f t="shared" si="167"/>
        <v>48</v>
      </c>
    </row>
    <row r="3541" spans="1:24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  <c r="V3541">
        <f t="shared" si="165"/>
        <v>5</v>
      </c>
      <c r="W3541">
        <f t="shared" si="166"/>
        <v>103.25</v>
      </c>
      <c r="X3541">
        <f t="shared" si="167"/>
        <v>46.000000000000007</v>
      </c>
    </row>
    <row r="3542" spans="1:24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  <c r="V3542">
        <f t="shared" si="165"/>
        <v>5</v>
      </c>
      <c r="W3542">
        <f t="shared" si="166"/>
        <v>317.52</v>
      </c>
      <c r="X3542">
        <f t="shared" si="167"/>
        <v>48</v>
      </c>
    </row>
    <row r="3543" spans="1:24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  <c r="V3543">
        <f t="shared" si="165"/>
        <v>9</v>
      </c>
      <c r="W3543">
        <f t="shared" si="166"/>
        <v>16.056000000000001</v>
      </c>
      <c r="X3543">
        <f t="shared" si="167"/>
        <v>30</v>
      </c>
    </row>
    <row r="3544" spans="1:24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  <c r="V3544">
        <f t="shared" si="165"/>
        <v>9</v>
      </c>
      <c r="W3544">
        <f t="shared" si="166"/>
        <v>198.744</v>
      </c>
      <c r="X3544">
        <f t="shared" si="167"/>
        <v>-7.1428571428571423</v>
      </c>
    </row>
    <row r="3545" spans="1:24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  <c r="V3545">
        <f t="shared" si="165"/>
        <v>9</v>
      </c>
      <c r="W3545">
        <f t="shared" si="166"/>
        <v>2.6720000000000002</v>
      </c>
      <c r="X3545">
        <f t="shared" si="167"/>
        <v>13.749999999999998</v>
      </c>
    </row>
    <row r="3546" spans="1:24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  <c r="V3546">
        <f t="shared" si="165"/>
        <v>12</v>
      </c>
      <c r="W3546">
        <f t="shared" si="166"/>
        <v>229.376</v>
      </c>
      <c r="X3546">
        <f t="shared" si="167"/>
        <v>36.25</v>
      </c>
    </row>
    <row r="3547" spans="1:24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  <c r="V3547">
        <f t="shared" si="165"/>
        <v>12</v>
      </c>
      <c r="W3547">
        <f t="shared" si="166"/>
        <v>234.49600000000001</v>
      </c>
      <c r="X3547">
        <f t="shared" si="167"/>
        <v>-254.99999999999997</v>
      </c>
    </row>
    <row r="3548" spans="1:24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  <c r="V3548">
        <f t="shared" si="165"/>
        <v>10</v>
      </c>
      <c r="W3548">
        <f t="shared" si="166"/>
        <v>741.86</v>
      </c>
      <c r="X3548">
        <f t="shared" si="167"/>
        <v>4</v>
      </c>
    </row>
    <row r="3549" spans="1:24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  <c r="V3549">
        <f t="shared" si="165"/>
        <v>10</v>
      </c>
      <c r="W3549">
        <f t="shared" si="166"/>
        <v>70.12</v>
      </c>
      <c r="X3549">
        <f t="shared" si="167"/>
        <v>30</v>
      </c>
    </row>
    <row r="3550" spans="1:24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  <c r="V3550">
        <f t="shared" si="165"/>
        <v>10</v>
      </c>
      <c r="W3550">
        <f t="shared" si="166"/>
        <v>33.94</v>
      </c>
      <c r="X3550">
        <f t="shared" si="167"/>
        <v>27</v>
      </c>
    </row>
    <row r="3551" spans="1:24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  <c r="V3551">
        <f t="shared" si="165"/>
        <v>10</v>
      </c>
      <c r="W3551">
        <f t="shared" si="166"/>
        <v>240</v>
      </c>
      <c r="X3551">
        <f t="shared" si="167"/>
        <v>48.000000000000007</v>
      </c>
    </row>
    <row r="3552" spans="1:24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  <c r="V3552">
        <f t="shared" si="165"/>
        <v>3</v>
      </c>
      <c r="W3552">
        <f t="shared" si="166"/>
        <v>136.584</v>
      </c>
      <c r="X3552">
        <f t="shared" si="167"/>
        <v>35</v>
      </c>
    </row>
    <row r="3553" spans="1:24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  <c r="V3553">
        <f t="shared" si="165"/>
        <v>3</v>
      </c>
      <c r="W3553">
        <f t="shared" si="166"/>
        <v>5064.6959999999999</v>
      </c>
      <c r="X3553">
        <f t="shared" si="167"/>
        <v>-4.2857142857142856</v>
      </c>
    </row>
    <row r="3554" spans="1:24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  <c r="V3554">
        <f t="shared" si="165"/>
        <v>3</v>
      </c>
      <c r="W3554">
        <f t="shared" si="166"/>
        <v>6501.8879999999999</v>
      </c>
      <c r="X3554">
        <f t="shared" si="167"/>
        <v>7.5</v>
      </c>
    </row>
    <row r="3555" spans="1:24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  <c r="V3555">
        <f t="shared" si="165"/>
        <v>11</v>
      </c>
      <c r="W3555">
        <f t="shared" si="166"/>
        <v>7.476</v>
      </c>
      <c r="X3555">
        <f t="shared" si="167"/>
        <v>-80</v>
      </c>
    </row>
    <row r="3556" spans="1:24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>
        <f t="shared" si="165"/>
        <v>3</v>
      </c>
      <c r="W3556">
        <f t="shared" si="166"/>
        <v>660.8</v>
      </c>
      <c r="X3556">
        <f t="shared" si="167"/>
        <v>26</v>
      </c>
    </row>
    <row r="3557" spans="1:24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  <c r="V3557">
        <f t="shared" si="165"/>
        <v>3</v>
      </c>
      <c r="W3557">
        <f t="shared" si="166"/>
        <v>3628.5119999999997</v>
      </c>
      <c r="X3557">
        <f t="shared" si="167"/>
        <v>6.25</v>
      </c>
    </row>
    <row r="3558" spans="1:24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  <c r="V3558">
        <f t="shared" si="165"/>
        <v>12</v>
      </c>
      <c r="W3558">
        <f t="shared" si="166"/>
        <v>317.52</v>
      </c>
      <c r="X3558">
        <f t="shared" si="167"/>
        <v>48</v>
      </c>
    </row>
    <row r="3559" spans="1:24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>
        <f t="shared" si="165"/>
        <v>12</v>
      </c>
      <c r="W3559">
        <f t="shared" si="166"/>
        <v>20.256</v>
      </c>
      <c r="X3559">
        <f t="shared" si="167"/>
        <v>36.250000000000007</v>
      </c>
    </row>
    <row r="3560" spans="1:24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  <c r="V3560">
        <f t="shared" si="165"/>
        <v>11</v>
      </c>
      <c r="W3560">
        <f t="shared" si="166"/>
        <v>87.168000000000006</v>
      </c>
      <c r="X3560">
        <f t="shared" si="167"/>
        <v>35</v>
      </c>
    </row>
    <row r="3561" spans="1:24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  <c r="V3561">
        <f t="shared" si="165"/>
        <v>11</v>
      </c>
      <c r="W3561">
        <f t="shared" si="166"/>
        <v>1759.2</v>
      </c>
      <c r="X3561">
        <f t="shared" si="167"/>
        <v>32.999999999999993</v>
      </c>
    </row>
    <row r="3562" spans="1:24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  <c r="V3562">
        <f t="shared" si="165"/>
        <v>9</v>
      </c>
      <c r="W3562">
        <f t="shared" si="166"/>
        <v>33.024000000000001</v>
      </c>
      <c r="X3562">
        <f t="shared" si="167"/>
        <v>7.5</v>
      </c>
    </row>
    <row r="3563" spans="1:24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  <c r="V3563">
        <f t="shared" si="165"/>
        <v>9</v>
      </c>
      <c r="W3563">
        <f t="shared" si="166"/>
        <v>127.8</v>
      </c>
      <c r="X3563">
        <f t="shared" si="167"/>
        <v>-80</v>
      </c>
    </row>
    <row r="3564" spans="1:24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  <c r="V3564">
        <f t="shared" si="165"/>
        <v>9</v>
      </c>
      <c r="W3564">
        <f t="shared" si="166"/>
        <v>8.7360000000000007</v>
      </c>
      <c r="X3564">
        <f t="shared" si="167"/>
        <v>-70</v>
      </c>
    </row>
    <row r="3565" spans="1:24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  <c r="V3565">
        <f t="shared" si="165"/>
        <v>9</v>
      </c>
      <c r="W3565">
        <f t="shared" si="166"/>
        <v>46.08</v>
      </c>
      <c r="X3565">
        <f t="shared" si="167"/>
        <v>32.5</v>
      </c>
    </row>
    <row r="3566" spans="1:24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  <c r="V3566">
        <f t="shared" si="165"/>
        <v>7</v>
      </c>
      <c r="W3566">
        <f t="shared" si="166"/>
        <v>25.92</v>
      </c>
      <c r="X3566">
        <f t="shared" si="167"/>
        <v>47.999999999999993</v>
      </c>
    </row>
    <row r="3567" spans="1:24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  <c r="V3567">
        <f t="shared" si="165"/>
        <v>7</v>
      </c>
      <c r="W3567">
        <f t="shared" si="166"/>
        <v>7.92</v>
      </c>
      <c r="X3567">
        <f t="shared" si="167"/>
        <v>2</v>
      </c>
    </row>
    <row r="3568" spans="1:24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>
        <f t="shared" si="165"/>
        <v>9</v>
      </c>
      <c r="W3568">
        <f t="shared" si="166"/>
        <v>4733.82</v>
      </c>
      <c r="X3568">
        <f t="shared" si="167"/>
        <v>48</v>
      </c>
    </row>
    <row r="3569" spans="1:24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  <c r="V3569">
        <f t="shared" si="165"/>
        <v>9</v>
      </c>
      <c r="W3569">
        <f t="shared" si="166"/>
        <v>60.031999999999996</v>
      </c>
      <c r="X3569">
        <f t="shared" si="167"/>
        <v>-80</v>
      </c>
    </row>
    <row r="3570" spans="1:24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  <c r="V3570">
        <f t="shared" si="165"/>
        <v>7</v>
      </c>
      <c r="W3570">
        <f t="shared" si="166"/>
        <v>119.96</v>
      </c>
      <c r="X3570">
        <f t="shared" si="167"/>
        <v>44.000000000000007</v>
      </c>
    </row>
    <row r="3571" spans="1:24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  <c r="V3571">
        <f t="shared" si="165"/>
        <v>7</v>
      </c>
      <c r="W3571">
        <f t="shared" si="166"/>
        <v>14371.199999999999</v>
      </c>
      <c r="X3571">
        <f t="shared" si="167"/>
        <v>8.75</v>
      </c>
    </row>
    <row r="3572" spans="1:24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  <c r="V3572">
        <f t="shared" si="165"/>
        <v>7</v>
      </c>
      <c r="W3572">
        <f t="shared" si="166"/>
        <v>6751.2</v>
      </c>
      <c r="X3572">
        <f t="shared" si="167"/>
        <v>44</v>
      </c>
    </row>
    <row r="3573" spans="1:24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  <c r="V3573">
        <f t="shared" si="165"/>
        <v>7</v>
      </c>
      <c r="W3573">
        <f t="shared" si="166"/>
        <v>7.992</v>
      </c>
      <c r="X3573">
        <f t="shared" si="167"/>
        <v>33.75</v>
      </c>
    </row>
    <row r="3574" spans="1:24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  <c r="V3574">
        <f t="shared" si="165"/>
        <v>6</v>
      </c>
      <c r="W3574">
        <f t="shared" si="166"/>
        <v>5.1840000000000002</v>
      </c>
      <c r="X3574">
        <f t="shared" si="167"/>
        <v>35</v>
      </c>
    </row>
    <row r="3575" spans="1:24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  <c r="V3575">
        <f t="shared" si="165"/>
        <v>8</v>
      </c>
      <c r="W3575">
        <f t="shared" si="166"/>
        <v>23.36</v>
      </c>
      <c r="X3575">
        <f t="shared" si="167"/>
        <v>47</v>
      </c>
    </row>
    <row r="3576" spans="1:24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  <c r="V3576">
        <f t="shared" si="165"/>
        <v>8</v>
      </c>
      <c r="W3576">
        <f t="shared" si="166"/>
        <v>1048</v>
      </c>
      <c r="X3576">
        <f t="shared" si="167"/>
        <v>25</v>
      </c>
    </row>
    <row r="3577" spans="1:24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  <c r="V3577">
        <f t="shared" si="165"/>
        <v>3</v>
      </c>
      <c r="W3577">
        <f t="shared" si="166"/>
        <v>43.488</v>
      </c>
      <c r="X3577">
        <f t="shared" si="167"/>
        <v>33.75</v>
      </c>
    </row>
    <row r="3578" spans="1:24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  <c r="V3578">
        <f t="shared" si="165"/>
        <v>6</v>
      </c>
      <c r="W3578">
        <f t="shared" si="166"/>
        <v>4.7839999999999998</v>
      </c>
      <c r="X3578">
        <f t="shared" si="167"/>
        <v>32.5</v>
      </c>
    </row>
    <row r="3579" spans="1:24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  <c r="V3579">
        <f t="shared" si="165"/>
        <v>6</v>
      </c>
      <c r="W3579">
        <f t="shared" si="166"/>
        <v>4.7300000000000004</v>
      </c>
      <c r="X3579">
        <f t="shared" si="167"/>
        <v>48.999999999999993</v>
      </c>
    </row>
    <row r="3580" spans="1:24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  <c r="V3580">
        <f t="shared" si="165"/>
        <v>7</v>
      </c>
      <c r="W3580">
        <f t="shared" si="166"/>
        <v>7.89</v>
      </c>
      <c r="X3580">
        <f t="shared" si="167"/>
        <v>4</v>
      </c>
    </row>
    <row r="3581" spans="1:24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  <c r="V3581">
        <f t="shared" si="165"/>
        <v>7</v>
      </c>
      <c r="W3581">
        <f t="shared" si="166"/>
        <v>327.5</v>
      </c>
      <c r="X3581">
        <f t="shared" si="167"/>
        <v>49</v>
      </c>
    </row>
    <row r="3582" spans="1:24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  <c r="V3582">
        <f t="shared" si="165"/>
        <v>7</v>
      </c>
      <c r="W3582">
        <f t="shared" si="166"/>
        <v>19440.64</v>
      </c>
      <c r="X3582">
        <f t="shared" si="167"/>
        <v>16</v>
      </c>
    </row>
    <row r="3583" spans="1:24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  <c r="V3583">
        <f t="shared" si="165"/>
        <v>10</v>
      </c>
      <c r="W3583">
        <f t="shared" si="166"/>
        <v>104.85</v>
      </c>
      <c r="X3583">
        <f t="shared" si="167"/>
        <v>48.000000000000007</v>
      </c>
    </row>
    <row r="3584" spans="1:24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  <c r="V3584">
        <f t="shared" si="165"/>
        <v>12</v>
      </c>
      <c r="W3584">
        <f t="shared" si="166"/>
        <v>7.8</v>
      </c>
      <c r="X3584">
        <f t="shared" si="167"/>
        <v>38.999999999999993</v>
      </c>
    </row>
    <row r="3585" spans="1:24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  <c r="V3585">
        <f t="shared" si="165"/>
        <v>12</v>
      </c>
      <c r="W3585">
        <f t="shared" si="166"/>
        <v>1603.92</v>
      </c>
      <c r="X3585">
        <f t="shared" si="167"/>
        <v>25</v>
      </c>
    </row>
    <row r="3586" spans="1:24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  <c r="V3586">
        <f t="shared" si="165"/>
        <v>12</v>
      </c>
      <c r="W3586">
        <f t="shared" si="166"/>
        <v>383.92</v>
      </c>
      <c r="X3586">
        <f t="shared" si="167"/>
        <v>17</v>
      </c>
    </row>
    <row r="3587" spans="1:24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>
        <f t="shared" ref="V3587:V3650" si="168">MONTH(C3587:C13580)</f>
        <v>12</v>
      </c>
      <c r="W3587">
        <f t="shared" ref="W3587:W3650" si="169" xml:space="preserve"> PRODUCT(R3587,S3587)</f>
        <v>2.61</v>
      </c>
      <c r="X3587">
        <f t="shared" ref="X3587:X3650" si="170">(U3587/R3587)*100</f>
        <v>46</v>
      </c>
    </row>
    <row r="3588" spans="1:24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>
        <f t="shared" si="168"/>
        <v>9</v>
      </c>
      <c r="W3588">
        <f t="shared" si="169"/>
        <v>11.92</v>
      </c>
      <c r="X3588">
        <f t="shared" si="170"/>
        <v>28.000000000000004</v>
      </c>
    </row>
    <row r="3589" spans="1:24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  <c r="V3589">
        <f t="shared" si="168"/>
        <v>9</v>
      </c>
      <c r="W3589">
        <f t="shared" si="169"/>
        <v>3509.0819999999999</v>
      </c>
      <c r="X3589">
        <f t="shared" si="170"/>
        <v>-21.666666666666668</v>
      </c>
    </row>
    <row r="3590" spans="1:24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  <c r="V3590">
        <f t="shared" si="168"/>
        <v>12</v>
      </c>
      <c r="W3590">
        <f t="shared" si="169"/>
        <v>3331.24</v>
      </c>
      <c r="X3590">
        <f t="shared" si="170"/>
        <v>2</v>
      </c>
    </row>
    <row r="3591" spans="1:24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>
        <f t="shared" si="168"/>
        <v>11</v>
      </c>
      <c r="W3591">
        <f t="shared" si="169"/>
        <v>2.88</v>
      </c>
      <c r="X3591">
        <f t="shared" si="170"/>
        <v>49.000000000000007</v>
      </c>
    </row>
    <row r="3592" spans="1:24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  <c r="V3592">
        <f t="shared" si="168"/>
        <v>11</v>
      </c>
      <c r="W3592">
        <f t="shared" si="169"/>
        <v>17327.52</v>
      </c>
      <c r="X3592">
        <f t="shared" si="170"/>
        <v>26</v>
      </c>
    </row>
    <row r="3593" spans="1:24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  <c r="V3593">
        <f t="shared" si="168"/>
        <v>12</v>
      </c>
      <c r="W3593">
        <f t="shared" si="169"/>
        <v>2.92</v>
      </c>
      <c r="X3593">
        <f t="shared" si="170"/>
        <v>12.5</v>
      </c>
    </row>
    <row r="3594" spans="1:24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  <c r="V3594">
        <f t="shared" si="168"/>
        <v>12</v>
      </c>
      <c r="W3594">
        <f t="shared" si="169"/>
        <v>1395.54</v>
      </c>
      <c r="X3594">
        <f t="shared" si="170"/>
        <v>26</v>
      </c>
    </row>
    <row r="3595" spans="1:24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  <c r="V3595">
        <f t="shared" si="168"/>
        <v>9</v>
      </c>
      <c r="W3595">
        <f t="shared" si="169"/>
        <v>67.284000000000006</v>
      </c>
      <c r="X3595">
        <f t="shared" si="170"/>
        <v>-80</v>
      </c>
    </row>
    <row r="3596" spans="1:24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  <c r="V3596">
        <f t="shared" si="168"/>
        <v>9</v>
      </c>
      <c r="W3596">
        <f t="shared" si="169"/>
        <v>187.60000000000002</v>
      </c>
      <c r="X3596">
        <f t="shared" si="170"/>
        <v>10</v>
      </c>
    </row>
    <row r="3597" spans="1:24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  <c r="V3597">
        <f t="shared" si="168"/>
        <v>12</v>
      </c>
      <c r="W3597">
        <f t="shared" si="169"/>
        <v>2.6240000000000001</v>
      </c>
      <c r="X3597">
        <f t="shared" si="170"/>
        <v>16.25</v>
      </c>
    </row>
    <row r="3598" spans="1:24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  <c r="V3598">
        <f t="shared" si="168"/>
        <v>9</v>
      </c>
      <c r="W3598">
        <f t="shared" si="169"/>
        <v>46.655999999999999</v>
      </c>
      <c r="X3598">
        <f t="shared" si="170"/>
        <v>35</v>
      </c>
    </row>
    <row r="3599" spans="1:24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  <c r="V3599">
        <f t="shared" si="168"/>
        <v>9</v>
      </c>
      <c r="W3599">
        <f t="shared" si="169"/>
        <v>388.22399999999993</v>
      </c>
      <c r="X3599">
        <f t="shared" si="170"/>
        <v>-7.5000000000000009</v>
      </c>
    </row>
    <row r="3600" spans="1:24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  <c r="V3600">
        <f t="shared" si="168"/>
        <v>9</v>
      </c>
      <c r="W3600">
        <f t="shared" si="169"/>
        <v>52.416000000000004</v>
      </c>
      <c r="X3600">
        <f t="shared" si="170"/>
        <v>28.749999999999996</v>
      </c>
    </row>
    <row r="3601" spans="1:24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  <c r="V3601">
        <f t="shared" si="168"/>
        <v>9</v>
      </c>
      <c r="W3601">
        <f t="shared" si="169"/>
        <v>135.51599999999999</v>
      </c>
      <c r="X3601">
        <f t="shared" si="170"/>
        <v>-23.333333333333332</v>
      </c>
    </row>
    <row r="3602" spans="1:24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  <c r="V3602">
        <f t="shared" si="168"/>
        <v>6</v>
      </c>
      <c r="W3602">
        <f t="shared" si="169"/>
        <v>3887.3519999999999</v>
      </c>
      <c r="X3602">
        <f t="shared" si="170"/>
        <v>15</v>
      </c>
    </row>
    <row r="3603" spans="1:24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  <c r="V3603">
        <f t="shared" si="168"/>
        <v>11</v>
      </c>
      <c r="W3603">
        <f t="shared" si="169"/>
        <v>24.896000000000001</v>
      </c>
      <c r="X3603">
        <f t="shared" si="170"/>
        <v>31.25</v>
      </c>
    </row>
    <row r="3604" spans="1:24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  <c r="V3604">
        <f t="shared" si="168"/>
        <v>11</v>
      </c>
      <c r="W3604">
        <f t="shared" si="169"/>
        <v>3289.6499999999996</v>
      </c>
      <c r="X3604">
        <f t="shared" si="170"/>
        <v>-14.285714285714285</v>
      </c>
    </row>
    <row r="3605" spans="1:24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>
        <f t="shared" si="168"/>
        <v>8</v>
      </c>
      <c r="W3605">
        <f t="shared" si="169"/>
        <v>1387</v>
      </c>
      <c r="X3605">
        <f t="shared" si="170"/>
        <v>48</v>
      </c>
    </row>
    <row r="3606" spans="1:24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  <c r="V3606">
        <f t="shared" si="168"/>
        <v>8</v>
      </c>
      <c r="W3606">
        <f t="shared" si="169"/>
        <v>50.32</v>
      </c>
      <c r="X3606">
        <f t="shared" si="170"/>
        <v>34</v>
      </c>
    </row>
    <row r="3607" spans="1:24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>
        <f t="shared" si="168"/>
        <v>8</v>
      </c>
      <c r="W3607">
        <f t="shared" si="169"/>
        <v>367.68</v>
      </c>
      <c r="X3607">
        <f t="shared" si="170"/>
        <v>34</v>
      </c>
    </row>
    <row r="3608" spans="1:24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  <c r="V3608">
        <f t="shared" si="168"/>
        <v>3</v>
      </c>
      <c r="W3608">
        <f t="shared" si="169"/>
        <v>88.02</v>
      </c>
      <c r="X3608">
        <f t="shared" si="170"/>
        <v>46</v>
      </c>
    </row>
    <row r="3609" spans="1:24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  <c r="V3609">
        <f t="shared" si="168"/>
        <v>9</v>
      </c>
      <c r="W3609">
        <f t="shared" si="169"/>
        <v>418.32</v>
      </c>
      <c r="X3609">
        <f t="shared" si="170"/>
        <v>33.75</v>
      </c>
    </row>
    <row r="3610" spans="1:24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  <c r="V3610">
        <f t="shared" si="168"/>
        <v>4</v>
      </c>
      <c r="W3610">
        <f t="shared" si="169"/>
        <v>20.736000000000001</v>
      </c>
      <c r="X3610">
        <f t="shared" si="170"/>
        <v>36.25</v>
      </c>
    </row>
    <row r="3611" spans="1:24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  <c r="V3611">
        <f t="shared" si="168"/>
        <v>4</v>
      </c>
      <c r="W3611">
        <f t="shared" si="169"/>
        <v>81.287999999999997</v>
      </c>
      <c r="X3611">
        <f t="shared" si="170"/>
        <v>7.5</v>
      </c>
    </row>
    <row r="3612" spans="1:24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  <c r="V3612">
        <f t="shared" si="168"/>
        <v>4</v>
      </c>
      <c r="W3612">
        <f t="shared" si="169"/>
        <v>355.13600000000002</v>
      </c>
      <c r="X3612">
        <f t="shared" si="170"/>
        <v>-21.249999999999996</v>
      </c>
    </row>
    <row r="3613" spans="1:24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  <c r="V3613">
        <f t="shared" si="168"/>
        <v>11</v>
      </c>
      <c r="W3613">
        <f t="shared" si="169"/>
        <v>116.83199999999999</v>
      </c>
      <c r="X3613">
        <f t="shared" si="170"/>
        <v>28.749999999999996</v>
      </c>
    </row>
    <row r="3614" spans="1:24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  <c r="V3614">
        <f t="shared" si="168"/>
        <v>12</v>
      </c>
      <c r="W3614">
        <f t="shared" si="169"/>
        <v>32.896000000000001</v>
      </c>
      <c r="X3614">
        <f t="shared" si="170"/>
        <v>33.75</v>
      </c>
    </row>
    <row r="3615" spans="1:24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>
        <f t="shared" si="168"/>
        <v>12</v>
      </c>
      <c r="W3615">
        <f t="shared" si="169"/>
        <v>73.567999999999998</v>
      </c>
      <c r="X3615">
        <f t="shared" si="170"/>
        <v>28.750000000000004</v>
      </c>
    </row>
    <row r="3616" spans="1:24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  <c r="V3616">
        <f t="shared" si="168"/>
        <v>11</v>
      </c>
      <c r="W3616">
        <f t="shared" si="169"/>
        <v>4308.6959999999999</v>
      </c>
      <c r="X3616">
        <f t="shared" si="170"/>
        <v>-10</v>
      </c>
    </row>
    <row r="3617" spans="1:24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  <c r="V3617">
        <f t="shared" si="168"/>
        <v>11</v>
      </c>
      <c r="W3617">
        <f t="shared" si="169"/>
        <v>127.104</v>
      </c>
      <c r="X3617">
        <f t="shared" si="170"/>
        <v>27.500000000000004</v>
      </c>
    </row>
    <row r="3618" spans="1:24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  <c r="V3618">
        <f t="shared" si="168"/>
        <v>9</v>
      </c>
      <c r="W3618">
        <f t="shared" si="169"/>
        <v>47.774999999999999</v>
      </c>
      <c r="X3618">
        <f t="shared" si="170"/>
        <v>-76.666666666666671</v>
      </c>
    </row>
    <row r="3619" spans="1:24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  <c r="V3619">
        <f t="shared" si="168"/>
        <v>9</v>
      </c>
      <c r="W3619">
        <f t="shared" si="169"/>
        <v>975.96799999999996</v>
      </c>
      <c r="X3619">
        <f t="shared" si="170"/>
        <v>31.25</v>
      </c>
    </row>
    <row r="3620" spans="1:24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  <c r="V3620">
        <f t="shared" si="168"/>
        <v>9</v>
      </c>
      <c r="W3620">
        <f t="shared" si="169"/>
        <v>5.56</v>
      </c>
      <c r="X3620">
        <f t="shared" si="170"/>
        <v>31.250000000000007</v>
      </c>
    </row>
    <row r="3621" spans="1:24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  <c r="V3621">
        <f t="shared" si="168"/>
        <v>9</v>
      </c>
      <c r="W3621">
        <f t="shared" si="169"/>
        <v>1089.25</v>
      </c>
      <c r="X3621">
        <f t="shared" si="170"/>
        <v>30.000000000000004</v>
      </c>
    </row>
    <row r="3622" spans="1:24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  <c r="V3622">
        <f t="shared" si="168"/>
        <v>9</v>
      </c>
      <c r="W3622">
        <f t="shared" si="169"/>
        <v>122.328</v>
      </c>
      <c r="X3622">
        <f t="shared" si="170"/>
        <v>11.249999999999998</v>
      </c>
    </row>
    <row r="3623" spans="1:24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  <c r="V3623">
        <f t="shared" si="168"/>
        <v>9</v>
      </c>
      <c r="W3623">
        <f t="shared" si="169"/>
        <v>511.488</v>
      </c>
      <c r="X3623">
        <f t="shared" si="170"/>
        <v>8.75</v>
      </c>
    </row>
    <row r="3624" spans="1:24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>
        <f t="shared" si="168"/>
        <v>9</v>
      </c>
      <c r="W3624">
        <f t="shared" si="169"/>
        <v>712</v>
      </c>
      <c r="X3624">
        <f t="shared" si="170"/>
        <v>37</v>
      </c>
    </row>
    <row r="3625" spans="1:24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>
        <f t="shared" si="168"/>
        <v>9</v>
      </c>
      <c r="W3625">
        <f t="shared" si="169"/>
        <v>14.32</v>
      </c>
      <c r="X3625">
        <f t="shared" si="170"/>
        <v>48</v>
      </c>
    </row>
    <row r="3626" spans="1:24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  <c r="V3626">
        <f t="shared" si="168"/>
        <v>5</v>
      </c>
      <c r="W3626">
        <f t="shared" si="169"/>
        <v>8176.8960000000006</v>
      </c>
      <c r="X3626">
        <f t="shared" si="170"/>
        <v>6.25</v>
      </c>
    </row>
    <row r="3627" spans="1:24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>
        <f t="shared" si="168"/>
        <v>5</v>
      </c>
      <c r="W3627">
        <f t="shared" si="169"/>
        <v>7.04</v>
      </c>
      <c r="X3627">
        <f t="shared" si="170"/>
        <v>28.999999999999996</v>
      </c>
    </row>
    <row r="3628" spans="1:24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  <c r="V3628">
        <f t="shared" si="168"/>
        <v>5</v>
      </c>
      <c r="W3628">
        <f t="shared" si="169"/>
        <v>5.58</v>
      </c>
      <c r="X3628">
        <f t="shared" si="170"/>
        <v>25</v>
      </c>
    </row>
    <row r="3629" spans="1:24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  <c r="V3629">
        <f t="shared" si="168"/>
        <v>5</v>
      </c>
      <c r="W3629">
        <f t="shared" si="169"/>
        <v>36.32</v>
      </c>
      <c r="X3629">
        <f t="shared" si="170"/>
        <v>30.000000000000004</v>
      </c>
    </row>
    <row r="3630" spans="1:24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  <c r="V3630">
        <f t="shared" si="168"/>
        <v>8</v>
      </c>
      <c r="W3630">
        <f t="shared" si="169"/>
        <v>14425.208000000001</v>
      </c>
      <c r="X3630">
        <f t="shared" si="170"/>
        <v>31.249999999999993</v>
      </c>
    </row>
    <row r="3631" spans="1:24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  <c r="V3631">
        <f t="shared" si="168"/>
        <v>11</v>
      </c>
      <c r="W3631">
        <f t="shared" si="169"/>
        <v>156.816</v>
      </c>
      <c r="X3631">
        <f t="shared" si="170"/>
        <v>18.75</v>
      </c>
    </row>
    <row r="3632" spans="1:24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  <c r="V3632">
        <f t="shared" si="168"/>
        <v>11</v>
      </c>
      <c r="W3632">
        <f t="shared" si="169"/>
        <v>1491.952</v>
      </c>
      <c r="X3632">
        <f t="shared" si="170"/>
        <v>11.249999999999998</v>
      </c>
    </row>
    <row r="3633" spans="1:24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  <c r="V3633">
        <f t="shared" si="168"/>
        <v>5</v>
      </c>
      <c r="W3633">
        <f t="shared" si="169"/>
        <v>139.04</v>
      </c>
      <c r="X3633">
        <f t="shared" si="170"/>
        <v>27.999999999999996</v>
      </c>
    </row>
    <row r="3634" spans="1:24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  <c r="V3634">
        <f t="shared" si="168"/>
        <v>5</v>
      </c>
      <c r="W3634">
        <f t="shared" si="169"/>
        <v>6107.52</v>
      </c>
      <c r="X3634">
        <f t="shared" si="170"/>
        <v>5.9999999999999991</v>
      </c>
    </row>
    <row r="3635" spans="1:24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>
        <f t="shared" si="168"/>
        <v>11</v>
      </c>
      <c r="W3635">
        <f t="shared" si="169"/>
        <v>36.863999999999997</v>
      </c>
      <c r="X3635">
        <f t="shared" si="170"/>
        <v>36.250000000000007</v>
      </c>
    </row>
    <row r="3636" spans="1:24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  <c r="V3636">
        <f t="shared" si="168"/>
        <v>11</v>
      </c>
      <c r="W3636">
        <f t="shared" si="169"/>
        <v>293.70600000000002</v>
      </c>
      <c r="X3636">
        <f t="shared" si="170"/>
        <v>-23.333333333333336</v>
      </c>
    </row>
    <row r="3637" spans="1:24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  <c r="V3637">
        <f t="shared" si="168"/>
        <v>11</v>
      </c>
      <c r="W3637">
        <f t="shared" si="169"/>
        <v>179.136</v>
      </c>
      <c r="X3637">
        <f t="shared" si="170"/>
        <v>36.250000000000007</v>
      </c>
    </row>
    <row r="3638" spans="1:24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  <c r="V3638">
        <f t="shared" si="168"/>
        <v>11</v>
      </c>
      <c r="W3638">
        <f t="shared" si="169"/>
        <v>66.744</v>
      </c>
      <c r="X3638">
        <f t="shared" si="170"/>
        <v>33.75</v>
      </c>
    </row>
    <row r="3639" spans="1:24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  <c r="V3639">
        <f t="shared" si="168"/>
        <v>11</v>
      </c>
      <c r="W3639">
        <f t="shared" si="169"/>
        <v>1339.52</v>
      </c>
      <c r="X3639">
        <f t="shared" si="170"/>
        <v>8.75</v>
      </c>
    </row>
    <row r="3640" spans="1:24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  <c r="V3640">
        <f t="shared" si="168"/>
        <v>11</v>
      </c>
      <c r="W3640">
        <f t="shared" si="169"/>
        <v>1038.0160000000001</v>
      </c>
      <c r="X3640">
        <f t="shared" si="170"/>
        <v>20</v>
      </c>
    </row>
    <row r="3641" spans="1:24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  <c r="V3641">
        <f t="shared" si="168"/>
        <v>11</v>
      </c>
      <c r="W3641">
        <f t="shared" si="169"/>
        <v>4.6239999999999997</v>
      </c>
      <c r="X3641">
        <f t="shared" si="170"/>
        <v>36.25</v>
      </c>
    </row>
    <row r="3642" spans="1:24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  <c r="V3642">
        <f t="shared" si="168"/>
        <v>11</v>
      </c>
      <c r="W3642">
        <f t="shared" si="169"/>
        <v>1252.4399999999998</v>
      </c>
      <c r="X3642">
        <f t="shared" si="170"/>
        <v>-16.25</v>
      </c>
    </row>
    <row r="3643" spans="1:24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>
        <f t="shared" si="168"/>
        <v>11</v>
      </c>
      <c r="W3643">
        <f t="shared" si="169"/>
        <v>489.21600000000001</v>
      </c>
      <c r="X3643">
        <f t="shared" si="170"/>
        <v>-66.666666666666657</v>
      </c>
    </row>
    <row r="3644" spans="1:24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  <c r="V3644">
        <f t="shared" si="168"/>
        <v>12</v>
      </c>
      <c r="W3644">
        <f t="shared" si="169"/>
        <v>975.96799999999996</v>
      </c>
      <c r="X3644">
        <f t="shared" si="170"/>
        <v>31.25</v>
      </c>
    </row>
    <row r="3645" spans="1:24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  <c r="V3645">
        <f t="shared" si="168"/>
        <v>12</v>
      </c>
      <c r="W3645">
        <f t="shared" si="169"/>
        <v>94.6</v>
      </c>
      <c r="X3645">
        <f t="shared" si="170"/>
        <v>26</v>
      </c>
    </row>
    <row r="3646" spans="1:24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  <c r="V3646">
        <f t="shared" si="168"/>
        <v>12</v>
      </c>
      <c r="W3646">
        <f t="shared" si="169"/>
        <v>4.13</v>
      </c>
      <c r="X3646">
        <f t="shared" si="170"/>
        <v>28.000000000000004</v>
      </c>
    </row>
    <row r="3647" spans="1:24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  <c r="V3647">
        <f t="shared" si="168"/>
        <v>12</v>
      </c>
      <c r="W3647">
        <f t="shared" si="169"/>
        <v>775.6</v>
      </c>
      <c r="X3647">
        <f t="shared" si="170"/>
        <v>32.5</v>
      </c>
    </row>
    <row r="3648" spans="1:24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  <c r="V3648">
        <f t="shared" si="168"/>
        <v>7</v>
      </c>
      <c r="W3648">
        <f t="shared" si="169"/>
        <v>6.48</v>
      </c>
      <c r="X3648">
        <f t="shared" si="170"/>
        <v>48.999999999999993</v>
      </c>
    </row>
    <row r="3649" spans="1:24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  <c r="V3649">
        <f t="shared" si="168"/>
        <v>7</v>
      </c>
      <c r="W3649">
        <f t="shared" si="169"/>
        <v>62.08</v>
      </c>
      <c r="X3649">
        <f t="shared" si="170"/>
        <v>28.999999999999996</v>
      </c>
    </row>
    <row r="3650" spans="1:24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  <c r="V3650">
        <f t="shared" si="168"/>
        <v>11</v>
      </c>
      <c r="W3650">
        <f t="shared" si="169"/>
        <v>5.8920000000000003</v>
      </c>
      <c r="X3650">
        <f t="shared" si="170"/>
        <v>-69.999999999999986</v>
      </c>
    </row>
    <row r="3651" spans="1:24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  <c r="V3651">
        <f t="shared" ref="V3651:V3714" si="171">MONTH(C3651:C13644)</f>
        <v>11</v>
      </c>
      <c r="W3651">
        <f t="shared" ref="W3651:W3714" si="172" xml:space="preserve"> PRODUCT(R3651,S3651)</f>
        <v>330.62400000000002</v>
      </c>
      <c r="X3651">
        <f t="shared" ref="X3651:X3714" si="173">(U3651/R3651)*100</f>
        <v>33.75</v>
      </c>
    </row>
    <row r="3652" spans="1:24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  <c r="V3652">
        <f t="shared" si="171"/>
        <v>12</v>
      </c>
      <c r="W3652">
        <f t="shared" si="172"/>
        <v>629.28</v>
      </c>
      <c r="X3652">
        <f t="shared" si="173"/>
        <v>40</v>
      </c>
    </row>
    <row r="3653" spans="1:24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>
        <f t="shared" si="171"/>
        <v>12</v>
      </c>
      <c r="W3653">
        <f t="shared" si="172"/>
        <v>173.5</v>
      </c>
      <c r="X3653">
        <f t="shared" si="173"/>
        <v>36</v>
      </c>
    </row>
    <row r="3654" spans="1:24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  <c r="V3654">
        <f t="shared" si="171"/>
        <v>12</v>
      </c>
      <c r="W3654">
        <f t="shared" si="172"/>
        <v>134.88</v>
      </c>
      <c r="X3654">
        <f t="shared" si="173"/>
        <v>46</v>
      </c>
    </row>
    <row r="3655" spans="1:24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  <c r="V3655">
        <f t="shared" si="171"/>
        <v>12</v>
      </c>
      <c r="W3655">
        <f t="shared" si="172"/>
        <v>44.82</v>
      </c>
      <c r="X3655">
        <f t="shared" si="173"/>
        <v>47</v>
      </c>
    </row>
    <row r="3656" spans="1:24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>
        <f t="shared" si="171"/>
        <v>8</v>
      </c>
      <c r="W3656">
        <f t="shared" si="172"/>
        <v>5748.57</v>
      </c>
      <c r="X3656">
        <f t="shared" si="173"/>
        <v>25.999999999999996</v>
      </c>
    </row>
    <row r="3657" spans="1:24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  <c r="V3657">
        <f t="shared" si="171"/>
        <v>4</v>
      </c>
      <c r="W3657">
        <f t="shared" si="172"/>
        <v>227.136</v>
      </c>
      <c r="X3657">
        <f t="shared" si="173"/>
        <v>-18.75</v>
      </c>
    </row>
    <row r="3658" spans="1:24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  <c r="V3658">
        <f t="shared" si="171"/>
        <v>9</v>
      </c>
      <c r="W3658">
        <f t="shared" si="172"/>
        <v>9.0960000000000001</v>
      </c>
      <c r="X3658">
        <f t="shared" si="173"/>
        <v>18.75</v>
      </c>
    </row>
    <row r="3659" spans="1:24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  <c r="V3659">
        <f t="shared" si="171"/>
        <v>3</v>
      </c>
      <c r="W3659">
        <f t="shared" si="172"/>
        <v>26.064</v>
      </c>
      <c r="X3659">
        <f t="shared" si="173"/>
        <v>33.75</v>
      </c>
    </row>
    <row r="3660" spans="1:24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  <c r="V3660">
        <f t="shared" si="171"/>
        <v>3</v>
      </c>
      <c r="W3660">
        <f t="shared" si="172"/>
        <v>123.52</v>
      </c>
      <c r="X3660">
        <f t="shared" si="173"/>
        <v>12.5</v>
      </c>
    </row>
    <row r="3661" spans="1:24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  <c r="V3661">
        <f t="shared" si="171"/>
        <v>3</v>
      </c>
      <c r="W3661">
        <f t="shared" si="172"/>
        <v>19.224</v>
      </c>
      <c r="X3661">
        <f t="shared" si="173"/>
        <v>22.499999999999996</v>
      </c>
    </row>
    <row r="3662" spans="1:24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  <c r="V3662">
        <f t="shared" si="171"/>
        <v>7</v>
      </c>
      <c r="W3662">
        <f t="shared" si="172"/>
        <v>169</v>
      </c>
      <c r="X3662">
        <f t="shared" si="173"/>
        <v>12.5</v>
      </c>
    </row>
    <row r="3663" spans="1:24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  <c r="V3663">
        <f t="shared" si="171"/>
        <v>6</v>
      </c>
      <c r="W3663">
        <f t="shared" si="172"/>
        <v>1133.9100000000001</v>
      </c>
      <c r="X3663">
        <f t="shared" si="173"/>
        <v>25</v>
      </c>
    </row>
    <row r="3664" spans="1:24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>
        <f t="shared" si="171"/>
        <v>7</v>
      </c>
      <c r="W3664">
        <f t="shared" si="172"/>
        <v>2589</v>
      </c>
      <c r="X3664">
        <f t="shared" si="173"/>
        <v>36</v>
      </c>
    </row>
    <row r="3665" spans="1:24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  <c r="V3665">
        <f t="shared" si="171"/>
        <v>7</v>
      </c>
      <c r="W3665">
        <f t="shared" si="172"/>
        <v>49.12</v>
      </c>
      <c r="X3665">
        <f t="shared" si="173"/>
        <v>47</v>
      </c>
    </row>
    <row r="3666" spans="1:24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  <c r="V3666">
        <f t="shared" si="171"/>
        <v>12</v>
      </c>
      <c r="W3666">
        <f t="shared" si="172"/>
        <v>195.21600000000001</v>
      </c>
      <c r="X3666">
        <f t="shared" si="173"/>
        <v>32.499999999999993</v>
      </c>
    </row>
    <row r="3667" spans="1:24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  <c r="V3667">
        <f t="shared" si="171"/>
        <v>12</v>
      </c>
      <c r="W3667">
        <f t="shared" si="172"/>
        <v>25.824000000000002</v>
      </c>
      <c r="X3667">
        <f t="shared" si="173"/>
        <v>-70</v>
      </c>
    </row>
    <row r="3668" spans="1:24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  <c r="V3668">
        <f t="shared" si="171"/>
        <v>12</v>
      </c>
      <c r="W3668">
        <f t="shared" si="172"/>
        <v>158.04</v>
      </c>
      <c r="X3668">
        <f t="shared" si="173"/>
        <v>37.5</v>
      </c>
    </row>
    <row r="3669" spans="1:24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  <c r="V3669">
        <f t="shared" si="171"/>
        <v>12</v>
      </c>
      <c r="W3669">
        <f t="shared" si="172"/>
        <v>69.400000000000006</v>
      </c>
      <c r="X3669">
        <f t="shared" si="173"/>
        <v>-18.75</v>
      </c>
    </row>
    <row r="3670" spans="1:24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  <c r="V3670">
        <f t="shared" si="171"/>
        <v>12</v>
      </c>
      <c r="W3670">
        <f t="shared" si="172"/>
        <v>1039.2</v>
      </c>
      <c r="X3670">
        <f t="shared" si="173"/>
        <v>-17.5</v>
      </c>
    </row>
    <row r="3671" spans="1:24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  <c r="V3671">
        <f t="shared" si="171"/>
        <v>12</v>
      </c>
      <c r="W3671">
        <f t="shared" si="172"/>
        <v>57.599999999999994</v>
      </c>
      <c r="X3671">
        <f t="shared" si="173"/>
        <v>32.5</v>
      </c>
    </row>
    <row r="3672" spans="1:24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  <c r="V3672">
        <f t="shared" si="171"/>
        <v>12</v>
      </c>
      <c r="W3672">
        <f t="shared" si="172"/>
        <v>20.736000000000001</v>
      </c>
      <c r="X3672">
        <f t="shared" si="173"/>
        <v>35</v>
      </c>
    </row>
    <row r="3673" spans="1:24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  <c r="V3673">
        <f t="shared" si="171"/>
        <v>12</v>
      </c>
      <c r="W3673">
        <f t="shared" si="172"/>
        <v>117.21600000000001</v>
      </c>
      <c r="X3673">
        <f t="shared" si="173"/>
        <v>7.5</v>
      </c>
    </row>
    <row r="3674" spans="1:24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  <c r="V3674">
        <f t="shared" si="171"/>
        <v>4</v>
      </c>
      <c r="W3674">
        <f t="shared" si="172"/>
        <v>8.8719999999999999</v>
      </c>
      <c r="X3674">
        <f t="shared" si="173"/>
        <v>36.25</v>
      </c>
    </row>
    <row r="3675" spans="1:24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  <c r="V3675">
        <f t="shared" si="171"/>
        <v>4</v>
      </c>
      <c r="W3675">
        <f t="shared" si="172"/>
        <v>726.62400000000002</v>
      </c>
      <c r="X3675">
        <f t="shared" si="173"/>
        <v>-83.333333333333343</v>
      </c>
    </row>
    <row r="3676" spans="1:24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  <c r="V3676">
        <f t="shared" si="171"/>
        <v>11</v>
      </c>
      <c r="W3676">
        <f t="shared" si="172"/>
        <v>254.744</v>
      </c>
      <c r="X3676">
        <f t="shared" si="173"/>
        <v>-24.285714285714285</v>
      </c>
    </row>
    <row r="3677" spans="1:24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  <c r="V3677">
        <f t="shared" si="171"/>
        <v>11</v>
      </c>
      <c r="W3677">
        <f t="shared" si="172"/>
        <v>143.85599999999999</v>
      </c>
      <c r="X3677">
        <f t="shared" si="173"/>
        <v>33.75</v>
      </c>
    </row>
    <row r="3678" spans="1:24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  <c r="V3678">
        <f t="shared" si="171"/>
        <v>12</v>
      </c>
      <c r="W3678">
        <f t="shared" si="172"/>
        <v>88.92</v>
      </c>
      <c r="X3678">
        <f t="shared" si="173"/>
        <v>32.999999999999993</v>
      </c>
    </row>
    <row r="3679" spans="1:24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  <c r="V3679">
        <f t="shared" si="171"/>
        <v>7</v>
      </c>
      <c r="W3679">
        <f t="shared" si="172"/>
        <v>63.2</v>
      </c>
      <c r="X3679">
        <f t="shared" si="173"/>
        <v>32</v>
      </c>
    </row>
    <row r="3680" spans="1:24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  <c r="V3680">
        <f t="shared" si="171"/>
        <v>7</v>
      </c>
      <c r="W3680">
        <f t="shared" si="172"/>
        <v>1394.91</v>
      </c>
      <c r="X3680">
        <f t="shared" si="173"/>
        <v>45</v>
      </c>
    </row>
    <row r="3681" spans="1:24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  <c r="V3681">
        <f t="shared" si="171"/>
        <v>7</v>
      </c>
      <c r="W3681">
        <f t="shared" si="172"/>
        <v>363.92</v>
      </c>
      <c r="X3681">
        <f t="shared" si="173"/>
        <v>10.999999999999998</v>
      </c>
    </row>
    <row r="3682" spans="1:24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  <c r="V3682">
        <f t="shared" si="171"/>
        <v>7</v>
      </c>
      <c r="W3682">
        <f t="shared" si="172"/>
        <v>37.17</v>
      </c>
      <c r="X3682">
        <f t="shared" si="173"/>
        <v>46</v>
      </c>
    </row>
    <row r="3683" spans="1:24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>
        <f t="shared" si="171"/>
        <v>7</v>
      </c>
      <c r="W3683">
        <f t="shared" si="172"/>
        <v>252.27</v>
      </c>
      <c r="X3683">
        <f t="shared" si="173"/>
        <v>50</v>
      </c>
    </row>
    <row r="3684" spans="1:24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  <c r="V3684">
        <f t="shared" si="171"/>
        <v>7</v>
      </c>
      <c r="W3684">
        <f t="shared" si="172"/>
        <v>317.44</v>
      </c>
      <c r="X3684">
        <f t="shared" si="173"/>
        <v>41</v>
      </c>
    </row>
    <row r="3685" spans="1:24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  <c r="V3685">
        <f t="shared" si="171"/>
        <v>7</v>
      </c>
      <c r="W3685">
        <f t="shared" si="172"/>
        <v>1380.2400000000002</v>
      </c>
      <c r="X3685">
        <f t="shared" si="173"/>
        <v>45.999999999999993</v>
      </c>
    </row>
    <row r="3686" spans="1:24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  <c r="V3686">
        <f t="shared" si="171"/>
        <v>7</v>
      </c>
      <c r="W3686">
        <f t="shared" si="172"/>
        <v>262.08</v>
      </c>
      <c r="X3686">
        <f t="shared" si="173"/>
        <v>48.999999999999993</v>
      </c>
    </row>
    <row r="3687" spans="1:24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  <c r="V3687">
        <f t="shared" si="171"/>
        <v>7</v>
      </c>
      <c r="W3687">
        <f t="shared" si="172"/>
        <v>687.46999999999991</v>
      </c>
      <c r="X3687">
        <f t="shared" si="173"/>
        <v>28.999999999999996</v>
      </c>
    </row>
    <row r="3688" spans="1:24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  <c r="V3688">
        <f t="shared" si="171"/>
        <v>12</v>
      </c>
      <c r="W3688">
        <f t="shared" si="172"/>
        <v>29.52</v>
      </c>
      <c r="X3688">
        <f t="shared" si="173"/>
        <v>33</v>
      </c>
    </row>
    <row r="3689" spans="1:24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  <c r="V3689">
        <f t="shared" si="171"/>
        <v>5</v>
      </c>
      <c r="W3689">
        <f t="shared" si="172"/>
        <v>5.3879999999999999</v>
      </c>
      <c r="X3689">
        <f t="shared" si="173"/>
        <v>-83.333333333333343</v>
      </c>
    </row>
    <row r="3690" spans="1:24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>
        <f t="shared" si="171"/>
        <v>6</v>
      </c>
      <c r="W3690">
        <f t="shared" si="172"/>
        <v>152.06400000000002</v>
      </c>
      <c r="X3690">
        <f t="shared" si="173"/>
        <v>31.25</v>
      </c>
    </row>
    <row r="3691" spans="1:24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  <c r="V3691">
        <f t="shared" si="171"/>
        <v>6</v>
      </c>
      <c r="W3691">
        <f t="shared" si="172"/>
        <v>219.60000000000002</v>
      </c>
      <c r="X3691">
        <f t="shared" si="173"/>
        <v>36.25</v>
      </c>
    </row>
    <row r="3692" spans="1:24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  <c r="V3692">
        <f t="shared" si="171"/>
        <v>10</v>
      </c>
      <c r="W3692">
        <f t="shared" si="172"/>
        <v>119.988</v>
      </c>
      <c r="X3692">
        <f t="shared" si="173"/>
        <v>-76.666666666666657</v>
      </c>
    </row>
    <row r="3693" spans="1:24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  <c r="V3693">
        <f t="shared" si="171"/>
        <v>10</v>
      </c>
      <c r="W3693">
        <f t="shared" si="172"/>
        <v>439.99200000000002</v>
      </c>
      <c r="X3693">
        <f t="shared" si="173"/>
        <v>37.5</v>
      </c>
    </row>
    <row r="3694" spans="1:24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  <c r="V3694">
        <f t="shared" si="171"/>
        <v>10</v>
      </c>
      <c r="W3694">
        <f t="shared" si="172"/>
        <v>439.79999999999995</v>
      </c>
      <c r="X3694">
        <f t="shared" si="173"/>
        <v>35</v>
      </c>
    </row>
    <row r="3695" spans="1:24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  <c r="V3695">
        <f t="shared" si="171"/>
        <v>10</v>
      </c>
      <c r="W3695">
        <f t="shared" si="172"/>
        <v>61.951999999999998</v>
      </c>
      <c r="X3695">
        <f t="shared" si="173"/>
        <v>23.75</v>
      </c>
    </row>
    <row r="3696" spans="1:24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>
        <f t="shared" si="171"/>
        <v>10</v>
      </c>
      <c r="W3696">
        <f t="shared" si="172"/>
        <v>1630.72</v>
      </c>
      <c r="X3696">
        <f t="shared" si="173"/>
        <v>50</v>
      </c>
    </row>
    <row r="3697" spans="1:24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  <c r="V3697">
        <f t="shared" si="171"/>
        <v>10</v>
      </c>
      <c r="W3697">
        <f t="shared" si="172"/>
        <v>399.24</v>
      </c>
      <c r="X3697">
        <f t="shared" si="173"/>
        <v>48.999999999999993</v>
      </c>
    </row>
    <row r="3698" spans="1:24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  <c r="V3698">
        <f t="shared" si="171"/>
        <v>10</v>
      </c>
      <c r="W3698">
        <f t="shared" si="172"/>
        <v>129.78</v>
      </c>
      <c r="X3698">
        <f t="shared" si="173"/>
        <v>33</v>
      </c>
    </row>
    <row r="3699" spans="1:24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  <c r="V3699">
        <f t="shared" si="171"/>
        <v>11</v>
      </c>
      <c r="W3699">
        <f t="shared" si="172"/>
        <v>283.92</v>
      </c>
      <c r="X3699">
        <f t="shared" si="173"/>
        <v>15.999999999999998</v>
      </c>
    </row>
    <row r="3700" spans="1:24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  <c r="V3700">
        <f t="shared" si="171"/>
        <v>9</v>
      </c>
      <c r="W3700">
        <f t="shared" si="172"/>
        <v>397</v>
      </c>
      <c r="X3700">
        <f t="shared" si="173"/>
        <v>7.5</v>
      </c>
    </row>
    <row r="3701" spans="1:24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  <c r="V3701">
        <f t="shared" si="171"/>
        <v>11</v>
      </c>
      <c r="W3701">
        <f t="shared" si="172"/>
        <v>655.84</v>
      </c>
      <c r="X3701">
        <f t="shared" si="173"/>
        <v>42.999999999999993</v>
      </c>
    </row>
    <row r="3702" spans="1:24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  <c r="V3702">
        <f t="shared" si="171"/>
        <v>12</v>
      </c>
      <c r="W3702">
        <f t="shared" si="172"/>
        <v>37.93</v>
      </c>
      <c r="X3702">
        <f t="shared" si="173"/>
        <v>18</v>
      </c>
    </row>
    <row r="3703" spans="1:24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  <c r="V3703">
        <f t="shared" si="171"/>
        <v>1</v>
      </c>
      <c r="W3703">
        <f t="shared" si="172"/>
        <v>30.335999999999999</v>
      </c>
      <c r="X3703">
        <f t="shared" si="173"/>
        <v>25</v>
      </c>
    </row>
    <row r="3704" spans="1:24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  <c r="V3704">
        <f t="shared" si="171"/>
        <v>6</v>
      </c>
      <c r="W3704">
        <f t="shared" si="172"/>
        <v>148.68</v>
      </c>
      <c r="X3704">
        <f t="shared" si="173"/>
        <v>27.999999999999996</v>
      </c>
    </row>
    <row r="3705" spans="1:24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>
        <f t="shared" si="171"/>
        <v>6</v>
      </c>
      <c r="W3705">
        <f t="shared" si="172"/>
        <v>57.42</v>
      </c>
      <c r="X3705">
        <f t="shared" si="173"/>
        <v>46</v>
      </c>
    </row>
    <row r="3706" spans="1:24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>
        <f t="shared" si="171"/>
        <v>6</v>
      </c>
      <c r="W3706">
        <f t="shared" si="172"/>
        <v>2699.91</v>
      </c>
      <c r="X3706">
        <f t="shared" si="173"/>
        <v>35</v>
      </c>
    </row>
    <row r="3707" spans="1:24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  <c r="V3707">
        <f t="shared" si="171"/>
        <v>6</v>
      </c>
      <c r="W3707">
        <f t="shared" si="172"/>
        <v>162</v>
      </c>
      <c r="X3707">
        <f t="shared" si="173"/>
        <v>48</v>
      </c>
    </row>
    <row r="3708" spans="1:24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  <c r="V3708">
        <f t="shared" si="171"/>
        <v>3</v>
      </c>
      <c r="W3708">
        <f t="shared" si="172"/>
        <v>71.496000000000009</v>
      </c>
      <c r="X3708">
        <f t="shared" si="173"/>
        <v>27.499999999999996</v>
      </c>
    </row>
    <row r="3709" spans="1:24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  <c r="V3709">
        <f t="shared" si="171"/>
        <v>11</v>
      </c>
      <c r="W3709">
        <f t="shared" si="172"/>
        <v>12.736000000000001</v>
      </c>
      <c r="X3709">
        <f t="shared" si="173"/>
        <v>-40</v>
      </c>
    </row>
    <row r="3710" spans="1:24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  <c r="V3710">
        <f t="shared" si="171"/>
        <v>11</v>
      </c>
      <c r="W3710">
        <f t="shared" si="172"/>
        <v>102.52800000000001</v>
      </c>
      <c r="X3710">
        <f t="shared" si="173"/>
        <v>-254.99999999999997</v>
      </c>
    </row>
    <row r="3711" spans="1:24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  <c r="V3711">
        <f t="shared" si="171"/>
        <v>11</v>
      </c>
      <c r="W3711">
        <f t="shared" si="172"/>
        <v>38.808</v>
      </c>
      <c r="X3711">
        <f t="shared" si="173"/>
        <v>30.000000000000004</v>
      </c>
    </row>
    <row r="3712" spans="1:24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  <c r="V3712">
        <f t="shared" si="171"/>
        <v>10</v>
      </c>
      <c r="W3712">
        <f t="shared" si="172"/>
        <v>1530.72</v>
      </c>
      <c r="X3712">
        <f t="shared" si="173"/>
        <v>1.25</v>
      </c>
    </row>
    <row r="3713" spans="1:24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  <c r="V3713">
        <f t="shared" si="171"/>
        <v>10</v>
      </c>
      <c r="W3713">
        <f t="shared" si="172"/>
        <v>1024.75</v>
      </c>
      <c r="X3713">
        <f t="shared" si="173"/>
        <v>49.000000000000007</v>
      </c>
    </row>
    <row r="3714" spans="1:24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  <c r="V3714">
        <f t="shared" si="171"/>
        <v>4</v>
      </c>
      <c r="W3714">
        <f t="shared" si="172"/>
        <v>11.54</v>
      </c>
      <c r="X3714">
        <f t="shared" si="173"/>
        <v>30.000000000000004</v>
      </c>
    </row>
    <row r="3715" spans="1:24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  <c r="V3715">
        <f t="shared" ref="V3715:V3778" si="174">MONTH(C3715:C13708)</f>
        <v>4</v>
      </c>
      <c r="W3715">
        <f t="shared" ref="W3715:W3778" si="175" xml:space="preserve"> PRODUCT(R3715,S3715)</f>
        <v>487.79999999999995</v>
      </c>
      <c r="X3715">
        <f t="shared" ref="X3715:X3778" si="176">(U3715/R3715)*100</f>
        <v>21.000000000000004</v>
      </c>
    </row>
    <row r="3716" spans="1:24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>
        <f t="shared" si="174"/>
        <v>12</v>
      </c>
      <c r="W3716">
        <f t="shared" si="175"/>
        <v>91.36</v>
      </c>
      <c r="X3716">
        <f t="shared" si="176"/>
        <v>46</v>
      </c>
    </row>
    <row r="3717" spans="1:24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  <c r="V3717">
        <f t="shared" si="174"/>
        <v>12</v>
      </c>
      <c r="W3717">
        <f t="shared" si="175"/>
        <v>3019.6</v>
      </c>
      <c r="X3717">
        <f t="shared" si="176"/>
        <v>7.5</v>
      </c>
    </row>
    <row r="3718" spans="1:24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  <c r="V3718">
        <f t="shared" si="174"/>
        <v>5</v>
      </c>
      <c r="W3718">
        <f t="shared" si="175"/>
        <v>117.75</v>
      </c>
      <c r="X3718">
        <f t="shared" si="176"/>
        <v>5</v>
      </c>
    </row>
    <row r="3719" spans="1:24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  <c r="V3719">
        <f t="shared" si="174"/>
        <v>9</v>
      </c>
      <c r="W3719">
        <f t="shared" si="175"/>
        <v>10.08</v>
      </c>
      <c r="X3719">
        <f t="shared" si="176"/>
        <v>3</v>
      </c>
    </row>
    <row r="3720" spans="1:24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  <c r="V3720">
        <f t="shared" si="174"/>
        <v>9</v>
      </c>
      <c r="W3720">
        <f t="shared" si="175"/>
        <v>1249.75</v>
      </c>
      <c r="X3720">
        <f t="shared" si="176"/>
        <v>43</v>
      </c>
    </row>
    <row r="3721" spans="1:24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  <c r="V3721">
        <f t="shared" si="174"/>
        <v>9</v>
      </c>
      <c r="W3721">
        <f t="shared" si="175"/>
        <v>167</v>
      </c>
      <c r="X3721">
        <f t="shared" si="176"/>
        <v>37.000000000000007</v>
      </c>
    </row>
    <row r="3722" spans="1:24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  <c r="V3722">
        <f t="shared" si="174"/>
        <v>12</v>
      </c>
      <c r="W3722">
        <f t="shared" si="175"/>
        <v>75.680000000000007</v>
      </c>
      <c r="X3722">
        <f t="shared" si="176"/>
        <v>38.999999999999993</v>
      </c>
    </row>
    <row r="3723" spans="1:24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>
        <f t="shared" si="174"/>
        <v>12</v>
      </c>
      <c r="W3723">
        <f t="shared" si="175"/>
        <v>30.84</v>
      </c>
      <c r="X3723">
        <f t="shared" si="176"/>
        <v>45</v>
      </c>
    </row>
    <row r="3724" spans="1:24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  <c r="V3724">
        <f t="shared" si="174"/>
        <v>11</v>
      </c>
      <c r="W3724">
        <f t="shared" si="175"/>
        <v>285.69600000000003</v>
      </c>
      <c r="X3724">
        <f t="shared" si="176"/>
        <v>6.25</v>
      </c>
    </row>
    <row r="3725" spans="1:24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  <c r="V3725">
        <f t="shared" si="174"/>
        <v>12</v>
      </c>
      <c r="W3725">
        <f t="shared" si="175"/>
        <v>2759.9250000000002</v>
      </c>
      <c r="X3725">
        <f t="shared" si="176"/>
        <v>-83.333333333333343</v>
      </c>
    </row>
    <row r="3726" spans="1:24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  <c r="V3726">
        <f t="shared" si="174"/>
        <v>4</v>
      </c>
      <c r="W3726">
        <f t="shared" si="175"/>
        <v>21.167999999999999</v>
      </c>
      <c r="X3726">
        <f t="shared" si="176"/>
        <v>31.25</v>
      </c>
    </row>
    <row r="3727" spans="1:24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>
        <f t="shared" si="174"/>
        <v>12</v>
      </c>
      <c r="W3727">
        <f t="shared" si="175"/>
        <v>37.44</v>
      </c>
      <c r="X3727">
        <f t="shared" si="176"/>
        <v>18.75</v>
      </c>
    </row>
    <row r="3728" spans="1:24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>
        <f t="shared" si="174"/>
        <v>6</v>
      </c>
      <c r="W3728">
        <f t="shared" si="175"/>
        <v>720.76</v>
      </c>
      <c r="X3728">
        <f t="shared" si="176"/>
        <v>26</v>
      </c>
    </row>
    <row r="3729" spans="1:24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  <c r="V3729">
        <f t="shared" si="174"/>
        <v>6</v>
      </c>
      <c r="W3729">
        <f t="shared" si="175"/>
        <v>22.32</v>
      </c>
      <c r="X3729">
        <f t="shared" si="176"/>
        <v>25</v>
      </c>
    </row>
    <row r="3730" spans="1:24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  <c r="V3730">
        <f t="shared" si="174"/>
        <v>6</v>
      </c>
      <c r="W3730">
        <f t="shared" si="175"/>
        <v>44.82</v>
      </c>
      <c r="X3730">
        <f t="shared" si="176"/>
        <v>46</v>
      </c>
    </row>
    <row r="3731" spans="1:24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>
        <f t="shared" si="174"/>
        <v>9</v>
      </c>
      <c r="W3731">
        <f t="shared" si="175"/>
        <v>83.92</v>
      </c>
      <c r="X3731">
        <f t="shared" si="176"/>
        <v>19</v>
      </c>
    </row>
    <row r="3732" spans="1:24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>
        <f t="shared" si="174"/>
        <v>9</v>
      </c>
      <c r="W3732">
        <f t="shared" si="175"/>
        <v>4458.0200000000004</v>
      </c>
      <c r="X3732">
        <f t="shared" si="176"/>
        <v>0</v>
      </c>
    </row>
    <row r="3733" spans="1:24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  <c r="V3733">
        <f t="shared" si="174"/>
        <v>9</v>
      </c>
      <c r="W3733">
        <f t="shared" si="175"/>
        <v>499.99</v>
      </c>
      <c r="X3733">
        <f t="shared" si="176"/>
        <v>26</v>
      </c>
    </row>
    <row r="3734" spans="1:24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  <c r="V3734">
        <f t="shared" si="174"/>
        <v>9</v>
      </c>
      <c r="W3734">
        <f t="shared" si="175"/>
        <v>8819.51</v>
      </c>
      <c r="X3734">
        <f t="shared" si="176"/>
        <v>25.999999999999996</v>
      </c>
    </row>
    <row r="3735" spans="1:24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  <c r="V3735">
        <f t="shared" si="174"/>
        <v>9</v>
      </c>
      <c r="W3735">
        <f t="shared" si="175"/>
        <v>260.32</v>
      </c>
      <c r="X3735">
        <f t="shared" si="176"/>
        <v>49</v>
      </c>
    </row>
    <row r="3736" spans="1:24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  <c r="V3736">
        <f t="shared" si="174"/>
        <v>3</v>
      </c>
      <c r="W3736">
        <f t="shared" si="175"/>
        <v>26.38</v>
      </c>
      <c r="X3736">
        <f t="shared" si="176"/>
        <v>46</v>
      </c>
    </row>
    <row r="3737" spans="1:24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  <c r="V3737">
        <f t="shared" si="174"/>
        <v>3</v>
      </c>
      <c r="W3737">
        <f t="shared" si="175"/>
        <v>215.91</v>
      </c>
      <c r="X3737">
        <f t="shared" si="176"/>
        <v>23</v>
      </c>
    </row>
    <row r="3738" spans="1:24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  <c r="V3738">
        <f t="shared" si="174"/>
        <v>3</v>
      </c>
      <c r="W3738">
        <f t="shared" si="175"/>
        <v>259.95999999999998</v>
      </c>
      <c r="X3738">
        <f t="shared" si="176"/>
        <v>48.000000000000007</v>
      </c>
    </row>
    <row r="3739" spans="1:24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  <c r="V3739">
        <f t="shared" si="174"/>
        <v>3</v>
      </c>
      <c r="W3739">
        <f t="shared" si="175"/>
        <v>65.08</v>
      </c>
      <c r="X3739">
        <f t="shared" si="176"/>
        <v>49</v>
      </c>
    </row>
    <row r="3740" spans="1:24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  <c r="V3740">
        <f t="shared" si="174"/>
        <v>12</v>
      </c>
      <c r="W3740">
        <f t="shared" si="175"/>
        <v>10.9</v>
      </c>
      <c r="X3740">
        <f t="shared" si="176"/>
        <v>27.999999999999996</v>
      </c>
    </row>
    <row r="3741" spans="1:24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>
        <f t="shared" si="174"/>
        <v>12</v>
      </c>
      <c r="W3741">
        <f t="shared" si="175"/>
        <v>119.96</v>
      </c>
      <c r="X3741">
        <f t="shared" si="176"/>
        <v>42.000000000000007</v>
      </c>
    </row>
    <row r="3742" spans="1:24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  <c r="V3742">
        <f t="shared" si="174"/>
        <v>12</v>
      </c>
      <c r="W3742">
        <f t="shared" si="175"/>
        <v>61.929000000000002</v>
      </c>
      <c r="X3742">
        <f t="shared" si="176"/>
        <v>37.777777777777779</v>
      </c>
    </row>
    <row r="3743" spans="1:24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>
        <f t="shared" si="174"/>
        <v>1</v>
      </c>
      <c r="W3743">
        <f t="shared" si="175"/>
        <v>66.08</v>
      </c>
      <c r="X3743">
        <f t="shared" si="176"/>
        <v>46</v>
      </c>
    </row>
    <row r="3744" spans="1:24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  <c r="V3744">
        <f t="shared" si="174"/>
        <v>1</v>
      </c>
      <c r="W3744">
        <f t="shared" si="175"/>
        <v>541.07999999999993</v>
      </c>
      <c r="X3744">
        <f t="shared" si="176"/>
        <v>48.000000000000007</v>
      </c>
    </row>
    <row r="3745" spans="1:24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>
        <f t="shared" si="174"/>
        <v>1</v>
      </c>
      <c r="W3745">
        <f t="shared" si="175"/>
        <v>148.608</v>
      </c>
      <c r="X3745">
        <f t="shared" si="176"/>
        <v>35</v>
      </c>
    </row>
    <row r="3746" spans="1:24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  <c r="V3746">
        <f t="shared" si="174"/>
        <v>10</v>
      </c>
      <c r="W3746">
        <f t="shared" si="175"/>
        <v>35.549999999999997</v>
      </c>
      <c r="X3746">
        <f t="shared" si="176"/>
        <v>32</v>
      </c>
    </row>
    <row r="3747" spans="1:24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>
        <f t="shared" si="174"/>
        <v>9</v>
      </c>
      <c r="W3747">
        <f t="shared" si="175"/>
        <v>591.25</v>
      </c>
      <c r="X3747">
        <f t="shared" si="176"/>
        <v>28.999999999999996</v>
      </c>
    </row>
    <row r="3748" spans="1:24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  <c r="V3748">
        <f t="shared" si="174"/>
        <v>9</v>
      </c>
      <c r="W3748">
        <f t="shared" si="175"/>
        <v>1106.9100000000001</v>
      </c>
      <c r="X3748">
        <f t="shared" si="176"/>
        <v>21.999999999999996</v>
      </c>
    </row>
    <row r="3749" spans="1:24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>
        <f t="shared" si="174"/>
        <v>8</v>
      </c>
      <c r="W3749">
        <f t="shared" si="175"/>
        <v>396.92</v>
      </c>
      <c r="X3749">
        <f t="shared" si="176"/>
        <v>50</v>
      </c>
    </row>
    <row r="3750" spans="1:24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  <c r="V3750">
        <f t="shared" si="174"/>
        <v>8</v>
      </c>
      <c r="W3750">
        <f t="shared" si="175"/>
        <v>1287.68</v>
      </c>
      <c r="X3750">
        <f t="shared" si="176"/>
        <v>30</v>
      </c>
    </row>
    <row r="3751" spans="1:24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  <c r="V3751">
        <f t="shared" si="174"/>
        <v>8</v>
      </c>
      <c r="W3751">
        <f t="shared" si="175"/>
        <v>1759.9680000000001</v>
      </c>
      <c r="X3751">
        <f t="shared" si="176"/>
        <v>37.5</v>
      </c>
    </row>
    <row r="3752" spans="1:24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  <c r="V3752">
        <f t="shared" si="174"/>
        <v>8</v>
      </c>
      <c r="W3752">
        <f t="shared" si="175"/>
        <v>142</v>
      </c>
      <c r="X3752">
        <f t="shared" si="176"/>
        <v>29.000000000000004</v>
      </c>
    </row>
    <row r="3753" spans="1:24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  <c r="V3753">
        <f t="shared" si="174"/>
        <v>8</v>
      </c>
      <c r="W3753">
        <f t="shared" si="175"/>
        <v>690.84</v>
      </c>
      <c r="X3753">
        <f t="shared" si="176"/>
        <v>10</v>
      </c>
    </row>
    <row r="3754" spans="1:24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  <c r="V3754">
        <f t="shared" si="174"/>
        <v>8</v>
      </c>
      <c r="W3754">
        <f t="shared" si="175"/>
        <v>348.84000000000003</v>
      </c>
      <c r="X3754">
        <f t="shared" si="176"/>
        <v>49.000000000000007</v>
      </c>
    </row>
    <row r="3755" spans="1:24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  <c r="V3755">
        <f t="shared" si="174"/>
        <v>8</v>
      </c>
      <c r="W3755">
        <f t="shared" si="175"/>
        <v>1683.136</v>
      </c>
      <c r="X3755">
        <f t="shared" si="176"/>
        <v>35</v>
      </c>
    </row>
    <row r="3756" spans="1:24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  <c r="V3756">
        <f t="shared" si="174"/>
        <v>8</v>
      </c>
      <c r="W3756">
        <f t="shared" si="175"/>
        <v>1774.5</v>
      </c>
      <c r="X3756">
        <f t="shared" si="176"/>
        <v>5</v>
      </c>
    </row>
    <row r="3757" spans="1:24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  <c r="V3757">
        <f t="shared" si="174"/>
        <v>3</v>
      </c>
      <c r="W3757">
        <f t="shared" si="175"/>
        <v>299.488</v>
      </c>
      <c r="X3757">
        <f t="shared" si="176"/>
        <v>36.25</v>
      </c>
    </row>
    <row r="3758" spans="1:24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  <c r="V3758">
        <f t="shared" si="174"/>
        <v>3</v>
      </c>
      <c r="W3758">
        <f t="shared" si="175"/>
        <v>2817.1499999999996</v>
      </c>
      <c r="X3758">
        <f t="shared" si="176"/>
        <v>-10.000000000000002</v>
      </c>
    </row>
    <row r="3759" spans="1:24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  <c r="V3759">
        <f t="shared" si="174"/>
        <v>2</v>
      </c>
      <c r="W3759">
        <f t="shared" si="175"/>
        <v>777.72799999999995</v>
      </c>
      <c r="X3759">
        <f t="shared" si="176"/>
        <v>7.5000000000000009</v>
      </c>
    </row>
    <row r="3760" spans="1:24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  <c r="V3760">
        <f t="shared" si="174"/>
        <v>9</v>
      </c>
      <c r="W3760">
        <f t="shared" si="175"/>
        <v>23.36</v>
      </c>
      <c r="X3760">
        <f t="shared" si="176"/>
        <v>47</v>
      </c>
    </row>
    <row r="3761" spans="1:24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  <c r="V3761">
        <f t="shared" si="174"/>
        <v>9</v>
      </c>
      <c r="W3761">
        <f t="shared" si="175"/>
        <v>33.799999999999997</v>
      </c>
      <c r="X3761">
        <f t="shared" si="176"/>
        <v>30.000000000000004</v>
      </c>
    </row>
    <row r="3762" spans="1:24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  <c r="V3762">
        <f t="shared" si="174"/>
        <v>9</v>
      </c>
      <c r="W3762">
        <f t="shared" si="175"/>
        <v>48.8</v>
      </c>
      <c r="X3762">
        <f t="shared" si="176"/>
        <v>42</v>
      </c>
    </row>
    <row r="3763" spans="1:24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  <c r="V3763">
        <f t="shared" si="174"/>
        <v>5</v>
      </c>
      <c r="W3763">
        <f t="shared" si="175"/>
        <v>438</v>
      </c>
      <c r="X3763">
        <f t="shared" si="176"/>
        <v>48.000000000000007</v>
      </c>
    </row>
    <row r="3764" spans="1:24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  <c r="V3764">
        <f t="shared" si="174"/>
        <v>8</v>
      </c>
      <c r="W3764">
        <f t="shared" si="175"/>
        <v>483.92</v>
      </c>
      <c r="X3764">
        <f t="shared" si="176"/>
        <v>10</v>
      </c>
    </row>
    <row r="3765" spans="1:24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  <c r="V3765">
        <f t="shared" si="174"/>
        <v>8</v>
      </c>
      <c r="W3765">
        <f t="shared" si="175"/>
        <v>25.56</v>
      </c>
      <c r="X3765">
        <f t="shared" si="176"/>
        <v>49.000000000000007</v>
      </c>
    </row>
    <row r="3766" spans="1:24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  <c r="V3766">
        <f t="shared" si="174"/>
        <v>2</v>
      </c>
      <c r="W3766">
        <f t="shared" si="175"/>
        <v>5.3639999999999999</v>
      </c>
      <c r="X3766">
        <f t="shared" si="176"/>
        <v>-170</v>
      </c>
    </row>
    <row r="3767" spans="1:24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  <c r="V3767">
        <f t="shared" si="174"/>
        <v>3</v>
      </c>
      <c r="W3767">
        <f t="shared" si="175"/>
        <v>198.744</v>
      </c>
      <c r="X3767">
        <f t="shared" si="176"/>
        <v>-1.4285714285714286</v>
      </c>
    </row>
    <row r="3768" spans="1:24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>
        <f t="shared" si="174"/>
        <v>3</v>
      </c>
      <c r="W3768">
        <f t="shared" si="175"/>
        <v>1.3440000000000001</v>
      </c>
      <c r="X3768">
        <f t="shared" si="176"/>
        <v>37.5</v>
      </c>
    </row>
    <row r="3769" spans="1:24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  <c r="V3769">
        <f t="shared" si="174"/>
        <v>12</v>
      </c>
      <c r="W3769">
        <f t="shared" si="175"/>
        <v>599.79999999999995</v>
      </c>
      <c r="X3769">
        <f t="shared" si="176"/>
        <v>10</v>
      </c>
    </row>
    <row r="3770" spans="1:24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  <c r="V3770">
        <f t="shared" si="174"/>
        <v>12</v>
      </c>
      <c r="W3770">
        <f t="shared" si="175"/>
        <v>9124.4879999999994</v>
      </c>
      <c r="X3770">
        <f t="shared" si="176"/>
        <v>10</v>
      </c>
    </row>
    <row r="3771" spans="1:24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>
        <f t="shared" si="174"/>
        <v>12</v>
      </c>
      <c r="W3771">
        <f t="shared" si="175"/>
        <v>3.968</v>
      </c>
      <c r="X3771">
        <f t="shared" si="176"/>
        <v>33.75</v>
      </c>
    </row>
    <row r="3772" spans="1:24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  <c r="V3772">
        <f t="shared" si="174"/>
        <v>12</v>
      </c>
      <c r="W3772">
        <f t="shared" si="175"/>
        <v>12021.119999999999</v>
      </c>
      <c r="X3772">
        <f t="shared" si="176"/>
        <v>-16.25</v>
      </c>
    </row>
    <row r="3773" spans="1:24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  <c r="V3773">
        <f t="shared" si="174"/>
        <v>5</v>
      </c>
      <c r="W3773">
        <f t="shared" si="175"/>
        <v>164.73599999999999</v>
      </c>
      <c r="X3773">
        <f t="shared" si="176"/>
        <v>-23.75</v>
      </c>
    </row>
    <row r="3774" spans="1:24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  <c r="V3774">
        <f t="shared" si="174"/>
        <v>8</v>
      </c>
      <c r="W3774">
        <f t="shared" si="175"/>
        <v>188.73</v>
      </c>
      <c r="X3774">
        <f t="shared" si="176"/>
        <v>36.000000000000007</v>
      </c>
    </row>
    <row r="3775" spans="1:24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  <c r="V3775">
        <f t="shared" si="174"/>
        <v>4</v>
      </c>
      <c r="W3775">
        <f t="shared" si="175"/>
        <v>20.736000000000001</v>
      </c>
      <c r="X3775">
        <f t="shared" si="176"/>
        <v>33.75</v>
      </c>
    </row>
    <row r="3776" spans="1:24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  <c r="V3776">
        <f t="shared" si="174"/>
        <v>4</v>
      </c>
      <c r="W3776">
        <f t="shared" si="175"/>
        <v>1151.9279999999999</v>
      </c>
      <c r="X3776">
        <f t="shared" si="176"/>
        <v>21.25</v>
      </c>
    </row>
    <row r="3777" spans="1:24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  <c r="V3777">
        <f t="shared" si="174"/>
        <v>4</v>
      </c>
      <c r="W3777">
        <f t="shared" si="175"/>
        <v>20.736000000000001</v>
      </c>
      <c r="X3777">
        <f t="shared" si="176"/>
        <v>35</v>
      </c>
    </row>
    <row r="3778" spans="1:24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  <c r="V3778">
        <f t="shared" si="174"/>
        <v>4</v>
      </c>
      <c r="W3778">
        <f t="shared" si="175"/>
        <v>2351.6080000000002</v>
      </c>
      <c r="X3778">
        <f t="shared" si="176"/>
        <v>12.5</v>
      </c>
    </row>
    <row r="3779" spans="1:24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  <c r="V3779">
        <f t="shared" ref="V3779:V3842" si="177">MONTH(C3779:C13772)</f>
        <v>5</v>
      </c>
      <c r="W3779">
        <f t="shared" ref="W3779:W3842" si="178" xml:space="preserve"> PRODUCT(R3779,S3779)</f>
        <v>3995.2799999999997</v>
      </c>
      <c r="X3779">
        <f t="shared" ref="X3779:X3842" si="179">(U3779/R3779)*100</f>
        <v>16</v>
      </c>
    </row>
    <row r="3780" spans="1:24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  <c r="V3780">
        <f t="shared" si="177"/>
        <v>11</v>
      </c>
      <c r="W3780">
        <f t="shared" si="178"/>
        <v>215.928</v>
      </c>
      <c r="X3780">
        <f t="shared" si="179"/>
        <v>12.5</v>
      </c>
    </row>
    <row r="3781" spans="1:24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  <c r="V3781">
        <f t="shared" si="177"/>
        <v>2</v>
      </c>
      <c r="W3781">
        <f t="shared" si="178"/>
        <v>75.88</v>
      </c>
      <c r="X3781">
        <f t="shared" si="179"/>
        <v>48.000000000000007</v>
      </c>
    </row>
    <row r="3782" spans="1:24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  <c r="V3782">
        <f t="shared" si="177"/>
        <v>11</v>
      </c>
      <c r="W3782">
        <f t="shared" si="178"/>
        <v>547.91999999999996</v>
      </c>
      <c r="X3782">
        <f t="shared" si="179"/>
        <v>4</v>
      </c>
    </row>
    <row r="3783" spans="1:24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  <c r="V3783">
        <f t="shared" si="177"/>
        <v>7</v>
      </c>
      <c r="W3783">
        <f t="shared" si="178"/>
        <v>809.94600000000014</v>
      </c>
      <c r="X3783">
        <f t="shared" si="179"/>
        <v>15</v>
      </c>
    </row>
    <row r="3784" spans="1:24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  <c r="V3784">
        <f t="shared" si="177"/>
        <v>11</v>
      </c>
      <c r="W3784">
        <f t="shared" si="178"/>
        <v>26.712</v>
      </c>
      <c r="X3784">
        <f t="shared" si="179"/>
        <v>37.5</v>
      </c>
    </row>
    <row r="3785" spans="1:24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  <c r="V3785">
        <f t="shared" si="177"/>
        <v>11</v>
      </c>
      <c r="W3785">
        <f t="shared" si="178"/>
        <v>2880.2559999999999</v>
      </c>
      <c r="X3785">
        <f t="shared" si="179"/>
        <v>-8.75</v>
      </c>
    </row>
    <row r="3786" spans="1:24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  <c r="V3786">
        <f t="shared" si="177"/>
        <v>7</v>
      </c>
      <c r="W3786">
        <f t="shared" si="178"/>
        <v>82.847999999999999</v>
      </c>
      <c r="X3786">
        <f t="shared" si="179"/>
        <v>20</v>
      </c>
    </row>
    <row r="3787" spans="1:24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  <c r="V3787">
        <f t="shared" si="177"/>
        <v>12</v>
      </c>
      <c r="W3787">
        <f t="shared" si="178"/>
        <v>6.2640000000000002</v>
      </c>
      <c r="X3787">
        <f t="shared" si="179"/>
        <v>-83.333333333333329</v>
      </c>
    </row>
    <row r="3788" spans="1:24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  <c r="V3788">
        <f t="shared" si="177"/>
        <v>10</v>
      </c>
      <c r="W3788">
        <f t="shared" si="178"/>
        <v>7597.9400000000005</v>
      </c>
      <c r="X3788">
        <f t="shared" si="179"/>
        <v>26</v>
      </c>
    </row>
    <row r="3789" spans="1:24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  <c r="V3789">
        <f t="shared" si="177"/>
        <v>9</v>
      </c>
      <c r="W3789">
        <f t="shared" si="178"/>
        <v>3.9119999999999999</v>
      </c>
      <c r="X3789">
        <f t="shared" si="179"/>
        <v>26.25</v>
      </c>
    </row>
    <row r="3790" spans="1:24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  <c r="V3790">
        <f t="shared" si="177"/>
        <v>9</v>
      </c>
      <c r="W3790">
        <f t="shared" si="178"/>
        <v>187.12799999999999</v>
      </c>
      <c r="X3790">
        <f t="shared" si="179"/>
        <v>11.25</v>
      </c>
    </row>
    <row r="3791" spans="1:24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  <c r="V3791">
        <f t="shared" si="177"/>
        <v>4</v>
      </c>
      <c r="W3791">
        <f t="shared" si="178"/>
        <v>145.25</v>
      </c>
      <c r="X3791">
        <f t="shared" si="179"/>
        <v>31</v>
      </c>
    </row>
    <row r="3792" spans="1:24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  <c r="V3792">
        <f t="shared" si="177"/>
        <v>7</v>
      </c>
      <c r="W3792">
        <f t="shared" si="178"/>
        <v>1085.76</v>
      </c>
      <c r="X3792">
        <f t="shared" si="179"/>
        <v>37.5</v>
      </c>
    </row>
    <row r="3793" spans="1:24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  <c r="V3793">
        <f t="shared" si="177"/>
        <v>2</v>
      </c>
      <c r="W3793">
        <f t="shared" si="178"/>
        <v>13.256999999999998</v>
      </c>
      <c r="X3793">
        <f t="shared" si="179"/>
        <v>-76.666666666666671</v>
      </c>
    </row>
    <row r="3794" spans="1:24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  <c r="V3794">
        <f t="shared" si="177"/>
        <v>2</v>
      </c>
      <c r="W3794">
        <f t="shared" si="178"/>
        <v>96.192000000000007</v>
      </c>
      <c r="X3794">
        <f t="shared" si="179"/>
        <v>13.750000000000002</v>
      </c>
    </row>
    <row r="3795" spans="1:24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  <c r="V3795">
        <f t="shared" si="177"/>
        <v>11</v>
      </c>
      <c r="W3795">
        <f t="shared" si="178"/>
        <v>89.37</v>
      </c>
      <c r="X3795">
        <f t="shared" si="179"/>
        <v>42</v>
      </c>
    </row>
    <row r="3796" spans="1:24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  <c r="V3796">
        <f t="shared" si="177"/>
        <v>1</v>
      </c>
      <c r="W3796">
        <f t="shared" si="178"/>
        <v>57.23</v>
      </c>
      <c r="X3796">
        <f t="shared" si="179"/>
        <v>25</v>
      </c>
    </row>
    <row r="3797" spans="1:24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  <c r="V3797">
        <f t="shared" si="177"/>
        <v>1</v>
      </c>
      <c r="W3797">
        <f t="shared" si="178"/>
        <v>999</v>
      </c>
      <c r="X3797">
        <f t="shared" si="179"/>
        <v>-5</v>
      </c>
    </row>
    <row r="3798" spans="1:24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  <c r="V3798">
        <f t="shared" si="177"/>
        <v>1</v>
      </c>
      <c r="W3798">
        <f t="shared" si="178"/>
        <v>145.76</v>
      </c>
      <c r="X3798">
        <f t="shared" si="179"/>
        <v>33</v>
      </c>
    </row>
    <row r="3799" spans="1:24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  <c r="V3799">
        <f t="shared" si="177"/>
        <v>9</v>
      </c>
      <c r="W3799">
        <f t="shared" si="178"/>
        <v>754.92</v>
      </c>
      <c r="X3799">
        <f t="shared" si="179"/>
        <v>35</v>
      </c>
    </row>
    <row r="3800" spans="1:24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  <c r="V3800">
        <f t="shared" si="177"/>
        <v>11</v>
      </c>
      <c r="W3800">
        <f t="shared" si="178"/>
        <v>1571.2919999999999</v>
      </c>
      <c r="X3800">
        <f t="shared" si="179"/>
        <v>-36.666666666666664</v>
      </c>
    </row>
    <row r="3801" spans="1:24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  <c r="V3801">
        <f t="shared" si="177"/>
        <v>11</v>
      </c>
      <c r="W3801">
        <f t="shared" si="178"/>
        <v>6799.8</v>
      </c>
      <c r="X3801">
        <f t="shared" si="179"/>
        <v>8.75</v>
      </c>
    </row>
    <row r="3802" spans="1:24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  <c r="V3802">
        <f t="shared" si="177"/>
        <v>10</v>
      </c>
      <c r="W3802">
        <f t="shared" si="178"/>
        <v>102.592</v>
      </c>
      <c r="X3802">
        <f t="shared" si="179"/>
        <v>10</v>
      </c>
    </row>
    <row r="3803" spans="1:24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  <c r="V3803">
        <f t="shared" si="177"/>
        <v>10</v>
      </c>
      <c r="W3803">
        <f t="shared" si="178"/>
        <v>22.704000000000001</v>
      </c>
      <c r="X3803">
        <f t="shared" si="179"/>
        <v>26.25</v>
      </c>
    </row>
    <row r="3804" spans="1:24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  <c r="V3804">
        <f t="shared" si="177"/>
        <v>10</v>
      </c>
      <c r="W3804">
        <f t="shared" si="178"/>
        <v>279.072</v>
      </c>
      <c r="X3804">
        <f t="shared" si="179"/>
        <v>36.250000000000007</v>
      </c>
    </row>
    <row r="3805" spans="1:24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  <c r="V3805">
        <f t="shared" si="177"/>
        <v>10</v>
      </c>
      <c r="W3805">
        <f t="shared" si="178"/>
        <v>25.536000000000001</v>
      </c>
      <c r="X3805">
        <f t="shared" si="179"/>
        <v>11.249999999999998</v>
      </c>
    </row>
    <row r="3806" spans="1:24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  <c r="V3806">
        <f t="shared" si="177"/>
        <v>10</v>
      </c>
      <c r="W3806">
        <f t="shared" si="178"/>
        <v>140.03200000000001</v>
      </c>
      <c r="X3806">
        <f t="shared" si="179"/>
        <v>37.5</v>
      </c>
    </row>
    <row r="3807" spans="1:24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  <c r="V3807">
        <f t="shared" si="177"/>
        <v>10</v>
      </c>
      <c r="W3807">
        <f t="shared" si="178"/>
        <v>39.152000000000001</v>
      </c>
      <c r="X3807">
        <f t="shared" si="179"/>
        <v>37.5</v>
      </c>
    </row>
    <row r="3808" spans="1:24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  <c r="V3808">
        <f t="shared" si="177"/>
        <v>11</v>
      </c>
      <c r="W3808">
        <f t="shared" si="178"/>
        <v>58.8</v>
      </c>
      <c r="X3808">
        <f t="shared" si="179"/>
        <v>11.25</v>
      </c>
    </row>
    <row r="3809" spans="1:24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  <c r="V3809">
        <f t="shared" si="177"/>
        <v>11</v>
      </c>
      <c r="W3809">
        <f t="shared" si="178"/>
        <v>10.476000000000001</v>
      </c>
      <c r="X3809">
        <f t="shared" si="179"/>
        <v>-76.666666666666643</v>
      </c>
    </row>
    <row r="3810" spans="1:24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  <c r="V3810">
        <f t="shared" si="177"/>
        <v>11</v>
      </c>
      <c r="W3810">
        <f t="shared" si="178"/>
        <v>13.986000000000001</v>
      </c>
      <c r="X3810">
        <f t="shared" si="179"/>
        <v>-80</v>
      </c>
    </row>
    <row r="3811" spans="1:24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  <c r="V3811">
        <f t="shared" si="177"/>
        <v>11</v>
      </c>
      <c r="W3811">
        <f t="shared" si="178"/>
        <v>2619.6</v>
      </c>
      <c r="X3811">
        <f t="shared" si="179"/>
        <v>-13.750000000000002</v>
      </c>
    </row>
    <row r="3812" spans="1:24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  <c r="V3812">
        <f t="shared" si="177"/>
        <v>11</v>
      </c>
      <c r="W3812">
        <f t="shared" si="178"/>
        <v>100.792</v>
      </c>
      <c r="X3812">
        <f t="shared" si="179"/>
        <v>10</v>
      </c>
    </row>
    <row r="3813" spans="1:24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  <c r="V3813">
        <f t="shared" si="177"/>
        <v>11</v>
      </c>
      <c r="W3813">
        <f t="shared" si="178"/>
        <v>438.40800000000002</v>
      </c>
      <c r="X3813">
        <f t="shared" si="179"/>
        <v>11.25</v>
      </c>
    </row>
    <row r="3814" spans="1:24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  <c r="V3814">
        <f t="shared" si="177"/>
        <v>3</v>
      </c>
      <c r="W3814">
        <f t="shared" si="178"/>
        <v>50.12</v>
      </c>
      <c r="X3814">
        <f t="shared" si="179"/>
        <v>47</v>
      </c>
    </row>
    <row r="3815" spans="1:24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  <c r="V3815">
        <f t="shared" si="177"/>
        <v>11</v>
      </c>
      <c r="W3815">
        <f t="shared" si="178"/>
        <v>118.94400000000002</v>
      </c>
      <c r="X3815">
        <f t="shared" si="179"/>
        <v>32.499999999999993</v>
      </c>
    </row>
    <row r="3816" spans="1:24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  <c r="V3816">
        <f t="shared" si="177"/>
        <v>7</v>
      </c>
      <c r="W3816">
        <f t="shared" si="178"/>
        <v>4119.8</v>
      </c>
      <c r="X3816">
        <f t="shared" si="179"/>
        <v>6.25</v>
      </c>
    </row>
    <row r="3817" spans="1:24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  <c r="V3817">
        <f t="shared" si="177"/>
        <v>7</v>
      </c>
      <c r="W3817">
        <f t="shared" si="178"/>
        <v>31.968</v>
      </c>
      <c r="X3817">
        <f t="shared" si="179"/>
        <v>31.25</v>
      </c>
    </row>
    <row r="3818" spans="1:24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  <c r="V3818">
        <f t="shared" si="177"/>
        <v>9</v>
      </c>
      <c r="W3818">
        <f t="shared" si="178"/>
        <v>1603.92</v>
      </c>
      <c r="X3818">
        <f t="shared" si="179"/>
        <v>25</v>
      </c>
    </row>
    <row r="3819" spans="1:24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  <c r="V3819">
        <f t="shared" si="177"/>
        <v>9</v>
      </c>
      <c r="W3819">
        <f t="shared" si="178"/>
        <v>179.91</v>
      </c>
      <c r="X3819">
        <f t="shared" si="179"/>
        <v>0</v>
      </c>
    </row>
    <row r="3820" spans="1:24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  <c r="V3820">
        <f t="shared" si="177"/>
        <v>9</v>
      </c>
      <c r="W3820">
        <f t="shared" si="178"/>
        <v>7398.0199999999995</v>
      </c>
      <c r="X3820">
        <f t="shared" si="179"/>
        <v>29.000000000000004</v>
      </c>
    </row>
    <row r="3821" spans="1:24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  <c r="V3821">
        <f t="shared" si="177"/>
        <v>10</v>
      </c>
      <c r="W3821">
        <f t="shared" si="178"/>
        <v>38.448</v>
      </c>
      <c r="X3821">
        <f t="shared" si="179"/>
        <v>33.75</v>
      </c>
    </row>
    <row r="3822" spans="1:24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  <c r="V3822">
        <f t="shared" si="177"/>
        <v>10</v>
      </c>
      <c r="W3822">
        <f t="shared" si="178"/>
        <v>943.05599999999993</v>
      </c>
      <c r="X3822">
        <f t="shared" si="179"/>
        <v>-5</v>
      </c>
    </row>
    <row r="3823" spans="1:24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  <c r="V3823">
        <f t="shared" si="177"/>
        <v>10</v>
      </c>
      <c r="W3823">
        <f t="shared" si="178"/>
        <v>37.96</v>
      </c>
      <c r="X3823">
        <f t="shared" si="179"/>
        <v>47</v>
      </c>
    </row>
    <row r="3824" spans="1:24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  <c r="V3824">
        <f t="shared" si="177"/>
        <v>10</v>
      </c>
      <c r="W3824">
        <f t="shared" si="178"/>
        <v>109.44</v>
      </c>
      <c r="X3824">
        <f t="shared" si="179"/>
        <v>33.75</v>
      </c>
    </row>
    <row r="3825" spans="1:24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  <c r="V3825">
        <f t="shared" si="177"/>
        <v>9</v>
      </c>
      <c r="W3825">
        <f t="shared" si="178"/>
        <v>5947.2000000000007</v>
      </c>
      <c r="X3825">
        <f t="shared" si="179"/>
        <v>25.999999999999996</v>
      </c>
    </row>
    <row r="3826" spans="1:24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  <c r="V3826">
        <f t="shared" si="177"/>
        <v>9</v>
      </c>
      <c r="W3826">
        <f t="shared" si="178"/>
        <v>1759.9680000000001</v>
      </c>
      <c r="X3826">
        <f t="shared" si="179"/>
        <v>37.5</v>
      </c>
    </row>
    <row r="3827" spans="1:24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>
        <f t="shared" si="177"/>
        <v>9</v>
      </c>
      <c r="W3827">
        <f t="shared" si="178"/>
        <v>116.64000000000001</v>
      </c>
      <c r="X3827">
        <f t="shared" si="179"/>
        <v>34.999999999999993</v>
      </c>
    </row>
    <row r="3828" spans="1:24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  <c r="V3828">
        <f t="shared" si="177"/>
        <v>10</v>
      </c>
      <c r="W3828">
        <f t="shared" si="178"/>
        <v>1074.4000000000001</v>
      </c>
      <c r="X3828">
        <f t="shared" si="179"/>
        <v>10</v>
      </c>
    </row>
    <row r="3829" spans="1:24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  <c r="V3829">
        <f t="shared" si="177"/>
        <v>5</v>
      </c>
      <c r="W3829">
        <f t="shared" si="178"/>
        <v>7293.25</v>
      </c>
      <c r="X3829">
        <f t="shared" si="179"/>
        <v>28.999999999999996</v>
      </c>
    </row>
    <row r="3830" spans="1:24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  <c r="V3830">
        <f t="shared" si="177"/>
        <v>5</v>
      </c>
      <c r="W3830">
        <f t="shared" si="178"/>
        <v>26.64</v>
      </c>
      <c r="X3830">
        <f t="shared" si="179"/>
        <v>27.999999999999996</v>
      </c>
    </row>
    <row r="3831" spans="1:24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  <c r="V3831">
        <f t="shared" si="177"/>
        <v>5</v>
      </c>
      <c r="W3831">
        <f t="shared" si="178"/>
        <v>953.6</v>
      </c>
      <c r="X3831">
        <f t="shared" si="179"/>
        <v>25</v>
      </c>
    </row>
    <row r="3832" spans="1:24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  <c r="V3832">
        <f t="shared" si="177"/>
        <v>5</v>
      </c>
      <c r="W3832">
        <f t="shared" si="178"/>
        <v>174.88800000000001</v>
      </c>
      <c r="X3832">
        <f t="shared" si="179"/>
        <v>21.111111111111111</v>
      </c>
    </row>
    <row r="3833" spans="1:24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  <c r="V3833">
        <f t="shared" si="177"/>
        <v>11</v>
      </c>
      <c r="W3833">
        <f t="shared" si="178"/>
        <v>228.42000000000002</v>
      </c>
      <c r="X3833">
        <f t="shared" si="179"/>
        <v>35</v>
      </c>
    </row>
    <row r="3834" spans="1:24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>
        <f t="shared" si="177"/>
        <v>11</v>
      </c>
      <c r="W3834">
        <f t="shared" si="178"/>
        <v>39.92</v>
      </c>
      <c r="X3834">
        <f t="shared" si="179"/>
        <v>47</v>
      </c>
    </row>
    <row r="3835" spans="1:24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  <c r="V3835">
        <f t="shared" si="177"/>
        <v>11</v>
      </c>
      <c r="W3835">
        <f t="shared" si="178"/>
        <v>5249.85</v>
      </c>
      <c r="X3835">
        <f t="shared" si="179"/>
        <v>-20</v>
      </c>
    </row>
    <row r="3836" spans="1:24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  <c r="V3836">
        <f t="shared" si="177"/>
        <v>11</v>
      </c>
      <c r="W3836">
        <f t="shared" si="178"/>
        <v>1833.174</v>
      </c>
      <c r="X3836">
        <f t="shared" si="179"/>
        <v>-5.7142857142857144</v>
      </c>
    </row>
    <row r="3837" spans="1:24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  <c r="V3837">
        <f t="shared" si="177"/>
        <v>4</v>
      </c>
      <c r="W3837">
        <f t="shared" si="178"/>
        <v>4.7359999999999998</v>
      </c>
      <c r="X3837">
        <f t="shared" si="179"/>
        <v>35</v>
      </c>
    </row>
    <row r="3838" spans="1:24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  <c r="V3838">
        <f t="shared" si="177"/>
        <v>4</v>
      </c>
      <c r="W3838">
        <f t="shared" si="178"/>
        <v>57.024000000000001</v>
      </c>
      <c r="X3838">
        <f t="shared" si="179"/>
        <v>36.25</v>
      </c>
    </row>
    <row r="3839" spans="1:24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  <c r="V3839">
        <f t="shared" si="177"/>
        <v>7</v>
      </c>
      <c r="W3839">
        <f t="shared" si="178"/>
        <v>1823.9680000000001</v>
      </c>
      <c r="X3839">
        <f t="shared" si="179"/>
        <v>12.5</v>
      </c>
    </row>
    <row r="3840" spans="1:24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  <c r="V3840">
        <f t="shared" si="177"/>
        <v>7</v>
      </c>
      <c r="W3840">
        <f t="shared" si="178"/>
        <v>2023.056</v>
      </c>
      <c r="X3840">
        <f t="shared" si="179"/>
        <v>-16.25</v>
      </c>
    </row>
    <row r="3841" spans="1:24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  <c r="V3841">
        <f t="shared" si="177"/>
        <v>7</v>
      </c>
      <c r="W3841">
        <f t="shared" si="178"/>
        <v>1206.0899999999999</v>
      </c>
      <c r="X3841">
        <f t="shared" si="179"/>
        <v>27</v>
      </c>
    </row>
    <row r="3842" spans="1:24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  <c r="V3842">
        <f t="shared" si="177"/>
        <v>7</v>
      </c>
      <c r="W3842">
        <f t="shared" si="178"/>
        <v>512.91</v>
      </c>
      <c r="X3842">
        <f t="shared" si="179"/>
        <v>41</v>
      </c>
    </row>
    <row r="3843" spans="1:24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  <c r="V3843">
        <f t="shared" ref="V3843:V3906" si="180">MONTH(C3843:C13836)</f>
        <v>6</v>
      </c>
      <c r="W3843">
        <f t="shared" ref="W3843:W3906" si="181" xml:space="preserve"> PRODUCT(R3843,S3843)</f>
        <v>511.05600000000004</v>
      </c>
      <c r="X3843">
        <f t="shared" ref="X3843:X3906" si="182">(U3843/R3843)*100</f>
        <v>6.25</v>
      </c>
    </row>
    <row r="3844" spans="1:24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  <c r="V3844">
        <f t="shared" si="180"/>
        <v>10</v>
      </c>
      <c r="W3844">
        <f t="shared" si="181"/>
        <v>14.368</v>
      </c>
      <c r="X3844">
        <f t="shared" si="182"/>
        <v>31.25</v>
      </c>
    </row>
    <row r="3845" spans="1:24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  <c r="V3845">
        <f t="shared" si="180"/>
        <v>10</v>
      </c>
      <c r="W3845">
        <f t="shared" si="181"/>
        <v>12.56</v>
      </c>
      <c r="X3845">
        <f t="shared" si="182"/>
        <v>0.99999999999999989</v>
      </c>
    </row>
    <row r="3846" spans="1:24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  <c r="V3846">
        <f t="shared" si="180"/>
        <v>10</v>
      </c>
      <c r="W3846">
        <f t="shared" si="181"/>
        <v>961.48</v>
      </c>
      <c r="X3846">
        <f t="shared" si="182"/>
        <v>3</v>
      </c>
    </row>
    <row r="3847" spans="1:24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>
        <f t="shared" si="180"/>
        <v>10</v>
      </c>
      <c r="W3847">
        <f t="shared" si="181"/>
        <v>3701.9880000000003</v>
      </c>
      <c r="X3847">
        <f t="shared" si="182"/>
        <v>-5.8823529411764701</v>
      </c>
    </row>
    <row r="3848" spans="1:24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>
        <f t="shared" si="180"/>
        <v>10</v>
      </c>
      <c r="W3848">
        <f t="shared" si="181"/>
        <v>707</v>
      </c>
      <c r="X3848">
        <f t="shared" si="182"/>
        <v>26.999999999999996</v>
      </c>
    </row>
    <row r="3849" spans="1:24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  <c r="V3849">
        <f t="shared" si="180"/>
        <v>11</v>
      </c>
      <c r="W3849">
        <f t="shared" si="181"/>
        <v>1505.43</v>
      </c>
      <c r="X3849">
        <f t="shared" si="182"/>
        <v>0</v>
      </c>
    </row>
    <row r="3850" spans="1:24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  <c r="V3850">
        <f t="shared" si="180"/>
        <v>9</v>
      </c>
      <c r="W3850">
        <f t="shared" si="181"/>
        <v>2767.84</v>
      </c>
      <c r="X3850">
        <f t="shared" si="182"/>
        <v>46</v>
      </c>
    </row>
    <row r="3851" spans="1:24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  <c r="V3851">
        <f t="shared" si="180"/>
        <v>9</v>
      </c>
      <c r="W3851">
        <f t="shared" si="181"/>
        <v>174.75</v>
      </c>
      <c r="X3851">
        <f t="shared" si="182"/>
        <v>43.999999999999993</v>
      </c>
    </row>
    <row r="3852" spans="1:24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  <c r="V3852">
        <f t="shared" si="180"/>
        <v>12</v>
      </c>
      <c r="W3852">
        <f t="shared" si="181"/>
        <v>601.71999999999991</v>
      </c>
      <c r="X3852">
        <f t="shared" si="182"/>
        <v>47.000000000000007</v>
      </c>
    </row>
    <row r="3853" spans="1:24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  <c r="V3853">
        <f t="shared" si="180"/>
        <v>9</v>
      </c>
      <c r="W3853">
        <f t="shared" si="181"/>
        <v>170.6</v>
      </c>
      <c r="X3853">
        <f t="shared" si="182"/>
        <v>17</v>
      </c>
    </row>
    <row r="3854" spans="1:24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  <c r="V3854">
        <f t="shared" si="180"/>
        <v>11</v>
      </c>
      <c r="W3854">
        <f t="shared" si="181"/>
        <v>268.54399999999998</v>
      </c>
      <c r="X3854">
        <f t="shared" si="182"/>
        <v>-160</v>
      </c>
    </row>
    <row r="3855" spans="1:24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  <c r="V3855">
        <f t="shared" si="180"/>
        <v>6</v>
      </c>
      <c r="W3855">
        <f t="shared" si="181"/>
        <v>4.95</v>
      </c>
      <c r="X3855">
        <f t="shared" si="182"/>
        <v>43.999999999999993</v>
      </c>
    </row>
    <row r="3856" spans="1:24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  <c r="V3856">
        <f t="shared" si="180"/>
        <v>6</v>
      </c>
      <c r="W3856">
        <f t="shared" si="181"/>
        <v>132</v>
      </c>
      <c r="X3856">
        <f t="shared" si="182"/>
        <v>0</v>
      </c>
    </row>
    <row r="3857" spans="1:24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  <c r="V3857">
        <f t="shared" si="180"/>
        <v>10</v>
      </c>
      <c r="W3857">
        <f t="shared" si="181"/>
        <v>10.692</v>
      </c>
      <c r="X3857">
        <f t="shared" si="182"/>
        <v>-175</v>
      </c>
    </row>
    <row r="3858" spans="1:24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  <c r="V3858">
        <f t="shared" si="180"/>
        <v>10</v>
      </c>
      <c r="W3858">
        <f t="shared" si="181"/>
        <v>4119.8</v>
      </c>
      <c r="X3858">
        <f t="shared" si="182"/>
        <v>6.25</v>
      </c>
    </row>
    <row r="3859" spans="1:24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  <c r="V3859">
        <f t="shared" si="180"/>
        <v>10</v>
      </c>
      <c r="W3859">
        <f t="shared" si="181"/>
        <v>30.816000000000003</v>
      </c>
      <c r="X3859">
        <f t="shared" si="182"/>
        <v>8.75</v>
      </c>
    </row>
    <row r="3860" spans="1:24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  <c r="V3860">
        <f t="shared" si="180"/>
        <v>12</v>
      </c>
      <c r="W3860">
        <f t="shared" si="181"/>
        <v>3135.6080000000002</v>
      </c>
      <c r="X3860">
        <f t="shared" si="182"/>
        <v>20</v>
      </c>
    </row>
    <row r="3861" spans="1:24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>
        <f t="shared" si="180"/>
        <v>2</v>
      </c>
      <c r="W3861">
        <f t="shared" si="181"/>
        <v>1442.8799999999999</v>
      </c>
      <c r="X3861">
        <f t="shared" si="182"/>
        <v>-56.000000000000007</v>
      </c>
    </row>
    <row r="3862" spans="1:24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  <c r="V3862">
        <f t="shared" si="180"/>
        <v>2</v>
      </c>
      <c r="W3862">
        <f t="shared" si="181"/>
        <v>124.792</v>
      </c>
      <c r="X3862">
        <f t="shared" si="182"/>
        <v>8.75</v>
      </c>
    </row>
    <row r="3863" spans="1:24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  <c r="V3863">
        <f t="shared" si="180"/>
        <v>5</v>
      </c>
      <c r="W3863">
        <f t="shared" si="181"/>
        <v>120.52800000000001</v>
      </c>
      <c r="X3863">
        <f t="shared" si="182"/>
        <v>36.25</v>
      </c>
    </row>
    <row r="3864" spans="1:24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  <c r="V3864">
        <f t="shared" si="180"/>
        <v>5</v>
      </c>
      <c r="W3864">
        <f t="shared" si="181"/>
        <v>32.688000000000002</v>
      </c>
      <c r="X3864">
        <f t="shared" si="182"/>
        <v>36.25</v>
      </c>
    </row>
    <row r="3865" spans="1:24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  <c r="V3865">
        <f t="shared" si="180"/>
        <v>10</v>
      </c>
      <c r="W3865">
        <f t="shared" si="181"/>
        <v>42.56</v>
      </c>
      <c r="X3865">
        <f t="shared" si="182"/>
        <v>26</v>
      </c>
    </row>
    <row r="3866" spans="1:24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  <c r="V3866">
        <f t="shared" si="180"/>
        <v>11</v>
      </c>
      <c r="W3866">
        <f t="shared" si="181"/>
        <v>759.80000000000007</v>
      </c>
      <c r="X3866">
        <f t="shared" si="182"/>
        <v>-120</v>
      </c>
    </row>
    <row r="3867" spans="1:24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  <c r="V3867">
        <f t="shared" si="180"/>
        <v>7</v>
      </c>
      <c r="W3867">
        <f t="shared" si="181"/>
        <v>476</v>
      </c>
      <c r="X3867">
        <f t="shared" si="182"/>
        <v>16</v>
      </c>
    </row>
    <row r="3868" spans="1:24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  <c r="V3868">
        <f t="shared" si="180"/>
        <v>4</v>
      </c>
      <c r="W3868">
        <f t="shared" si="181"/>
        <v>932.04</v>
      </c>
      <c r="X3868">
        <f t="shared" si="182"/>
        <v>36</v>
      </c>
    </row>
    <row r="3869" spans="1:24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  <c r="V3869">
        <f t="shared" si="180"/>
        <v>10</v>
      </c>
      <c r="W3869">
        <f t="shared" si="181"/>
        <v>1334.8799999999999</v>
      </c>
      <c r="X3869">
        <f t="shared" si="182"/>
        <v>43</v>
      </c>
    </row>
    <row r="3870" spans="1:24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  <c r="V3870">
        <f t="shared" si="180"/>
        <v>10</v>
      </c>
      <c r="W3870">
        <f t="shared" si="181"/>
        <v>240.78399999999999</v>
      </c>
      <c r="X3870">
        <f t="shared" si="182"/>
        <v>11.25</v>
      </c>
    </row>
    <row r="3871" spans="1:24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  <c r="V3871">
        <f t="shared" si="180"/>
        <v>10</v>
      </c>
      <c r="W3871">
        <f t="shared" si="181"/>
        <v>1343.7759999999998</v>
      </c>
      <c r="X3871">
        <f t="shared" si="182"/>
        <v>8.75</v>
      </c>
    </row>
    <row r="3872" spans="1:24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  <c r="V3872">
        <f t="shared" si="180"/>
        <v>10</v>
      </c>
      <c r="W3872">
        <f t="shared" si="181"/>
        <v>23.12</v>
      </c>
      <c r="X3872">
        <f t="shared" si="182"/>
        <v>48.999999999999993</v>
      </c>
    </row>
    <row r="3873" spans="1:24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>
        <f t="shared" si="180"/>
        <v>10</v>
      </c>
      <c r="W3873">
        <f t="shared" si="181"/>
        <v>47.2</v>
      </c>
      <c r="X3873">
        <f t="shared" si="182"/>
        <v>47.999999999999993</v>
      </c>
    </row>
    <row r="3874" spans="1:24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  <c r="V3874">
        <f t="shared" si="180"/>
        <v>10</v>
      </c>
      <c r="W3874">
        <f t="shared" si="181"/>
        <v>2527.056</v>
      </c>
      <c r="X3874">
        <f t="shared" si="182"/>
        <v>5</v>
      </c>
    </row>
    <row r="3875" spans="1:24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  <c r="V3875">
        <f t="shared" si="180"/>
        <v>9</v>
      </c>
      <c r="W3875">
        <f t="shared" si="181"/>
        <v>70.415999999999997</v>
      </c>
      <c r="X3875">
        <f t="shared" si="182"/>
        <v>32.5</v>
      </c>
    </row>
    <row r="3876" spans="1:24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  <c r="V3876">
        <f t="shared" si="180"/>
        <v>9</v>
      </c>
      <c r="W3876">
        <f t="shared" si="181"/>
        <v>602.40600000000006</v>
      </c>
      <c r="X3876">
        <f t="shared" si="182"/>
        <v>-73.333333333333329</v>
      </c>
    </row>
    <row r="3877" spans="1:24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  <c r="V3877">
        <f t="shared" si="180"/>
        <v>9</v>
      </c>
      <c r="W3877">
        <f t="shared" si="181"/>
        <v>217.56800000000001</v>
      </c>
      <c r="X3877">
        <f t="shared" si="182"/>
        <v>6.25</v>
      </c>
    </row>
    <row r="3878" spans="1:24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  <c r="V3878">
        <f t="shared" si="180"/>
        <v>9</v>
      </c>
      <c r="W3878">
        <f t="shared" si="181"/>
        <v>30.816000000000003</v>
      </c>
      <c r="X3878">
        <f t="shared" si="182"/>
        <v>31.25</v>
      </c>
    </row>
    <row r="3879" spans="1:24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  <c r="V3879">
        <f t="shared" si="180"/>
        <v>10</v>
      </c>
      <c r="W3879">
        <f t="shared" si="181"/>
        <v>190.95</v>
      </c>
      <c r="X3879">
        <f t="shared" si="182"/>
        <v>-70</v>
      </c>
    </row>
    <row r="3880" spans="1:24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  <c r="V3880">
        <f t="shared" si="180"/>
        <v>4</v>
      </c>
      <c r="W3880">
        <f t="shared" si="181"/>
        <v>198.52799999999999</v>
      </c>
      <c r="X3880">
        <f t="shared" si="182"/>
        <v>7.5</v>
      </c>
    </row>
    <row r="3881" spans="1:24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  <c r="V3881">
        <f t="shared" si="180"/>
        <v>4</v>
      </c>
      <c r="W3881">
        <f t="shared" si="181"/>
        <v>208.38399999999999</v>
      </c>
      <c r="X3881">
        <f t="shared" si="182"/>
        <v>7.5000000000000009</v>
      </c>
    </row>
    <row r="3882" spans="1:24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  <c r="V3882">
        <f t="shared" si="180"/>
        <v>6</v>
      </c>
      <c r="W3882">
        <f t="shared" si="181"/>
        <v>19.135999999999999</v>
      </c>
      <c r="X3882">
        <f t="shared" si="182"/>
        <v>31.250000000000007</v>
      </c>
    </row>
    <row r="3883" spans="1:24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  <c r="V3883">
        <f t="shared" si="180"/>
        <v>6</v>
      </c>
      <c r="W3883">
        <f t="shared" si="181"/>
        <v>164.73599999999999</v>
      </c>
      <c r="X3883">
        <f t="shared" si="182"/>
        <v>-23.75</v>
      </c>
    </row>
    <row r="3884" spans="1:24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  <c r="V3884">
        <f t="shared" si="180"/>
        <v>6</v>
      </c>
      <c r="W3884">
        <f t="shared" si="181"/>
        <v>2188.2240000000002</v>
      </c>
      <c r="X3884">
        <f t="shared" si="182"/>
        <v>-10</v>
      </c>
    </row>
    <row r="3885" spans="1:24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  <c r="V3885">
        <f t="shared" si="180"/>
        <v>6</v>
      </c>
      <c r="W3885">
        <f t="shared" si="181"/>
        <v>161.024</v>
      </c>
      <c r="X3885">
        <f t="shared" si="182"/>
        <v>27.499999999999996</v>
      </c>
    </row>
    <row r="3886" spans="1:24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  <c r="V3886">
        <f t="shared" si="180"/>
        <v>7</v>
      </c>
      <c r="W3886">
        <f t="shared" si="181"/>
        <v>13.104000000000001</v>
      </c>
      <c r="X3886">
        <f t="shared" si="182"/>
        <v>8.75</v>
      </c>
    </row>
    <row r="3887" spans="1:24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  <c r="V3887">
        <f t="shared" si="180"/>
        <v>1</v>
      </c>
      <c r="W3887">
        <f t="shared" si="181"/>
        <v>48.512</v>
      </c>
      <c r="X3887">
        <f t="shared" si="182"/>
        <v>-170</v>
      </c>
    </row>
    <row r="3888" spans="1:24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  <c r="V3888">
        <f t="shared" si="180"/>
        <v>3</v>
      </c>
      <c r="W3888">
        <f t="shared" si="181"/>
        <v>404.54999999999995</v>
      </c>
      <c r="X3888">
        <f t="shared" si="182"/>
        <v>28.000000000000004</v>
      </c>
    </row>
    <row r="3889" spans="1:24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>
        <f t="shared" si="180"/>
        <v>6</v>
      </c>
      <c r="W3889">
        <f t="shared" si="181"/>
        <v>17.12</v>
      </c>
      <c r="X3889">
        <f t="shared" si="182"/>
        <v>31</v>
      </c>
    </row>
    <row r="3890" spans="1:24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  <c r="V3890">
        <f t="shared" si="180"/>
        <v>6</v>
      </c>
      <c r="W3890">
        <f t="shared" si="181"/>
        <v>719.91</v>
      </c>
      <c r="X3890">
        <f t="shared" si="182"/>
        <v>27.999999999999996</v>
      </c>
    </row>
    <row r="3891" spans="1:24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  <c r="V3891">
        <f t="shared" si="180"/>
        <v>6</v>
      </c>
      <c r="W3891">
        <f t="shared" si="181"/>
        <v>713.88</v>
      </c>
      <c r="X3891">
        <f t="shared" si="182"/>
        <v>30</v>
      </c>
    </row>
    <row r="3892" spans="1:24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  <c r="V3892">
        <f t="shared" si="180"/>
        <v>11</v>
      </c>
      <c r="W3892">
        <f t="shared" si="181"/>
        <v>1319.8</v>
      </c>
      <c r="X3892">
        <f t="shared" si="182"/>
        <v>33</v>
      </c>
    </row>
    <row r="3893" spans="1:24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  <c r="V3893">
        <f t="shared" si="180"/>
        <v>11</v>
      </c>
      <c r="W3893">
        <f t="shared" si="181"/>
        <v>10108.511999999999</v>
      </c>
      <c r="X3893">
        <f t="shared" si="182"/>
        <v>12.5</v>
      </c>
    </row>
    <row r="3894" spans="1:24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  <c r="V3894">
        <f t="shared" si="180"/>
        <v>11</v>
      </c>
      <c r="W3894">
        <f t="shared" si="181"/>
        <v>4479.3599999999997</v>
      </c>
      <c r="X3894">
        <f t="shared" si="182"/>
        <v>34</v>
      </c>
    </row>
    <row r="3895" spans="1:24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>
        <f t="shared" si="180"/>
        <v>11</v>
      </c>
      <c r="W3895">
        <f t="shared" si="181"/>
        <v>1959.6080000000002</v>
      </c>
      <c r="X3895">
        <f t="shared" si="182"/>
        <v>17.5</v>
      </c>
    </row>
    <row r="3896" spans="1:24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  <c r="V3896">
        <f t="shared" si="180"/>
        <v>11</v>
      </c>
      <c r="W3896">
        <f t="shared" si="181"/>
        <v>49.900000000000006</v>
      </c>
      <c r="X3896">
        <f t="shared" si="182"/>
        <v>-165</v>
      </c>
    </row>
    <row r="3897" spans="1:24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  <c r="V3897">
        <f t="shared" si="180"/>
        <v>5</v>
      </c>
      <c r="W3897">
        <f t="shared" si="181"/>
        <v>244.5</v>
      </c>
      <c r="X3897">
        <f t="shared" si="182"/>
        <v>37</v>
      </c>
    </row>
    <row r="3898" spans="1:24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  <c r="V3898">
        <f t="shared" si="180"/>
        <v>12</v>
      </c>
      <c r="W3898">
        <f t="shared" si="181"/>
        <v>10.656000000000001</v>
      </c>
      <c r="X3898">
        <f t="shared" si="182"/>
        <v>35</v>
      </c>
    </row>
    <row r="3899" spans="1:24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  <c r="V3899">
        <f t="shared" si="180"/>
        <v>12</v>
      </c>
      <c r="W3899">
        <f t="shared" si="181"/>
        <v>46.655999999999999</v>
      </c>
      <c r="X3899">
        <f t="shared" si="182"/>
        <v>35</v>
      </c>
    </row>
    <row r="3900" spans="1:24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  <c r="V3900">
        <f t="shared" si="180"/>
        <v>11</v>
      </c>
      <c r="W3900">
        <f t="shared" si="181"/>
        <v>4.7359999999999998</v>
      </c>
      <c r="X3900">
        <f t="shared" si="182"/>
        <v>35</v>
      </c>
    </row>
    <row r="3901" spans="1:24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  <c r="V3901">
        <f t="shared" si="180"/>
        <v>12</v>
      </c>
      <c r="W3901">
        <f t="shared" si="181"/>
        <v>255.96799999999999</v>
      </c>
      <c r="X3901">
        <f t="shared" si="182"/>
        <v>20</v>
      </c>
    </row>
    <row r="3902" spans="1:24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  <c r="V3902">
        <f t="shared" si="180"/>
        <v>1</v>
      </c>
      <c r="W3902">
        <f t="shared" si="181"/>
        <v>20.736000000000001</v>
      </c>
      <c r="X3902">
        <f t="shared" si="182"/>
        <v>35</v>
      </c>
    </row>
    <row r="3903" spans="1:24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  <c r="V3903">
        <f t="shared" si="180"/>
        <v>11</v>
      </c>
      <c r="W3903">
        <f t="shared" si="181"/>
        <v>95.968000000000004</v>
      </c>
      <c r="X3903">
        <f t="shared" si="182"/>
        <v>-2.5</v>
      </c>
    </row>
    <row r="3904" spans="1:24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>
        <f t="shared" si="180"/>
        <v>10</v>
      </c>
      <c r="W3904">
        <f t="shared" si="181"/>
        <v>3784.7599999999998</v>
      </c>
      <c r="X3904">
        <f t="shared" si="182"/>
        <v>28.000000000000004</v>
      </c>
    </row>
    <row r="3905" spans="1:24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  <c r="V3905">
        <f t="shared" si="180"/>
        <v>4</v>
      </c>
      <c r="W3905">
        <f t="shared" si="181"/>
        <v>686.78399999999999</v>
      </c>
      <c r="X3905">
        <f t="shared" si="182"/>
        <v>18.750000000000004</v>
      </c>
    </row>
    <row r="3906" spans="1:24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  <c r="V3906">
        <f t="shared" si="180"/>
        <v>4</v>
      </c>
      <c r="W3906">
        <f t="shared" si="181"/>
        <v>2255.232</v>
      </c>
      <c r="X3906">
        <f t="shared" si="182"/>
        <v>3.7500000000000004</v>
      </c>
    </row>
    <row r="3907" spans="1:24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  <c r="V3907">
        <f t="shared" ref="V3907:V3970" si="183">MONTH(C3907:C13900)</f>
        <v>4</v>
      </c>
      <c r="W3907">
        <f t="shared" ref="W3907:W3970" si="184" xml:space="preserve"> PRODUCT(R3907,S3907)</f>
        <v>41.712000000000003</v>
      </c>
      <c r="X3907">
        <f t="shared" ref="X3907:X3970" si="185">(U3907/R3907)*100</f>
        <v>-66.666666666666657</v>
      </c>
    </row>
    <row r="3908" spans="1:24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  <c r="V3908">
        <f t="shared" si="183"/>
        <v>4</v>
      </c>
      <c r="W3908">
        <f t="shared" si="184"/>
        <v>2188.5439999999999</v>
      </c>
      <c r="X3908">
        <f t="shared" si="185"/>
        <v>-12.5</v>
      </c>
    </row>
    <row r="3909" spans="1:24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  <c r="V3909">
        <f t="shared" si="183"/>
        <v>4</v>
      </c>
      <c r="W3909">
        <f t="shared" si="184"/>
        <v>74.25</v>
      </c>
      <c r="X3909">
        <f t="shared" si="185"/>
        <v>-21.666666666666664</v>
      </c>
    </row>
    <row r="3910" spans="1:24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  <c r="V3910">
        <f t="shared" si="183"/>
        <v>4</v>
      </c>
      <c r="W3910">
        <f t="shared" si="184"/>
        <v>83.975999999999999</v>
      </c>
      <c r="X3910">
        <f t="shared" si="185"/>
        <v>-23.333333333333332</v>
      </c>
    </row>
    <row r="3911" spans="1:24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  <c r="V3911">
        <f t="shared" si="183"/>
        <v>4</v>
      </c>
      <c r="W3911">
        <f t="shared" si="184"/>
        <v>7.5839999999999996</v>
      </c>
      <c r="X3911">
        <f t="shared" si="185"/>
        <v>31.250000000000007</v>
      </c>
    </row>
    <row r="3912" spans="1:24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  <c r="V3912">
        <f t="shared" si="183"/>
        <v>4</v>
      </c>
      <c r="W3912">
        <f t="shared" si="184"/>
        <v>1762.25</v>
      </c>
      <c r="X3912">
        <f t="shared" si="185"/>
        <v>-60</v>
      </c>
    </row>
    <row r="3913" spans="1:24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  <c r="V3913">
        <f t="shared" si="183"/>
        <v>6</v>
      </c>
      <c r="W3913">
        <f t="shared" si="184"/>
        <v>1411.1279999999999</v>
      </c>
      <c r="X3913">
        <f t="shared" si="185"/>
        <v>11.25</v>
      </c>
    </row>
    <row r="3914" spans="1:24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>
        <f t="shared" si="183"/>
        <v>9</v>
      </c>
      <c r="W3914">
        <f t="shared" si="184"/>
        <v>58.320000000000007</v>
      </c>
      <c r="X3914">
        <f t="shared" si="185"/>
        <v>48.000000000000007</v>
      </c>
    </row>
    <row r="3915" spans="1:24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  <c r="V3915">
        <f t="shared" si="183"/>
        <v>9</v>
      </c>
      <c r="W3915">
        <f t="shared" si="184"/>
        <v>19.64</v>
      </c>
      <c r="X3915">
        <f t="shared" si="185"/>
        <v>33</v>
      </c>
    </row>
    <row r="3916" spans="1:24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  <c r="V3916">
        <f t="shared" si="183"/>
        <v>7</v>
      </c>
      <c r="W3916">
        <f t="shared" si="184"/>
        <v>4008</v>
      </c>
      <c r="X3916">
        <f t="shared" si="185"/>
        <v>-56.000000000000007</v>
      </c>
    </row>
    <row r="3917" spans="1:24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  <c r="V3917">
        <f t="shared" si="183"/>
        <v>7</v>
      </c>
      <c r="W3917">
        <f t="shared" si="184"/>
        <v>323.13600000000002</v>
      </c>
      <c r="X3917">
        <f t="shared" si="185"/>
        <v>6.25</v>
      </c>
    </row>
    <row r="3918" spans="1:24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  <c r="V3918">
        <f t="shared" si="183"/>
        <v>7</v>
      </c>
      <c r="W3918">
        <f t="shared" si="184"/>
        <v>32.192</v>
      </c>
      <c r="X3918">
        <f t="shared" si="185"/>
        <v>32.5</v>
      </c>
    </row>
    <row r="3919" spans="1:24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  <c r="V3919">
        <f t="shared" si="183"/>
        <v>7</v>
      </c>
      <c r="W3919">
        <f t="shared" si="184"/>
        <v>30.623999999999999</v>
      </c>
      <c r="X3919">
        <f t="shared" si="185"/>
        <v>-80</v>
      </c>
    </row>
    <row r="3920" spans="1:24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  <c r="V3920">
        <f t="shared" si="183"/>
        <v>7</v>
      </c>
      <c r="W3920">
        <f t="shared" si="184"/>
        <v>935.928</v>
      </c>
      <c r="X3920">
        <f t="shared" si="185"/>
        <v>-13.750000000000002</v>
      </c>
    </row>
    <row r="3921" spans="1:24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  <c r="V3921">
        <f t="shared" si="183"/>
        <v>12</v>
      </c>
      <c r="W3921">
        <f t="shared" si="184"/>
        <v>246.72</v>
      </c>
      <c r="X3921">
        <f t="shared" si="185"/>
        <v>27</v>
      </c>
    </row>
    <row r="3922" spans="1:24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  <c r="V3922">
        <f t="shared" si="183"/>
        <v>12</v>
      </c>
      <c r="W3922">
        <f t="shared" si="184"/>
        <v>255.84</v>
      </c>
      <c r="X3922">
        <f t="shared" si="185"/>
        <v>48</v>
      </c>
    </row>
    <row r="3923" spans="1:24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  <c r="V3923">
        <f t="shared" si="183"/>
        <v>6</v>
      </c>
      <c r="W3923">
        <f t="shared" si="184"/>
        <v>1079.9279999999999</v>
      </c>
      <c r="X3923">
        <f t="shared" si="185"/>
        <v>10</v>
      </c>
    </row>
    <row r="3924" spans="1:24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>
        <f t="shared" si="183"/>
        <v>8</v>
      </c>
      <c r="W3924">
        <f t="shared" si="184"/>
        <v>152.06400000000002</v>
      </c>
      <c r="X3924">
        <f t="shared" si="185"/>
        <v>31.25</v>
      </c>
    </row>
    <row r="3925" spans="1:24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  <c r="V3925">
        <f t="shared" si="183"/>
        <v>8</v>
      </c>
      <c r="W3925">
        <f t="shared" si="184"/>
        <v>133.6</v>
      </c>
      <c r="X3925">
        <f t="shared" si="185"/>
        <v>35</v>
      </c>
    </row>
    <row r="3926" spans="1:24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  <c r="V3926">
        <f t="shared" si="183"/>
        <v>9</v>
      </c>
      <c r="W3926">
        <f t="shared" si="184"/>
        <v>60.56</v>
      </c>
      <c r="X3926">
        <f t="shared" si="185"/>
        <v>4</v>
      </c>
    </row>
    <row r="3927" spans="1:24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  <c r="V3927">
        <f t="shared" si="183"/>
        <v>9</v>
      </c>
      <c r="W3927">
        <f t="shared" si="184"/>
        <v>173.79</v>
      </c>
      <c r="X3927">
        <f t="shared" si="185"/>
        <v>28.000000000000004</v>
      </c>
    </row>
    <row r="3928" spans="1:24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  <c r="V3928">
        <f t="shared" si="183"/>
        <v>9</v>
      </c>
      <c r="W3928">
        <f t="shared" si="184"/>
        <v>70.680000000000007</v>
      </c>
      <c r="X3928">
        <f t="shared" si="185"/>
        <v>37.999999999999993</v>
      </c>
    </row>
    <row r="3929" spans="1:24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>
        <f t="shared" si="183"/>
        <v>9</v>
      </c>
      <c r="W3929">
        <f t="shared" si="184"/>
        <v>686.2</v>
      </c>
      <c r="X3929">
        <f t="shared" si="185"/>
        <v>33.75</v>
      </c>
    </row>
    <row r="3930" spans="1:24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  <c r="V3930">
        <f t="shared" si="183"/>
        <v>3</v>
      </c>
      <c r="W3930">
        <f t="shared" si="184"/>
        <v>1206.6599999999999</v>
      </c>
      <c r="X3930">
        <f t="shared" si="185"/>
        <v>-5.8823529411764701</v>
      </c>
    </row>
    <row r="3931" spans="1:24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  <c r="V3931">
        <f t="shared" si="183"/>
        <v>3</v>
      </c>
      <c r="W3931">
        <f t="shared" si="184"/>
        <v>5.1840000000000002</v>
      </c>
      <c r="X3931">
        <f t="shared" si="185"/>
        <v>36.25</v>
      </c>
    </row>
    <row r="3932" spans="1:24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  <c r="V3932">
        <f t="shared" si="183"/>
        <v>3</v>
      </c>
      <c r="W3932">
        <f t="shared" si="184"/>
        <v>1018.8080000000001</v>
      </c>
      <c r="X3932">
        <f t="shared" si="185"/>
        <v>11.249999999999998</v>
      </c>
    </row>
    <row r="3933" spans="1:24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  <c r="V3933">
        <f t="shared" si="183"/>
        <v>8</v>
      </c>
      <c r="W3933">
        <f t="shared" si="184"/>
        <v>16.416</v>
      </c>
      <c r="X3933">
        <f t="shared" si="185"/>
        <v>30</v>
      </c>
    </row>
    <row r="3934" spans="1:24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>
        <f t="shared" si="183"/>
        <v>8</v>
      </c>
      <c r="W3934">
        <f t="shared" si="184"/>
        <v>95.968000000000004</v>
      </c>
      <c r="X3934">
        <f t="shared" si="185"/>
        <v>27.500000000000004</v>
      </c>
    </row>
    <row r="3935" spans="1:24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  <c r="V3935">
        <f t="shared" si="183"/>
        <v>9</v>
      </c>
      <c r="W3935">
        <f t="shared" si="184"/>
        <v>47</v>
      </c>
      <c r="X3935">
        <f t="shared" si="185"/>
        <v>28.999999999999996</v>
      </c>
    </row>
    <row r="3936" spans="1:24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>
        <f t="shared" si="183"/>
        <v>9</v>
      </c>
      <c r="W3936">
        <f t="shared" si="184"/>
        <v>370</v>
      </c>
      <c r="X3936">
        <f t="shared" si="185"/>
        <v>50</v>
      </c>
    </row>
    <row r="3937" spans="1:24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  <c r="V3937">
        <f t="shared" si="183"/>
        <v>9</v>
      </c>
      <c r="W3937">
        <f t="shared" si="184"/>
        <v>403.16800000000001</v>
      </c>
      <c r="X3937">
        <f t="shared" si="185"/>
        <v>6.25</v>
      </c>
    </row>
    <row r="3938" spans="1:24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  <c r="V3938">
        <f t="shared" si="183"/>
        <v>6</v>
      </c>
      <c r="W3938">
        <f t="shared" si="184"/>
        <v>86.256</v>
      </c>
      <c r="X3938">
        <f t="shared" si="185"/>
        <v>32.5</v>
      </c>
    </row>
    <row r="3939" spans="1:24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  <c r="V3939">
        <f t="shared" si="183"/>
        <v>6</v>
      </c>
      <c r="W3939">
        <f t="shared" si="184"/>
        <v>81.647999999999996</v>
      </c>
      <c r="X3939">
        <f t="shared" si="185"/>
        <v>36.25</v>
      </c>
    </row>
    <row r="3940" spans="1:24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  <c r="V3940">
        <f t="shared" si="183"/>
        <v>6</v>
      </c>
      <c r="W3940">
        <f t="shared" si="184"/>
        <v>394.74400000000003</v>
      </c>
      <c r="X3940">
        <f t="shared" si="185"/>
        <v>-12.857142857142856</v>
      </c>
    </row>
    <row r="3941" spans="1:24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>
        <f t="shared" si="183"/>
        <v>12</v>
      </c>
      <c r="W3941">
        <f t="shared" si="184"/>
        <v>7124.5</v>
      </c>
      <c r="X3941">
        <f t="shared" si="185"/>
        <v>25</v>
      </c>
    </row>
    <row r="3942" spans="1:24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  <c r="V3942">
        <f t="shared" si="183"/>
        <v>5</v>
      </c>
      <c r="W3942">
        <f t="shared" si="184"/>
        <v>29.12</v>
      </c>
      <c r="X3942">
        <f t="shared" si="185"/>
        <v>42.999999999999993</v>
      </c>
    </row>
    <row r="3943" spans="1:24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  <c r="V3943">
        <f t="shared" si="183"/>
        <v>5</v>
      </c>
      <c r="W3943">
        <f t="shared" si="184"/>
        <v>3.048</v>
      </c>
      <c r="X3943">
        <f t="shared" si="185"/>
        <v>33.75</v>
      </c>
    </row>
    <row r="3944" spans="1:24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  <c r="V3944">
        <f t="shared" si="183"/>
        <v>5</v>
      </c>
      <c r="W3944">
        <f t="shared" si="184"/>
        <v>129.60000000000002</v>
      </c>
      <c r="X3944">
        <f t="shared" si="185"/>
        <v>34.999999999999993</v>
      </c>
    </row>
    <row r="3945" spans="1:24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  <c r="V3945">
        <f t="shared" si="183"/>
        <v>6</v>
      </c>
      <c r="W3945">
        <f t="shared" si="184"/>
        <v>5846.19</v>
      </c>
      <c r="X3945">
        <f t="shared" si="185"/>
        <v>2</v>
      </c>
    </row>
    <row r="3946" spans="1:24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>
        <f t="shared" si="183"/>
        <v>5</v>
      </c>
      <c r="W3946">
        <f t="shared" si="184"/>
        <v>52.019999999999996</v>
      </c>
      <c r="X3946">
        <f t="shared" si="185"/>
        <v>49.000000000000007</v>
      </c>
    </row>
    <row r="3947" spans="1:24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  <c r="V3947">
        <f t="shared" si="183"/>
        <v>11</v>
      </c>
      <c r="W3947">
        <f t="shared" si="184"/>
        <v>44.384</v>
      </c>
      <c r="X3947">
        <f t="shared" si="185"/>
        <v>35</v>
      </c>
    </row>
    <row r="3948" spans="1:24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  <c r="V3948">
        <f t="shared" si="183"/>
        <v>11</v>
      </c>
      <c r="W3948">
        <f t="shared" si="184"/>
        <v>2.944</v>
      </c>
      <c r="X3948">
        <f t="shared" si="185"/>
        <v>-22.5</v>
      </c>
    </row>
    <row r="3949" spans="1:24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  <c r="V3949">
        <f t="shared" si="183"/>
        <v>11</v>
      </c>
      <c r="W3949">
        <f t="shared" si="184"/>
        <v>12.736000000000001</v>
      </c>
      <c r="X3949">
        <f t="shared" si="185"/>
        <v>16.249999999999996</v>
      </c>
    </row>
    <row r="3950" spans="1:24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  <c r="V3950">
        <f t="shared" si="183"/>
        <v>11</v>
      </c>
      <c r="W3950">
        <f t="shared" si="184"/>
        <v>97.695999999999998</v>
      </c>
      <c r="X3950">
        <f t="shared" si="185"/>
        <v>32.5</v>
      </c>
    </row>
    <row r="3951" spans="1:24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  <c r="V3951">
        <f t="shared" si="183"/>
        <v>11</v>
      </c>
      <c r="W3951">
        <f t="shared" si="184"/>
        <v>39.295999999999999</v>
      </c>
      <c r="X3951">
        <f t="shared" si="185"/>
        <v>33.75</v>
      </c>
    </row>
    <row r="3952" spans="1:24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  <c r="V3952">
        <f t="shared" si="183"/>
        <v>11</v>
      </c>
      <c r="W3952">
        <f t="shared" si="184"/>
        <v>1530.6480000000001</v>
      </c>
      <c r="X3952">
        <f t="shared" si="185"/>
        <v>-7.1428571428571441</v>
      </c>
    </row>
    <row r="3953" spans="1:24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  <c r="V3953">
        <f t="shared" si="183"/>
        <v>11</v>
      </c>
      <c r="W3953">
        <f t="shared" si="184"/>
        <v>34.496000000000002</v>
      </c>
      <c r="X3953">
        <f t="shared" si="185"/>
        <v>35</v>
      </c>
    </row>
    <row r="3954" spans="1:24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  <c r="V3954">
        <f t="shared" si="183"/>
        <v>3</v>
      </c>
      <c r="W3954">
        <f t="shared" si="184"/>
        <v>319.96800000000002</v>
      </c>
      <c r="X3954">
        <f t="shared" si="185"/>
        <v>8.75</v>
      </c>
    </row>
    <row r="3955" spans="1:24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>
        <f t="shared" si="183"/>
        <v>1</v>
      </c>
      <c r="W3955">
        <f t="shared" si="184"/>
        <v>25.4</v>
      </c>
      <c r="X3955">
        <f t="shared" si="185"/>
        <v>46</v>
      </c>
    </row>
    <row r="3956" spans="1:24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>
        <f t="shared" si="183"/>
        <v>4</v>
      </c>
      <c r="W3956">
        <f t="shared" si="184"/>
        <v>5.47</v>
      </c>
      <c r="X3956">
        <f t="shared" si="185"/>
        <v>43.000000000000007</v>
      </c>
    </row>
    <row r="3957" spans="1:24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  <c r="V3957">
        <f t="shared" si="183"/>
        <v>4</v>
      </c>
      <c r="W3957">
        <f t="shared" si="184"/>
        <v>317.44</v>
      </c>
      <c r="X3957">
        <f t="shared" si="185"/>
        <v>30</v>
      </c>
    </row>
    <row r="3958" spans="1:24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  <c r="V3958">
        <f t="shared" si="183"/>
        <v>6</v>
      </c>
      <c r="W3958">
        <f t="shared" si="184"/>
        <v>66.42</v>
      </c>
      <c r="X3958">
        <f t="shared" si="185"/>
        <v>28.999999999999996</v>
      </c>
    </row>
    <row r="3959" spans="1:24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  <c r="V3959">
        <f t="shared" si="183"/>
        <v>5</v>
      </c>
      <c r="W3959">
        <f t="shared" si="184"/>
        <v>33.830999999999996</v>
      </c>
      <c r="X3959">
        <f t="shared" si="185"/>
        <v>-76.666666666666671</v>
      </c>
    </row>
    <row r="3960" spans="1:24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  <c r="V3960">
        <f t="shared" si="183"/>
        <v>5</v>
      </c>
      <c r="W3960">
        <f t="shared" si="184"/>
        <v>8.8960000000000008</v>
      </c>
      <c r="X3960">
        <f t="shared" si="185"/>
        <v>7.5</v>
      </c>
    </row>
    <row r="3961" spans="1:24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  <c r="V3961">
        <f t="shared" si="183"/>
        <v>5</v>
      </c>
      <c r="W3961">
        <f t="shared" si="184"/>
        <v>134.28</v>
      </c>
      <c r="X3961">
        <f t="shared" si="185"/>
        <v>32.5</v>
      </c>
    </row>
    <row r="3962" spans="1:24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>
        <f t="shared" si="183"/>
        <v>10</v>
      </c>
      <c r="W3962">
        <f t="shared" si="184"/>
        <v>229.68</v>
      </c>
      <c r="X3962">
        <f t="shared" si="185"/>
        <v>46</v>
      </c>
    </row>
    <row r="3963" spans="1:24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  <c r="V3963">
        <f t="shared" si="183"/>
        <v>10</v>
      </c>
      <c r="W3963">
        <f t="shared" si="184"/>
        <v>749.75</v>
      </c>
      <c r="X3963">
        <f t="shared" si="185"/>
        <v>30.000000000000004</v>
      </c>
    </row>
    <row r="3964" spans="1:24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  <c r="V3964">
        <f t="shared" si="183"/>
        <v>2</v>
      </c>
      <c r="W3964">
        <f t="shared" si="184"/>
        <v>38.519999999999996</v>
      </c>
      <c r="X3964">
        <f t="shared" si="185"/>
        <v>27</v>
      </c>
    </row>
    <row r="3965" spans="1:24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  <c r="V3965">
        <f t="shared" si="183"/>
        <v>2</v>
      </c>
      <c r="W3965">
        <f t="shared" si="184"/>
        <v>134.01</v>
      </c>
      <c r="X3965">
        <f t="shared" si="185"/>
        <v>27</v>
      </c>
    </row>
    <row r="3966" spans="1:24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  <c r="V3966">
        <f t="shared" si="183"/>
        <v>9</v>
      </c>
      <c r="W3966">
        <f t="shared" si="184"/>
        <v>23.616</v>
      </c>
      <c r="X3966">
        <f t="shared" si="185"/>
        <v>11.25</v>
      </c>
    </row>
    <row r="3967" spans="1:24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  <c r="V3967">
        <f t="shared" si="183"/>
        <v>11</v>
      </c>
      <c r="W3967">
        <f t="shared" si="184"/>
        <v>23.616</v>
      </c>
      <c r="X3967">
        <f t="shared" si="185"/>
        <v>11.25</v>
      </c>
    </row>
    <row r="3968" spans="1:24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>
        <f t="shared" si="183"/>
        <v>4</v>
      </c>
      <c r="W3968">
        <f t="shared" si="184"/>
        <v>352.16</v>
      </c>
      <c r="X3968">
        <f t="shared" si="185"/>
        <v>25.999999999999996</v>
      </c>
    </row>
    <row r="3969" spans="1:24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  <c r="V3969">
        <f t="shared" si="183"/>
        <v>5</v>
      </c>
      <c r="W3969">
        <f t="shared" si="184"/>
        <v>284.44499999999999</v>
      </c>
      <c r="X3969">
        <f t="shared" si="185"/>
        <v>-80.000000000000014</v>
      </c>
    </row>
    <row r="3970" spans="1:24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  <c r="V3970">
        <f t="shared" si="183"/>
        <v>6</v>
      </c>
      <c r="W3970">
        <f t="shared" si="184"/>
        <v>45.823999999999998</v>
      </c>
      <c r="X3970">
        <f t="shared" si="185"/>
        <v>-160</v>
      </c>
    </row>
    <row r="3971" spans="1:24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  <c r="V3971">
        <f t="shared" ref="V3971:V4034" si="186">MONTH(C3971:C13964)</f>
        <v>6</v>
      </c>
      <c r="W3971">
        <f t="shared" ref="W3971:W4034" si="187" xml:space="preserve"> PRODUCT(R3971,S3971)</f>
        <v>422.40000000000003</v>
      </c>
      <c r="X3971">
        <f t="shared" ref="X3971:X4034" si="188">(U3971/R3971)*100</f>
        <v>31.249999999999993</v>
      </c>
    </row>
    <row r="3972" spans="1:24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  <c r="V3972">
        <f t="shared" si="186"/>
        <v>11</v>
      </c>
      <c r="W3972">
        <f t="shared" si="187"/>
        <v>484.38</v>
      </c>
      <c r="X3972">
        <f t="shared" si="188"/>
        <v>45</v>
      </c>
    </row>
    <row r="3973" spans="1:24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  <c r="V3973">
        <f t="shared" si="186"/>
        <v>2</v>
      </c>
      <c r="W3973">
        <f t="shared" si="187"/>
        <v>317.44</v>
      </c>
      <c r="X3973">
        <f t="shared" si="188"/>
        <v>26</v>
      </c>
    </row>
    <row r="3974" spans="1:24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>
        <f t="shared" si="186"/>
        <v>3</v>
      </c>
      <c r="W3974">
        <f t="shared" si="187"/>
        <v>26.96</v>
      </c>
      <c r="X3974">
        <f t="shared" si="188"/>
        <v>50</v>
      </c>
    </row>
    <row r="3975" spans="1:24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  <c r="V3975">
        <f t="shared" si="186"/>
        <v>3</v>
      </c>
      <c r="W3975">
        <f t="shared" si="187"/>
        <v>149</v>
      </c>
      <c r="X3975">
        <f t="shared" si="188"/>
        <v>31.25</v>
      </c>
    </row>
    <row r="3976" spans="1:24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  <c r="V3976">
        <f t="shared" si="186"/>
        <v>3</v>
      </c>
      <c r="W3976">
        <f t="shared" si="187"/>
        <v>3312</v>
      </c>
      <c r="X3976">
        <f t="shared" si="188"/>
        <v>30</v>
      </c>
    </row>
    <row r="3977" spans="1:24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>
        <f t="shared" si="186"/>
        <v>3</v>
      </c>
      <c r="W3977">
        <f t="shared" si="187"/>
        <v>289.29600000000005</v>
      </c>
      <c r="X3977">
        <f t="shared" si="188"/>
        <v>36.25</v>
      </c>
    </row>
    <row r="3978" spans="1:24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  <c r="V3978">
        <f t="shared" si="186"/>
        <v>10</v>
      </c>
      <c r="W3978">
        <f t="shared" si="187"/>
        <v>159.68</v>
      </c>
      <c r="X3978">
        <f t="shared" si="188"/>
        <v>27.999999999999996</v>
      </c>
    </row>
    <row r="3979" spans="1:24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  <c r="V3979">
        <f t="shared" si="186"/>
        <v>10</v>
      </c>
      <c r="W3979">
        <f t="shared" si="187"/>
        <v>26.82</v>
      </c>
      <c r="X3979">
        <f t="shared" si="188"/>
        <v>46</v>
      </c>
    </row>
    <row r="3980" spans="1:24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  <c r="V3980">
        <f t="shared" si="186"/>
        <v>10</v>
      </c>
      <c r="W3980">
        <f t="shared" si="187"/>
        <v>169.56800000000001</v>
      </c>
      <c r="X3980">
        <f t="shared" si="188"/>
        <v>-23.749999999999996</v>
      </c>
    </row>
    <row r="3981" spans="1:24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  <c r="V3981">
        <f t="shared" si="186"/>
        <v>12</v>
      </c>
      <c r="W3981">
        <f t="shared" si="187"/>
        <v>106.63200000000001</v>
      </c>
      <c r="X3981">
        <f t="shared" si="188"/>
        <v>-36.666666666666664</v>
      </c>
    </row>
    <row r="3982" spans="1:24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  <c r="V3982">
        <f t="shared" si="186"/>
        <v>12</v>
      </c>
      <c r="W3982">
        <f t="shared" si="187"/>
        <v>169.56</v>
      </c>
      <c r="X3982">
        <f t="shared" si="188"/>
        <v>27.999999999999996</v>
      </c>
    </row>
    <row r="3983" spans="1:24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>
        <f t="shared" si="186"/>
        <v>12</v>
      </c>
      <c r="W3983">
        <f t="shared" si="187"/>
        <v>68.31</v>
      </c>
      <c r="X3983">
        <f t="shared" si="188"/>
        <v>43</v>
      </c>
    </row>
    <row r="3984" spans="1:24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  <c r="V3984">
        <f t="shared" si="186"/>
        <v>7</v>
      </c>
      <c r="W3984">
        <f t="shared" si="187"/>
        <v>1151.8720000000001</v>
      </c>
      <c r="X3984">
        <f t="shared" si="188"/>
        <v>-1.25</v>
      </c>
    </row>
    <row r="3985" spans="1:24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  <c r="V3985">
        <f t="shared" si="186"/>
        <v>7</v>
      </c>
      <c r="W3985">
        <f t="shared" si="187"/>
        <v>13999.8</v>
      </c>
      <c r="X3985">
        <f t="shared" si="188"/>
        <v>33.75</v>
      </c>
    </row>
    <row r="3986" spans="1:24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  <c r="V3986">
        <f t="shared" si="186"/>
        <v>7</v>
      </c>
      <c r="W3986">
        <f t="shared" si="187"/>
        <v>48.94</v>
      </c>
      <c r="X3986">
        <f t="shared" si="188"/>
        <v>50</v>
      </c>
    </row>
    <row r="3987" spans="1:24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  <c r="V3987">
        <f t="shared" si="186"/>
        <v>4</v>
      </c>
      <c r="W3987">
        <f t="shared" si="187"/>
        <v>772.49700000000007</v>
      </c>
      <c r="X3987">
        <f t="shared" si="188"/>
        <v>9.4117647058823515</v>
      </c>
    </row>
    <row r="3988" spans="1:24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  <c r="V3988">
        <f t="shared" si="186"/>
        <v>4</v>
      </c>
      <c r="W3988">
        <f t="shared" si="187"/>
        <v>10366.24</v>
      </c>
      <c r="X3988">
        <f t="shared" si="188"/>
        <v>24</v>
      </c>
    </row>
    <row r="3989" spans="1:24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  <c r="V3989">
        <f t="shared" si="186"/>
        <v>4</v>
      </c>
      <c r="W3989">
        <f t="shared" si="187"/>
        <v>209.75</v>
      </c>
      <c r="X3989">
        <f t="shared" si="188"/>
        <v>25</v>
      </c>
    </row>
    <row r="3990" spans="1:24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  <c r="V3990">
        <f t="shared" si="186"/>
        <v>4</v>
      </c>
      <c r="W3990">
        <f t="shared" si="187"/>
        <v>395.6</v>
      </c>
      <c r="X3990">
        <f t="shared" si="188"/>
        <v>17.5</v>
      </c>
    </row>
    <row r="3991" spans="1:24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>
        <f t="shared" si="186"/>
        <v>11</v>
      </c>
      <c r="W3991">
        <f t="shared" si="187"/>
        <v>105.92</v>
      </c>
      <c r="X3991">
        <f t="shared" si="188"/>
        <v>38</v>
      </c>
    </row>
    <row r="3992" spans="1:24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  <c r="V3992">
        <f t="shared" si="186"/>
        <v>11</v>
      </c>
      <c r="W3992">
        <f t="shared" si="187"/>
        <v>859.03199999999993</v>
      </c>
      <c r="X3992">
        <f t="shared" si="188"/>
        <v>-22.500000000000004</v>
      </c>
    </row>
    <row r="3993" spans="1:24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  <c r="V3993">
        <f t="shared" si="186"/>
        <v>5</v>
      </c>
      <c r="W3993">
        <f t="shared" si="187"/>
        <v>190.65600000000001</v>
      </c>
      <c r="X3993">
        <f t="shared" si="188"/>
        <v>22.5</v>
      </c>
    </row>
    <row r="3994" spans="1:24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  <c r="V3994">
        <f t="shared" si="186"/>
        <v>5</v>
      </c>
      <c r="W3994">
        <f t="shared" si="187"/>
        <v>124.12799999999999</v>
      </c>
      <c r="X3994">
        <f t="shared" si="188"/>
        <v>11.25</v>
      </c>
    </row>
    <row r="3995" spans="1:24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  <c r="V3995">
        <f t="shared" si="186"/>
        <v>5</v>
      </c>
      <c r="W3995">
        <f t="shared" si="187"/>
        <v>1036.2240000000002</v>
      </c>
      <c r="X3995">
        <f t="shared" si="188"/>
        <v>6.25</v>
      </c>
    </row>
    <row r="3996" spans="1:24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  <c r="V3996">
        <f t="shared" si="186"/>
        <v>3</v>
      </c>
      <c r="W3996">
        <f t="shared" si="187"/>
        <v>1538.8200000000002</v>
      </c>
      <c r="X3996">
        <f t="shared" si="188"/>
        <v>18.999999999999996</v>
      </c>
    </row>
    <row r="3997" spans="1:24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  <c r="V3997">
        <f t="shared" si="186"/>
        <v>3</v>
      </c>
      <c r="W3997">
        <f t="shared" si="187"/>
        <v>6026.5099999999993</v>
      </c>
      <c r="X3997">
        <f t="shared" si="188"/>
        <v>22</v>
      </c>
    </row>
    <row r="3998" spans="1:24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  <c r="V3998">
        <f t="shared" si="186"/>
        <v>3</v>
      </c>
      <c r="W3998">
        <f t="shared" si="187"/>
        <v>3849.75</v>
      </c>
      <c r="X3998">
        <f t="shared" si="188"/>
        <v>28.999999999999996</v>
      </c>
    </row>
    <row r="3999" spans="1:24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  <c r="V3999">
        <f t="shared" si="186"/>
        <v>3</v>
      </c>
      <c r="W3999">
        <f t="shared" si="187"/>
        <v>14.98</v>
      </c>
      <c r="X3999">
        <f t="shared" si="188"/>
        <v>30</v>
      </c>
    </row>
    <row r="4000" spans="1:24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  <c r="V4000">
        <f t="shared" si="186"/>
        <v>3</v>
      </c>
      <c r="W4000">
        <f t="shared" si="187"/>
        <v>2238.48</v>
      </c>
      <c r="X4000">
        <f t="shared" si="188"/>
        <v>22.000000000000004</v>
      </c>
    </row>
    <row r="4001" spans="1:24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  <c r="V4001">
        <f t="shared" si="186"/>
        <v>7</v>
      </c>
      <c r="W4001">
        <f t="shared" si="187"/>
        <v>1159.5999999999999</v>
      </c>
      <c r="X4001">
        <f t="shared" si="188"/>
        <v>2.5</v>
      </c>
    </row>
    <row r="4002" spans="1:24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  <c r="V4002">
        <f t="shared" si="186"/>
        <v>10</v>
      </c>
      <c r="W4002">
        <f t="shared" si="187"/>
        <v>698.17</v>
      </c>
      <c r="X4002">
        <f t="shared" si="188"/>
        <v>30</v>
      </c>
    </row>
    <row r="4003" spans="1:24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  <c r="V4003">
        <f t="shared" si="186"/>
        <v>10</v>
      </c>
      <c r="W4003">
        <f t="shared" si="187"/>
        <v>1725</v>
      </c>
      <c r="X4003">
        <f t="shared" si="188"/>
        <v>17</v>
      </c>
    </row>
    <row r="4004" spans="1:24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  <c r="V4004">
        <f t="shared" si="186"/>
        <v>3</v>
      </c>
      <c r="W4004">
        <f t="shared" si="187"/>
        <v>1913.6879999999999</v>
      </c>
      <c r="X4004">
        <f t="shared" si="188"/>
        <v>-20</v>
      </c>
    </row>
    <row r="4005" spans="1:24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  <c r="V4005">
        <f t="shared" si="186"/>
        <v>3</v>
      </c>
      <c r="W4005">
        <f t="shared" si="187"/>
        <v>863.73</v>
      </c>
      <c r="X4005">
        <f t="shared" si="188"/>
        <v>11.666666666666666</v>
      </c>
    </row>
    <row r="4006" spans="1:24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  <c r="V4006">
        <f t="shared" si="186"/>
        <v>3</v>
      </c>
      <c r="W4006">
        <f t="shared" si="187"/>
        <v>109.80000000000001</v>
      </c>
      <c r="X4006">
        <f t="shared" si="188"/>
        <v>32.499999999999993</v>
      </c>
    </row>
    <row r="4007" spans="1:24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  <c r="V4007">
        <f t="shared" si="186"/>
        <v>12</v>
      </c>
      <c r="W4007">
        <f t="shared" si="187"/>
        <v>1.78</v>
      </c>
      <c r="X4007">
        <f t="shared" si="188"/>
        <v>28.000000000000004</v>
      </c>
    </row>
    <row r="4008" spans="1:24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  <c r="V4008">
        <f t="shared" si="186"/>
        <v>12</v>
      </c>
      <c r="W4008">
        <f t="shared" si="187"/>
        <v>103.68</v>
      </c>
      <c r="X4008">
        <f t="shared" si="188"/>
        <v>47.999999999999993</v>
      </c>
    </row>
    <row r="4009" spans="1:24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  <c r="V4009">
        <f t="shared" si="186"/>
        <v>12</v>
      </c>
      <c r="W4009">
        <f t="shared" si="187"/>
        <v>611.64</v>
      </c>
      <c r="X4009">
        <f t="shared" si="188"/>
        <v>21</v>
      </c>
    </row>
    <row r="4010" spans="1:24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  <c r="V4010">
        <f t="shared" si="186"/>
        <v>12</v>
      </c>
      <c r="W4010">
        <f t="shared" si="187"/>
        <v>13.696</v>
      </c>
      <c r="X4010">
        <f t="shared" si="188"/>
        <v>8.75</v>
      </c>
    </row>
    <row r="4011" spans="1:24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  <c r="V4011">
        <f t="shared" si="186"/>
        <v>1</v>
      </c>
      <c r="W4011">
        <f t="shared" si="187"/>
        <v>5218.7300000000005</v>
      </c>
      <c r="X4011">
        <f t="shared" si="188"/>
        <v>42.000000000000007</v>
      </c>
    </row>
    <row r="4012" spans="1:24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  <c r="V4012">
        <f t="shared" si="186"/>
        <v>11</v>
      </c>
      <c r="W4012">
        <f t="shared" si="187"/>
        <v>16.896000000000001</v>
      </c>
      <c r="X4012">
        <f t="shared" si="188"/>
        <v>31.25</v>
      </c>
    </row>
    <row r="4013" spans="1:24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  <c r="V4013">
        <f t="shared" si="186"/>
        <v>11</v>
      </c>
      <c r="W4013">
        <f t="shared" si="187"/>
        <v>157.184</v>
      </c>
      <c r="X4013">
        <f t="shared" si="188"/>
        <v>10</v>
      </c>
    </row>
    <row r="4014" spans="1:24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  <c r="V4014">
        <f t="shared" si="186"/>
        <v>12</v>
      </c>
      <c r="W4014">
        <f t="shared" si="187"/>
        <v>68.48</v>
      </c>
      <c r="X4014">
        <f t="shared" si="188"/>
        <v>28.999999999999996</v>
      </c>
    </row>
    <row r="4015" spans="1:24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  <c r="V4015">
        <f t="shared" si="186"/>
        <v>8</v>
      </c>
      <c r="W4015">
        <f t="shared" si="187"/>
        <v>1628.8200000000002</v>
      </c>
      <c r="X4015">
        <f t="shared" si="188"/>
        <v>27.999999999999996</v>
      </c>
    </row>
    <row r="4016" spans="1:24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>
        <f t="shared" si="186"/>
        <v>8</v>
      </c>
      <c r="W4016">
        <f t="shared" si="187"/>
        <v>25.92</v>
      </c>
      <c r="X4016">
        <f t="shared" si="188"/>
        <v>49</v>
      </c>
    </row>
    <row r="4017" spans="1:24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  <c r="V4017">
        <f t="shared" si="186"/>
        <v>8</v>
      </c>
      <c r="W4017">
        <f t="shared" si="187"/>
        <v>969</v>
      </c>
      <c r="X4017">
        <f t="shared" si="188"/>
        <v>49</v>
      </c>
    </row>
    <row r="4018" spans="1:24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  <c r="V4018">
        <f t="shared" si="186"/>
        <v>8</v>
      </c>
      <c r="W4018">
        <f t="shared" si="187"/>
        <v>107</v>
      </c>
      <c r="X4018">
        <f t="shared" si="188"/>
        <v>45.000000000000007</v>
      </c>
    </row>
    <row r="4019" spans="1:24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  <c r="V4019">
        <f t="shared" si="186"/>
        <v>8</v>
      </c>
      <c r="W4019">
        <f t="shared" si="187"/>
        <v>195.76</v>
      </c>
      <c r="X4019">
        <f t="shared" si="188"/>
        <v>50</v>
      </c>
    </row>
    <row r="4020" spans="1:24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  <c r="V4020">
        <f t="shared" si="186"/>
        <v>8</v>
      </c>
      <c r="W4020">
        <f t="shared" si="187"/>
        <v>2267.19</v>
      </c>
      <c r="X4020">
        <f t="shared" si="188"/>
        <v>19</v>
      </c>
    </row>
    <row r="4021" spans="1:24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>
        <f t="shared" si="186"/>
        <v>8</v>
      </c>
      <c r="W4021">
        <f t="shared" si="187"/>
        <v>77.58</v>
      </c>
      <c r="X4021">
        <f t="shared" si="188"/>
        <v>26</v>
      </c>
    </row>
    <row r="4022" spans="1:24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  <c r="V4022">
        <f t="shared" si="186"/>
        <v>6</v>
      </c>
      <c r="W4022">
        <f t="shared" si="187"/>
        <v>510.17399999999998</v>
      </c>
      <c r="X4022">
        <f t="shared" si="188"/>
        <v>-2.8571428571428572</v>
      </c>
    </row>
    <row r="4023" spans="1:24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  <c r="V4023">
        <f t="shared" si="186"/>
        <v>6</v>
      </c>
      <c r="W4023">
        <f t="shared" si="187"/>
        <v>248.346</v>
      </c>
      <c r="X4023">
        <f t="shared" si="188"/>
        <v>-18.333333333333336</v>
      </c>
    </row>
    <row r="4024" spans="1:24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  <c r="V4024">
        <f t="shared" si="186"/>
        <v>6</v>
      </c>
      <c r="W4024">
        <f t="shared" si="187"/>
        <v>4269.6499999999996</v>
      </c>
      <c r="X4024">
        <f t="shared" si="188"/>
        <v>0</v>
      </c>
    </row>
    <row r="4025" spans="1:24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  <c r="V4025">
        <f t="shared" si="186"/>
        <v>10</v>
      </c>
      <c r="W4025">
        <f t="shared" si="187"/>
        <v>2783.3249999999998</v>
      </c>
      <c r="X4025">
        <f t="shared" si="188"/>
        <v>1.1764705882352944</v>
      </c>
    </row>
    <row r="4026" spans="1:24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  <c r="V4026">
        <f t="shared" si="186"/>
        <v>10</v>
      </c>
      <c r="W4026">
        <f t="shared" si="187"/>
        <v>383.36</v>
      </c>
      <c r="X4026">
        <f t="shared" si="188"/>
        <v>36.249999999999993</v>
      </c>
    </row>
    <row r="4027" spans="1:24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  <c r="V4027">
        <f t="shared" si="186"/>
        <v>8</v>
      </c>
      <c r="W4027">
        <f t="shared" si="187"/>
        <v>118.65600000000001</v>
      </c>
      <c r="X4027">
        <f t="shared" si="188"/>
        <v>33.75</v>
      </c>
    </row>
    <row r="4028" spans="1:24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  <c r="V4028">
        <f t="shared" si="186"/>
        <v>8</v>
      </c>
      <c r="W4028">
        <f t="shared" si="187"/>
        <v>64.287999999999997</v>
      </c>
      <c r="X4028">
        <f t="shared" si="188"/>
        <v>31.250000000000007</v>
      </c>
    </row>
    <row r="4029" spans="1:24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  <c r="V4029">
        <f t="shared" si="186"/>
        <v>8</v>
      </c>
      <c r="W4029">
        <f t="shared" si="187"/>
        <v>307.16800000000001</v>
      </c>
      <c r="X4029">
        <f t="shared" si="188"/>
        <v>8.75</v>
      </c>
    </row>
    <row r="4030" spans="1:24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  <c r="V4030">
        <f t="shared" si="186"/>
        <v>8</v>
      </c>
      <c r="W4030">
        <f t="shared" si="187"/>
        <v>102.91200000000001</v>
      </c>
      <c r="X4030">
        <f t="shared" si="188"/>
        <v>-175</v>
      </c>
    </row>
    <row r="4031" spans="1:24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>
        <f t="shared" si="186"/>
        <v>12</v>
      </c>
      <c r="W4031">
        <f t="shared" si="187"/>
        <v>1439.91</v>
      </c>
      <c r="X4031">
        <f t="shared" si="188"/>
        <v>50</v>
      </c>
    </row>
    <row r="4032" spans="1:24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  <c r="V4032">
        <f t="shared" si="186"/>
        <v>12</v>
      </c>
      <c r="W4032">
        <f t="shared" si="187"/>
        <v>931.52</v>
      </c>
      <c r="X4032">
        <f t="shared" si="188"/>
        <v>26</v>
      </c>
    </row>
    <row r="4033" spans="1:24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>
        <f t="shared" si="186"/>
        <v>9</v>
      </c>
      <c r="W4033">
        <f t="shared" si="187"/>
        <v>1421.28</v>
      </c>
      <c r="X4033">
        <f t="shared" si="188"/>
        <v>28.000000000000004</v>
      </c>
    </row>
    <row r="4034" spans="1:24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  <c r="V4034">
        <f t="shared" si="186"/>
        <v>9</v>
      </c>
      <c r="W4034">
        <f t="shared" si="187"/>
        <v>149.5</v>
      </c>
      <c r="X4034">
        <f t="shared" si="188"/>
        <v>49</v>
      </c>
    </row>
    <row r="4035" spans="1:24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>
        <f t="shared" ref="V4035:V4098" si="189">MONTH(C4035:C14028)</f>
        <v>9</v>
      </c>
      <c r="W4035">
        <f t="shared" ref="W4035:W4098" si="190" xml:space="preserve"> PRODUCT(R4035,S4035)</f>
        <v>400</v>
      </c>
      <c r="X4035">
        <f t="shared" ref="X4035:X4098" si="191">(U4035/R4035)*100</f>
        <v>21</v>
      </c>
    </row>
    <row r="4036" spans="1:24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  <c r="V4036">
        <f t="shared" si="189"/>
        <v>12</v>
      </c>
      <c r="W4036">
        <f t="shared" si="190"/>
        <v>56.079000000000008</v>
      </c>
      <c r="X4036">
        <f t="shared" si="191"/>
        <v>-76.666666666666657</v>
      </c>
    </row>
    <row r="4037" spans="1:24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  <c r="V4037">
        <f t="shared" si="189"/>
        <v>12</v>
      </c>
      <c r="W4037">
        <f t="shared" si="190"/>
        <v>2303.712</v>
      </c>
      <c r="X4037">
        <f t="shared" si="191"/>
        <v>20</v>
      </c>
    </row>
    <row r="4038" spans="1:24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  <c r="V4038">
        <f t="shared" si="189"/>
        <v>12</v>
      </c>
      <c r="W4038">
        <f t="shared" si="190"/>
        <v>49.631999999999998</v>
      </c>
      <c r="X4038">
        <f t="shared" si="191"/>
        <v>6.25</v>
      </c>
    </row>
    <row r="4039" spans="1:24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  <c r="V4039">
        <f t="shared" si="189"/>
        <v>12</v>
      </c>
      <c r="W4039">
        <f t="shared" si="190"/>
        <v>124.5</v>
      </c>
      <c r="X4039">
        <f t="shared" si="191"/>
        <v>33</v>
      </c>
    </row>
    <row r="4040" spans="1:24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>
        <f t="shared" si="189"/>
        <v>12</v>
      </c>
      <c r="W4040">
        <f t="shared" si="190"/>
        <v>84.48</v>
      </c>
      <c r="X4040">
        <f t="shared" si="191"/>
        <v>44.999999999999993</v>
      </c>
    </row>
    <row r="4041" spans="1:24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  <c r="V4041">
        <f t="shared" si="189"/>
        <v>12</v>
      </c>
      <c r="W4041">
        <f t="shared" si="190"/>
        <v>4607.7119999999995</v>
      </c>
      <c r="X4041">
        <f t="shared" si="191"/>
        <v>37.500000000000007</v>
      </c>
    </row>
    <row r="4042" spans="1:24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  <c r="V4042">
        <f t="shared" si="189"/>
        <v>12</v>
      </c>
      <c r="W4042">
        <f t="shared" si="190"/>
        <v>43.055999999999997</v>
      </c>
      <c r="X4042">
        <f t="shared" si="191"/>
        <v>32.499999999999993</v>
      </c>
    </row>
    <row r="4043" spans="1:24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  <c r="V4043">
        <f t="shared" si="189"/>
        <v>12</v>
      </c>
      <c r="W4043">
        <f t="shared" si="190"/>
        <v>575.928</v>
      </c>
      <c r="X4043">
        <f t="shared" si="191"/>
        <v>10</v>
      </c>
    </row>
    <row r="4044" spans="1:24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  <c r="V4044">
        <f t="shared" si="189"/>
        <v>12</v>
      </c>
      <c r="W4044">
        <f t="shared" si="190"/>
        <v>2472.9299999999998</v>
      </c>
      <c r="X4044">
        <f t="shared" si="191"/>
        <v>46</v>
      </c>
    </row>
    <row r="4045" spans="1:24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  <c r="V4045">
        <f t="shared" si="189"/>
        <v>12</v>
      </c>
      <c r="W4045">
        <f t="shared" si="190"/>
        <v>423.36</v>
      </c>
      <c r="X4045">
        <f t="shared" si="191"/>
        <v>34</v>
      </c>
    </row>
    <row r="4046" spans="1:24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  <c r="V4046">
        <f t="shared" si="189"/>
        <v>6</v>
      </c>
      <c r="W4046">
        <f t="shared" si="190"/>
        <v>1024.25</v>
      </c>
      <c r="X4046">
        <f t="shared" si="191"/>
        <v>27.999999999999996</v>
      </c>
    </row>
    <row r="4047" spans="1:24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  <c r="V4047">
        <f t="shared" si="189"/>
        <v>4</v>
      </c>
      <c r="W4047">
        <f t="shared" si="190"/>
        <v>27.468000000000004</v>
      </c>
      <c r="X4047">
        <f t="shared" si="191"/>
        <v>-150</v>
      </c>
    </row>
    <row r="4048" spans="1:24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  <c r="V4048">
        <f t="shared" si="189"/>
        <v>10</v>
      </c>
      <c r="W4048">
        <f t="shared" si="190"/>
        <v>47.984000000000002</v>
      </c>
      <c r="X4048">
        <f t="shared" si="191"/>
        <v>-259.99999999999994</v>
      </c>
    </row>
    <row r="4049" spans="1:24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>
        <f t="shared" si="189"/>
        <v>7</v>
      </c>
      <c r="W4049">
        <f t="shared" si="190"/>
        <v>242.64</v>
      </c>
      <c r="X4049">
        <f t="shared" si="191"/>
        <v>49.000000000000007</v>
      </c>
    </row>
    <row r="4050" spans="1:24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  <c r="V4050">
        <f t="shared" si="189"/>
        <v>7</v>
      </c>
      <c r="W4050">
        <f t="shared" si="190"/>
        <v>5999</v>
      </c>
      <c r="X4050">
        <f t="shared" si="191"/>
        <v>32</v>
      </c>
    </row>
    <row r="4051" spans="1:24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  <c r="V4051">
        <f t="shared" si="189"/>
        <v>6</v>
      </c>
      <c r="W4051">
        <f t="shared" si="190"/>
        <v>830.06999999999994</v>
      </c>
      <c r="X4051">
        <f t="shared" si="191"/>
        <v>18</v>
      </c>
    </row>
    <row r="4052" spans="1:24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  <c r="V4052">
        <f t="shared" si="189"/>
        <v>6</v>
      </c>
      <c r="W4052">
        <f t="shared" si="190"/>
        <v>345.52800000000002</v>
      </c>
      <c r="X4052">
        <f t="shared" si="191"/>
        <v>18.888888888888889</v>
      </c>
    </row>
    <row r="4053" spans="1:24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  <c r="V4053">
        <f t="shared" si="189"/>
        <v>9</v>
      </c>
      <c r="W4053">
        <f t="shared" si="190"/>
        <v>12.672000000000001</v>
      </c>
      <c r="X4053">
        <f t="shared" si="191"/>
        <v>35</v>
      </c>
    </row>
    <row r="4054" spans="1:24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>
        <f t="shared" si="189"/>
        <v>9</v>
      </c>
      <c r="W4054">
        <f t="shared" si="190"/>
        <v>818.54399999999998</v>
      </c>
      <c r="X4054">
        <f t="shared" si="191"/>
        <v>-20</v>
      </c>
    </row>
    <row r="4055" spans="1:24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  <c r="V4055">
        <f t="shared" si="189"/>
        <v>9</v>
      </c>
      <c r="W4055">
        <f t="shared" si="190"/>
        <v>609.83999999999992</v>
      </c>
      <c r="X4055">
        <f t="shared" si="191"/>
        <v>32.5</v>
      </c>
    </row>
    <row r="4056" spans="1:24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>
        <f t="shared" si="189"/>
        <v>9</v>
      </c>
      <c r="W4056">
        <f t="shared" si="190"/>
        <v>83.712000000000003</v>
      </c>
      <c r="X4056">
        <f t="shared" si="191"/>
        <v>32.499999999999993</v>
      </c>
    </row>
    <row r="4057" spans="1:24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  <c r="V4057">
        <f t="shared" si="189"/>
        <v>9</v>
      </c>
      <c r="W4057">
        <f t="shared" si="190"/>
        <v>10809.792000000001</v>
      </c>
      <c r="X4057">
        <f t="shared" si="191"/>
        <v>-18.749999999999996</v>
      </c>
    </row>
    <row r="4058" spans="1:24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  <c r="V4058">
        <f t="shared" si="189"/>
        <v>9</v>
      </c>
      <c r="W4058">
        <f t="shared" si="190"/>
        <v>67.176000000000002</v>
      </c>
      <c r="X4058">
        <f t="shared" si="191"/>
        <v>-30</v>
      </c>
    </row>
    <row r="4059" spans="1:24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  <c r="V4059">
        <f t="shared" si="189"/>
        <v>11</v>
      </c>
      <c r="W4059">
        <f t="shared" si="190"/>
        <v>3231</v>
      </c>
      <c r="X4059">
        <f t="shared" si="191"/>
        <v>-1.25</v>
      </c>
    </row>
    <row r="4060" spans="1:24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  <c r="V4060">
        <f t="shared" si="189"/>
        <v>11</v>
      </c>
      <c r="W4060">
        <f t="shared" si="190"/>
        <v>509.20799999999997</v>
      </c>
      <c r="X4060">
        <f t="shared" si="191"/>
        <v>-21.25</v>
      </c>
    </row>
    <row r="4061" spans="1:24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  <c r="V4061">
        <f t="shared" si="189"/>
        <v>11</v>
      </c>
      <c r="W4061">
        <f t="shared" si="190"/>
        <v>1716.48</v>
      </c>
      <c r="X4061">
        <f t="shared" si="191"/>
        <v>6.25</v>
      </c>
    </row>
    <row r="4062" spans="1:24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  <c r="V4062">
        <f t="shared" si="189"/>
        <v>11</v>
      </c>
      <c r="W4062">
        <f t="shared" si="190"/>
        <v>204.33599999999998</v>
      </c>
      <c r="X4062">
        <f t="shared" si="191"/>
        <v>26.25</v>
      </c>
    </row>
    <row r="4063" spans="1:24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  <c r="V4063">
        <f t="shared" si="189"/>
        <v>9</v>
      </c>
      <c r="W4063">
        <f t="shared" si="190"/>
        <v>75.096000000000004</v>
      </c>
      <c r="X4063">
        <f t="shared" si="191"/>
        <v>31.25</v>
      </c>
    </row>
    <row r="4064" spans="1:24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  <c r="V4064">
        <f t="shared" si="189"/>
        <v>3</v>
      </c>
      <c r="W4064">
        <f t="shared" si="190"/>
        <v>39.991999999999997</v>
      </c>
      <c r="X4064">
        <f t="shared" si="191"/>
        <v>18.75</v>
      </c>
    </row>
    <row r="4065" spans="1:24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  <c r="V4065">
        <f t="shared" si="189"/>
        <v>6</v>
      </c>
      <c r="W4065">
        <f t="shared" si="190"/>
        <v>180.14399999999998</v>
      </c>
      <c r="X4065">
        <f t="shared" si="191"/>
        <v>8.75</v>
      </c>
    </row>
    <row r="4066" spans="1:24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  <c r="V4066">
        <f t="shared" si="189"/>
        <v>6</v>
      </c>
      <c r="W4066">
        <f t="shared" si="190"/>
        <v>3.1040000000000001</v>
      </c>
      <c r="X4066">
        <f t="shared" si="191"/>
        <v>11.25</v>
      </c>
    </row>
    <row r="4067" spans="1:24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  <c r="V4067">
        <f t="shared" si="189"/>
        <v>11</v>
      </c>
      <c r="W4067">
        <f t="shared" si="190"/>
        <v>37.599999999999994</v>
      </c>
      <c r="X4067">
        <f t="shared" si="191"/>
        <v>18.75</v>
      </c>
    </row>
    <row r="4068" spans="1:24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  <c r="V4068">
        <f t="shared" si="189"/>
        <v>11</v>
      </c>
      <c r="W4068">
        <f t="shared" si="190"/>
        <v>30.816000000000003</v>
      </c>
      <c r="X4068">
        <f t="shared" si="191"/>
        <v>8.75</v>
      </c>
    </row>
    <row r="4069" spans="1:24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  <c r="V4069">
        <f t="shared" si="189"/>
        <v>11</v>
      </c>
      <c r="W4069">
        <f t="shared" si="190"/>
        <v>573.69600000000003</v>
      </c>
      <c r="X4069">
        <f t="shared" si="191"/>
        <v>32.5</v>
      </c>
    </row>
    <row r="4070" spans="1:24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  <c r="V4070">
        <f t="shared" si="189"/>
        <v>11</v>
      </c>
      <c r="W4070">
        <f t="shared" si="190"/>
        <v>8809.56</v>
      </c>
      <c r="X4070">
        <f t="shared" si="191"/>
        <v>11.25</v>
      </c>
    </row>
    <row r="4071" spans="1:24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  <c r="V4071">
        <f t="shared" si="189"/>
        <v>8</v>
      </c>
      <c r="W4071">
        <f t="shared" si="190"/>
        <v>118.26</v>
      </c>
      <c r="X4071">
        <f t="shared" si="191"/>
        <v>-165</v>
      </c>
    </row>
    <row r="4072" spans="1:24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  <c r="V4072">
        <f t="shared" si="189"/>
        <v>8</v>
      </c>
      <c r="W4072">
        <f t="shared" si="190"/>
        <v>40.095999999999997</v>
      </c>
      <c r="X4072">
        <f t="shared" si="191"/>
        <v>-165</v>
      </c>
    </row>
    <row r="4073" spans="1:24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  <c r="V4073">
        <f t="shared" si="189"/>
        <v>8</v>
      </c>
      <c r="W4073">
        <f t="shared" si="190"/>
        <v>312.74560000000002</v>
      </c>
      <c r="X4073">
        <f t="shared" si="191"/>
        <v>-33.823529411764703</v>
      </c>
    </row>
    <row r="4074" spans="1:24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>
        <f t="shared" si="189"/>
        <v>12</v>
      </c>
      <c r="W4074">
        <f t="shared" si="190"/>
        <v>1999.96</v>
      </c>
      <c r="X4074">
        <f t="shared" si="191"/>
        <v>44.999999999999993</v>
      </c>
    </row>
    <row r="4075" spans="1:24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  <c r="V4075">
        <f t="shared" si="189"/>
        <v>9</v>
      </c>
      <c r="W4075">
        <f t="shared" si="190"/>
        <v>4931.6400000000003</v>
      </c>
      <c r="X4075">
        <f t="shared" si="191"/>
        <v>25.999999999999996</v>
      </c>
    </row>
    <row r="4076" spans="1:24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  <c r="V4076">
        <f t="shared" si="189"/>
        <v>11</v>
      </c>
      <c r="W4076">
        <f t="shared" si="190"/>
        <v>880.25599999999997</v>
      </c>
      <c r="X4076">
        <f t="shared" si="191"/>
        <v>25</v>
      </c>
    </row>
    <row r="4077" spans="1:24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>
        <f t="shared" si="189"/>
        <v>11</v>
      </c>
      <c r="W4077">
        <f t="shared" si="190"/>
        <v>1356.5440000000001</v>
      </c>
      <c r="X4077">
        <f t="shared" si="191"/>
        <v>0</v>
      </c>
    </row>
    <row r="4078" spans="1:24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  <c r="V4078">
        <f t="shared" si="189"/>
        <v>12</v>
      </c>
      <c r="W4078">
        <f t="shared" si="190"/>
        <v>14.08</v>
      </c>
      <c r="X4078">
        <f t="shared" si="191"/>
        <v>47</v>
      </c>
    </row>
    <row r="4079" spans="1:24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>
        <f t="shared" si="189"/>
        <v>12</v>
      </c>
      <c r="W4079">
        <f t="shared" si="190"/>
        <v>20.16</v>
      </c>
      <c r="X4079">
        <f t="shared" si="191"/>
        <v>4</v>
      </c>
    </row>
    <row r="4080" spans="1:24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  <c r="V4080">
        <f t="shared" si="189"/>
        <v>12</v>
      </c>
      <c r="W4080">
        <f t="shared" si="190"/>
        <v>348.84000000000003</v>
      </c>
      <c r="X4080">
        <f t="shared" si="191"/>
        <v>49.000000000000007</v>
      </c>
    </row>
    <row r="4081" spans="1:24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  <c r="V4081">
        <f t="shared" si="189"/>
        <v>12</v>
      </c>
      <c r="W4081">
        <f t="shared" si="190"/>
        <v>143.928</v>
      </c>
      <c r="X4081">
        <f t="shared" si="191"/>
        <v>10</v>
      </c>
    </row>
    <row r="4082" spans="1:24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  <c r="V4082">
        <f t="shared" si="189"/>
        <v>9</v>
      </c>
      <c r="W4082">
        <f t="shared" si="190"/>
        <v>540.43200000000002</v>
      </c>
      <c r="X4082">
        <f t="shared" si="191"/>
        <v>37.5</v>
      </c>
    </row>
    <row r="4083" spans="1:24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  <c r="V4083">
        <f t="shared" si="189"/>
        <v>9</v>
      </c>
      <c r="W4083">
        <f t="shared" si="190"/>
        <v>5.0220000000000002</v>
      </c>
      <c r="X4083">
        <f t="shared" si="191"/>
        <v>-70</v>
      </c>
    </row>
    <row r="4084" spans="1:24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  <c r="V4084">
        <f t="shared" si="189"/>
        <v>6</v>
      </c>
      <c r="W4084">
        <f t="shared" si="190"/>
        <v>548.98199999999997</v>
      </c>
      <c r="X4084">
        <f t="shared" si="191"/>
        <v>-175.00000000000003</v>
      </c>
    </row>
    <row r="4085" spans="1:24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  <c r="V4085">
        <f t="shared" si="189"/>
        <v>6</v>
      </c>
      <c r="W4085">
        <f t="shared" si="190"/>
        <v>30.816000000000003</v>
      </c>
      <c r="X4085">
        <f t="shared" si="191"/>
        <v>31.25</v>
      </c>
    </row>
    <row r="4086" spans="1:24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  <c r="V4086">
        <f t="shared" si="189"/>
        <v>9</v>
      </c>
      <c r="W4086">
        <f t="shared" si="190"/>
        <v>23.571000000000002</v>
      </c>
      <c r="X4086">
        <f t="shared" si="191"/>
        <v>-76.666666666666657</v>
      </c>
    </row>
    <row r="4087" spans="1:24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  <c r="V4087">
        <f t="shared" si="189"/>
        <v>8</v>
      </c>
      <c r="W4087">
        <f t="shared" si="190"/>
        <v>604.76800000000003</v>
      </c>
      <c r="X4087">
        <f t="shared" si="191"/>
        <v>10</v>
      </c>
    </row>
    <row r="4088" spans="1:24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  <c r="V4088">
        <f t="shared" si="189"/>
        <v>8</v>
      </c>
      <c r="W4088">
        <f t="shared" si="190"/>
        <v>62.856000000000009</v>
      </c>
      <c r="X4088">
        <f t="shared" si="191"/>
        <v>33.75</v>
      </c>
    </row>
    <row r="4089" spans="1:24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  <c r="V4089">
        <f t="shared" si="189"/>
        <v>8</v>
      </c>
      <c r="W4089">
        <f t="shared" si="190"/>
        <v>35.352000000000004</v>
      </c>
      <c r="X4089">
        <f t="shared" si="191"/>
        <v>33.75</v>
      </c>
    </row>
    <row r="4090" spans="1:24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  <c r="V4090">
        <f t="shared" si="189"/>
        <v>8</v>
      </c>
      <c r="W4090">
        <f t="shared" si="190"/>
        <v>5749.38</v>
      </c>
      <c r="X4090">
        <f t="shared" si="191"/>
        <v>27</v>
      </c>
    </row>
    <row r="4091" spans="1:24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>
        <f t="shared" si="189"/>
        <v>4</v>
      </c>
      <c r="W4091">
        <f t="shared" si="190"/>
        <v>41.4</v>
      </c>
      <c r="X4091">
        <f t="shared" si="191"/>
        <v>48.000000000000007</v>
      </c>
    </row>
    <row r="4092" spans="1:24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  <c r="V4092">
        <f t="shared" si="189"/>
        <v>4</v>
      </c>
      <c r="W4092">
        <f t="shared" si="190"/>
        <v>32.849999999999994</v>
      </c>
      <c r="X4092">
        <f t="shared" si="191"/>
        <v>30.000000000000004</v>
      </c>
    </row>
    <row r="4093" spans="1:24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  <c r="V4093">
        <f t="shared" si="189"/>
        <v>4</v>
      </c>
      <c r="W4093">
        <f t="shared" si="190"/>
        <v>43.055999999999997</v>
      </c>
      <c r="X4093">
        <f t="shared" si="191"/>
        <v>32.499999999999993</v>
      </c>
    </row>
    <row r="4094" spans="1:24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>
        <f t="shared" si="189"/>
        <v>5</v>
      </c>
      <c r="W4094">
        <f t="shared" si="190"/>
        <v>442.048</v>
      </c>
      <c r="X4094">
        <f t="shared" si="191"/>
        <v>-25</v>
      </c>
    </row>
    <row r="4095" spans="1:24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  <c r="V4095">
        <f t="shared" si="189"/>
        <v>8</v>
      </c>
      <c r="W4095">
        <f t="shared" si="190"/>
        <v>21560</v>
      </c>
      <c r="X4095">
        <f t="shared" si="191"/>
        <v>46</v>
      </c>
    </row>
    <row r="4096" spans="1:24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>
        <f t="shared" si="189"/>
        <v>8</v>
      </c>
      <c r="W4096">
        <f t="shared" si="190"/>
        <v>319.83999999999997</v>
      </c>
      <c r="X4096">
        <f t="shared" si="191"/>
        <v>23</v>
      </c>
    </row>
    <row r="4097" spans="1:24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  <c r="V4097">
        <f t="shared" si="189"/>
        <v>8</v>
      </c>
      <c r="W4097">
        <f t="shared" si="190"/>
        <v>1763.91</v>
      </c>
      <c r="X4097">
        <f t="shared" si="191"/>
        <v>28.999999999999996</v>
      </c>
    </row>
    <row r="4098" spans="1:24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  <c r="V4098">
        <f t="shared" si="189"/>
        <v>9</v>
      </c>
      <c r="W4098">
        <f t="shared" si="190"/>
        <v>162</v>
      </c>
      <c r="X4098">
        <f t="shared" si="191"/>
        <v>48</v>
      </c>
    </row>
    <row r="4099" spans="1:24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  <c r="V4099">
        <f t="shared" ref="V4099:V4162" si="192">MONTH(C4099:C14092)</f>
        <v>9</v>
      </c>
      <c r="W4099">
        <f t="shared" ref="W4099:W4162" si="193" xml:space="preserve"> PRODUCT(R4099,S4099)</f>
        <v>2024.5</v>
      </c>
      <c r="X4099">
        <f t="shared" ref="X4099:X4162" si="194">(U4099/R4099)*100</f>
        <v>4.0000000000000009</v>
      </c>
    </row>
    <row r="4100" spans="1:24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  <c r="V4100">
        <f t="shared" si="192"/>
        <v>9</v>
      </c>
      <c r="W4100">
        <f t="shared" si="193"/>
        <v>47249.75</v>
      </c>
      <c r="X4100">
        <f t="shared" si="194"/>
        <v>48.999999999999993</v>
      </c>
    </row>
    <row r="4101" spans="1:24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>
        <f t="shared" si="192"/>
        <v>9</v>
      </c>
      <c r="W4101">
        <f t="shared" si="193"/>
        <v>25.88</v>
      </c>
      <c r="X4101">
        <f t="shared" si="194"/>
        <v>50</v>
      </c>
    </row>
    <row r="4102" spans="1:24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  <c r="V4102">
        <f t="shared" si="192"/>
        <v>6</v>
      </c>
      <c r="W4102">
        <f t="shared" si="193"/>
        <v>2.2639999999999998</v>
      </c>
      <c r="X4102">
        <f t="shared" si="194"/>
        <v>-230.00000000000003</v>
      </c>
    </row>
    <row r="4103" spans="1:24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  <c r="V4103">
        <f t="shared" si="192"/>
        <v>6</v>
      </c>
      <c r="W4103">
        <f t="shared" si="193"/>
        <v>0.44400000000000001</v>
      </c>
      <c r="X4103">
        <f t="shared" si="194"/>
        <v>-250</v>
      </c>
    </row>
    <row r="4104" spans="1:24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  <c r="V4104">
        <f t="shared" si="192"/>
        <v>6</v>
      </c>
      <c r="W4104">
        <f t="shared" si="193"/>
        <v>1169.4079999999999</v>
      </c>
      <c r="X4104">
        <f t="shared" si="194"/>
        <v>32.5</v>
      </c>
    </row>
    <row r="4105" spans="1:24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  <c r="V4105">
        <f t="shared" si="192"/>
        <v>12</v>
      </c>
      <c r="W4105">
        <f t="shared" si="193"/>
        <v>31.84</v>
      </c>
      <c r="X4105">
        <f t="shared" si="194"/>
        <v>44</v>
      </c>
    </row>
    <row r="4106" spans="1:24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  <c r="V4106">
        <f t="shared" si="192"/>
        <v>8</v>
      </c>
      <c r="W4106">
        <f t="shared" si="193"/>
        <v>799.80000000000007</v>
      </c>
      <c r="X4106">
        <f t="shared" si="194"/>
        <v>11.249999999999998</v>
      </c>
    </row>
    <row r="4107" spans="1:24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>
        <f t="shared" si="192"/>
        <v>8</v>
      </c>
      <c r="W4107">
        <f t="shared" si="193"/>
        <v>27.52</v>
      </c>
      <c r="X4107">
        <f t="shared" si="194"/>
        <v>33.75</v>
      </c>
    </row>
    <row r="4108" spans="1:24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  <c r="V4108">
        <f t="shared" si="192"/>
        <v>8</v>
      </c>
      <c r="W4108">
        <f t="shared" si="193"/>
        <v>8.6240000000000006</v>
      </c>
      <c r="X4108">
        <f t="shared" si="194"/>
        <v>-160</v>
      </c>
    </row>
    <row r="4109" spans="1:24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  <c r="V4109">
        <f t="shared" si="192"/>
        <v>9</v>
      </c>
      <c r="W4109">
        <f t="shared" si="193"/>
        <v>27.92</v>
      </c>
      <c r="X4109">
        <f t="shared" si="194"/>
        <v>2</v>
      </c>
    </row>
    <row r="4110" spans="1:24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  <c r="V4110">
        <f t="shared" si="192"/>
        <v>9</v>
      </c>
      <c r="W4110">
        <f t="shared" si="193"/>
        <v>82.242000000000004</v>
      </c>
      <c r="X4110">
        <f t="shared" si="194"/>
        <v>-51.666666666666657</v>
      </c>
    </row>
    <row r="4111" spans="1:24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  <c r="V4111">
        <f t="shared" si="192"/>
        <v>12</v>
      </c>
      <c r="W4111">
        <f t="shared" si="193"/>
        <v>147.96</v>
      </c>
      <c r="X4111">
        <f t="shared" si="194"/>
        <v>26.999999999999996</v>
      </c>
    </row>
    <row r="4112" spans="1:24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  <c r="V4112">
        <f t="shared" si="192"/>
        <v>12</v>
      </c>
      <c r="W4112">
        <f t="shared" si="193"/>
        <v>160.97999999999999</v>
      </c>
      <c r="X4112">
        <f t="shared" si="194"/>
        <v>13</v>
      </c>
    </row>
    <row r="4113" spans="1:24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>
        <f t="shared" si="192"/>
        <v>12</v>
      </c>
      <c r="W4113">
        <f t="shared" si="193"/>
        <v>52.019999999999996</v>
      </c>
      <c r="X4113">
        <f t="shared" si="194"/>
        <v>49.000000000000007</v>
      </c>
    </row>
    <row r="4114" spans="1:24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  <c r="V4114">
        <f t="shared" si="192"/>
        <v>12</v>
      </c>
      <c r="W4114">
        <f t="shared" si="193"/>
        <v>3.28</v>
      </c>
      <c r="X4114">
        <f t="shared" si="194"/>
        <v>29.000000000000004</v>
      </c>
    </row>
    <row r="4115" spans="1:24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  <c r="V4115">
        <f t="shared" si="192"/>
        <v>5</v>
      </c>
      <c r="W4115">
        <f t="shared" si="193"/>
        <v>26.567999999999998</v>
      </c>
      <c r="X4115">
        <f t="shared" si="194"/>
        <v>33.75</v>
      </c>
    </row>
    <row r="4116" spans="1:24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  <c r="V4116">
        <f t="shared" si="192"/>
        <v>5</v>
      </c>
      <c r="W4116">
        <f t="shared" si="193"/>
        <v>475.12800000000004</v>
      </c>
      <c r="X4116">
        <f t="shared" si="194"/>
        <v>8.75</v>
      </c>
    </row>
    <row r="4117" spans="1:24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  <c r="V4117">
        <f t="shared" si="192"/>
        <v>11</v>
      </c>
      <c r="W4117">
        <f t="shared" si="193"/>
        <v>6099.8</v>
      </c>
      <c r="X4117">
        <f t="shared" si="194"/>
        <v>31.25</v>
      </c>
    </row>
    <row r="4118" spans="1:24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>
        <f t="shared" si="192"/>
        <v>11</v>
      </c>
      <c r="W4118">
        <f t="shared" si="193"/>
        <v>6.3360000000000003</v>
      </c>
      <c r="X4118">
        <f t="shared" si="194"/>
        <v>31.25</v>
      </c>
    </row>
    <row r="4119" spans="1:24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>
        <f t="shared" si="192"/>
        <v>11</v>
      </c>
      <c r="W4119">
        <f t="shared" si="193"/>
        <v>58.320000000000007</v>
      </c>
      <c r="X4119">
        <f t="shared" si="194"/>
        <v>48.000000000000007</v>
      </c>
    </row>
    <row r="4120" spans="1:24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  <c r="V4120">
        <f t="shared" si="192"/>
        <v>11</v>
      </c>
      <c r="W4120">
        <f t="shared" si="193"/>
        <v>3184.02</v>
      </c>
      <c r="X4120">
        <f t="shared" si="194"/>
        <v>12</v>
      </c>
    </row>
    <row r="4121" spans="1:24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  <c r="V4121">
        <f t="shared" si="192"/>
        <v>11</v>
      </c>
      <c r="W4121">
        <f t="shared" si="193"/>
        <v>731.13599999999997</v>
      </c>
      <c r="X4121">
        <f t="shared" si="194"/>
        <v>32.5</v>
      </c>
    </row>
    <row r="4122" spans="1:24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  <c r="V4122">
        <f t="shared" si="192"/>
        <v>9</v>
      </c>
      <c r="W4122">
        <f t="shared" si="193"/>
        <v>76.16</v>
      </c>
      <c r="X4122">
        <f t="shared" si="194"/>
        <v>-7.5</v>
      </c>
    </row>
    <row r="4123" spans="1:24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>
        <f t="shared" si="192"/>
        <v>5</v>
      </c>
      <c r="W4123">
        <f t="shared" si="193"/>
        <v>224.64</v>
      </c>
      <c r="X4123">
        <f t="shared" si="194"/>
        <v>45</v>
      </c>
    </row>
    <row r="4124" spans="1:24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  <c r="V4124">
        <f t="shared" si="192"/>
        <v>5</v>
      </c>
      <c r="W4124">
        <f t="shared" si="193"/>
        <v>112.77000000000001</v>
      </c>
      <c r="X4124">
        <f t="shared" si="194"/>
        <v>47</v>
      </c>
    </row>
    <row r="4125" spans="1:24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  <c r="V4125">
        <f t="shared" si="192"/>
        <v>5</v>
      </c>
      <c r="W4125">
        <f t="shared" si="193"/>
        <v>52.064</v>
      </c>
      <c r="X4125">
        <f t="shared" si="194"/>
        <v>36.25</v>
      </c>
    </row>
    <row r="4126" spans="1:24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  <c r="V4126">
        <f t="shared" si="192"/>
        <v>5</v>
      </c>
      <c r="W4126">
        <f t="shared" si="193"/>
        <v>107.72999999999999</v>
      </c>
      <c r="X4126">
        <f t="shared" si="194"/>
        <v>27</v>
      </c>
    </row>
    <row r="4127" spans="1:24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  <c r="V4127">
        <f t="shared" si="192"/>
        <v>7</v>
      </c>
      <c r="W4127">
        <f t="shared" si="193"/>
        <v>273.096</v>
      </c>
      <c r="X4127">
        <f t="shared" si="194"/>
        <v>-2.5</v>
      </c>
    </row>
    <row r="4128" spans="1:24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  <c r="V4128">
        <f t="shared" si="192"/>
        <v>5</v>
      </c>
      <c r="W4128">
        <f t="shared" si="193"/>
        <v>327.96</v>
      </c>
      <c r="X4128">
        <f t="shared" si="194"/>
        <v>33</v>
      </c>
    </row>
    <row r="4129" spans="1:24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  <c r="V4129">
        <f t="shared" si="192"/>
        <v>9</v>
      </c>
      <c r="W4129">
        <f t="shared" si="193"/>
        <v>404.06399999999996</v>
      </c>
      <c r="X4129">
        <f t="shared" si="194"/>
        <v>11.250000000000002</v>
      </c>
    </row>
    <row r="4130" spans="1:24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  <c r="V4130">
        <f t="shared" si="192"/>
        <v>9</v>
      </c>
      <c r="W4130">
        <f t="shared" si="193"/>
        <v>7874.9549999999999</v>
      </c>
      <c r="X4130">
        <f t="shared" si="194"/>
        <v>-36</v>
      </c>
    </row>
    <row r="4131" spans="1:24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  <c r="V4131">
        <f t="shared" si="192"/>
        <v>3</v>
      </c>
      <c r="W4131">
        <f t="shared" si="193"/>
        <v>293.12</v>
      </c>
      <c r="X4131">
        <f t="shared" si="194"/>
        <v>28.999999999999996</v>
      </c>
    </row>
    <row r="4132" spans="1:24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  <c r="V4132">
        <f t="shared" si="192"/>
        <v>11</v>
      </c>
      <c r="W4132">
        <f t="shared" si="193"/>
        <v>72.400000000000006</v>
      </c>
      <c r="X4132">
        <f t="shared" si="194"/>
        <v>-165</v>
      </c>
    </row>
    <row r="4133" spans="1:24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  <c r="V4133">
        <f t="shared" si="192"/>
        <v>7</v>
      </c>
      <c r="W4133">
        <f t="shared" si="193"/>
        <v>35.856000000000002</v>
      </c>
      <c r="X4133">
        <f t="shared" si="194"/>
        <v>33.75</v>
      </c>
    </row>
    <row r="4134" spans="1:24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  <c r="V4134">
        <f t="shared" si="192"/>
        <v>7</v>
      </c>
      <c r="W4134">
        <f t="shared" si="193"/>
        <v>46.655999999999999</v>
      </c>
      <c r="X4134">
        <f t="shared" si="194"/>
        <v>36.25</v>
      </c>
    </row>
    <row r="4135" spans="1:24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  <c r="V4135">
        <f t="shared" si="192"/>
        <v>9</v>
      </c>
      <c r="W4135">
        <f t="shared" si="193"/>
        <v>405</v>
      </c>
      <c r="X4135">
        <f t="shared" si="194"/>
        <v>48.000000000000007</v>
      </c>
    </row>
    <row r="4136" spans="1:24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  <c r="V4136">
        <f t="shared" si="192"/>
        <v>9</v>
      </c>
      <c r="W4136">
        <f t="shared" si="193"/>
        <v>629.91</v>
      </c>
      <c r="X4136">
        <f t="shared" si="194"/>
        <v>43</v>
      </c>
    </row>
    <row r="4137" spans="1:24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  <c r="V4137">
        <f t="shared" si="192"/>
        <v>10</v>
      </c>
      <c r="W4137">
        <f t="shared" si="193"/>
        <v>560.6</v>
      </c>
      <c r="X4137">
        <f t="shared" si="194"/>
        <v>37.5</v>
      </c>
    </row>
    <row r="4138" spans="1:24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>
        <f t="shared" si="192"/>
        <v>10</v>
      </c>
      <c r="W4138">
        <f t="shared" si="193"/>
        <v>11025.980000000001</v>
      </c>
      <c r="X4138">
        <f t="shared" si="194"/>
        <v>13</v>
      </c>
    </row>
    <row r="4139" spans="1:24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  <c r="V4139">
        <f t="shared" si="192"/>
        <v>11</v>
      </c>
      <c r="W4139">
        <f t="shared" si="193"/>
        <v>175.42</v>
      </c>
      <c r="X4139">
        <f t="shared" si="194"/>
        <v>50</v>
      </c>
    </row>
    <row r="4140" spans="1:24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  <c r="V4140">
        <f t="shared" si="192"/>
        <v>12</v>
      </c>
      <c r="W4140">
        <f t="shared" si="193"/>
        <v>41.544000000000004</v>
      </c>
      <c r="X4140">
        <f t="shared" si="194"/>
        <v>-149.99999999999997</v>
      </c>
    </row>
    <row r="4141" spans="1:24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  <c r="V4141">
        <f t="shared" si="192"/>
        <v>12</v>
      </c>
      <c r="W4141">
        <f t="shared" si="193"/>
        <v>112.17600000000002</v>
      </c>
      <c r="X4141">
        <f t="shared" si="194"/>
        <v>6.25</v>
      </c>
    </row>
    <row r="4142" spans="1:24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  <c r="V4142">
        <f t="shared" si="192"/>
        <v>12</v>
      </c>
      <c r="W4142">
        <f t="shared" si="193"/>
        <v>395.6</v>
      </c>
      <c r="X4142">
        <f t="shared" si="194"/>
        <v>17.5</v>
      </c>
    </row>
    <row r="4143" spans="1:24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  <c r="V4143">
        <f t="shared" si="192"/>
        <v>6</v>
      </c>
      <c r="W4143">
        <f t="shared" si="193"/>
        <v>56.699999999999996</v>
      </c>
      <c r="X4143">
        <f t="shared" si="194"/>
        <v>46.000000000000007</v>
      </c>
    </row>
    <row r="4144" spans="1:24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  <c r="V4144">
        <f t="shared" si="192"/>
        <v>5</v>
      </c>
      <c r="W4144">
        <f t="shared" si="193"/>
        <v>516.78</v>
      </c>
      <c r="X4144">
        <f t="shared" si="194"/>
        <v>46</v>
      </c>
    </row>
    <row r="4145" spans="1:24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>
        <f t="shared" si="192"/>
        <v>1</v>
      </c>
      <c r="W4145">
        <f t="shared" si="193"/>
        <v>89.18</v>
      </c>
      <c r="X4145">
        <f t="shared" si="194"/>
        <v>44.999999999999993</v>
      </c>
    </row>
    <row r="4146" spans="1:24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  <c r="V4146">
        <f t="shared" si="192"/>
        <v>1</v>
      </c>
      <c r="W4146">
        <f t="shared" si="193"/>
        <v>26.46</v>
      </c>
      <c r="X4146">
        <f t="shared" si="194"/>
        <v>27</v>
      </c>
    </row>
    <row r="4147" spans="1:24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  <c r="V4147">
        <f t="shared" si="192"/>
        <v>1</v>
      </c>
      <c r="W4147">
        <f t="shared" si="193"/>
        <v>120.78400000000001</v>
      </c>
      <c r="X4147">
        <f t="shared" si="194"/>
        <v>-11.25</v>
      </c>
    </row>
    <row r="4148" spans="1:24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  <c r="V4148">
        <f t="shared" si="192"/>
        <v>11</v>
      </c>
      <c r="W4148">
        <f t="shared" si="193"/>
        <v>967.77</v>
      </c>
      <c r="X4148">
        <f t="shared" si="194"/>
        <v>20</v>
      </c>
    </row>
    <row r="4149" spans="1:24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  <c r="V4149">
        <f t="shared" si="192"/>
        <v>10</v>
      </c>
      <c r="W4149">
        <f t="shared" si="193"/>
        <v>29.286000000000001</v>
      </c>
      <c r="X4149">
        <f t="shared" si="194"/>
        <v>-154.99999999999997</v>
      </c>
    </row>
    <row r="4150" spans="1:24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  <c r="V4150">
        <f t="shared" si="192"/>
        <v>10</v>
      </c>
      <c r="W4150">
        <f t="shared" si="193"/>
        <v>13.72</v>
      </c>
      <c r="X4150">
        <f t="shared" si="194"/>
        <v>8.75</v>
      </c>
    </row>
    <row r="4151" spans="1:24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  <c r="V4151">
        <f t="shared" si="192"/>
        <v>10</v>
      </c>
      <c r="W4151">
        <f t="shared" si="193"/>
        <v>55.2</v>
      </c>
      <c r="X4151">
        <f t="shared" si="194"/>
        <v>-3.75</v>
      </c>
    </row>
    <row r="4152" spans="1:24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  <c r="V4152">
        <f t="shared" si="192"/>
        <v>10</v>
      </c>
      <c r="W4152">
        <f t="shared" si="193"/>
        <v>1036.5440000000001</v>
      </c>
      <c r="X4152">
        <f t="shared" si="194"/>
        <v>-22.499999999999996</v>
      </c>
    </row>
    <row r="4153" spans="1:24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  <c r="V4153">
        <f t="shared" si="192"/>
        <v>9</v>
      </c>
      <c r="W4153">
        <f t="shared" si="193"/>
        <v>146.19999999999999</v>
      </c>
      <c r="X4153">
        <f t="shared" si="194"/>
        <v>33.75</v>
      </c>
    </row>
    <row r="4154" spans="1:24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  <c r="V4154">
        <f t="shared" si="192"/>
        <v>9</v>
      </c>
      <c r="W4154">
        <f t="shared" si="193"/>
        <v>46.655999999999999</v>
      </c>
      <c r="X4154">
        <f t="shared" si="194"/>
        <v>35</v>
      </c>
    </row>
    <row r="4155" spans="1:24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  <c r="V4155">
        <f t="shared" si="192"/>
        <v>9</v>
      </c>
      <c r="W4155">
        <f t="shared" si="193"/>
        <v>14.687999999999999</v>
      </c>
      <c r="X4155">
        <f t="shared" si="194"/>
        <v>33.75</v>
      </c>
    </row>
    <row r="4156" spans="1:24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  <c r="V4156">
        <f t="shared" si="192"/>
        <v>12</v>
      </c>
      <c r="W4156">
        <f t="shared" si="193"/>
        <v>152.352</v>
      </c>
      <c r="X4156">
        <f t="shared" si="194"/>
        <v>-73.333333333333329</v>
      </c>
    </row>
    <row r="4157" spans="1:24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  <c r="V4157">
        <f t="shared" si="192"/>
        <v>12</v>
      </c>
      <c r="W4157">
        <f t="shared" si="193"/>
        <v>8.4239999999999995</v>
      </c>
      <c r="X4157">
        <f t="shared" si="194"/>
        <v>-70</v>
      </c>
    </row>
    <row r="4158" spans="1:24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  <c r="V4158">
        <f t="shared" si="192"/>
        <v>12</v>
      </c>
      <c r="W4158">
        <f t="shared" si="193"/>
        <v>95.968000000000004</v>
      </c>
      <c r="X4158">
        <f t="shared" si="194"/>
        <v>1.25</v>
      </c>
    </row>
    <row r="4159" spans="1:24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  <c r="V4159">
        <f t="shared" si="192"/>
        <v>12</v>
      </c>
      <c r="W4159">
        <f t="shared" si="193"/>
        <v>156.38400000000001</v>
      </c>
      <c r="X4159">
        <f t="shared" si="194"/>
        <v>-76.666666666666657</v>
      </c>
    </row>
    <row r="4160" spans="1:24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  <c r="V4160">
        <f t="shared" si="192"/>
        <v>11</v>
      </c>
      <c r="W4160">
        <f t="shared" si="193"/>
        <v>47.088000000000001</v>
      </c>
      <c r="X4160">
        <f t="shared" si="194"/>
        <v>32.5</v>
      </c>
    </row>
    <row r="4161" spans="1:24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  <c r="V4161">
        <f t="shared" si="192"/>
        <v>4</v>
      </c>
      <c r="W4161">
        <f t="shared" si="193"/>
        <v>38.519999999999996</v>
      </c>
      <c r="X4161">
        <f t="shared" si="194"/>
        <v>28.999999999999996</v>
      </c>
    </row>
    <row r="4162" spans="1:24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  <c r="V4162">
        <f t="shared" si="192"/>
        <v>5</v>
      </c>
      <c r="W4162">
        <f t="shared" si="193"/>
        <v>1619.91</v>
      </c>
      <c r="X4162">
        <f t="shared" si="194"/>
        <v>25</v>
      </c>
    </row>
    <row r="4163" spans="1:24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  <c r="V4163">
        <f t="shared" ref="V4163:V4226" si="195">MONTH(C4163:C14156)</f>
        <v>5</v>
      </c>
      <c r="W4163">
        <f t="shared" ref="W4163:W4226" si="196" xml:space="preserve"> PRODUCT(R4163,S4163)</f>
        <v>45.16</v>
      </c>
      <c r="X4163">
        <f t="shared" ref="X4163:X4226" si="197">(U4163/R4163)*100</f>
        <v>26</v>
      </c>
    </row>
    <row r="4164" spans="1:24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>
        <f t="shared" si="195"/>
        <v>3</v>
      </c>
      <c r="W4164">
        <f t="shared" si="196"/>
        <v>66.08</v>
      </c>
      <c r="X4164">
        <f t="shared" si="197"/>
        <v>46</v>
      </c>
    </row>
    <row r="4165" spans="1:24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  <c r="V4165">
        <f t="shared" si="195"/>
        <v>3</v>
      </c>
      <c r="W4165">
        <f t="shared" si="196"/>
        <v>2015.8200000000002</v>
      </c>
      <c r="X4165">
        <f t="shared" si="197"/>
        <v>47</v>
      </c>
    </row>
    <row r="4166" spans="1:24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  <c r="V4166">
        <f t="shared" si="195"/>
        <v>1</v>
      </c>
      <c r="W4166">
        <f t="shared" si="196"/>
        <v>1183.4479999999999</v>
      </c>
      <c r="X4166">
        <f t="shared" si="197"/>
        <v>-8.75</v>
      </c>
    </row>
    <row r="4167" spans="1:24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  <c r="V4167">
        <f t="shared" si="195"/>
        <v>1</v>
      </c>
      <c r="W4167">
        <f t="shared" si="196"/>
        <v>1517.616</v>
      </c>
      <c r="X4167">
        <f t="shared" si="197"/>
        <v>8.75</v>
      </c>
    </row>
    <row r="4168" spans="1:24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  <c r="V4168">
        <f t="shared" si="195"/>
        <v>3</v>
      </c>
      <c r="W4168">
        <f t="shared" si="196"/>
        <v>58.320000000000007</v>
      </c>
      <c r="X4168">
        <f t="shared" si="197"/>
        <v>48.000000000000007</v>
      </c>
    </row>
    <row r="4169" spans="1:24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  <c r="V4169">
        <f t="shared" si="195"/>
        <v>10</v>
      </c>
      <c r="W4169">
        <f t="shared" si="196"/>
        <v>127.68</v>
      </c>
      <c r="X4169">
        <f t="shared" si="197"/>
        <v>26</v>
      </c>
    </row>
    <row r="4170" spans="1:24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  <c r="V4170">
        <f t="shared" si="195"/>
        <v>10</v>
      </c>
      <c r="W4170">
        <f t="shared" si="196"/>
        <v>867.13599999999997</v>
      </c>
      <c r="X4170">
        <f t="shared" si="197"/>
        <v>-15.000000000000002</v>
      </c>
    </row>
    <row r="4171" spans="1:24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  <c r="V4171">
        <f t="shared" si="195"/>
        <v>4</v>
      </c>
      <c r="W4171">
        <f t="shared" si="196"/>
        <v>186.624</v>
      </c>
      <c r="X4171">
        <f t="shared" si="197"/>
        <v>35</v>
      </c>
    </row>
    <row r="4172" spans="1:24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  <c r="V4172">
        <f t="shared" si="195"/>
        <v>4</v>
      </c>
      <c r="W4172">
        <f t="shared" si="196"/>
        <v>164.44800000000001</v>
      </c>
      <c r="X4172">
        <f t="shared" si="197"/>
        <v>32.5</v>
      </c>
    </row>
    <row r="4173" spans="1:24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  <c r="V4173">
        <f t="shared" si="195"/>
        <v>11</v>
      </c>
      <c r="W4173">
        <f t="shared" si="196"/>
        <v>342.02</v>
      </c>
      <c r="X4173">
        <f t="shared" si="197"/>
        <v>2</v>
      </c>
    </row>
    <row r="4174" spans="1:24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  <c r="V4174">
        <f t="shared" si="195"/>
        <v>7</v>
      </c>
      <c r="W4174">
        <f t="shared" si="196"/>
        <v>28.4</v>
      </c>
      <c r="X4174">
        <f t="shared" si="197"/>
        <v>46</v>
      </c>
    </row>
    <row r="4175" spans="1:24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  <c r="V4175">
        <f t="shared" si="195"/>
        <v>7</v>
      </c>
      <c r="W4175">
        <f t="shared" si="196"/>
        <v>25.92</v>
      </c>
      <c r="X4175">
        <f t="shared" si="197"/>
        <v>47.999999999999993</v>
      </c>
    </row>
    <row r="4176" spans="1:24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>
        <f t="shared" si="195"/>
        <v>7</v>
      </c>
      <c r="W4176">
        <f t="shared" si="196"/>
        <v>116.68</v>
      </c>
      <c r="X4176">
        <f t="shared" si="197"/>
        <v>48</v>
      </c>
    </row>
    <row r="4177" spans="1:24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  <c r="V4177">
        <f t="shared" si="195"/>
        <v>11</v>
      </c>
      <c r="W4177">
        <f t="shared" si="196"/>
        <v>112.6</v>
      </c>
      <c r="X4177">
        <f t="shared" si="197"/>
        <v>28.000000000000004</v>
      </c>
    </row>
    <row r="4178" spans="1:24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  <c r="V4178">
        <f t="shared" si="195"/>
        <v>4</v>
      </c>
      <c r="W4178">
        <f t="shared" si="196"/>
        <v>3149.75</v>
      </c>
      <c r="X4178">
        <f t="shared" si="197"/>
        <v>26</v>
      </c>
    </row>
    <row r="4179" spans="1:24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  <c r="V4179">
        <f t="shared" si="195"/>
        <v>4</v>
      </c>
      <c r="W4179">
        <f t="shared" si="196"/>
        <v>368.90999999999997</v>
      </c>
      <c r="X4179">
        <f t="shared" si="197"/>
        <v>49</v>
      </c>
    </row>
    <row r="4180" spans="1:24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  <c r="V4180">
        <f t="shared" si="195"/>
        <v>6</v>
      </c>
      <c r="W4180">
        <f t="shared" si="196"/>
        <v>231.75</v>
      </c>
      <c r="X4180">
        <f t="shared" si="197"/>
        <v>47</v>
      </c>
    </row>
    <row r="4181" spans="1:24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  <c r="V4181">
        <f t="shared" si="195"/>
        <v>3</v>
      </c>
      <c r="W4181">
        <f t="shared" si="196"/>
        <v>134.78400000000002</v>
      </c>
      <c r="X4181">
        <f t="shared" si="197"/>
        <v>36.25</v>
      </c>
    </row>
    <row r="4182" spans="1:24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  <c r="V4182">
        <f t="shared" si="195"/>
        <v>10</v>
      </c>
      <c r="W4182">
        <f t="shared" si="196"/>
        <v>21.200000000000003</v>
      </c>
      <c r="X4182">
        <f t="shared" si="197"/>
        <v>-150</v>
      </c>
    </row>
    <row r="4183" spans="1:24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  <c r="V4183">
        <f t="shared" si="195"/>
        <v>10</v>
      </c>
      <c r="W4183">
        <f t="shared" si="196"/>
        <v>1279.8399999999999</v>
      </c>
      <c r="X4183">
        <f t="shared" si="197"/>
        <v>36</v>
      </c>
    </row>
    <row r="4184" spans="1:24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  <c r="V4184">
        <f t="shared" si="195"/>
        <v>10</v>
      </c>
      <c r="W4184">
        <f t="shared" si="196"/>
        <v>51.12</v>
      </c>
      <c r="X4184">
        <f t="shared" si="197"/>
        <v>45</v>
      </c>
    </row>
    <row r="4185" spans="1:24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  <c r="V4185">
        <f t="shared" si="195"/>
        <v>10</v>
      </c>
      <c r="W4185">
        <f t="shared" si="196"/>
        <v>1034.73</v>
      </c>
      <c r="X4185">
        <f t="shared" si="197"/>
        <v>3</v>
      </c>
    </row>
    <row r="4186" spans="1:24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  <c r="V4186">
        <f t="shared" si="195"/>
        <v>12</v>
      </c>
      <c r="W4186">
        <f t="shared" si="196"/>
        <v>81.94</v>
      </c>
      <c r="X4186">
        <f t="shared" si="197"/>
        <v>25</v>
      </c>
    </row>
    <row r="4187" spans="1:24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  <c r="V4187">
        <f t="shared" si="195"/>
        <v>10</v>
      </c>
      <c r="W4187">
        <f t="shared" si="196"/>
        <v>588.96</v>
      </c>
      <c r="X4187">
        <f t="shared" si="197"/>
        <v>10</v>
      </c>
    </row>
    <row r="4188" spans="1:24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  <c r="V4188">
        <f t="shared" si="195"/>
        <v>5</v>
      </c>
      <c r="W4188">
        <f t="shared" si="196"/>
        <v>48.117999999999995</v>
      </c>
      <c r="X4188">
        <f t="shared" si="197"/>
        <v>-155</v>
      </c>
    </row>
    <row r="4189" spans="1:24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  <c r="V4189">
        <f t="shared" si="195"/>
        <v>5</v>
      </c>
      <c r="W4189">
        <f t="shared" si="196"/>
        <v>1.996</v>
      </c>
      <c r="X4189">
        <f t="shared" si="197"/>
        <v>-165</v>
      </c>
    </row>
    <row r="4190" spans="1:24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  <c r="V4190">
        <f t="shared" si="195"/>
        <v>5</v>
      </c>
      <c r="W4190">
        <f t="shared" si="196"/>
        <v>17.856000000000002</v>
      </c>
      <c r="X4190">
        <f t="shared" si="197"/>
        <v>7.4999999999999982</v>
      </c>
    </row>
    <row r="4191" spans="1:24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  <c r="V4191">
        <f t="shared" si="195"/>
        <v>9</v>
      </c>
      <c r="W4191">
        <f t="shared" si="196"/>
        <v>9.99</v>
      </c>
      <c r="X4191">
        <f t="shared" si="197"/>
        <v>44.999999999999993</v>
      </c>
    </row>
    <row r="4192" spans="1:24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  <c r="V4192">
        <f t="shared" si="195"/>
        <v>11</v>
      </c>
      <c r="W4192">
        <f t="shared" si="196"/>
        <v>31499.909999999996</v>
      </c>
      <c r="X4192">
        <f t="shared" si="197"/>
        <v>48.000000000000007</v>
      </c>
    </row>
    <row r="4193" spans="1:24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  <c r="V4193">
        <f t="shared" si="195"/>
        <v>7</v>
      </c>
      <c r="W4193">
        <f t="shared" si="196"/>
        <v>105.60000000000001</v>
      </c>
      <c r="X4193">
        <f t="shared" si="197"/>
        <v>31.249999999999993</v>
      </c>
    </row>
    <row r="4194" spans="1:24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>
        <f t="shared" si="195"/>
        <v>11</v>
      </c>
      <c r="W4194">
        <f t="shared" si="196"/>
        <v>1392.84</v>
      </c>
      <c r="X4194">
        <f t="shared" si="197"/>
        <v>23.000000000000004</v>
      </c>
    </row>
    <row r="4195" spans="1:24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  <c r="V4195">
        <f t="shared" si="195"/>
        <v>11</v>
      </c>
      <c r="W4195">
        <f t="shared" si="196"/>
        <v>914.32799999999997</v>
      </c>
      <c r="X4195">
        <f t="shared" si="197"/>
        <v>7.5</v>
      </c>
    </row>
    <row r="4196" spans="1:24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  <c r="V4196">
        <f t="shared" si="195"/>
        <v>6</v>
      </c>
      <c r="W4196">
        <f t="shared" si="196"/>
        <v>103.96</v>
      </c>
      <c r="X4196">
        <f t="shared" si="197"/>
        <v>28.999999999999996</v>
      </c>
    </row>
    <row r="4197" spans="1:24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  <c r="V4197">
        <f t="shared" si="195"/>
        <v>4</v>
      </c>
      <c r="W4197">
        <f t="shared" si="196"/>
        <v>123.5</v>
      </c>
      <c r="X4197">
        <f t="shared" si="197"/>
        <v>42.000000000000007</v>
      </c>
    </row>
    <row r="4198" spans="1:24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  <c r="V4198">
        <f t="shared" si="195"/>
        <v>4</v>
      </c>
      <c r="W4198">
        <f t="shared" si="196"/>
        <v>65.789999999999992</v>
      </c>
      <c r="X4198">
        <f t="shared" si="197"/>
        <v>47</v>
      </c>
    </row>
    <row r="4199" spans="1:24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  <c r="V4199">
        <f t="shared" si="195"/>
        <v>12</v>
      </c>
      <c r="W4199">
        <f t="shared" si="196"/>
        <v>1579.2639999999999</v>
      </c>
      <c r="X4199">
        <f t="shared" si="197"/>
        <v>23.75</v>
      </c>
    </row>
    <row r="4200" spans="1:24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  <c r="V4200">
        <f t="shared" si="195"/>
        <v>12</v>
      </c>
      <c r="W4200">
        <f t="shared" si="196"/>
        <v>72.768000000000001</v>
      </c>
      <c r="X4200">
        <f t="shared" si="197"/>
        <v>-80</v>
      </c>
    </row>
    <row r="4201" spans="1:24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  <c r="V4201">
        <f t="shared" si="195"/>
        <v>12</v>
      </c>
      <c r="W4201">
        <f t="shared" si="196"/>
        <v>7.31</v>
      </c>
      <c r="X4201">
        <f t="shared" si="197"/>
        <v>47</v>
      </c>
    </row>
    <row r="4202" spans="1:24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  <c r="V4202">
        <f t="shared" si="195"/>
        <v>12</v>
      </c>
      <c r="W4202">
        <f t="shared" si="196"/>
        <v>1599.9680000000001</v>
      </c>
      <c r="X4202">
        <f t="shared" si="197"/>
        <v>31.25</v>
      </c>
    </row>
    <row r="4203" spans="1:24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  <c r="V4203">
        <f t="shared" si="195"/>
        <v>12</v>
      </c>
      <c r="W4203">
        <f t="shared" si="196"/>
        <v>247.68</v>
      </c>
      <c r="X4203">
        <f t="shared" si="197"/>
        <v>46</v>
      </c>
    </row>
    <row r="4204" spans="1:24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  <c r="V4204">
        <f t="shared" si="195"/>
        <v>12</v>
      </c>
      <c r="W4204">
        <f t="shared" si="196"/>
        <v>1292.6199999999999</v>
      </c>
      <c r="X4204">
        <f t="shared" si="197"/>
        <v>46</v>
      </c>
    </row>
    <row r="4205" spans="1:24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  <c r="V4205">
        <f t="shared" si="195"/>
        <v>10</v>
      </c>
      <c r="W4205">
        <f t="shared" si="196"/>
        <v>246.25</v>
      </c>
      <c r="X4205">
        <f t="shared" si="197"/>
        <v>38</v>
      </c>
    </row>
    <row r="4206" spans="1:24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>
        <f t="shared" si="195"/>
        <v>10</v>
      </c>
      <c r="W4206">
        <f t="shared" si="196"/>
        <v>20.32</v>
      </c>
      <c r="X4206">
        <f t="shared" si="197"/>
        <v>47</v>
      </c>
    </row>
    <row r="4207" spans="1:24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  <c r="V4207">
        <f t="shared" si="195"/>
        <v>10</v>
      </c>
      <c r="W4207">
        <f t="shared" si="196"/>
        <v>29.52</v>
      </c>
      <c r="X4207">
        <f t="shared" si="197"/>
        <v>29.000000000000004</v>
      </c>
    </row>
    <row r="4208" spans="1:24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  <c r="V4208">
        <f t="shared" si="195"/>
        <v>10</v>
      </c>
      <c r="W4208">
        <f t="shared" si="196"/>
        <v>68.16</v>
      </c>
      <c r="X4208">
        <f t="shared" si="197"/>
        <v>46</v>
      </c>
    </row>
    <row r="4209" spans="1:24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  <c r="V4209">
        <f t="shared" si="195"/>
        <v>10</v>
      </c>
      <c r="W4209">
        <f t="shared" si="196"/>
        <v>53.010000000000005</v>
      </c>
      <c r="X4209">
        <f t="shared" si="197"/>
        <v>43.999999999999993</v>
      </c>
    </row>
    <row r="4210" spans="1:24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  <c r="V4210">
        <f t="shared" si="195"/>
        <v>10</v>
      </c>
      <c r="W4210">
        <f t="shared" si="196"/>
        <v>8024.5</v>
      </c>
      <c r="X4210">
        <f t="shared" si="197"/>
        <v>30</v>
      </c>
    </row>
    <row r="4211" spans="1:24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  <c r="V4211">
        <f t="shared" si="195"/>
        <v>10</v>
      </c>
      <c r="W4211">
        <f t="shared" si="196"/>
        <v>385.68599999999998</v>
      </c>
      <c r="X4211">
        <f t="shared" si="197"/>
        <v>-15.714285714285714</v>
      </c>
    </row>
    <row r="4212" spans="1:24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  <c r="V4212">
        <f t="shared" si="195"/>
        <v>12</v>
      </c>
      <c r="W4212">
        <f t="shared" si="196"/>
        <v>31.968</v>
      </c>
      <c r="X4212">
        <f t="shared" si="197"/>
        <v>31.25</v>
      </c>
    </row>
    <row r="4213" spans="1:24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  <c r="V4213">
        <f t="shared" si="195"/>
        <v>5</v>
      </c>
      <c r="W4213">
        <f t="shared" si="196"/>
        <v>28.259999999999998</v>
      </c>
      <c r="X4213">
        <f t="shared" si="197"/>
        <v>45</v>
      </c>
    </row>
    <row r="4214" spans="1:24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  <c r="V4214">
        <f t="shared" si="195"/>
        <v>5</v>
      </c>
      <c r="W4214">
        <f t="shared" si="196"/>
        <v>13.12</v>
      </c>
      <c r="X4214">
        <f t="shared" si="197"/>
        <v>29.000000000000004</v>
      </c>
    </row>
    <row r="4215" spans="1:24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  <c r="V4215">
        <f t="shared" si="195"/>
        <v>5</v>
      </c>
      <c r="W4215">
        <f t="shared" si="196"/>
        <v>49.12</v>
      </c>
      <c r="X4215">
        <f t="shared" si="197"/>
        <v>47</v>
      </c>
    </row>
    <row r="4216" spans="1:24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  <c r="V4216">
        <f t="shared" si="195"/>
        <v>3</v>
      </c>
      <c r="W4216">
        <f t="shared" si="196"/>
        <v>385.20000000000005</v>
      </c>
      <c r="X4216">
        <f t="shared" si="197"/>
        <v>50</v>
      </c>
    </row>
    <row r="4217" spans="1:24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  <c r="V4217">
        <f t="shared" si="195"/>
        <v>11</v>
      </c>
      <c r="W4217">
        <f t="shared" si="196"/>
        <v>249.12</v>
      </c>
      <c r="X4217">
        <f t="shared" si="197"/>
        <v>47</v>
      </c>
    </row>
    <row r="4218" spans="1:24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>
        <f t="shared" si="195"/>
        <v>2</v>
      </c>
      <c r="W4218">
        <f t="shared" si="196"/>
        <v>27.72</v>
      </c>
      <c r="X4218">
        <f t="shared" si="197"/>
        <v>48</v>
      </c>
    </row>
    <row r="4219" spans="1:24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  <c r="V4219">
        <f t="shared" si="195"/>
        <v>4</v>
      </c>
      <c r="W4219">
        <f t="shared" si="196"/>
        <v>3861.3119999999999</v>
      </c>
      <c r="X4219">
        <f t="shared" si="197"/>
        <v>17.647058823529413</v>
      </c>
    </row>
    <row r="4220" spans="1:24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  <c r="V4220">
        <f t="shared" si="195"/>
        <v>4</v>
      </c>
      <c r="W4220">
        <f t="shared" si="196"/>
        <v>9599.9680000000008</v>
      </c>
      <c r="X4220">
        <f t="shared" si="197"/>
        <v>7.5</v>
      </c>
    </row>
    <row r="4221" spans="1:24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  <c r="V4221">
        <f t="shared" si="195"/>
        <v>6</v>
      </c>
      <c r="W4221">
        <f t="shared" si="196"/>
        <v>75.88</v>
      </c>
      <c r="X4221">
        <f t="shared" si="197"/>
        <v>48.000000000000007</v>
      </c>
    </row>
    <row r="4222" spans="1:24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  <c r="V4222">
        <f t="shared" si="195"/>
        <v>6</v>
      </c>
      <c r="W4222">
        <f t="shared" si="196"/>
        <v>109.72800000000001</v>
      </c>
      <c r="X4222">
        <f t="shared" si="197"/>
        <v>36.250000000000007</v>
      </c>
    </row>
    <row r="4223" spans="1:24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  <c r="V4223">
        <f t="shared" si="195"/>
        <v>6</v>
      </c>
      <c r="W4223">
        <f t="shared" si="196"/>
        <v>1929</v>
      </c>
      <c r="X4223">
        <f t="shared" si="197"/>
        <v>33.75</v>
      </c>
    </row>
    <row r="4224" spans="1:24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  <c r="V4224">
        <f t="shared" si="195"/>
        <v>6</v>
      </c>
      <c r="W4224">
        <f t="shared" si="196"/>
        <v>205.92</v>
      </c>
      <c r="X4224">
        <f t="shared" si="197"/>
        <v>1.0000000000000002</v>
      </c>
    </row>
    <row r="4225" spans="1:24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  <c r="V4225">
        <f t="shared" si="195"/>
        <v>6</v>
      </c>
      <c r="W4225">
        <f t="shared" si="196"/>
        <v>523.26</v>
      </c>
      <c r="X4225">
        <f t="shared" si="197"/>
        <v>24</v>
      </c>
    </row>
    <row r="4226" spans="1:24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  <c r="V4226">
        <f t="shared" si="195"/>
        <v>9</v>
      </c>
      <c r="W4226">
        <f t="shared" si="196"/>
        <v>3.9279999999999999</v>
      </c>
      <c r="X4226">
        <f t="shared" si="197"/>
        <v>-165</v>
      </c>
    </row>
    <row r="4227" spans="1:24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  <c r="V4227">
        <f t="shared" ref="V4227:V4290" si="198">MONTH(C4227:C14220)</f>
        <v>12</v>
      </c>
      <c r="W4227">
        <f t="shared" ref="W4227:W4290" si="199" xml:space="preserve"> PRODUCT(R4227,S4227)</f>
        <v>283.28399999999999</v>
      </c>
      <c r="X4227">
        <f t="shared" ref="X4227:X4290" si="200">(U4227/R4227)*100</f>
        <v>-45.000000000000007</v>
      </c>
    </row>
    <row r="4228" spans="1:24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>
        <f t="shared" si="198"/>
        <v>11</v>
      </c>
      <c r="W4228">
        <f t="shared" si="199"/>
        <v>183.68</v>
      </c>
      <c r="X4228">
        <f t="shared" si="200"/>
        <v>47</v>
      </c>
    </row>
    <row r="4229" spans="1:24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  <c r="V4229">
        <f t="shared" si="198"/>
        <v>1</v>
      </c>
      <c r="W4229">
        <f t="shared" si="199"/>
        <v>61.584000000000003</v>
      </c>
      <c r="X4229">
        <f t="shared" si="200"/>
        <v>-11.25</v>
      </c>
    </row>
    <row r="4230" spans="1:24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>
        <f t="shared" si="198"/>
        <v>3</v>
      </c>
      <c r="W4230">
        <f t="shared" si="199"/>
        <v>22.48</v>
      </c>
      <c r="X4230">
        <f t="shared" si="200"/>
        <v>46</v>
      </c>
    </row>
    <row r="4231" spans="1:24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  <c r="V4231">
        <f t="shared" si="198"/>
        <v>7</v>
      </c>
      <c r="W4231">
        <f t="shared" si="199"/>
        <v>2988.2520000000004</v>
      </c>
      <c r="X4231">
        <f t="shared" si="200"/>
        <v>-104.99999999999999</v>
      </c>
    </row>
    <row r="4232" spans="1:24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  <c r="V4232">
        <f t="shared" si="198"/>
        <v>7</v>
      </c>
      <c r="W4232">
        <f t="shared" si="199"/>
        <v>102.54600000000001</v>
      </c>
      <c r="X4232">
        <f t="shared" si="200"/>
        <v>-154.99999999999997</v>
      </c>
    </row>
    <row r="4233" spans="1:24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  <c r="V4233">
        <f t="shared" si="198"/>
        <v>7</v>
      </c>
      <c r="W4233">
        <f t="shared" si="199"/>
        <v>46.655999999999999</v>
      </c>
      <c r="X4233">
        <f t="shared" si="200"/>
        <v>36.25</v>
      </c>
    </row>
    <row r="4234" spans="1:24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  <c r="V4234">
        <f t="shared" si="198"/>
        <v>7</v>
      </c>
      <c r="W4234">
        <f t="shared" si="199"/>
        <v>186.624</v>
      </c>
      <c r="X4234">
        <f t="shared" si="200"/>
        <v>36.25</v>
      </c>
    </row>
    <row r="4235" spans="1:24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  <c r="V4235">
        <f t="shared" si="198"/>
        <v>7</v>
      </c>
      <c r="W4235">
        <f t="shared" si="199"/>
        <v>6.3159999999999998</v>
      </c>
      <c r="X4235">
        <f t="shared" si="200"/>
        <v>-165</v>
      </c>
    </row>
    <row r="4236" spans="1:24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  <c r="V4236">
        <f t="shared" si="198"/>
        <v>9</v>
      </c>
      <c r="W4236">
        <f t="shared" si="199"/>
        <v>34.055999999999997</v>
      </c>
      <c r="X4236">
        <f t="shared" si="200"/>
        <v>36.25</v>
      </c>
    </row>
    <row r="4237" spans="1:24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  <c r="V4237">
        <f t="shared" si="198"/>
        <v>9</v>
      </c>
      <c r="W4237">
        <f t="shared" si="199"/>
        <v>187.27199999999999</v>
      </c>
      <c r="X4237">
        <f t="shared" si="200"/>
        <v>33.75</v>
      </c>
    </row>
    <row r="4238" spans="1:24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  <c r="V4238">
        <f t="shared" si="198"/>
        <v>7</v>
      </c>
      <c r="W4238">
        <f t="shared" si="199"/>
        <v>45.664000000000001</v>
      </c>
      <c r="X4238">
        <f t="shared" si="200"/>
        <v>-165</v>
      </c>
    </row>
    <row r="4239" spans="1:24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  <c r="V4239">
        <f t="shared" si="198"/>
        <v>8</v>
      </c>
      <c r="W4239">
        <f t="shared" si="199"/>
        <v>65.855999999999995</v>
      </c>
      <c r="X4239">
        <f t="shared" si="200"/>
        <v>7.5000000000000009</v>
      </c>
    </row>
    <row r="4240" spans="1:24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  <c r="V4240">
        <f t="shared" si="198"/>
        <v>3</v>
      </c>
      <c r="W4240">
        <f t="shared" si="199"/>
        <v>19.829999999999998</v>
      </c>
      <c r="X4240">
        <f t="shared" si="200"/>
        <v>30.000000000000004</v>
      </c>
    </row>
    <row r="4241" spans="1:24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  <c r="V4241">
        <f t="shared" si="198"/>
        <v>12</v>
      </c>
      <c r="W4241">
        <f t="shared" si="199"/>
        <v>419.4</v>
      </c>
      <c r="X4241">
        <f t="shared" si="200"/>
        <v>48.000000000000007</v>
      </c>
    </row>
    <row r="4242" spans="1:24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  <c r="V4242">
        <f t="shared" si="198"/>
        <v>9</v>
      </c>
      <c r="W4242">
        <f t="shared" si="199"/>
        <v>175.68</v>
      </c>
      <c r="X4242">
        <f t="shared" si="200"/>
        <v>26.999999999999996</v>
      </c>
    </row>
    <row r="4243" spans="1:24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  <c r="V4243">
        <f t="shared" si="198"/>
        <v>9</v>
      </c>
      <c r="W4243">
        <f t="shared" si="199"/>
        <v>60.695999999999998</v>
      </c>
      <c r="X4243">
        <f t="shared" si="200"/>
        <v>32.5</v>
      </c>
    </row>
    <row r="4244" spans="1:24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  <c r="V4244">
        <f t="shared" si="198"/>
        <v>4</v>
      </c>
      <c r="W4244">
        <f t="shared" si="199"/>
        <v>449.90999999999997</v>
      </c>
      <c r="X4244">
        <f t="shared" si="200"/>
        <v>4</v>
      </c>
    </row>
    <row r="4245" spans="1:24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  <c r="V4245">
        <f t="shared" si="198"/>
        <v>4</v>
      </c>
      <c r="W4245">
        <f t="shared" si="199"/>
        <v>83.429999999999993</v>
      </c>
      <c r="X4245">
        <f t="shared" si="200"/>
        <v>47</v>
      </c>
    </row>
    <row r="4246" spans="1:24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  <c r="V4246">
        <f t="shared" si="198"/>
        <v>3</v>
      </c>
      <c r="W4246">
        <f t="shared" si="199"/>
        <v>198.89999999999998</v>
      </c>
      <c r="X4246">
        <f t="shared" si="200"/>
        <v>13</v>
      </c>
    </row>
    <row r="4247" spans="1:24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  <c r="V4247">
        <f t="shared" si="198"/>
        <v>11</v>
      </c>
      <c r="W4247">
        <f t="shared" si="199"/>
        <v>1.64</v>
      </c>
      <c r="X4247">
        <f t="shared" si="200"/>
        <v>45</v>
      </c>
    </row>
    <row r="4248" spans="1:24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  <c r="V4248">
        <f t="shared" si="198"/>
        <v>11</v>
      </c>
      <c r="W4248">
        <f t="shared" si="199"/>
        <v>5246</v>
      </c>
      <c r="X4248">
        <f t="shared" si="200"/>
        <v>25.999999999999996</v>
      </c>
    </row>
    <row r="4249" spans="1:24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  <c r="V4249">
        <f t="shared" si="198"/>
        <v>11</v>
      </c>
      <c r="W4249">
        <f t="shared" si="199"/>
        <v>104.5</v>
      </c>
      <c r="X4249">
        <f t="shared" si="200"/>
        <v>36.000000000000007</v>
      </c>
    </row>
    <row r="4250" spans="1:24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  <c r="V4250">
        <f t="shared" si="198"/>
        <v>12</v>
      </c>
      <c r="W4250">
        <f t="shared" si="199"/>
        <v>528.48</v>
      </c>
      <c r="X4250">
        <f t="shared" si="200"/>
        <v>46.000000000000007</v>
      </c>
    </row>
    <row r="4251" spans="1:24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  <c r="V4251">
        <f t="shared" si="198"/>
        <v>12</v>
      </c>
      <c r="W4251">
        <f t="shared" si="199"/>
        <v>3007.68</v>
      </c>
      <c r="X4251">
        <f t="shared" si="200"/>
        <v>20</v>
      </c>
    </row>
    <row r="4252" spans="1:24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  <c r="V4252">
        <f t="shared" si="198"/>
        <v>9</v>
      </c>
      <c r="W4252">
        <f t="shared" si="199"/>
        <v>6209.7209999999995</v>
      </c>
      <c r="X4252">
        <f t="shared" si="200"/>
        <v>20</v>
      </c>
    </row>
    <row r="4253" spans="1:24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  <c r="V4253">
        <f t="shared" si="198"/>
        <v>10</v>
      </c>
      <c r="W4253">
        <f t="shared" si="199"/>
        <v>391.608</v>
      </c>
      <c r="X4253">
        <f t="shared" si="200"/>
        <v>-23.75</v>
      </c>
    </row>
    <row r="4254" spans="1:24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  <c r="V4254">
        <f t="shared" si="198"/>
        <v>10</v>
      </c>
      <c r="W4254">
        <f t="shared" si="199"/>
        <v>21.376000000000001</v>
      </c>
      <c r="X4254">
        <f t="shared" si="200"/>
        <v>21.249999999999996</v>
      </c>
    </row>
    <row r="4255" spans="1:24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  <c r="V4255">
        <f t="shared" si="198"/>
        <v>10</v>
      </c>
      <c r="W4255">
        <f t="shared" si="199"/>
        <v>23.648</v>
      </c>
      <c r="X4255">
        <f t="shared" si="200"/>
        <v>8.75</v>
      </c>
    </row>
    <row r="4256" spans="1:24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  <c r="V4256">
        <f t="shared" si="198"/>
        <v>10</v>
      </c>
      <c r="W4256">
        <f t="shared" si="199"/>
        <v>189.93599999999998</v>
      </c>
      <c r="X4256">
        <f t="shared" si="200"/>
        <v>32.5</v>
      </c>
    </row>
    <row r="4257" spans="1:24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  <c r="V4257">
        <f t="shared" si="198"/>
        <v>10</v>
      </c>
      <c r="W4257">
        <f t="shared" si="199"/>
        <v>387.13600000000002</v>
      </c>
      <c r="X4257">
        <f t="shared" si="200"/>
        <v>-149.99999999999997</v>
      </c>
    </row>
    <row r="4258" spans="1:24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  <c r="V4258">
        <f t="shared" si="198"/>
        <v>10</v>
      </c>
      <c r="W4258">
        <f t="shared" si="199"/>
        <v>31.428000000000004</v>
      </c>
      <c r="X4258">
        <f t="shared" si="200"/>
        <v>-64.999999999999986</v>
      </c>
    </row>
    <row r="4259" spans="1:24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  <c r="V4259">
        <f t="shared" si="198"/>
        <v>9</v>
      </c>
      <c r="W4259">
        <f t="shared" si="199"/>
        <v>19.524000000000001</v>
      </c>
      <c r="X4259">
        <f t="shared" si="200"/>
        <v>-70</v>
      </c>
    </row>
    <row r="4260" spans="1:24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  <c r="V4260">
        <f t="shared" si="198"/>
        <v>3</v>
      </c>
      <c r="W4260">
        <f t="shared" si="199"/>
        <v>393.56799999999998</v>
      </c>
      <c r="X4260">
        <f t="shared" si="200"/>
        <v>-11.250000000000002</v>
      </c>
    </row>
    <row r="4261" spans="1:24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>
        <f t="shared" si="198"/>
        <v>10</v>
      </c>
      <c r="W4261">
        <f t="shared" si="199"/>
        <v>95.96</v>
      </c>
      <c r="X4261">
        <f t="shared" si="200"/>
        <v>50</v>
      </c>
    </row>
    <row r="4262" spans="1:24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  <c r="V4262">
        <f t="shared" si="198"/>
        <v>10</v>
      </c>
      <c r="W4262">
        <f t="shared" si="199"/>
        <v>65.25</v>
      </c>
      <c r="X4262">
        <f t="shared" si="200"/>
        <v>46</v>
      </c>
    </row>
    <row r="4263" spans="1:24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  <c r="V4263">
        <f t="shared" si="198"/>
        <v>8</v>
      </c>
      <c r="W4263">
        <f t="shared" si="199"/>
        <v>255.84</v>
      </c>
      <c r="X4263">
        <f t="shared" si="200"/>
        <v>31</v>
      </c>
    </row>
    <row r="4264" spans="1:24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  <c r="V4264">
        <f t="shared" si="198"/>
        <v>9</v>
      </c>
      <c r="W4264">
        <f t="shared" si="199"/>
        <v>80.48</v>
      </c>
      <c r="X4264">
        <f t="shared" si="200"/>
        <v>30</v>
      </c>
    </row>
    <row r="4265" spans="1:24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  <c r="V4265">
        <f t="shared" si="198"/>
        <v>11</v>
      </c>
      <c r="W4265">
        <f t="shared" si="199"/>
        <v>35.018999999999998</v>
      </c>
      <c r="X4265">
        <f t="shared" si="200"/>
        <v>-66.666666666666657</v>
      </c>
    </row>
    <row r="4266" spans="1:24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  <c r="V4266">
        <f t="shared" si="198"/>
        <v>11</v>
      </c>
      <c r="W4266">
        <f t="shared" si="199"/>
        <v>6905.0240000000003</v>
      </c>
      <c r="X4266">
        <f t="shared" si="200"/>
        <v>-18.571428571428569</v>
      </c>
    </row>
    <row r="4267" spans="1:24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  <c r="V4267">
        <f t="shared" si="198"/>
        <v>11</v>
      </c>
      <c r="W4267">
        <f t="shared" si="199"/>
        <v>10.692</v>
      </c>
      <c r="X4267">
        <f t="shared" si="200"/>
        <v>-175</v>
      </c>
    </row>
    <row r="4268" spans="1:24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  <c r="V4268">
        <f t="shared" si="198"/>
        <v>11</v>
      </c>
      <c r="W4268">
        <f t="shared" si="199"/>
        <v>6696.6535999999996</v>
      </c>
      <c r="X4268">
        <f t="shared" si="200"/>
        <v>-23.52941176470588</v>
      </c>
    </row>
    <row r="4269" spans="1:24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  <c r="V4269">
        <f t="shared" si="198"/>
        <v>11</v>
      </c>
      <c r="W4269">
        <f t="shared" si="199"/>
        <v>37.763999999999996</v>
      </c>
      <c r="X4269">
        <f t="shared" si="200"/>
        <v>-160</v>
      </c>
    </row>
    <row r="4270" spans="1:24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  <c r="V4270">
        <f t="shared" si="198"/>
        <v>11</v>
      </c>
      <c r="W4270">
        <f t="shared" si="199"/>
        <v>859.80000000000007</v>
      </c>
      <c r="X4270">
        <f t="shared" si="200"/>
        <v>26.249999999999996</v>
      </c>
    </row>
    <row r="4271" spans="1:24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  <c r="V4271">
        <f t="shared" si="198"/>
        <v>6</v>
      </c>
      <c r="W4271">
        <f t="shared" si="199"/>
        <v>3485.6</v>
      </c>
      <c r="X4271">
        <f t="shared" si="200"/>
        <v>17</v>
      </c>
    </row>
    <row r="4272" spans="1:24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  <c r="V4272">
        <f t="shared" si="198"/>
        <v>11</v>
      </c>
      <c r="W4272">
        <f t="shared" si="199"/>
        <v>7617.192</v>
      </c>
      <c r="X4272">
        <f t="shared" si="200"/>
        <v>27.500000000000004</v>
      </c>
    </row>
    <row r="4273" spans="1:24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>
        <f t="shared" si="198"/>
        <v>11</v>
      </c>
      <c r="W4273">
        <f t="shared" si="199"/>
        <v>831.04</v>
      </c>
      <c r="X4273">
        <f t="shared" si="200"/>
        <v>41</v>
      </c>
    </row>
    <row r="4274" spans="1:24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  <c r="V4274">
        <f t="shared" si="198"/>
        <v>7</v>
      </c>
      <c r="W4274">
        <f t="shared" si="199"/>
        <v>647.35199999999998</v>
      </c>
      <c r="X4274">
        <f t="shared" si="200"/>
        <v>8.75</v>
      </c>
    </row>
    <row r="4275" spans="1:24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  <c r="V4275">
        <f t="shared" si="198"/>
        <v>7</v>
      </c>
      <c r="W4275">
        <f t="shared" si="199"/>
        <v>25.99</v>
      </c>
      <c r="X4275">
        <f t="shared" si="200"/>
        <v>28.999999999999996</v>
      </c>
    </row>
    <row r="4276" spans="1:24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  <c r="V4276">
        <f t="shared" si="198"/>
        <v>10</v>
      </c>
      <c r="W4276">
        <f t="shared" si="199"/>
        <v>3.5920000000000001</v>
      </c>
      <c r="X4276">
        <f t="shared" si="200"/>
        <v>31.25</v>
      </c>
    </row>
    <row r="4277" spans="1:24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  <c r="V4277">
        <f t="shared" si="198"/>
        <v>7</v>
      </c>
      <c r="W4277">
        <f t="shared" si="199"/>
        <v>97.263999999999996</v>
      </c>
      <c r="X4277">
        <f t="shared" si="200"/>
        <v>-250</v>
      </c>
    </row>
    <row r="4278" spans="1:24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  <c r="V4278">
        <f t="shared" si="198"/>
        <v>8</v>
      </c>
      <c r="W4278">
        <f t="shared" si="199"/>
        <v>646.20000000000005</v>
      </c>
      <c r="X4278">
        <f t="shared" si="200"/>
        <v>19</v>
      </c>
    </row>
    <row r="4279" spans="1:24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  <c r="V4279">
        <f t="shared" si="198"/>
        <v>4</v>
      </c>
      <c r="W4279">
        <f t="shared" si="199"/>
        <v>63699.51</v>
      </c>
      <c r="X4279">
        <f t="shared" si="200"/>
        <v>26</v>
      </c>
    </row>
    <row r="4280" spans="1:24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  <c r="V4280">
        <f t="shared" si="198"/>
        <v>4</v>
      </c>
      <c r="W4280">
        <f t="shared" si="199"/>
        <v>19.920000000000002</v>
      </c>
      <c r="X4280">
        <f t="shared" si="200"/>
        <v>32.999999999999993</v>
      </c>
    </row>
    <row r="4281" spans="1:24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  <c r="V4281">
        <f t="shared" si="198"/>
        <v>4</v>
      </c>
      <c r="W4281">
        <f t="shared" si="199"/>
        <v>126.5</v>
      </c>
      <c r="X4281">
        <f t="shared" si="200"/>
        <v>47</v>
      </c>
    </row>
    <row r="4282" spans="1:24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  <c r="V4282">
        <f t="shared" si="198"/>
        <v>11</v>
      </c>
      <c r="W4282">
        <f t="shared" si="199"/>
        <v>22.72</v>
      </c>
      <c r="X4282">
        <f t="shared" si="200"/>
        <v>46</v>
      </c>
    </row>
    <row r="4283" spans="1:24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  <c r="V4283">
        <f t="shared" si="198"/>
        <v>11</v>
      </c>
      <c r="W4283">
        <f t="shared" si="199"/>
        <v>138.52799999999999</v>
      </c>
      <c r="X4283">
        <f t="shared" si="200"/>
        <v>21.111111111111114</v>
      </c>
    </row>
    <row r="4284" spans="1:24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  <c r="V4284">
        <f t="shared" si="198"/>
        <v>12</v>
      </c>
      <c r="W4284">
        <f t="shared" si="199"/>
        <v>3.69</v>
      </c>
      <c r="X4284">
        <f t="shared" si="200"/>
        <v>47</v>
      </c>
    </row>
    <row r="4285" spans="1:24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  <c r="V4285">
        <f t="shared" si="198"/>
        <v>12</v>
      </c>
      <c r="W4285">
        <f t="shared" si="199"/>
        <v>3311.91</v>
      </c>
      <c r="X4285">
        <f t="shared" si="200"/>
        <v>44.999999999999993</v>
      </c>
    </row>
    <row r="4286" spans="1:24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  <c r="V4286">
        <f t="shared" si="198"/>
        <v>11</v>
      </c>
      <c r="W4286">
        <f t="shared" si="199"/>
        <v>492.26560000000001</v>
      </c>
      <c r="X4286">
        <f t="shared" si="200"/>
        <v>-30.882352941176471</v>
      </c>
    </row>
    <row r="4287" spans="1:24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  <c r="V4287">
        <f t="shared" si="198"/>
        <v>11</v>
      </c>
      <c r="W4287">
        <f t="shared" si="199"/>
        <v>23.391999999999999</v>
      </c>
      <c r="X4287">
        <f t="shared" si="200"/>
        <v>33.75</v>
      </c>
    </row>
    <row r="4288" spans="1:24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  <c r="V4288">
        <f t="shared" si="198"/>
        <v>11</v>
      </c>
      <c r="W4288">
        <f t="shared" si="199"/>
        <v>439.99200000000002</v>
      </c>
      <c r="X4288">
        <f t="shared" si="200"/>
        <v>37.5</v>
      </c>
    </row>
    <row r="4289" spans="1:24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  <c r="V4289">
        <f t="shared" si="198"/>
        <v>12</v>
      </c>
      <c r="W4289">
        <f t="shared" si="199"/>
        <v>64.784000000000006</v>
      </c>
      <c r="X4289">
        <f t="shared" si="200"/>
        <v>-20</v>
      </c>
    </row>
    <row r="4290" spans="1:24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  <c r="V4290">
        <f t="shared" si="198"/>
        <v>5</v>
      </c>
      <c r="W4290">
        <f t="shared" si="199"/>
        <v>166.4</v>
      </c>
      <c r="X4290">
        <f t="shared" si="200"/>
        <v>-150</v>
      </c>
    </row>
    <row r="4291" spans="1:24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  <c r="V4291">
        <f t="shared" ref="V4291:V4354" si="201">MONTH(C4291:C14284)</f>
        <v>5</v>
      </c>
      <c r="W4291">
        <f t="shared" ref="W4291:W4354" si="202" xml:space="preserve"> PRODUCT(R4291,S4291)</f>
        <v>42.263999999999996</v>
      </c>
      <c r="X4291">
        <f t="shared" ref="X4291:X4354" si="203">(U4291/R4291)*100</f>
        <v>35</v>
      </c>
    </row>
    <row r="4292" spans="1:24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  <c r="V4292">
        <f t="shared" si="201"/>
        <v>12</v>
      </c>
      <c r="W4292">
        <f t="shared" si="202"/>
        <v>22.32</v>
      </c>
      <c r="X4292">
        <f t="shared" si="203"/>
        <v>25</v>
      </c>
    </row>
    <row r="4293" spans="1:24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  <c r="V4293">
        <f t="shared" si="201"/>
        <v>12</v>
      </c>
      <c r="W4293">
        <f t="shared" si="202"/>
        <v>8066.9519999999993</v>
      </c>
      <c r="X4293">
        <f t="shared" si="203"/>
        <v>2.5</v>
      </c>
    </row>
    <row r="4294" spans="1:24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  <c r="V4294">
        <f t="shared" si="201"/>
        <v>12</v>
      </c>
      <c r="W4294">
        <f t="shared" si="202"/>
        <v>189</v>
      </c>
      <c r="X4294">
        <f t="shared" si="203"/>
        <v>36.000000000000007</v>
      </c>
    </row>
    <row r="4295" spans="1:24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  <c r="V4295">
        <f t="shared" si="201"/>
        <v>3</v>
      </c>
      <c r="W4295">
        <f t="shared" si="202"/>
        <v>161.946</v>
      </c>
      <c r="X4295">
        <f t="shared" si="203"/>
        <v>-20</v>
      </c>
    </row>
    <row r="4296" spans="1:24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  <c r="V4296">
        <f t="shared" si="201"/>
        <v>10</v>
      </c>
      <c r="W4296">
        <f t="shared" si="202"/>
        <v>886.125</v>
      </c>
      <c r="X4296">
        <f t="shared" si="203"/>
        <v>-68</v>
      </c>
    </row>
    <row r="4297" spans="1:24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  <c r="V4297">
        <f t="shared" si="201"/>
        <v>7</v>
      </c>
      <c r="W4297">
        <f t="shared" si="202"/>
        <v>388.16999999999996</v>
      </c>
      <c r="X4297">
        <f t="shared" si="203"/>
        <v>42.000000000000007</v>
      </c>
    </row>
    <row r="4298" spans="1:24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  <c r="V4298">
        <f t="shared" si="201"/>
        <v>9</v>
      </c>
      <c r="W4298">
        <f t="shared" si="202"/>
        <v>217.28</v>
      </c>
      <c r="X4298">
        <f t="shared" si="203"/>
        <v>1</v>
      </c>
    </row>
    <row r="4299" spans="1:24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  <c r="V4299">
        <f t="shared" si="201"/>
        <v>8</v>
      </c>
      <c r="W4299">
        <f t="shared" si="202"/>
        <v>56782.647999999994</v>
      </c>
      <c r="X4299">
        <f t="shared" si="203"/>
        <v>7.5</v>
      </c>
    </row>
    <row r="4300" spans="1:24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  <c r="V4300">
        <f t="shared" si="201"/>
        <v>8</v>
      </c>
      <c r="W4300">
        <f t="shared" si="202"/>
        <v>99.135999999999996</v>
      </c>
      <c r="X4300">
        <f t="shared" si="203"/>
        <v>31.25</v>
      </c>
    </row>
    <row r="4301" spans="1:24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  <c r="V4301">
        <f t="shared" si="201"/>
        <v>8</v>
      </c>
      <c r="W4301">
        <f t="shared" si="202"/>
        <v>968.25600000000009</v>
      </c>
      <c r="X4301">
        <f t="shared" si="203"/>
        <v>7.5</v>
      </c>
    </row>
    <row r="4302" spans="1:24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  <c r="V4302">
        <f t="shared" si="201"/>
        <v>8</v>
      </c>
      <c r="W4302">
        <f t="shared" si="202"/>
        <v>5.5679999999999996</v>
      </c>
      <c r="X4302">
        <f t="shared" si="203"/>
        <v>15.000000000000002</v>
      </c>
    </row>
    <row r="4303" spans="1:24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  <c r="V4303">
        <f t="shared" si="201"/>
        <v>8</v>
      </c>
      <c r="W4303">
        <f t="shared" si="202"/>
        <v>43.6</v>
      </c>
      <c r="X4303">
        <f t="shared" si="203"/>
        <v>33.75</v>
      </c>
    </row>
    <row r="4304" spans="1:24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  <c r="V4304">
        <f t="shared" si="201"/>
        <v>8</v>
      </c>
      <c r="W4304">
        <f t="shared" si="202"/>
        <v>3.9119999999999999</v>
      </c>
      <c r="X4304">
        <f t="shared" si="203"/>
        <v>26.25</v>
      </c>
    </row>
    <row r="4305" spans="1:24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  <c r="V4305">
        <f t="shared" si="201"/>
        <v>10</v>
      </c>
      <c r="W4305">
        <f t="shared" si="202"/>
        <v>418.26400000000001</v>
      </c>
      <c r="X4305">
        <f t="shared" si="203"/>
        <v>32.499999999999993</v>
      </c>
    </row>
    <row r="4306" spans="1:24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  <c r="V4306">
        <f t="shared" si="201"/>
        <v>10</v>
      </c>
      <c r="W4306">
        <f t="shared" si="202"/>
        <v>255.68</v>
      </c>
      <c r="X4306">
        <f t="shared" si="203"/>
        <v>5</v>
      </c>
    </row>
    <row r="4307" spans="1:24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  <c r="V4307">
        <f t="shared" si="201"/>
        <v>10</v>
      </c>
      <c r="W4307">
        <f t="shared" si="202"/>
        <v>1919.8</v>
      </c>
      <c r="X4307">
        <f t="shared" si="203"/>
        <v>10</v>
      </c>
    </row>
    <row r="4308" spans="1:24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  <c r="V4308">
        <f t="shared" si="201"/>
        <v>6</v>
      </c>
      <c r="W4308">
        <f t="shared" si="202"/>
        <v>23.256</v>
      </c>
      <c r="X4308">
        <f t="shared" si="203"/>
        <v>36.25</v>
      </c>
    </row>
    <row r="4309" spans="1:24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  <c r="V4309">
        <f t="shared" si="201"/>
        <v>6</v>
      </c>
      <c r="W4309">
        <f t="shared" si="202"/>
        <v>67.135999999999996</v>
      </c>
      <c r="X4309">
        <f t="shared" si="203"/>
        <v>35</v>
      </c>
    </row>
    <row r="4310" spans="1:24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  <c r="V4310">
        <f t="shared" si="201"/>
        <v>11</v>
      </c>
      <c r="W4310">
        <f t="shared" si="202"/>
        <v>4664.4080000000004</v>
      </c>
      <c r="X4310">
        <f t="shared" si="203"/>
        <v>10</v>
      </c>
    </row>
    <row r="4311" spans="1:24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  <c r="V4311">
        <f t="shared" si="201"/>
        <v>11</v>
      </c>
      <c r="W4311">
        <f t="shared" si="202"/>
        <v>2294.9119999999998</v>
      </c>
      <c r="X4311">
        <f t="shared" si="203"/>
        <v>-11.25</v>
      </c>
    </row>
    <row r="4312" spans="1:24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  <c r="V4312">
        <f t="shared" si="201"/>
        <v>11</v>
      </c>
      <c r="W4312">
        <f t="shared" si="202"/>
        <v>65.807999999999993</v>
      </c>
      <c r="X4312">
        <f t="shared" si="203"/>
        <v>37.500000000000007</v>
      </c>
    </row>
    <row r="4313" spans="1:24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  <c r="V4313">
        <f t="shared" si="201"/>
        <v>11</v>
      </c>
      <c r="W4313">
        <f t="shared" si="202"/>
        <v>58.320000000000007</v>
      </c>
      <c r="X4313">
        <f t="shared" si="203"/>
        <v>48.000000000000007</v>
      </c>
    </row>
    <row r="4314" spans="1:24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  <c r="V4314">
        <f t="shared" si="201"/>
        <v>11</v>
      </c>
      <c r="W4314">
        <f t="shared" si="202"/>
        <v>1791.8720000000001</v>
      </c>
      <c r="X4314">
        <f t="shared" si="203"/>
        <v>31.25</v>
      </c>
    </row>
    <row r="4315" spans="1:24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  <c r="V4315">
        <f t="shared" si="201"/>
        <v>9</v>
      </c>
      <c r="W4315">
        <f t="shared" si="202"/>
        <v>33.56</v>
      </c>
      <c r="X4315">
        <f t="shared" si="203"/>
        <v>25</v>
      </c>
    </row>
    <row r="4316" spans="1:24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>
        <f t="shared" si="201"/>
        <v>6</v>
      </c>
      <c r="W4316">
        <f t="shared" si="202"/>
        <v>41.92</v>
      </c>
      <c r="X4316">
        <f t="shared" si="203"/>
        <v>25</v>
      </c>
    </row>
    <row r="4317" spans="1:24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  <c r="V4317">
        <f t="shared" si="201"/>
        <v>6</v>
      </c>
      <c r="W4317">
        <f t="shared" si="202"/>
        <v>266.25599999999997</v>
      </c>
      <c r="X4317">
        <f t="shared" si="203"/>
        <v>31.25</v>
      </c>
    </row>
    <row r="4318" spans="1:24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  <c r="V4318">
        <f t="shared" si="201"/>
        <v>6</v>
      </c>
      <c r="W4318">
        <f t="shared" si="202"/>
        <v>912.69</v>
      </c>
      <c r="X4318">
        <f t="shared" si="203"/>
        <v>2.9999999999999996</v>
      </c>
    </row>
    <row r="4319" spans="1:24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>
        <f t="shared" si="201"/>
        <v>7</v>
      </c>
      <c r="W4319">
        <f t="shared" si="202"/>
        <v>335.72</v>
      </c>
      <c r="X4319">
        <f t="shared" si="203"/>
        <v>47</v>
      </c>
    </row>
    <row r="4320" spans="1:24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  <c r="V4320">
        <f t="shared" si="201"/>
        <v>12</v>
      </c>
      <c r="W4320">
        <f t="shared" si="202"/>
        <v>494.28</v>
      </c>
      <c r="X4320">
        <f t="shared" si="203"/>
        <v>31.000000000000007</v>
      </c>
    </row>
    <row r="4321" spans="1:24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  <c r="V4321">
        <f t="shared" si="201"/>
        <v>12</v>
      </c>
      <c r="W4321">
        <f t="shared" si="202"/>
        <v>71.927999999999997</v>
      </c>
      <c r="X4321">
        <f t="shared" si="203"/>
        <v>-23.75</v>
      </c>
    </row>
    <row r="4322" spans="1:24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  <c r="V4322">
        <f t="shared" si="201"/>
        <v>12</v>
      </c>
      <c r="W4322">
        <f t="shared" si="202"/>
        <v>33.29</v>
      </c>
      <c r="X4322">
        <f t="shared" si="203"/>
        <v>24.000000000000004</v>
      </c>
    </row>
    <row r="4323" spans="1:24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  <c r="V4323">
        <f t="shared" si="201"/>
        <v>2</v>
      </c>
      <c r="W4323">
        <f t="shared" si="202"/>
        <v>29.904</v>
      </c>
      <c r="X4323">
        <f t="shared" si="203"/>
        <v>-80</v>
      </c>
    </row>
    <row r="4324" spans="1:24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  <c r="V4324">
        <f t="shared" si="201"/>
        <v>2</v>
      </c>
      <c r="W4324">
        <f t="shared" si="202"/>
        <v>971.94600000000014</v>
      </c>
      <c r="X4324">
        <f t="shared" si="203"/>
        <v>-25</v>
      </c>
    </row>
    <row r="4325" spans="1:24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  <c r="V4325">
        <f t="shared" si="201"/>
        <v>2</v>
      </c>
      <c r="W4325">
        <f t="shared" si="202"/>
        <v>4.5720000000000001</v>
      </c>
      <c r="X4325">
        <f t="shared" si="203"/>
        <v>-73.333333333333329</v>
      </c>
    </row>
    <row r="4326" spans="1:24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  <c r="V4326">
        <f t="shared" si="201"/>
        <v>2</v>
      </c>
      <c r="W4326">
        <f t="shared" si="202"/>
        <v>43.055999999999997</v>
      </c>
      <c r="X4326">
        <f t="shared" si="203"/>
        <v>6.25</v>
      </c>
    </row>
    <row r="4327" spans="1:24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  <c r="V4327">
        <f t="shared" si="201"/>
        <v>2</v>
      </c>
      <c r="W4327">
        <f t="shared" si="202"/>
        <v>215.928</v>
      </c>
      <c r="X4327">
        <f t="shared" si="203"/>
        <v>1.25</v>
      </c>
    </row>
    <row r="4328" spans="1:24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  <c r="V4328">
        <f t="shared" si="201"/>
        <v>1</v>
      </c>
      <c r="W4328">
        <f t="shared" si="202"/>
        <v>27.630000000000003</v>
      </c>
      <c r="X4328">
        <f t="shared" si="203"/>
        <v>25</v>
      </c>
    </row>
    <row r="4329" spans="1:24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  <c r="V4329">
        <f t="shared" si="201"/>
        <v>1</v>
      </c>
      <c r="W4329">
        <f t="shared" si="202"/>
        <v>90</v>
      </c>
      <c r="X4329">
        <f t="shared" si="203"/>
        <v>46</v>
      </c>
    </row>
    <row r="4330" spans="1:24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  <c r="V4330">
        <f t="shared" si="201"/>
        <v>4</v>
      </c>
      <c r="W4330">
        <f t="shared" si="202"/>
        <v>386.37</v>
      </c>
      <c r="X4330">
        <f t="shared" si="203"/>
        <v>45</v>
      </c>
    </row>
    <row r="4331" spans="1:24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  <c r="V4331">
        <f t="shared" si="201"/>
        <v>10</v>
      </c>
      <c r="W4331">
        <f t="shared" si="202"/>
        <v>46.655999999999999</v>
      </c>
      <c r="X4331">
        <f t="shared" si="203"/>
        <v>35</v>
      </c>
    </row>
    <row r="4332" spans="1:24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>
        <f t="shared" si="201"/>
        <v>10</v>
      </c>
      <c r="W4332">
        <f t="shared" si="202"/>
        <v>89.600000000000009</v>
      </c>
      <c r="X4332">
        <f t="shared" si="203"/>
        <v>6.25</v>
      </c>
    </row>
    <row r="4333" spans="1:24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  <c r="V4333">
        <f t="shared" si="201"/>
        <v>9</v>
      </c>
      <c r="W4333">
        <f t="shared" si="202"/>
        <v>19.989999999999998</v>
      </c>
      <c r="X4333">
        <f t="shared" si="203"/>
        <v>34</v>
      </c>
    </row>
    <row r="4334" spans="1:24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  <c r="V4334">
        <f t="shared" si="201"/>
        <v>9</v>
      </c>
      <c r="W4334">
        <f t="shared" si="202"/>
        <v>114.60000000000001</v>
      </c>
      <c r="X4334">
        <f t="shared" si="203"/>
        <v>35</v>
      </c>
    </row>
    <row r="4335" spans="1:24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  <c r="V4335">
        <f t="shared" si="201"/>
        <v>12</v>
      </c>
      <c r="W4335">
        <f t="shared" si="202"/>
        <v>305.28000000000003</v>
      </c>
      <c r="X4335">
        <f t="shared" si="203"/>
        <v>28.749999999999996</v>
      </c>
    </row>
    <row r="4336" spans="1:24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>
        <f t="shared" si="201"/>
        <v>12</v>
      </c>
      <c r="W4336">
        <f t="shared" si="202"/>
        <v>54.624000000000002</v>
      </c>
      <c r="X4336">
        <f t="shared" si="203"/>
        <v>33.75</v>
      </c>
    </row>
    <row r="4337" spans="1:24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  <c r="V4337">
        <f t="shared" si="201"/>
        <v>12</v>
      </c>
      <c r="W4337">
        <f t="shared" si="202"/>
        <v>7.92</v>
      </c>
      <c r="X4337">
        <f t="shared" si="203"/>
        <v>35</v>
      </c>
    </row>
    <row r="4338" spans="1:24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  <c r="V4338">
        <f t="shared" si="201"/>
        <v>12</v>
      </c>
      <c r="W4338">
        <f t="shared" si="202"/>
        <v>28.736000000000001</v>
      </c>
      <c r="X4338">
        <f t="shared" si="203"/>
        <v>27.500000000000004</v>
      </c>
    </row>
    <row r="4339" spans="1:24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>
        <f t="shared" si="201"/>
        <v>11</v>
      </c>
      <c r="W4339">
        <f t="shared" si="202"/>
        <v>323.90999999999997</v>
      </c>
      <c r="X4339">
        <f t="shared" si="203"/>
        <v>21</v>
      </c>
    </row>
    <row r="4340" spans="1:24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  <c r="V4340">
        <f t="shared" si="201"/>
        <v>11</v>
      </c>
      <c r="W4340">
        <f t="shared" si="202"/>
        <v>341.46</v>
      </c>
      <c r="X4340">
        <f t="shared" si="203"/>
        <v>47</v>
      </c>
    </row>
    <row r="4341" spans="1:24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  <c r="V4341">
        <f t="shared" si="201"/>
        <v>8</v>
      </c>
      <c r="W4341">
        <f t="shared" si="202"/>
        <v>5.1840000000000002</v>
      </c>
      <c r="X4341">
        <f t="shared" si="203"/>
        <v>35</v>
      </c>
    </row>
    <row r="4342" spans="1:24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  <c r="V4342">
        <f t="shared" si="201"/>
        <v>3</v>
      </c>
      <c r="W4342">
        <f t="shared" si="202"/>
        <v>32.56</v>
      </c>
      <c r="X4342">
        <f t="shared" si="203"/>
        <v>40</v>
      </c>
    </row>
    <row r="4343" spans="1:24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  <c r="V4343">
        <f t="shared" si="201"/>
        <v>12</v>
      </c>
      <c r="W4343">
        <f t="shared" si="202"/>
        <v>1633.1399999999999</v>
      </c>
      <c r="X4343">
        <f t="shared" si="203"/>
        <v>29.000000000000004</v>
      </c>
    </row>
    <row r="4344" spans="1:24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  <c r="V4344">
        <f t="shared" si="201"/>
        <v>3</v>
      </c>
      <c r="W4344">
        <f t="shared" si="202"/>
        <v>118.94400000000002</v>
      </c>
      <c r="X4344">
        <f t="shared" si="203"/>
        <v>33.75</v>
      </c>
    </row>
    <row r="4345" spans="1:24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  <c r="V4345">
        <f t="shared" si="201"/>
        <v>3</v>
      </c>
      <c r="W4345">
        <f t="shared" si="202"/>
        <v>3945.0240000000003</v>
      </c>
      <c r="X4345">
        <f t="shared" si="203"/>
        <v>-20</v>
      </c>
    </row>
    <row r="4346" spans="1:24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  <c r="V4346">
        <f t="shared" si="201"/>
        <v>3</v>
      </c>
      <c r="W4346">
        <f t="shared" si="202"/>
        <v>199.08</v>
      </c>
      <c r="X4346">
        <f t="shared" si="203"/>
        <v>11</v>
      </c>
    </row>
    <row r="4347" spans="1:24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  <c r="V4347">
        <f t="shared" si="201"/>
        <v>3</v>
      </c>
      <c r="W4347">
        <f t="shared" si="202"/>
        <v>799.84</v>
      </c>
      <c r="X4347">
        <f t="shared" si="203"/>
        <v>43</v>
      </c>
    </row>
    <row r="4348" spans="1:24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  <c r="V4348">
        <f t="shared" si="201"/>
        <v>9</v>
      </c>
      <c r="W4348">
        <f t="shared" si="202"/>
        <v>1263.5640000000001</v>
      </c>
      <c r="X4348">
        <f t="shared" si="203"/>
        <v>22.222222222222218</v>
      </c>
    </row>
    <row r="4349" spans="1:24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  <c r="V4349">
        <f t="shared" si="201"/>
        <v>9</v>
      </c>
      <c r="W4349">
        <f t="shared" si="202"/>
        <v>182.16</v>
      </c>
      <c r="X4349">
        <f t="shared" si="203"/>
        <v>43</v>
      </c>
    </row>
    <row r="4350" spans="1:24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  <c r="V4350">
        <f t="shared" si="201"/>
        <v>11</v>
      </c>
      <c r="W4350">
        <f t="shared" si="202"/>
        <v>41.448</v>
      </c>
      <c r="X4350">
        <f t="shared" si="203"/>
        <v>-73.333333333333329</v>
      </c>
    </row>
    <row r="4351" spans="1:24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  <c r="V4351">
        <f t="shared" si="201"/>
        <v>11</v>
      </c>
      <c r="W4351">
        <f t="shared" si="202"/>
        <v>3326.9760000000001</v>
      </c>
      <c r="X4351">
        <f t="shared" si="203"/>
        <v>-10</v>
      </c>
    </row>
    <row r="4352" spans="1:24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>
        <f t="shared" si="201"/>
        <v>4</v>
      </c>
      <c r="W4352">
        <f t="shared" si="202"/>
        <v>33.536000000000001</v>
      </c>
      <c r="X4352">
        <f t="shared" si="203"/>
        <v>8.75</v>
      </c>
    </row>
    <row r="4353" spans="1:24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  <c r="V4353">
        <f t="shared" si="201"/>
        <v>4</v>
      </c>
      <c r="W4353">
        <f t="shared" si="202"/>
        <v>54.24</v>
      </c>
      <c r="X4353">
        <f t="shared" si="203"/>
        <v>-17.5</v>
      </c>
    </row>
    <row r="4354" spans="1:24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  <c r="V4354">
        <f t="shared" si="201"/>
        <v>12</v>
      </c>
      <c r="W4354">
        <f t="shared" si="202"/>
        <v>383.36</v>
      </c>
      <c r="X4354">
        <f t="shared" si="203"/>
        <v>36.249999999999993</v>
      </c>
    </row>
    <row r="4355" spans="1:24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  <c r="V4355">
        <f t="shared" ref="V4355:V4418" si="204">MONTH(C4355:C14348)</f>
        <v>12</v>
      </c>
      <c r="W4355">
        <f t="shared" ref="W4355:W4418" si="205" xml:space="preserve"> PRODUCT(R4355,S4355)</f>
        <v>25.92</v>
      </c>
      <c r="X4355">
        <f t="shared" ref="X4355:X4418" si="206">(U4355/R4355)*100</f>
        <v>47.999999999999993</v>
      </c>
    </row>
    <row r="4356" spans="1:24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  <c r="V4356">
        <f t="shared" si="204"/>
        <v>11</v>
      </c>
      <c r="W4356">
        <f t="shared" si="205"/>
        <v>152.06399999999999</v>
      </c>
      <c r="X4356">
        <f t="shared" si="206"/>
        <v>-66.666666666666671</v>
      </c>
    </row>
    <row r="4357" spans="1:24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  <c r="V4357">
        <f t="shared" si="204"/>
        <v>12</v>
      </c>
      <c r="W4357">
        <f t="shared" si="205"/>
        <v>11186.405999999999</v>
      </c>
      <c r="X4357">
        <f t="shared" si="206"/>
        <v>-66.666666666666671</v>
      </c>
    </row>
    <row r="4358" spans="1:24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  <c r="V4358">
        <f t="shared" si="204"/>
        <v>12</v>
      </c>
      <c r="W4358">
        <f t="shared" si="205"/>
        <v>147.84</v>
      </c>
      <c r="X4358">
        <f t="shared" si="206"/>
        <v>32.5</v>
      </c>
    </row>
    <row r="4359" spans="1:24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  <c r="V4359">
        <f t="shared" si="204"/>
        <v>12</v>
      </c>
      <c r="W4359">
        <f t="shared" si="205"/>
        <v>20.736000000000001</v>
      </c>
      <c r="X4359">
        <f t="shared" si="206"/>
        <v>35</v>
      </c>
    </row>
    <row r="4360" spans="1:24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  <c r="V4360">
        <f t="shared" si="204"/>
        <v>12</v>
      </c>
      <c r="W4360">
        <f t="shared" si="205"/>
        <v>77.72</v>
      </c>
      <c r="X4360">
        <f t="shared" si="206"/>
        <v>-85</v>
      </c>
    </row>
    <row r="4361" spans="1:24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  <c r="V4361">
        <f t="shared" si="204"/>
        <v>12</v>
      </c>
      <c r="W4361">
        <f t="shared" si="205"/>
        <v>1040.9280000000001</v>
      </c>
      <c r="X4361">
        <f t="shared" si="206"/>
        <v>-2.8571428571428568</v>
      </c>
    </row>
    <row r="4362" spans="1:24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>
        <f t="shared" si="204"/>
        <v>5</v>
      </c>
      <c r="W4362">
        <f t="shared" si="205"/>
        <v>223.92</v>
      </c>
      <c r="X4362">
        <f t="shared" si="206"/>
        <v>49</v>
      </c>
    </row>
    <row r="4363" spans="1:24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  <c r="V4363">
        <f t="shared" si="204"/>
        <v>2</v>
      </c>
      <c r="W4363">
        <f t="shared" si="205"/>
        <v>87.48</v>
      </c>
      <c r="X4363">
        <f t="shared" si="206"/>
        <v>29.000000000000004</v>
      </c>
    </row>
    <row r="4364" spans="1:24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>
        <f t="shared" si="204"/>
        <v>5</v>
      </c>
      <c r="W4364">
        <f t="shared" si="205"/>
        <v>395.82</v>
      </c>
      <c r="X4364">
        <f t="shared" si="206"/>
        <v>27</v>
      </c>
    </row>
    <row r="4365" spans="1:24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>
        <f t="shared" si="204"/>
        <v>5</v>
      </c>
      <c r="W4365">
        <f t="shared" si="205"/>
        <v>103.68</v>
      </c>
      <c r="X4365">
        <f t="shared" si="206"/>
        <v>31.999999999999996</v>
      </c>
    </row>
    <row r="4366" spans="1:24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  <c r="V4366">
        <f t="shared" si="204"/>
        <v>5</v>
      </c>
      <c r="W4366">
        <f t="shared" si="205"/>
        <v>2819.04</v>
      </c>
      <c r="X4366">
        <f t="shared" si="206"/>
        <v>23</v>
      </c>
    </row>
    <row r="4367" spans="1:24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  <c r="V4367">
        <f t="shared" si="204"/>
        <v>5</v>
      </c>
      <c r="W4367">
        <f t="shared" si="205"/>
        <v>22.23</v>
      </c>
      <c r="X4367">
        <f t="shared" si="206"/>
        <v>47</v>
      </c>
    </row>
    <row r="4368" spans="1:24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  <c r="V4368">
        <f t="shared" si="204"/>
        <v>5</v>
      </c>
      <c r="W4368">
        <f t="shared" si="205"/>
        <v>215</v>
      </c>
      <c r="X4368">
        <f t="shared" si="206"/>
        <v>33</v>
      </c>
    </row>
    <row r="4369" spans="1:24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  <c r="V4369">
        <f t="shared" si="204"/>
        <v>9</v>
      </c>
      <c r="W4369">
        <f t="shared" si="205"/>
        <v>42.112000000000002</v>
      </c>
      <c r="X4369">
        <f t="shared" si="206"/>
        <v>31.25</v>
      </c>
    </row>
    <row r="4370" spans="1:24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  <c r="V4370">
        <f t="shared" si="204"/>
        <v>9</v>
      </c>
      <c r="W4370">
        <f t="shared" si="205"/>
        <v>123.26400000000001</v>
      </c>
      <c r="X4370">
        <f t="shared" si="206"/>
        <v>31.25</v>
      </c>
    </row>
    <row r="4371" spans="1:24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>
        <f t="shared" si="204"/>
        <v>11</v>
      </c>
      <c r="W4371">
        <f t="shared" si="205"/>
        <v>524.5</v>
      </c>
      <c r="X4371">
        <f t="shared" si="206"/>
        <v>47.999999999999993</v>
      </c>
    </row>
    <row r="4372" spans="1:24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  <c r="V4372">
        <f t="shared" si="204"/>
        <v>11</v>
      </c>
      <c r="W4372">
        <f t="shared" si="205"/>
        <v>79.36</v>
      </c>
      <c r="X4372">
        <f t="shared" si="206"/>
        <v>41</v>
      </c>
    </row>
    <row r="4373" spans="1:24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  <c r="V4373">
        <f t="shared" si="204"/>
        <v>11</v>
      </c>
      <c r="W4373">
        <f t="shared" si="205"/>
        <v>258.75</v>
      </c>
      <c r="X4373">
        <f t="shared" si="206"/>
        <v>48</v>
      </c>
    </row>
    <row r="4374" spans="1:24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  <c r="V4374">
        <f t="shared" si="204"/>
        <v>7</v>
      </c>
      <c r="W4374">
        <f t="shared" si="205"/>
        <v>23.36</v>
      </c>
      <c r="X4374">
        <f t="shared" si="206"/>
        <v>47</v>
      </c>
    </row>
    <row r="4375" spans="1:24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  <c r="V4375">
        <f t="shared" si="204"/>
        <v>7</v>
      </c>
      <c r="W4375">
        <f t="shared" si="205"/>
        <v>798.75</v>
      </c>
      <c r="X4375">
        <f t="shared" si="206"/>
        <v>6.9999999999999991</v>
      </c>
    </row>
    <row r="4376" spans="1:24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  <c r="V4376">
        <f t="shared" si="204"/>
        <v>11</v>
      </c>
      <c r="W4376">
        <f t="shared" si="205"/>
        <v>623.80799999999999</v>
      </c>
      <c r="X4376">
        <f t="shared" si="206"/>
        <v>16.25</v>
      </c>
    </row>
    <row r="4377" spans="1:24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>
        <f t="shared" si="204"/>
        <v>4</v>
      </c>
      <c r="W4377">
        <f t="shared" si="205"/>
        <v>1516.25</v>
      </c>
      <c r="X4377">
        <f t="shared" si="206"/>
        <v>21</v>
      </c>
    </row>
    <row r="4378" spans="1:24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  <c r="V4378">
        <f t="shared" si="204"/>
        <v>4</v>
      </c>
      <c r="W4378">
        <f t="shared" si="205"/>
        <v>812.16000000000008</v>
      </c>
      <c r="X4378">
        <f t="shared" si="206"/>
        <v>28.999999999999993</v>
      </c>
    </row>
    <row r="4379" spans="1:24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  <c r="V4379">
        <f t="shared" si="204"/>
        <v>4</v>
      </c>
      <c r="W4379">
        <f t="shared" si="205"/>
        <v>7435.2</v>
      </c>
      <c r="X4379">
        <f t="shared" si="206"/>
        <v>10</v>
      </c>
    </row>
    <row r="4380" spans="1:24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>
        <f t="shared" si="204"/>
        <v>11</v>
      </c>
      <c r="W4380">
        <f t="shared" si="205"/>
        <v>34.96</v>
      </c>
      <c r="X4380">
        <f t="shared" si="206"/>
        <v>47</v>
      </c>
    </row>
    <row r="4381" spans="1:24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>
        <f t="shared" si="204"/>
        <v>11</v>
      </c>
      <c r="W4381">
        <f t="shared" si="205"/>
        <v>143.76</v>
      </c>
      <c r="X4381">
        <f t="shared" si="206"/>
        <v>44.999999999999993</v>
      </c>
    </row>
    <row r="4382" spans="1:24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  <c r="V4382">
        <f t="shared" si="204"/>
        <v>10</v>
      </c>
      <c r="W4382">
        <f t="shared" si="205"/>
        <v>181.35000000000002</v>
      </c>
      <c r="X4382">
        <f t="shared" si="206"/>
        <v>27</v>
      </c>
    </row>
    <row r="4383" spans="1:24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  <c r="V4383">
        <f t="shared" si="204"/>
        <v>10</v>
      </c>
      <c r="W4383">
        <f t="shared" si="205"/>
        <v>759.52800000000002</v>
      </c>
      <c r="X4383">
        <f t="shared" si="206"/>
        <v>-12.5</v>
      </c>
    </row>
    <row r="4384" spans="1:24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  <c r="V4384">
        <f t="shared" si="204"/>
        <v>7</v>
      </c>
      <c r="W4384">
        <f t="shared" si="205"/>
        <v>14.399999999999999</v>
      </c>
      <c r="X4384">
        <f t="shared" si="206"/>
        <v>-155.00000000000003</v>
      </c>
    </row>
    <row r="4385" spans="1:24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  <c r="V4385">
        <f t="shared" si="204"/>
        <v>7</v>
      </c>
      <c r="W4385">
        <f t="shared" si="205"/>
        <v>1539.7760000000001</v>
      </c>
      <c r="X4385">
        <f t="shared" si="206"/>
        <v>-32.857142857142854</v>
      </c>
    </row>
    <row r="4386" spans="1:24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  <c r="V4386">
        <f t="shared" si="204"/>
        <v>7</v>
      </c>
      <c r="W4386">
        <f t="shared" si="205"/>
        <v>307.16800000000001</v>
      </c>
      <c r="X4386">
        <f t="shared" si="206"/>
        <v>8.75</v>
      </c>
    </row>
    <row r="4387" spans="1:24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  <c r="V4387">
        <f t="shared" si="204"/>
        <v>7</v>
      </c>
      <c r="W4387">
        <f t="shared" si="205"/>
        <v>4567.1499999999996</v>
      </c>
      <c r="X4387">
        <f t="shared" si="206"/>
        <v>-5.7142857142857144</v>
      </c>
    </row>
    <row r="4388" spans="1:24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  <c r="V4388">
        <f t="shared" si="204"/>
        <v>10</v>
      </c>
      <c r="W4388">
        <f t="shared" si="205"/>
        <v>175.68</v>
      </c>
      <c r="X4388">
        <f t="shared" si="206"/>
        <v>26.999999999999996</v>
      </c>
    </row>
    <row r="4389" spans="1:24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  <c r="V4389">
        <f t="shared" si="204"/>
        <v>10</v>
      </c>
      <c r="W4389">
        <f t="shared" si="205"/>
        <v>75.096000000000004</v>
      </c>
      <c r="X4389">
        <f t="shared" si="206"/>
        <v>31.25</v>
      </c>
    </row>
    <row r="4390" spans="1:24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>
        <f t="shared" si="204"/>
        <v>11</v>
      </c>
      <c r="W4390">
        <f t="shared" si="205"/>
        <v>327.32</v>
      </c>
      <c r="X4390">
        <f t="shared" si="206"/>
        <v>48.000000000000007</v>
      </c>
    </row>
    <row r="4391" spans="1:24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  <c r="V4391">
        <f t="shared" si="204"/>
        <v>11</v>
      </c>
      <c r="W4391">
        <f t="shared" si="205"/>
        <v>367.93599999999998</v>
      </c>
      <c r="X4391">
        <f t="shared" si="206"/>
        <v>-13.750000000000002</v>
      </c>
    </row>
    <row r="4392" spans="1:24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  <c r="V4392">
        <f t="shared" si="204"/>
        <v>11</v>
      </c>
      <c r="W4392">
        <f t="shared" si="205"/>
        <v>3779.91</v>
      </c>
      <c r="X4392">
        <f t="shared" si="206"/>
        <v>26</v>
      </c>
    </row>
    <row r="4393" spans="1:24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  <c r="V4393">
        <f t="shared" si="204"/>
        <v>11</v>
      </c>
      <c r="W4393">
        <f t="shared" si="205"/>
        <v>206.91</v>
      </c>
      <c r="X4393">
        <f t="shared" si="206"/>
        <v>27.999999999999996</v>
      </c>
    </row>
    <row r="4394" spans="1:24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  <c r="V4394">
        <f t="shared" si="204"/>
        <v>9</v>
      </c>
      <c r="W4394">
        <f t="shared" si="205"/>
        <v>140.73599999999999</v>
      </c>
      <c r="X4394">
        <f t="shared" si="206"/>
        <v>8.75</v>
      </c>
    </row>
    <row r="4395" spans="1:24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  <c r="V4395">
        <f t="shared" si="204"/>
        <v>9</v>
      </c>
      <c r="W4395">
        <f t="shared" si="205"/>
        <v>299.8</v>
      </c>
      <c r="X4395">
        <f t="shared" si="206"/>
        <v>36.25</v>
      </c>
    </row>
    <row r="4396" spans="1:24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  <c r="V4396">
        <f t="shared" si="204"/>
        <v>7</v>
      </c>
      <c r="W4396">
        <f t="shared" si="205"/>
        <v>25.984000000000002</v>
      </c>
      <c r="X4396">
        <f t="shared" si="206"/>
        <v>-20</v>
      </c>
    </row>
    <row r="4397" spans="1:24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  <c r="V4397">
        <f t="shared" si="204"/>
        <v>7</v>
      </c>
      <c r="W4397">
        <f t="shared" si="205"/>
        <v>82.08</v>
      </c>
      <c r="X4397">
        <f t="shared" si="206"/>
        <v>-80</v>
      </c>
    </row>
    <row r="4398" spans="1:24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  <c r="V4398">
        <f t="shared" si="204"/>
        <v>11</v>
      </c>
      <c r="W4398">
        <f t="shared" si="205"/>
        <v>722.75199999999995</v>
      </c>
      <c r="X4398">
        <f t="shared" si="206"/>
        <v>7.5000000000000009</v>
      </c>
    </row>
    <row r="4399" spans="1:24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  <c r="V4399">
        <f t="shared" si="204"/>
        <v>7</v>
      </c>
      <c r="W4399">
        <f t="shared" si="205"/>
        <v>344.37200000000001</v>
      </c>
      <c r="X4399">
        <f t="shared" si="206"/>
        <v>-27.142857142857142</v>
      </c>
    </row>
    <row r="4400" spans="1:24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  <c r="V4400">
        <f t="shared" si="204"/>
        <v>7</v>
      </c>
      <c r="W4400">
        <f t="shared" si="205"/>
        <v>138.01599999999999</v>
      </c>
      <c r="X4400">
        <f t="shared" si="206"/>
        <v>17.5</v>
      </c>
    </row>
    <row r="4401" spans="1:24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  <c r="V4401">
        <f t="shared" si="204"/>
        <v>3</v>
      </c>
      <c r="W4401">
        <f t="shared" si="205"/>
        <v>999.5</v>
      </c>
      <c r="X4401">
        <f t="shared" si="206"/>
        <v>44.999999999999993</v>
      </c>
    </row>
    <row r="4402" spans="1:24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  <c r="V4402">
        <f t="shared" si="204"/>
        <v>3</v>
      </c>
      <c r="W4402">
        <f t="shared" si="205"/>
        <v>2705.8500000000004</v>
      </c>
      <c r="X4402">
        <f t="shared" si="206"/>
        <v>33</v>
      </c>
    </row>
    <row r="4403" spans="1:24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>
        <f t="shared" si="204"/>
        <v>3</v>
      </c>
      <c r="W4403">
        <f t="shared" si="205"/>
        <v>4857.5</v>
      </c>
      <c r="X4403">
        <f t="shared" si="206"/>
        <v>26</v>
      </c>
    </row>
    <row r="4404" spans="1:24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  <c r="V4404">
        <f t="shared" si="204"/>
        <v>12</v>
      </c>
      <c r="W4404">
        <f t="shared" si="205"/>
        <v>22.655999999999999</v>
      </c>
      <c r="X4404">
        <f t="shared" si="206"/>
        <v>22.5</v>
      </c>
    </row>
    <row r="4405" spans="1:24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  <c r="V4405">
        <f t="shared" si="204"/>
        <v>9</v>
      </c>
      <c r="W4405">
        <f t="shared" si="205"/>
        <v>63.72</v>
      </c>
      <c r="X4405">
        <f t="shared" si="206"/>
        <v>38</v>
      </c>
    </row>
    <row r="4406" spans="1:24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  <c r="V4406">
        <f t="shared" si="204"/>
        <v>7</v>
      </c>
      <c r="W4406">
        <f t="shared" si="205"/>
        <v>104.39999999999999</v>
      </c>
      <c r="X4406">
        <f t="shared" si="206"/>
        <v>6.25</v>
      </c>
    </row>
    <row r="4407" spans="1:24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>
        <f t="shared" si="204"/>
        <v>7</v>
      </c>
      <c r="W4407">
        <f t="shared" si="205"/>
        <v>116.928</v>
      </c>
      <c r="X4407">
        <f t="shared" si="206"/>
        <v>-6.25</v>
      </c>
    </row>
    <row r="4408" spans="1:24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  <c r="V4408">
        <f t="shared" si="204"/>
        <v>11</v>
      </c>
      <c r="W4408">
        <f t="shared" si="205"/>
        <v>18.16</v>
      </c>
      <c r="X4408">
        <f t="shared" si="206"/>
        <v>45</v>
      </c>
    </row>
    <row r="4409" spans="1:24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  <c r="V4409">
        <f t="shared" si="204"/>
        <v>11</v>
      </c>
      <c r="W4409">
        <f t="shared" si="205"/>
        <v>943.65000000000009</v>
      </c>
      <c r="X4409">
        <f t="shared" si="206"/>
        <v>48.000000000000007</v>
      </c>
    </row>
    <row r="4410" spans="1:24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>
        <f t="shared" si="204"/>
        <v>11</v>
      </c>
      <c r="W4410">
        <f t="shared" si="205"/>
        <v>4.91</v>
      </c>
      <c r="X4410">
        <f t="shared" si="206"/>
        <v>47</v>
      </c>
    </row>
    <row r="4411" spans="1:24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>
        <f t="shared" si="204"/>
        <v>5</v>
      </c>
      <c r="W4411">
        <f t="shared" si="205"/>
        <v>11.56</v>
      </c>
      <c r="X4411">
        <f t="shared" si="206"/>
        <v>47</v>
      </c>
    </row>
    <row r="4412" spans="1:24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  <c r="V4412">
        <f t="shared" si="204"/>
        <v>5</v>
      </c>
      <c r="W4412">
        <f t="shared" si="205"/>
        <v>647.64</v>
      </c>
      <c r="X4412">
        <f t="shared" si="206"/>
        <v>27.999999999999996</v>
      </c>
    </row>
    <row r="4413" spans="1:24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>
        <f t="shared" si="204"/>
        <v>6</v>
      </c>
      <c r="W4413">
        <f t="shared" si="205"/>
        <v>58.949999999999996</v>
      </c>
      <c r="X4413">
        <f t="shared" si="206"/>
        <v>46</v>
      </c>
    </row>
    <row r="4414" spans="1:24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>
        <f t="shared" si="204"/>
        <v>6</v>
      </c>
      <c r="W4414">
        <f t="shared" si="205"/>
        <v>1853.91</v>
      </c>
      <c r="X4414">
        <f t="shared" si="206"/>
        <v>26</v>
      </c>
    </row>
    <row r="4415" spans="1:24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  <c r="V4415">
        <f t="shared" si="204"/>
        <v>6</v>
      </c>
      <c r="W4415">
        <f t="shared" si="205"/>
        <v>179.10000000000002</v>
      </c>
      <c r="X4415">
        <f t="shared" si="206"/>
        <v>44.999999999999993</v>
      </c>
    </row>
    <row r="4416" spans="1:24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>
        <f t="shared" si="204"/>
        <v>8</v>
      </c>
      <c r="W4416">
        <f t="shared" si="205"/>
        <v>387.99</v>
      </c>
      <c r="X4416">
        <f t="shared" si="206"/>
        <v>47</v>
      </c>
    </row>
    <row r="4417" spans="1:24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  <c r="V4417">
        <f t="shared" si="204"/>
        <v>11</v>
      </c>
      <c r="W4417">
        <f t="shared" si="205"/>
        <v>1151.8399999999999</v>
      </c>
      <c r="X4417">
        <f t="shared" si="206"/>
        <v>12.5</v>
      </c>
    </row>
    <row r="4418" spans="1:24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>
        <f t="shared" si="204"/>
        <v>11</v>
      </c>
      <c r="W4418">
        <f t="shared" si="205"/>
        <v>152</v>
      </c>
      <c r="X4418">
        <f t="shared" si="206"/>
        <v>50</v>
      </c>
    </row>
    <row r="4419" spans="1:24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  <c r="V4419">
        <f t="shared" ref="V4419:V4482" si="207">MONTH(C4419:C14412)</f>
        <v>4</v>
      </c>
      <c r="W4419">
        <f t="shared" ref="W4419:W4482" si="208" xml:space="preserve"> PRODUCT(R4419,S4419)</f>
        <v>3825.92</v>
      </c>
      <c r="X4419">
        <f t="shared" ref="X4419:X4482" si="209">(U4419/R4419)*100</f>
        <v>46</v>
      </c>
    </row>
    <row r="4420" spans="1:24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  <c r="V4420">
        <f t="shared" si="207"/>
        <v>12</v>
      </c>
      <c r="W4420">
        <f t="shared" si="208"/>
        <v>572.5440000000001</v>
      </c>
      <c r="X4420">
        <f t="shared" si="209"/>
        <v>-11.25</v>
      </c>
    </row>
    <row r="4421" spans="1:24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  <c r="V4421">
        <f t="shared" si="207"/>
        <v>12</v>
      </c>
      <c r="W4421">
        <f t="shared" si="208"/>
        <v>21.936</v>
      </c>
      <c r="X4421">
        <f t="shared" si="209"/>
        <v>-73.333333333333343</v>
      </c>
    </row>
    <row r="4422" spans="1:24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  <c r="V4422">
        <f t="shared" si="207"/>
        <v>11</v>
      </c>
      <c r="W4422">
        <f t="shared" si="208"/>
        <v>204.60000000000002</v>
      </c>
      <c r="X4422">
        <f t="shared" si="209"/>
        <v>7.5</v>
      </c>
    </row>
    <row r="4423" spans="1:24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  <c r="V4423">
        <f t="shared" si="207"/>
        <v>3</v>
      </c>
      <c r="W4423">
        <f t="shared" si="208"/>
        <v>46.655999999999999</v>
      </c>
      <c r="X4423">
        <f t="shared" si="209"/>
        <v>15.000000000000002</v>
      </c>
    </row>
    <row r="4424" spans="1:24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>
        <f t="shared" si="207"/>
        <v>5</v>
      </c>
      <c r="W4424">
        <f t="shared" si="208"/>
        <v>34.479999999999997</v>
      </c>
      <c r="X4424">
        <f t="shared" si="209"/>
        <v>26</v>
      </c>
    </row>
    <row r="4425" spans="1:24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  <c r="V4425">
        <f t="shared" si="207"/>
        <v>5</v>
      </c>
      <c r="W4425">
        <f t="shared" si="208"/>
        <v>908.81999999999994</v>
      </c>
      <c r="X4425">
        <f t="shared" si="209"/>
        <v>25</v>
      </c>
    </row>
    <row r="4426" spans="1:24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>
        <f t="shared" si="207"/>
        <v>5</v>
      </c>
      <c r="W4426">
        <f t="shared" si="208"/>
        <v>173.75</v>
      </c>
      <c r="X4426">
        <f t="shared" si="209"/>
        <v>44.999999999999993</v>
      </c>
    </row>
    <row r="4427" spans="1:24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  <c r="V4427">
        <f t="shared" si="207"/>
        <v>5</v>
      </c>
      <c r="W4427">
        <f t="shared" si="208"/>
        <v>683.64</v>
      </c>
      <c r="X4427">
        <f t="shared" si="209"/>
        <v>48.000000000000007</v>
      </c>
    </row>
    <row r="4428" spans="1:24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  <c r="V4428">
        <f t="shared" si="207"/>
        <v>5</v>
      </c>
      <c r="W4428">
        <f t="shared" si="208"/>
        <v>111.96</v>
      </c>
      <c r="X4428">
        <f t="shared" si="209"/>
        <v>28.000000000000004</v>
      </c>
    </row>
    <row r="4429" spans="1:24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>
        <f t="shared" si="207"/>
        <v>9</v>
      </c>
      <c r="W4429">
        <f t="shared" si="208"/>
        <v>81.539999999999992</v>
      </c>
      <c r="X4429">
        <f t="shared" si="209"/>
        <v>45</v>
      </c>
    </row>
    <row r="4430" spans="1:24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  <c r="V4430">
        <f t="shared" si="207"/>
        <v>3</v>
      </c>
      <c r="W4430">
        <f t="shared" si="208"/>
        <v>10835.28</v>
      </c>
      <c r="X4430">
        <f t="shared" si="209"/>
        <v>28.999999999999996</v>
      </c>
    </row>
    <row r="4431" spans="1:24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  <c r="V4431">
        <f t="shared" si="207"/>
        <v>9</v>
      </c>
      <c r="W4431">
        <f t="shared" si="208"/>
        <v>212.85000000000002</v>
      </c>
      <c r="X4431">
        <f t="shared" si="209"/>
        <v>25.999999999999996</v>
      </c>
    </row>
    <row r="4432" spans="1:24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>
        <f t="shared" si="207"/>
        <v>11</v>
      </c>
      <c r="W4432">
        <f t="shared" si="208"/>
        <v>80</v>
      </c>
      <c r="X4432">
        <f t="shared" si="209"/>
        <v>48</v>
      </c>
    </row>
    <row r="4433" spans="1:24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  <c r="V4433">
        <f t="shared" si="207"/>
        <v>11</v>
      </c>
      <c r="W4433">
        <f t="shared" si="208"/>
        <v>23.94</v>
      </c>
      <c r="X4433">
        <f t="shared" si="209"/>
        <v>26</v>
      </c>
    </row>
    <row r="4434" spans="1:24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  <c r="V4434">
        <f t="shared" si="207"/>
        <v>11</v>
      </c>
      <c r="W4434">
        <f t="shared" si="208"/>
        <v>120.5</v>
      </c>
      <c r="X4434">
        <f t="shared" si="209"/>
        <v>37.999999999999993</v>
      </c>
    </row>
    <row r="4435" spans="1:24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  <c r="V4435">
        <f t="shared" si="207"/>
        <v>11</v>
      </c>
      <c r="W4435">
        <f t="shared" si="208"/>
        <v>8.75</v>
      </c>
      <c r="X4435">
        <f t="shared" si="209"/>
        <v>30</v>
      </c>
    </row>
    <row r="4436" spans="1:24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  <c r="V4436">
        <f t="shared" si="207"/>
        <v>11</v>
      </c>
      <c r="W4436">
        <f t="shared" si="208"/>
        <v>2528.8200000000002</v>
      </c>
      <c r="X4436">
        <f t="shared" si="209"/>
        <v>19</v>
      </c>
    </row>
    <row r="4437" spans="1:24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  <c r="V4437">
        <f t="shared" si="207"/>
        <v>5</v>
      </c>
      <c r="W4437">
        <f t="shared" si="208"/>
        <v>2.1819999999999999</v>
      </c>
      <c r="X4437">
        <f t="shared" si="209"/>
        <v>-165</v>
      </c>
    </row>
    <row r="4438" spans="1:24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  <c r="V4438">
        <f t="shared" si="207"/>
        <v>5</v>
      </c>
      <c r="W4438">
        <f t="shared" si="208"/>
        <v>191.68799999999999</v>
      </c>
      <c r="X4438">
        <f t="shared" si="209"/>
        <v>10</v>
      </c>
    </row>
    <row r="4439" spans="1:24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  <c r="V4439">
        <f t="shared" si="207"/>
        <v>5</v>
      </c>
      <c r="W4439">
        <f t="shared" si="208"/>
        <v>79.217999999999989</v>
      </c>
      <c r="X4439">
        <f t="shared" si="209"/>
        <v>-270</v>
      </c>
    </row>
    <row r="4440" spans="1:24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  <c r="V4440">
        <f t="shared" si="207"/>
        <v>12</v>
      </c>
      <c r="W4440">
        <f t="shared" si="208"/>
        <v>20.736000000000001</v>
      </c>
      <c r="X4440">
        <f t="shared" si="209"/>
        <v>35</v>
      </c>
    </row>
    <row r="4441" spans="1:24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  <c r="V4441">
        <f t="shared" si="207"/>
        <v>12</v>
      </c>
      <c r="W4441">
        <f t="shared" si="208"/>
        <v>94.72</v>
      </c>
      <c r="X4441">
        <f t="shared" si="209"/>
        <v>31.25</v>
      </c>
    </row>
    <row r="4442" spans="1:24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  <c r="V4442">
        <f t="shared" si="207"/>
        <v>7</v>
      </c>
      <c r="W4442">
        <f t="shared" si="208"/>
        <v>109.95</v>
      </c>
      <c r="X4442">
        <f t="shared" si="209"/>
        <v>32.999999999999993</v>
      </c>
    </row>
    <row r="4443" spans="1:24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  <c r="V4443">
        <f t="shared" si="207"/>
        <v>7</v>
      </c>
      <c r="W4443">
        <f t="shared" si="208"/>
        <v>4829.25</v>
      </c>
      <c r="X4443">
        <f t="shared" si="209"/>
        <v>13.999999999999998</v>
      </c>
    </row>
    <row r="4444" spans="1:24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  <c r="V4444">
        <f t="shared" si="207"/>
        <v>7</v>
      </c>
      <c r="W4444">
        <f t="shared" si="208"/>
        <v>146</v>
      </c>
      <c r="X4444">
        <f t="shared" si="209"/>
        <v>36.000000000000007</v>
      </c>
    </row>
    <row r="4445" spans="1:24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  <c r="V4445">
        <f t="shared" si="207"/>
        <v>7</v>
      </c>
      <c r="W4445">
        <f t="shared" si="208"/>
        <v>162</v>
      </c>
      <c r="X4445">
        <f t="shared" si="209"/>
        <v>48</v>
      </c>
    </row>
    <row r="4446" spans="1:24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  <c r="V4446">
        <f t="shared" si="207"/>
        <v>11</v>
      </c>
      <c r="W4446">
        <f t="shared" si="208"/>
        <v>391.75</v>
      </c>
      <c r="X4446">
        <f t="shared" si="209"/>
        <v>47</v>
      </c>
    </row>
    <row r="4447" spans="1:24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  <c r="V4447">
        <f t="shared" si="207"/>
        <v>11</v>
      </c>
      <c r="W4447">
        <f t="shared" si="208"/>
        <v>190.07999999999998</v>
      </c>
      <c r="X4447">
        <f t="shared" si="209"/>
        <v>45</v>
      </c>
    </row>
    <row r="4448" spans="1:24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>
        <f t="shared" si="207"/>
        <v>11</v>
      </c>
      <c r="W4448">
        <f t="shared" si="208"/>
        <v>116.48</v>
      </c>
      <c r="X4448">
        <f t="shared" si="209"/>
        <v>49</v>
      </c>
    </row>
    <row r="4449" spans="1:24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>
        <f t="shared" si="207"/>
        <v>11</v>
      </c>
      <c r="W4449">
        <f t="shared" si="208"/>
        <v>847.25</v>
      </c>
      <c r="X4449">
        <f t="shared" si="209"/>
        <v>25</v>
      </c>
    </row>
    <row r="4450" spans="1:24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>
        <f t="shared" si="207"/>
        <v>6</v>
      </c>
      <c r="W4450">
        <f t="shared" si="208"/>
        <v>25.12</v>
      </c>
      <c r="X4450">
        <f t="shared" si="209"/>
        <v>31.999999999999996</v>
      </c>
    </row>
    <row r="4451" spans="1:24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  <c r="V4451">
        <f t="shared" si="207"/>
        <v>6</v>
      </c>
      <c r="W4451">
        <f t="shared" si="208"/>
        <v>6.48</v>
      </c>
      <c r="X4451">
        <f t="shared" si="209"/>
        <v>47.999999999999993</v>
      </c>
    </row>
    <row r="4452" spans="1:24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  <c r="V4452">
        <f t="shared" si="207"/>
        <v>6</v>
      </c>
      <c r="W4452">
        <f t="shared" si="208"/>
        <v>560.06999999999994</v>
      </c>
      <c r="X4452">
        <f t="shared" si="209"/>
        <v>47</v>
      </c>
    </row>
    <row r="4453" spans="1:24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>
        <f t="shared" si="207"/>
        <v>7</v>
      </c>
      <c r="W4453">
        <f t="shared" si="208"/>
        <v>127</v>
      </c>
      <c r="X4453">
        <f t="shared" si="209"/>
        <v>34</v>
      </c>
    </row>
    <row r="4454" spans="1:24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  <c r="V4454">
        <f t="shared" si="207"/>
        <v>7</v>
      </c>
      <c r="W4454">
        <f t="shared" si="208"/>
        <v>87.92</v>
      </c>
      <c r="X4454">
        <f t="shared" si="209"/>
        <v>47</v>
      </c>
    </row>
    <row r="4455" spans="1:24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  <c r="V4455">
        <f t="shared" si="207"/>
        <v>7</v>
      </c>
      <c r="W4455">
        <f t="shared" si="208"/>
        <v>6395.8249999999998</v>
      </c>
      <c r="X4455">
        <f t="shared" si="209"/>
        <v>17.647058823529413</v>
      </c>
    </row>
    <row r="4456" spans="1:24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  <c r="V4456">
        <f t="shared" si="207"/>
        <v>7</v>
      </c>
      <c r="W4456">
        <f t="shared" si="208"/>
        <v>111.68</v>
      </c>
      <c r="X4456">
        <f t="shared" si="209"/>
        <v>2</v>
      </c>
    </row>
    <row r="4457" spans="1:24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  <c r="V4457">
        <f t="shared" si="207"/>
        <v>9</v>
      </c>
      <c r="W4457">
        <f t="shared" si="208"/>
        <v>259.13600000000002</v>
      </c>
      <c r="X4457">
        <f t="shared" si="209"/>
        <v>-10</v>
      </c>
    </row>
    <row r="4458" spans="1:24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>
        <f t="shared" si="207"/>
        <v>9</v>
      </c>
      <c r="W4458">
        <f t="shared" si="208"/>
        <v>12.736000000000001</v>
      </c>
      <c r="X4458">
        <f t="shared" si="209"/>
        <v>33.75</v>
      </c>
    </row>
    <row r="4459" spans="1:24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  <c r="V4459">
        <f t="shared" si="207"/>
        <v>8</v>
      </c>
      <c r="W4459">
        <f t="shared" si="208"/>
        <v>1222.75</v>
      </c>
      <c r="X4459">
        <f t="shared" si="209"/>
        <v>47</v>
      </c>
    </row>
    <row r="4460" spans="1:24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>
        <f t="shared" si="207"/>
        <v>3</v>
      </c>
      <c r="W4460">
        <f t="shared" si="208"/>
        <v>2664.9920000000002</v>
      </c>
      <c r="X4460">
        <f t="shared" si="209"/>
        <v>-22.499999999999996</v>
      </c>
    </row>
    <row r="4461" spans="1:24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  <c r="V4461">
        <f t="shared" si="207"/>
        <v>9</v>
      </c>
      <c r="W4461">
        <f t="shared" si="208"/>
        <v>32.776000000000003</v>
      </c>
      <c r="X4461">
        <f t="shared" si="209"/>
        <v>10</v>
      </c>
    </row>
    <row r="4462" spans="1:24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  <c r="V4462">
        <f t="shared" si="207"/>
        <v>9</v>
      </c>
      <c r="W4462">
        <f t="shared" si="208"/>
        <v>294.36799999999999</v>
      </c>
      <c r="X4462">
        <f t="shared" si="209"/>
        <v>-20</v>
      </c>
    </row>
    <row r="4463" spans="1:24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  <c r="V4463">
        <f t="shared" si="207"/>
        <v>9</v>
      </c>
      <c r="W4463">
        <f t="shared" si="208"/>
        <v>108.768</v>
      </c>
      <c r="X4463">
        <f t="shared" si="209"/>
        <v>2.5</v>
      </c>
    </row>
    <row r="4464" spans="1:24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  <c r="V4464">
        <f t="shared" si="207"/>
        <v>9</v>
      </c>
      <c r="W4464">
        <f t="shared" si="208"/>
        <v>307.10399999999998</v>
      </c>
      <c r="X4464">
        <f t="shared" si="209"/>
        <v>-76.666666666666671</v>
      </c>
    </row>
    <row r="4465" spans="1:24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  <c r="V4465">
        <f t="shared" si="207"/>
        <v>9</v>
      </c>
      <c r="W4465">
        <f t="shared" si="208"/>
        <v>43.055999999999997</v>
      </c>
      <c r="X4465">
        <f t="shared" si="209"/>
        <v>36.25</v>
      </c>
    </row>
    <row r="4466" spans="1:24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  <c r="V4466">
        <f t="shared" si="207"/>
        <v>9</v>
      </c>
      <c r="W4466">
        <f t="shared" si="208"/>
        <v>419.584</v>
      </c>
      <c r="X4466">
        <f t="shared" si="209"/>
        <v>12.5</v>
      </c>
    </row>
    <row r="4467" spans="1:24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  <c r="V4467">
        <f t="shared" si="207"/>
        <v>8</v>
      </c>
      <c r="W4467">
        <f t="shared" si="208"/>
        <v>3.3039999999999998</v>
      </c>
      <c r="X4467">
        <f t="shared" si="209"/>
        <v>33.75</v>
      </c>
    </row>
    <row r="4468" spans="1:24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  <c r="V4468">
        <f t="shared" si="207"/>
        <v>11</v>
      </c>
      <c r="W4468">
        <f t="shared" si="208"/>
        <v>147.41999999999999</v>
      </c>
      <c r="X4468">
        <f t="shared" si="209"/>
        <v>45.000000000000007</v>
      </c>
    </row>
    <row r="4469" spans="1:24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>
        <f t="shared" si="207"/>
        <v>11</v>
      </c>
      <c r="W4469">
        <f t="shared" si="208"/>
        <v>335.92</v>
      </c>
      <c r="X4469">
        <f t="shared" si="209"/>
        <v>47</v>
      </c>
    </row>
    <row r="4470" spans="1:24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  <c r="V4470">
        <f t="shared" si="207"/>
        <v>11</v>
      </c>
      <c r="W4470">
        <f t="shared" si="208"/>
        <v>643.13599999999997</v>
      </c>
      <c r="X4470">
        <f t="shared" si="209"/>
        <v>-5</v>
      </c>
    </row>
    <row r="4471" spans="1:24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  <c r="V4471">
        <f t="shared" si="207"/>
        <v>11</v>
      </c>
      <c r="W4471">
        <f t="shared" si="208"/>
        <v>25.92</v>
      </c>
      <c r="X4471">
        <f t="shared" si="209"/>
        <v>47.999999999999993</v>
      </c>
    </row>
    <row r="4472" spans="1:24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  <c r="V4472">
        <f t="shared" si="207"/>
        <v>5</v>
      </c>
      <c r="W4472">
        <f t="shared" si="208"/>
        <v>384.17399999999998</v>
      </c>
      <c r="X4472">
        <f t="shared" si="209"/>
        <v>-18.571428571428573</v>
      </c>
    </row>
    <row r="4473" spans="1:24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  <c r="V4473">
        <f t="shared" si="207"/>
        <v>9</v>
      </c>
      <c r="W4473">
        <f t="shared" si="208"/>
        <v>63.686</v>
      </c>
      <c r="X4473">
        <f t="shared" si="209"/>
        <v>-24.285714285714285</v>
      </c>
    </row>
    <row r="4474" spans="1:24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  <c r="V4474">
        <f t="shared" si="207"/>
        <v>9</v>
      </c>
      <c r="W4474">
        <f t="shared" si="208"/>
        <v>719.928</v>
      </c>
      <c r="X4474">
        <f t="shared" si="209"/>
        <v>27.499999999999996</v>
      </c>
    </row>
    <row r="4475" spans="1:24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  <c r="V4475">
        <f t="shared" si="207"/>
        <v>9</v>
      </c>
      <c r="W4475">
        <f t="shared" si="208"/>
        <v>688.44</v>
      </c>
      <c r="X4475">
        <f t="shared" si="209"/>
        <v>-54.999999999999993</v>
      </c>
    </row>
    <row r="4476" spans="1:24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  <c r="V4476">
        <f t="shared" si="207"/>
        <v>9</v>
      </c>
      <c r="W4476">
        <f t="shared" si="208"/>
        <v>46.655999999999999</v>
      </c>
      <c r="X4476">
        <f t="shared" si="209"/>
        <v>35</v>
      </c>
    </row>
    <row r="4477" spans="1:24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  <c r="V4477">
        <f t="shared" si="207"/>
        <v>9</v>
      </c>
      <c r="W4477">
        <f t="shared" si="208"/>
        <v>84.992000000000004</v>
      </c>
      <c r="X4477">
        <f t="shared" si="209"/>
        <v>35</v>
      </c>
    </row>
    <row r="4478" spans="1:24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  <c r="V4478">
        <f t="shared" si="207"/>
        <v>9</v>
      </c>
      <c r="W4478">
        <f t="shared" si="208"/>
        <v>16.896000000000001</v>
      </c>
      <c r="X4478">
        <f t="shared" si="209"/>
        <v>31.25</v>
      </c>
    </row>
    <row r="4479" spans="1:24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  <c r="V4479">
        <f t="shared" si="207"/>
        <v>10</v>
      </c>
      <c r="W4479">
        <f t="shared" si="208"/>
        <v>999.27</v>
      </c>
      <c r="X4479">
        <f t="shared" si="209"/>
        <v>7.0000000000000009</v>
      </c>
    </row>
    <row r="4480" spans="1:24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>
        <f t="shared" si="207"/>
        <v>10</v>
      </c>
      <c r="W4480">
        <f t="shared" si="208"/>
        <v>497.96</v>
      </c>
      <c r="X4480">
        <f t="shared" si="209"/>
        <v>22</v>
      </c>
    </row>
    <row r="4481" spans="1:24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  <c r="V4481">
        <f t="shared" si="207"/>
        <v>3</v>
      </c>
      <c r="W4481">
        <f t="shared" si="208"/>
        <v>124.5</v>
      </c>
      <c r="X4481">
        <f t="shared" si="209"/>
        <v>47</v>
      </c>
    </row>
    <row r="4482" spans="1:24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  <c r="V4482">
        <f t="shared" si="207"/>
        <v>11</v>
      </c>
      <c r="W4482">
        <f t="shared" si="208"/>
        <v>106.82</v>
      </c>
      <c r="X4482">
        <f t="shared" si="209"/>
        <v>33</v>
      </c>
    </row>
    <row r="4483" spans="1:24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  <c r="V4483">
        <f t="shared" ref="V4483:V4546" si="210">MONTH(C4483:C14476)</f>
        <v>11</v>
      </c>
      <c r="W4483">
        <f t="shared" ref="W4483:W4546" si="211" xml:space="preserve"> PRODUCT(R4483,S4483)</f>
        <v>86.64</v>
      </c>
      <c r="X4483">
        <f t="shared" ref="X4483:X4546" si="212">(U4483/R4483)*100</f>
        <v>33</v>
      </c>
    </row>
    <row r="4484" spans="1:24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  <c r="V4484">
        <f t="shared" si="210"/>
        <v>11</v>
      </c>
      <c r="W4484">
        <f t="shared" si="211"/>
        <v>523.00800000000004</v>
      </c>
      <c r="X4484">
        <f t="shared" si="212"/>
        <v>36.25</v>
      </c>
    </row>
    <row r="4485" spans="1:24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  <c r="V4485">
        <f t="shared" si="210"/>
        <v>11</v>
      </c>
      <c r="W4485">
        <f t="shared" si="211"/>
        <v>348.84000000000003</v>
      </c>
      <c r="X4485">
        <f t="shared" si="212"/>
        <v>49.000000000000007</v>
      </c>
    </row>
    <row r="4486" spans="1:24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  <c r="V4486">
        <f t="shared" si="210"/>
        <v>11</v>
      </c>
      <c r="W4486">
        <f t="shared" si="211"/>
        <v>18.591999999999999</v>
      </c>
      <c r="X4486">
        <f t="shared" si="212"/>
        <v>32.5</v>
      </c>
    </row>
    <row r="4487" spans="1:24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  <c r="V4487">
        <f t="shared" si="210"/>
        <v>11</v>
      </c>
      <c r="W4487">
        <f t="shared" si="211"/>
        <v>58.320000000000007</v>
      </c>
      <c r="X4487">
        <f t="shared" si="212"/>
        <v>48.000000000000007</v>
      </c>
    </row>
    <row r="4488" spans="1:24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  <c r="V4488">
        <f t="shared" si="210"/>
        <v>11</v>
      </c>
      <c r="W4488">
        <f t="shared" si="211"/>
        <v>943.65000000000009</v>
      </c>
      <c r="X4488">
        <f t="shared" si="212"/>
        <v>48.000000000000007</v>
      </c>
    </row>
    <row r="4489" spans="1:24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  <c r="V4489">
        <f t="shared" si="210"/>
        <v>9</v>
      </c>
      <c r="W4489">
        <f t="shared" si="211"/>
        <v>81.349999999999994</v>
      </c>
      <c r="X4489">
        <f t="shared" si="212"/>
        <v>-155</v>
      </c>
    </row>
    <row r="4490" spans="1:24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  <c r="V4490">
        <f t="shared" si="210"/>
        <v>9</v>
      </c>
      <c r="W4490">
        <f t="shared" si="211"/>
        <v>622.08000000000004</v>
      </c>
      <c r="X4490">
        <f t="shared" si="212"/>
        <v>-21.25</v>
      </c>
    </row>
    <row r="4491" spans="1:24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  <c r="V4491">
        <f t="shared" si="210"/>
        <v>9</v>
      </c>
      <c r="W4491">
        <f t="shared" si="211"/>
        <v>13.41</v>
      </c>
      <c r="X4491">
        <f t="shared" si="212"/>
        <v>-175</v>
      </c>
    </row>
    <row r="4492" spans="1:24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  <c r="V4492">
        <f t="shared" si="210"/>
        <v>8</v>
      </c>
      <c r="W4492">
        <f t="shared" si="211"/>
        <v>1254.8879999999999</v>
      </c>
      <c r="X4492">
        <f t="shared" si="212"/>
        <v>1.25</v>
      </c>
    </row>
    <row r="4493" spans="1:24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  <c r="V4493">
        <f t="shared" si="210"/>
        <v>12</v>
      </c>
      <c r="W4493">
        <f t="shared" si="211"/>
        <v>1319.9760000000001</v>
      </c>
      <c r="X4493">
        <f t="shared" si="212"/>
        <v>16.666666666666664</v>
      </c>
    </row>
    <row r="4494" spans="1:24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  <c r="V4494">
        <f t="shared" si="210"/>
        <v>12</v>
      </c>
      <c r="W4494">
        <f t="shared" si="211"/>
        <v>16.256</v>
      </c>
      <c r="X4494">
        <f t="shared" si="212"/>
        <v>17.5</v>
      </c>
    </row>
    <row r="4495" spans="1:24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  <c r="V4495">
        <f t="shared" si="210"/>
        <v>12</v>
      </c>
      <c r="W4495">
        <f t="shared" si="211"/>
        <v>254.01599999999996</v>
      </c>
      <c r="X4495">
        <f t="shared" si="212"/>
        <v>35</v>
      </c>
    </row>
    <row r="4496" spans="1:24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  <c r="V4496">
        <f t="shared" si="210"/>
        <v>12</v>
      </c>
      <c r="W4496">
        <f t="shared" si="211"/>
        <v>5458.32</v>
      </c>
      <c r="X4496">
        <f t="shared" si="212"/>
        <v>-5.7142857142857144</v>
      </c>
    </row>
    <row r="4497" spans="1:24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  <c r="V4497">
        <f t="shared" si="210"/>
        <v>6</v>
      </c>
      <c r="W4497">
        <f t="shared" si="211"/>
        <v>8261.3114999999998</v>
      </c>
      <c r="X4497">
        <f t="shared" si="212"/>
        <v>8.235294117647058</v>
      </c>
    </row>
    <row r="4498" spans="1:24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>
        <f t="shared" si="210"/>
        <v>6</v>
      </c>
      <c r="W4498">
        <f t="shared" si="211"/>
        <v>233.28000000000003</v>
      </c>
      <c r="X4498">
        <f t="shared" si="212"/>
        <v>49</v>
      </c>
    </row>
    <row r="4499" spans="1:24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  <c r="V4499">
        <f t="shared" si="210"/>
        <v>12</v>
      </c>
      <c r="W4499">
        <f t="shared" si="211"/>
        <v>2524.7040000000002</v>
      </c>
      <c r="X4499">
        <f t="shared" si="212"/>
        <v>-73.333333333333329</v>
      </c>
    </row>
    <row r="4500" spans="1:24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  <c r="V4500">
        <f t="shared" si="210"/>
        <v>11</v>
      </c>
      <c r="W4500">
        <f t="shared" si="211"/>
        <v>25.92</v>
      </c>
      <c r="X4500">
        <f t="shared" si="212"/>
        <v>47.999999999999993</v>
      </c>
    </row>
    <row r="4501" spans="1:24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  <c r="V4501">
        <f t="shared" si="210"/>
        <v>4</v>
      </c>
      <c r="W4501">
        <f t="shared" si="211"/>
        <v>25.92</v>
      </c>
      <c r="X4501">
        <f t="shared" si="212"/>
        <v>47.999999999999993</v>
      </c>
    </row>
    <row r="4502" spans="1:24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  <c r="V4502">
        <f t="shared" si="210"/>
        <v>4</v>
      </c>
      <c r="W4502">
        <f t="shared" si="211"/>
        <v>116</v>
      </c>
      <c r="X4502">
        <f t="shared" si="212"/>
        <v>35</v>
      </c>
    </row>
    <row r="4503" spans="1:24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  <c r="V4503">
        <f t="shared" si="210"/>
        <v>6</v>
      </c>
      <c r="W4503">
        <f t="shared" si="211"/>
        <v>129.60000000000002</v>
      </c>
      <c r="X4503">
        <f t="shared" si="212"/>
        <v>34.999999999999993</v>
      </c>
    </row>
    <row r="4504" spans="1:24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  <c r="V4504">
        <f t="shared" si="210"/>
        <v>6</v>
      </c>
      <c r="W4504">
        <f t="shared" si="211"/>
        <v>127.87200000000001</v>
      </c>
      <c r="X4504">
        <f t="shared" si="212"/>
        <v>33.75</v>
      </c>
    </row>
    <row r="4505" spans="1:24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  <c r="V4505">
        <f t="shared" si="210"/>
        <v>12</v>
      </c>
      <c r="W4505">
        <f t="shared" si="211"/>
        <v>1215.5920000000001</v>
      </c>
      <c r="X4505">
        <f t="shared" si="212"/>
        <v>10</v>
      </c>
    </row>
    <row r="4506" spans="1:24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  <c r="V4506">
        <f t="shared" si="210"/>
        <v>12</v>
      </c>
      <c r="W4506">
        <f t="shared" si="211"/>
        <v>723.92</v>
      </c>
      <c r="X4506">
        <f t="shared" si="212"/>
        <v>28.000000000000004</v>
      </c>
    </row>
    <row r="4507" spans="1:24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  <c r="V4507">
        <f t="shared" si="210"/>
        <v>12</v>
      </c>
      <c r="W4507">
        <f t="shared" si="211"/>
        <v>188.55</v>
      </c>
      <c r="X4507">
        <f t="shared" si="212"/>
        <v>21</v>
      </c>
    </row>
    <row r="4508" spans="1:24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  <c r="V4508">
        <f t="shared" si="210"/>
        <v>12</v>
      </c>
      <c r="W4508">
        <f t="shared" si="211"/>
        <v>2455.1279999999997</v>
      </c>
      <c r="X4508">
        <f t="shared" si="212"/>
        <v>6.25</v>
      </c>
    </row>
    <row r="4509" spans="1:24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  <c r="V4509">
        <f t="shared" si="210"/>
        <v>12</v>
      </c>
      <c r="W4509">
        <f t="shared" si="211"/>
        <v>20.34</v>
      </c>
      <c r="X4509">
        <f t="shared" si="212"/>
        <v>1</v>
      </c>
    </row>
    <row r="4510" spans="1:24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  <c r="V4510">
        <f t="shared" si="210"/>
        <v>12</v>
      </c>
      <c r="W4510">
        <f t="shared" si="211"/>
        <v>23.99</v>
      </c>
      <c r="X4510">
        <f t="shared" si="212"/>
        <v>23</v>
      </c>
    </row>
    <row r="4511" spans="1:24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  <c r="V4511">
        <f t="shared" si="210"/>
        <v>5</v>
      </c>
      <c r="W4511">
        <f t="shared" si="211"/>
        <v>513.86400000000003</v>
      </c>
      <c r="X4511">
        <f t="shared" si="212"/>
        <v>-3.75</v>
      </c>
    </row>
    <row r="4512" spans="1:24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  <c r="V4512">
        <f t="shared" si="210"/>
        <v>11</v>
      </c>
      <c r="W4512">
        <f t="shared" si="211"/>
        <v>74.599999999999994</v>
      </c>
      <c r="X4512">
        <f t="shared" si="212"/>
        <v>46.000000000000007</v>
      </c>
    </row>
    <row r="4513" spans="1:24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  <c r="V4513">
        <f t="shared" si="210"/>
        <v>11</v>
      </c>
      <c r="W4513">
        <f t="shared" si="211"/>
        <v>163.92</v>
      </c>
      <c r="X4513">
        <f t="shared" si="212"/>
        <v>48.000000000000007</v>
      </c>
    </row>
    <row r="4514" spans="1:24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  <c r="V4514">
        <f t="shared" si="210"/>
        <v>10</v>
      </c>
      <c r="W4514">
        <f t="shared" si="211"/>
        <v>328.75200000000001</v>
      </c>
      <c r="X4514">
        <f t="shared" si="212"/>
        <v>-73.333333333333329</v>
      </c>
    </row>
    <row r="4515" spans="1:24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  <c r="V4515">
        <f t="shared" si="210"/>
        <v>9</v>
      </c>
      <c r="W4515">
        <f t="shared" si="211"/>
        <v>10.784000000000001</v>
      </c>
      <c r="X4515">
        <f t="shared" si="212"/>
        <v>7.5</v>
      </c>
    </row>
    <row r="4516" spans="1:24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>
        <f t="shared" si="210"/>
        <v>10</v>
      </c>
      <c r="W4516">
        <f t="shared" si="211"/>
        <v>290.98</v>
      </c>
      <c r="X4516">
        <f t="shared" si="212"/>
        <v>25.999999999999996</v>
      </c>
    </row>
    <row r="4517" spans="1:24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  <c r="V4517">
        <f t="shared" si="210"/>
        <v>10</v>
      </c>
      <c r="W4517">
        <f t="shared" si="211"/>
        <v>145.76</v>
      </c>
      <c r="X4517">
        <f t="shared" si="212"/>
        <v>33</v>
      </c>
    </row>
    <row r="4518" spans="1:24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  <c r="V4518">
        <f t="shared" si="210"/>
        <v>9</v>
      </c>
      <c r="W4518">
        <f t="shared" si="211"/>
        <v>107</v>
      </c>
      <c r="X4518">
        <f t="shared" si="212"/>
        <v>47</v>
      </c>
    </row>
    <row r="4519" spans="1:24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>
        <f t="shared" si="210"/>
        <v>9</v>
      </c>
      <c r="W4519">
        <f t="shared" si="211"/>
        <v>340.64800000000002</v>
      </c>
      <c r="X4519">
        <f t="shared" si="212"/>
        <v>32.499999999999993</v>
      </c>
    </row>
    <row r="4520" spans="1:24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>
        <f t="shared" si="210"/>
        <v>9</v>
      </c>
      <c r="W4520">
        <f t="shared" si="211"/>
        <v>66.239999999999995</v>
      </c>
      <c r="X4520">
        <f t="shared" si="212"/>
        <v>42</v>
      </c>
    </row>
    <row r="4521" spans="1:24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  <c r="V4521">
        <f t="shared" si="210"/>
        <v>6</v>
      </c>
      <c r="W4521">
        <f t="shared" si="211"/>
        <v>10780.16</v>
      </c>
      <c r="X4521">
        <f t="shared" si="212"/>
        <v>6.25</v>
      </c>
    </row>
    <row r="4522" spans="1:24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>
        <f t="shared" si="210"/>
        <v>2</v>
      </c>
      <c r="W4522">
        <f t="shared" si="211"/>
        <v>186.93</v>
      </c>
      <c r="X4522">
        <f t="shared" si="212"/>
        <v>36</v>
      </c>
    </row>
    <row r="4523" spans="1:24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  <c r="V4523">
        <f t="shared" si="210"/>
        <v>2</v>
      </c>
      <c r="W4523">
        <f t="shared" si="211"/>
        <v>81.28</v>
      </c>
      <c r="X4523">
        <f t="shared" si="212"/>
        <v>34</v>
      </c>
    </row>
    <row r="4524" spans="1:24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  <c r="V4524">
        <f t="shared" si="210"/>
        <v>2</v>
      </c>
      <c r="W4524">
        <f t="shared" si="211"/>
        <v>28.295999999999999</v>
      </c>
      <c r="X4524">
        <f t="shared" si="212"/>
        <v>32.499999999999993</v>
      </c>
    </row>
    <row r="4525" spans="1:24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>
        <f t="shared" si="210"/>
        <v>11</v>
      </c>
      <c r="W4525">
        <f t="shared" si="211"/>
        <v>244.01999999999998</v>
      </c>
      <c r="X4525">
        <f t="shared" si="212"/>
        <v>46</v>
      </c>
    </row>
    <row r="4526" spans="1:24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  <c r="V4526">
        <f t="shared" si="210"/>
        <v>11</v>
      </c>
      <c r="W4526">
        <f t="shared" si="211"/>
        <v>536.04</v>
      </c>
      <c r="X4526">
        <f t="shared" si="212"/>
        <v>27</v>
      </c>
    </row>
    <row r="4527" spans="1:24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>
        <f t="shared" si="210"/>
        <v>7</v>
      </c>
      <c r="W4527">
        <f t="shared" si="211"/>
        <v>539.96</v>
      </c>
      <c r="X4527">
        <f t="shared" si="212"/>
        <v>25</v>
      </c>
    </row>
    <row r="4528" spans="1:24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  <c r="V4528">
        <f t="shared" si="210"/>
        <v>7</v>
      </c>
      <c r="W4528">
        <f t="shared" si="211"/>
        <v>499.5</v>
      </c>
      <c r="X4528">
        <f t="shared" si="212"/>
        <v>48</v>
      </c>
    </row>
    <row r="4529" spans="1:24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  <c r="V4529">
        <f t="shared" si="210"/>
        <v>7</v>
      </c>
      <c r="W4529">
        <f t="shared" si="211"/>
        <v>156.32</v>
      </c>
      <c r="X4529">
        <f t="shared" si="212"/>
        <v>37</v>
      </c>
    </row>
    <row r="4530" spans="1:24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  <c r="V4530">
        <f t="shared" si="210"/>
        <v>9</v>
      </c>
      <c r="W4530">
        <f t="shared" si="211"/>
        <v>467.32799999999997</v>
      </c>
      <c r="X4530">
        <f t="shared" si="212"/>
        <v>28.749999999999996</v>
      </c>
    </row>
    <row r="4531" spans="1:24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  <c r="V4531">
        <f t="shared" si="210"/>
        <v>11</v>
      </c>
      <c r="W4531">
        <f t="shared" si="211"/>
        <v>4.5919999999999996</v>
      </c>
      <c r="X4531">
        <f t="shared" si="212"/>
        <v>-170.00000000000003</v>
      </c>
    </row>
    <row r="4532" spans="1:24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>
        <f t="shared" si="210"/>
        <v>11</v>
      </c>
      <c r="W4532">
        <f t="shared" si="211"/>
        <v>816.01199999999994</v>
      </c>
      <c r="X4532">
        <f t="shared" si="212"/>
        <v>17.777777777777782</v>
      </c>
    </row>
    <row r="4533" spans="1:24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  <c r="V4533">
        <f t="shared" si="210"/>
        <v>11</v>
      </c>
      <c r="W4533">
        <f t="shared" si="211"/>
        <v>121.32</v>
      </c>
      <c r="X4533">
        <f t="shared" si="212"/>
        <v>26</v>
      </c>
    </row>
    <row r="4534" spans="1:24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  <c r="V4534">
        <f t="shared" si="210"/>
        <v>10</v>
      </c>
      <c r="W4534">
        <f t="shared" si="211"/>
        <v>367.05600000000004</v>
      </c>
      <c r="X4534">
        <f t="shared" si="212"/>
        <v>11.249999999999998</v>
      </c>
    </row>
    <row r="4535" spans="1:24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>
        <f t="shared" si="210"/>
        <v>10</v>
      </c>
      <c r="W4535">
        <f t="shared" si="211"/>
        <v>30.56</v>
      </c>
      <c r="X4535">
        <f t="shared" si="212"/>
        <v>49</v>
      </c>
    </row>
    <row r="4536" spans="1:24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>
        <f t="shared" si="210"/>
        <v>3</v>
      </c>
      <c r="W4536">
        <f t="shared" si="211"/>
        <v>23.92</v>
      </c>
      <c r="X4536">
        <f t="shared" si="212"/>
        <v>49</v>
      </c>
    </row>
    <row r="4537" spans="1:24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  <c r="V4537">
        <f t="shared" si="210"/>
        <v>7</v>
      </c>
      <c r="W4537">
        <f t="shared" si="211"/>
        <v>47.519999999999996</v>
      </c>
      <c r="X4537">
        <f t="shared" si="212"/>
        <v>31</v>
      </c>
    </row>
    <row r="4538" spans="1:24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  <c r="V4538">
        <f t="shared" si="210"/>
        <v>7</v>
      </c>
      <c r="W4538">
        <f t="shared" si="211"/>
        <v>259.12800000000004</v>
      </c>
      <c r="X4538">
        <f t="shared" si="212"/>
        <v>35</v>
      </c>
    </row>
    <row r="4539" spans="1:24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  <c r="V4539">
        <f t="shared" si="210"/>
        <v>7</v>
      </c>
      <c r="W4539">
        <f t="shared" si="211"/>
        <v>54.72</v>
      </c>
      <c r="X4539">
        <f t="shared" si="212"/>
        <v>34</v>
      </c>
    </row>
    <row r="4540" spans="1:24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  <c r="V4540">
        <f t="shared" si="210"/>
        <v>7</v>
      </c>
      <c r="W4540">
        <f t="shared" si="211"/>
        <v>52.48</v>
      </c>
      <c r="X4540">
        <f t="shared" si="212"/>
        <v>33</v>
      </c>
    </row>
    <row r="4541" spans="1:24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  <c r="V4541">
        <f t="shared" si="210"/>
        <v>2</v>
      </c>
      <c r="W4541">
        <f t="shared" si="211"/>
        <v>211.96</v>
      </c>
      <c r="X4541">
        <f t="shared" si="212"/>
        <v>1</v>
      </c>
    </row>
    <row r="4542" spans="1:24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  <c r="V4542">
        <f t="shared" si="210"/>
        <v>2</v>
      </c>
      <c r="W4542">
        <f t="shared" si="211"/>
        <v>3457.44</v>
      </c>
      <c r="X4542">
        <f t="shared" si="212"/>
        <v>-5.7142857142857144</v>
      </c>
    </row>
    <row r="4543" spans="1:24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  <c r="V4543">
        <f t="shared" si="210"/>
        <v>6</v>
      </c>
      <c r="W4543">
        <f t="shared" si="211"/>
        <v>41.552</v>
      </c>
      <c r="X4543">
        <f t="shared" si="212"/>
        <v>-150</v>
      </c>
    </row>
    <row r="4544" spans="1:24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  <c r="V4544">
        <f t="shared" si="210"/>
        <v>3</v>
      </c>
      <c r="W4544">
        <f t="shared" si="211"/>
        <v>651.72</v>
      </c>
      <c r="X4544">
        <f t="shared" si="212"/>
        <v>46</v>
      </c>
    </row>
    <row r="4545" spans="1:24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  <c r="V4545">
        <f t="shared" si="210"/>
        <v>7</v>
      </c>
      <c r="W4545">
        <f t="shared" si="211"/>
        <v>3452.4630000000002</v>
      </c>
      <c r="X4545">
        <f t="shared" si="212"/>
        <v>-1.4285714285714286</v>
      </c>
    </row>
    <row r="4546" spans="1:24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  <c r="V4546">
        <f t="shared" si="210"/>
        <v>7</v>
      </c>
      <c r="W4546">
        <f t="shared" si="211"/>
        <v>296.95999999999998</v>
      </c>
      <c r="X4546">
        <f t="shared" si="212"/>
        <v>11.250000000000002</v>
      </c>
    </row>
    <row r="4547" spans="1:24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  <c r="V4547">
        <f t="shared" ref="V4547:V4610" si="213">MONTH(C4547:C14540)</f>
        <v>7</v>
      </c>
      <c r="W4547">
        <f t="shared" ref="W4547:W4610" si="214" xml:space="preserve"> PRODUCT(R4547,S4547)</f>
        <v>3762.808</v>
      </c>
      <c r="X4547">
        <f t="shared" ref="X4547:X4610" si="215">(U4547/R4547)*100</f>
        <v>10</v>
      </c>
    </row>
    <row r="4548" spans="1:24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  <c r="V4548">
        <f t="shared" si="213"/>
        <v>7</v>
      </c>
      <c r="W4548">
        <f t="shared" si="214"/>
        <v>3.8559999999999999</v>
      </c>
      <c r="X4548">
        <f t="shared" si="215"/>
        <v>-155</v>
      </c>
    </row>
    <row r="4549" spans="1:24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  <c r="V4549">
        <f t="shared" si="213"/>
        <v>7</v>
      </c>
      <c r="W4549">
        <f t="shared" si="214"/>
        <v>20.736000000000001</v>
      </c>
      <c r="X4549">
        <f t="shared" si="215"/>
        <v>10</v>
      </c>
    </row>
    <row r="4550" spans="1:24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  <c r="V4550">
        <f t="shared" si="213"/>
        <v>7</v>
      </c>
      <c r="W4550">
        <f t="shared" si="214"/>
        <v>7.76</v>
      </c>
      <c r="X4550">
        <f t="shared" si="215"/>
        <v>-27.499999999999996</v>
      </c>
    </row>
    <row r="4551" spans="1:24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  <c r="V4551">
        <f t="shared" si="213"/>
        <v>7</v>
      </c>
      <c r="W4551">
        <f t="shared" si="214"/>
        <v>2636.672</v>
      </c>
      <c r="X4551">
        <f t="shared" si="215"/>
        <v>7.5000000000000009</v>
      </c>
    </row>
    <row r="4552" spans="1:24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  <c r="V4552">
        <f t="shared" si="213"/>
        <v>4</v>
      </c>
      <c r="W4552">
        <f t="shared" si="214"/>
        <v>11.52</v>
      </c>
      <c r="X4552">
        <f t="shared" si="215"/>
        <v>49.000000000000007</v>
      </c>
    </row>
    <row r="4553" spans="1:24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  <c r="V4553">
        <f t="shared" si="213"/>
        <v>7</v>
      </c>
      <c r="W4553">
        <f t="shared" si="214"/>
        <v>1053.6480000000001</v>
      </c>
      <c r="X4553">
        <f t="shared" si="215"/>
        <v>1.25</v>
      </c>
    </row>
    <row r="4554" spans="1:24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  <c r="V4554">
        <f t="shared" si="213"/>
        <v>12</v>
      </c>
      <c r="W4554">
        <f t="shared" si="214"/>
        <v>690.84</v>
      </c>
      <c r="X4554">
        <f t="shared" si="215"/>
        <v>10</v>
      </c>
    </row>
    <row r="4555" spans="1:24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  <c r="V4555">
        <f t="shared" si="213"/>
        <v>12</v>
      </c>
      <c r="W4555">
        <f t="shared" si="214"/>
        <v>38.519999999999996</v>
      </c>
      <c r="X4555">
        <f t="shared" si="215"/>
        <v>44.999999999999993</v>
      </c>
    </row>
    <row r="4556" spans="1:24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  <c r="V4556">
        <f t="shared" si="213"/>
        <v>2</v>
      </c>
      <c r="W4556">
        <f t="shared" si="214"/>
        <v>170.46</v>
      </c>
      <c r="X4556">
        <f t="shared" si="215"/>
        <v>50</v>
      </c>
    </row>
    <row r="4557" spans="1:24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  <c r="V4557">
        <f t="shared" si="213"/>
        <v>3</v>
      </c>
      <c r="W4557">
        <f t="shared" si="214"/>
        <v>126.24</v>
      </c>
      <c r="X4557">
        <f t="shared" si="215"/>
        <v>45</v>
      </c>
    </row>
    <row r="4558" spans="1:24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  <c r="V4558">
        <f t="shared" si="213"/>
        <v>3</v>
      </c>
      <c r="W4558">
        <f t="shared" si="214"/>
        <v>111.68</v>
      </c>
      <c r="X4558">
        <f t="shared" si="215"/>
        <v>2</v>
      </c>
    </row>
    <row r="4559" spans="1:24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  <c r="V4559">
        <f t="shared" si="213"/>
        <v>10</v>
      </c>
      <c r="W4559">
        <f t="shared" si="214"/>
        <v>8.5589999999999993</v>
      </c>
      <c r="X4559">
        <f t="shared" si="215"/>
        <v>-76.666666666666671</v>
      </c>
    </row>
    <row r="4560" spans="1:24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  <c r="V4560">
        <f t="shared" si="213"/>
        <v>12</v>
      </c>
      <c r="W4560">
        <f t="shared" si="214"/>
        <v>99.135999999999996</v>
      </c>
      <c r="X4560">
        <f t="shared" si="215"/>
        <v>36.25</v>
      </c>
    </row>
    <row r="4561" spans="1:24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  <c r="V4561">
        <f t="shared" si="213"/>
        <v>5</v>
      </c>
      <c r="W4561">
        <f t="shared" si="214"/>
        <v>383.60699999999997</v>
      </c>
      <c r="X4561">
        <f t="shared" si="215"/>
        <v>-7.1428571428571423</v>
      </c>
    </row>
    <row r="4562" spans="1:24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>
        <f t="shared" si="213"/>
        <v>12</v>
      </c>
      <c r="W4562">
        <f t="shared" si="214"/>
        <v>814.31999999999994</v>
      </c>
      <c r="X4562">
        <f t="shared" si="215"/>
        <v>45</v>
      </c>
    </row>
    <row r="4563" spans="1:24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  <c r="V4563">
        <f t="shared" si="213"/>
        <v>12</v>
      </c>
      <c r="W4563">
        <f t="shared" si="214"/>
        <v>331.05600000000004</v>
      </c>
      <c r="X4563">
        <f t="shared" si="215"/>
        <v>7.5</v>
      </c>
    </row>
    <row r="4564" spans="1:24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  <c r="V4564">
        <f t="shared" si="213"/>
        <v>12</v>
      </c>
      <c r="W4564">
        <f t="shared" si="214"/>
        <v>182</v>
      </c>
      <c r="X4564">
        <f t="shared" si="215"/>
        <v>38.000000000000007</v>
      </c>
    </row>
    <row r="4565" spans="1:24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  <c r="V4565">
        <f t="shared" si="213"/>
        <v>9</v>
      </c>
      <c r="W4565">
        <f t="shared" si="214"/>
        <v>1676.5440000000001</v>
      </c>
      <c r="X4565">
        <f t="shared" si="215"/>
        <v>-13.749999999999998</v>
      </c>
    </row>
    <row r="4566" spans="1:24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  <c r="V4566">
        <f t="shared" si="213"/>
        <v>12</v>
      </c>
      <c r="W4566">
        <f t="shared" si="214"/>
        <v>604.22399999999993</v>
      </c>
      <c r="X4566">
        <f t="shared" si="215"/>
        <v>-1.25</v>
      </c>
    </row>
    <row r="4567" spans="1:24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  <c r="V4567">
        <f t="shared" si="213"/>
        <v>12</v>
      </c>
      <c r="W4567">
        <f t="shared" si="214"/>
        <v>135.648</v>
      </c>
      <c r="X4567">
        <f t="shared" si="215"/>
        <v>10</v>
      </c>
    </row>
    <row r="4568" spans="1:24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  <c r="V4568">
        <f t="shared" si="213"/>
        <v>12</v>
      </c>
      <c r="W4568">
        <f t="shared" si="214"/>
        <v>172.69200000000001</v>
      </c>
      <c r="X4568">
        <f t="shared" si="215"/>
        <v>-73.333333333333329</v>
      </c>
    </row>
    <row r="4569" spans="1:24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>
        <f t="shared" si="213"/>
        <v>12</v>
      </c>
      <c r="W4569">
        <f t="shared" si="214"/>
        <v>97.792000000000002</v>
      </c>
      <c r="X4569">
        <f t="shared" si="215"/>
        <v>36.249999999999993</v>
      </c>
    </row>
    <row r="4570" spans="1:24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  <c r="V4570">
        <f t="shared" si="213"/>
        <v>11</v>
      </c>
      <c r="W4570">
        <f t="shared" si="214"/>
        <v>62.856000000000009</v>
      </c>
      <c r="X4570">
        <f t="shared" si="215"/>
        <v>-164.99999999999997</v>
      </c>
    </row>
    <row r="4571" spans="1:24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  <c r="V4571">
        <f t="shared" si="213"/>
        <v>4</v>
      </c>
      <c r="W4571">
        <f t="shared" si="214"/>
        <v>228.42000000000002</v>
      </c>
      <c r="X4571">
        <f t="shared" si="215"/>
        <v>35</v>
      </c>
    </row>
    <row r="4572" spans="1:24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  <c r="V4572">
        <f t="shared" si="213"/>
        <v>5</v>
      </c>
      <c r="W4572">
        <f t="shared" si="214"/>
        <v>63.72</v>
      </c>
      <c r="X4572">
        <f t="shared" si="215"/>
        <v>38</v>
      </c>
    </row>
    <row r="4573" spans="1:24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>
        <f t="shared" si="213"/>
        <v>5</v>
      </c>
      <c r="W4573">
        <f t="shared" si="214"/>
        <v>255.92</v>
      </c>
      <c r="X4573">
        <f t="shared" si="215"/>
        <v>47</v>
      </c>
    </row>
    <row r="4574" spans="1:24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  <c r="V4574">
        <f t="shared" si="213"/>
        <v>7</v>
      </c>
      <c r="W4574">
        <f t="shared" si="214"/>
        <v>959.96799999999996</v>
      </c>
      <c r="X4574">
        <f t="shared" si="215"/>
        <v>18.75</v>
      </c>
    </row>
    <row r="4575" spans="1:24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  <c r="V4575">
        <f t="shared" si="213"/>
        <v>12</v>
      </c>
      <c r="W4575">
        <f t="shared" si="214"/>
        <v>4605.5099999999993</v>
      </c>
      <c r="X4575">
        <f t="shared" si="215"/>
        <v>28.000000000000004</v>
      </c>
    </row>
    <row r="4576" spans="1:24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  <c r="V4576">
        <f t="shared" si="213"/>
        <v>12</v>
      </c>
      <c r="W4576">
        <f t="shared" si="214"/>
        <v>133.91999999999999</v>
      </c>
      <c r="X4576">
        <f t="shared" si="215"/>
        <v>26.000000000000007</v>
      </c>
    </row>
    <row r="4577" spans="1:24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  <c r="V4577">
        <f t="shared" si="213"/>
        <v>12</v>
      </c>
      <c r="W4577">
        <f t="shared" si="214"/>
        <v>69.5</v>
      </c>
      <c r="X4577">
        <f t="shared" si="215"/>
        <v>26</v>
      </c>
    </row>
    <row r="4578" spans="1:24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  <c r="V4578">
        <f t="shared" si="213"/>
        <v>12</v>
      </c>
      <c r="W4578">
        <f t="shared" si="214"/>
        <v>53.72</v>
      </c>
      <c r="X4578">
        <f t="shared" si="215"/>
        <v>25</v>
      </c>
    </row>
    <row r="4579" spans="1:24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  <c r="V4579">
        <f t="shared" si="213"/>
        <v>4</v>
      </c>
      <c r="W4579">
        <f t="shared" si="214"/>
        <v>9.5839999999999996</v>
      </c>
      <c r="X4579">
        <f t="shared" si="215"/>
        <v>35</v>
      </c>
    </row>
    <row r="4580" spans="1:24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  <c r="V4580">
        <f t="shared" si="213"/>
        <v>6</v>
      </c>
      <c r="W4580">
        <f t="shared" si="214"/>
        <v>339.29999999999995</v>
      </c>
      <c r="X4580">
        <f t="shared" si="215"/>
        <v>50</v>
      </c>
    </row>
    <row r="4581" spans="1:24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  <c r="V4581">
        <f t="shared" si="213"/>
        <v>7</v>
      </c>
      <c r="W4581">
        <f t="shared" si="214"/>
        <v>723.58</v>
      </c>
      <c r="X4581">
        <f t="shared" si="215"/>
        <v>49</v>
      </c>
    </row>
    <row r="4582" spans="1:24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  <c r="V4582">
        <f t="shared" si="213"/>
        <v>7</v>
      </c>
      <c r="W4582">
        <f t="shared" si="214"/>
        <v>1438.1999999999998</v>
      </c>
      <c r="X4582">
        <f t="shared" si="215"/>
        <v>44.000000000000007</v>
      </c>
    </row>
    <row r="4583" spans="1:24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  <c r="V4583">
        <f t="shared" si="213"/>
        <v>9</v>
      </c>
      <c r="W4583">
        <f t="shared" si="214"/>
        <v>76.896000000000001</v>
      </c>
      <c r="X4583">
        <f t="shared" si="215"/>
        <v>15</v>
      </c>
    </row>
    <row r="4584" spans="1:24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  <c r="V4584">
        <f t="shared" si="213"/>
        <v>6</v>
      </c>
      <c r="W4584">
        <f t="shared" si="214"/>
        <v>188.928</v>
      </c>
      <c r="X4584">
        <f t="shared" si="215"/>
        <v>33.75</v>
      </c>
    </row>
    <row r="4585" spans="1:24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>
        <f t="shared" si="213"/>
        <v>8</v>
      </c>
      <c r="W4585">
        <f t="shared" si="214"/>
        <v>16.52</v>
      </c>
      <c r="X4585">
        <f t="shared" si="215"/>
        <v>46</v>
      </c>
    </row>
    <row r="4586" spans="1:24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>
        <f t="shared" si="213"/>
        <v>11</v>
      </c>
      <c r="W4586">
        <f t="shared" si="214"/>
        <v>536.05999999999995</v>
      </c>
      <c r="X4586">
        <f t="shared" si="215"/>
        <v>50</v>
      </c>
    </row>
    <row r="4587" spans="1:24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>
        <f t="shared" si="213"/>
        <v>11</v>
      </c>
      <c r="W4587">
        <f t="shared" si="214"/>
        <v>44</v>
      </c>
      <c r="X4587">
        <f t="shared" si="215"/>
        <v>48</v>
      </c>
    </row>
    <row r="4588" spans="1:24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  <c r="V4588">
        <f t="shared" si="213"/>
        <v>11</v>
      </c>
      <c r="W4588">
        <f t="shared" si="214"/>
        <v>3542.1120000000001</v>
      </c>
      <c r="X4588">
        <f t="shared" si="215"/>
        <v>35</v>
      </c>
    </row>
    <row r="4589" spans="1:24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  <c r="V4589">
        <f t="shared" si="213"/>
        <v>11</v>
      </c>
      <c r="W4589">
        <f t="shared" si="214"/>
        <v>16.740000000000002</v>
      </c>
      <c r="X4589">
        <f t="shared" si="215"/>
        <v>3</v>
      </c>
    </row>
    <row r="4590" spans="1:24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  <c r="V4590">
        <f t="shared" si="213"/>
        <v>11</v>
      </c>
      <c r="W4590">
        <f t="shared" si="214"/>
        <v>75.06</v>
      </c>
      <c r="X4590">
        <f t="shared" si="215"/>
        <v>42</v>
      </c>
    </row>
    <row r="4591" spans="1:24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  <c r="V4591">
        <f t="shared" si="213"/>
        <v>11</v>
      </c>
      <c r="W4591">
        <f t="shared" si="214"/>
        <v>3167.85</v>
      </c>
      <c r="X4591">
        <f t="shared" si="215"/>
        <v>5</v>
      </c>
    </row>
    <row r="4592" spans="1:24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  <c r="V4592">
        <f t="shared" si="213"/>
        <v>12</v>
      </c>
      <c r="W4592">
        <f t="shared" si="214"/>
        <v>35.520000000000003</v>
      </c>
      <c r="X4592">
        <f t="shared" si="215"/>
        <v>27.999999999999996</v>
      </c>
    </row>
    <row r="4593" spans="1:24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  <c r="V4593">
        <f t="shared" si="213"/>
        <v>12</v>
      </c>
      <c r="W4593">
        <f t="shared" si="214"/>
        <v>604.76800000000003</v>
      </c>
      <c r="X4593">
        <f t="shared" si="215"/>
        <v>10</v>
      </c>
    </row>
    <row r="4594" spans="1:24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  <c r="V4594">
        <f t="shared" si="213"/>
        <v>12</v>
      </c>
      <c r="W4594">
        <f t="shared" si="214"/>
        <v>439.05600000000004</v>
      </c>
      <c r="X4594">
        <f t="shared" si="215"/>
        <v>-3.75</v>
      </c>
    </row>
    <row r="4595" spans="1:24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  <c r="V4595">
        <f t="shared" si="213"/>
        <v>12</v>
      </c>
      <c r="W4595">
        <f t="shared" si="214"/>
        <v>15.8</v>
      </c>
      <c r="X4595">
        <f t="shared" si="215"/>
        <v>25.999999999999996</v>
      </c>
    </row>
    <row r="4596" spans="1:24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  <c r="V4596">
        <f t="shared" si="213"/>
        <v>12</v>
      </c>
      <c r="W4596">
        <f t="shared" si="214"/>
        <v>2708.136</v>
      </c>
      <c r="X4596">
        <f t="shared" si="215"/>
        <v>3.75</v>
      </c>
    </row>
    <row r="4597" spans="1:24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  <c r="V4597">
        <f t="shared" si="213"/>
        <v>12</v>
      </c>
      <c r="W4597">
        <f t="shared" si="214"/>
        <v>161.91</v>
      </c>
      <c r="X4597">
        <f t="shared" si="215"/>
        <v>27.999999999999996</v>
      </c>
    </row>
    <row r="4598" spans="1:24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>
        <f t="shared" si="213"/>
        <v>12</v>
      </c>
      <c r="W4598">
        <f t="shared" si="214"/>
        <v>271.36</v>
      </c>
      <c r="X4598">
        <f t="shared" si="215"/>
        <v>38.999999999999993</v>
      </c>
    </row>
    <row r="4599" spans="1:24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  <c r="V4599">
        <f t="shared" si="213"/>
        <v>8</v>
      </c>
      <c r="W4599">
        <f t="shared" si="214"/>
        <v>65.429999999999993</v>
      </c>
      <c r="X4599">
        <f t="shared" si="215"/>
        <v>27</v>
      </c>
    </row>
    <row r="4600" spans="1:24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  <c r="V4600">
        <f t="shared" si="213"/>
        <v>8</v>
      </c>
      <c r="W4600">
        <f t="shared" si="214"/>
        <v>458</v>
      </c>
      <c r="X4600">
        <f t="shared" si="215"/>
        <v>29.000000000000004</v>
      </c>
    </row>
    <row r="4601" spans="1:24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  <c r="V4601">
        <f t="shared" si="213"/>
        <v>7</v>
      </c>
      <c r="W4601">
        <f t="shared" si="214"/>
        <v>150.97999999999999</v>
      </c>
      <c r="X4601">
        <f t="shared" si="215"/>
        <v>29.000000000000004</v>
      </c>
    </row>
    <row r="4602" spans="1:24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  <c r="V4602">
        <f t="shared" si="213"/>
        <v>7</v>
      </c>
      <c r="W4602">
        <f t="shared" si="214"/>
        <v>1235.25</v>
      </c>
      <c r="X4602">
        <f t="shared" si="215"/>
        <v>46</v>
      </c>
    </row>
    <row r="4603" spans="1:24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  <c r="V4603">
        <f t="shared" si="213"/>
        <v>7</v>
      </c>
      <c r="W4603">
        <f t="shared" si="214"/>
        <v>46.08</v>
      </c>
      <c r="X4603">
        <f t="shared" si="215"/>
        <v>47</v>
      </c>
    </row>
    <row r="4604" spans="1:24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  <c r="V4604">
        <f t="shared" si="213"/>
        <v>5</v>
      </c>
      <c r="W4604">
        <f t="shared" si="214"/>
        <v>18.271999999999998</v>
      </c>
      <c r="X4604">
        <f t="shared" si="215"/>
        <v>32.5</v>
      </c>
    </row>
    <row r="4605" spans="1:24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  <c r="V4605">
        <f t="shared" si="213"/>
        <v>5</v>
      </c>
      <c r="W4605">
        <f t="shared" si="214"/>
        <v>614.91200000000003</v>
      </c>
      <c r="X4605">
        <f t="shared" si="215"/>
        <v>35</v>
      </c>
    </row>
    <row r="4606" spans="1:24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>
        <f t="shared" si="213"/>
        <v>5</v>
      </c>
      <c r="W4606">
        <f t="shared" si="214"/>
        <v>24.448</v>
      </c>
      <c r="X4606">
        <f t="shared" si="215"/>
        <v>36.249999999999993</v>
      </c>
    </row>
    <row r="4607" spans="1:24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  <c r="V4607">
        <f t="shared" si="213"/>
        <v>5</v>
      </c>
      <c r="W4607">
        <f t="shared" si="214"/>
        <v>1175.6079999999999</v>
      </c>
      <c r="X4607">
        <f t="shared" si="215"/>
        <v>30.000000000000004</v>
      </c>
    </row>
    <row r="4608" spans="1:24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>
        <f t="shared" si="213"/>
        <v>5</v>
      </c>
      <c r="W4608">
        <f t="shared" si="214"/>
        <v>45.99</v>
      </c>
      <c r="X4608">
        <f t="shared" si="215"/>
        <v>28.999999999999996</v>
      </c>
    </row>
    <row r="4609" spans="1:24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  <c r="V4609">
        <f t="shared" si="213"/>
        <v>5</v>
      </c>
      <c r="W4609">
        <f t="shared" si="214"/>
        <v>1606.23</v>
      </c>
      <c r="X4609">
        <f t="shared" si="215"/>
        <v>30</v>
      </c>
    </row>
    <row r="4610" spans="1:24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  <c r="V4610">
        <f t="shared" si="213"/>
        <v>5</v>
      </c>
      <c r="W4610">
        <f t="shared" si="214"/>
        <v>12.192</v>
      </c>
      <c r="X4610">
        <f t="shared" si="215"/>
        <v>33.75</v>
      </c>
    </row>
    <row r="4611" spans="1:24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  <c r="V4611">
        <f t="shared" ref="V4611:V4674" si="216">MONTH(C4611:C14604)</f>
        <v>5</v>
      </c>
      <c r="W4611">
        <f t="shared" ref="W4611:W4674" si="217" xml:space="preserve"> PRODUCT(R4611,S4611)</f>
        <v>317.52</v>
      </c>
      <c r="X4611">
        <f t="shared" ref="X4611:X4674" si="218">(U4611/R4611)*100</f>
        <v>48</v>
      </c>
    </row>
    <row r="4612" spans="1:24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>
        <f t="shared" si="216"/>
        <v>11</v>
      </c>
      <c r="W4612">
        <f t="shared" si="217"/>
        <v>376.96</v>
      </c>
      <c r="X4612">
        <f t="shared" si="218"/>
        <v>44.000000000000007</v>
      </c>
    </row>
    <row r="4613" spans="1:24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>
        <f t="shared" si="216"/>
        <v>1</v>
      </c>
      <c r="W4613">
        <f t="shared" si="217"/>
        <v>125.44</v>
      </c>
      <c r="X4613">
        <f t="shared" si="218"/>
        <v>50</v>
      </c>
    </row>
    <row r="4614" spans="1:24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  <c r="V4614">
        <f t="shared" si="216"/>
        <v>12</v>
      </c>
      <c r="W4614">
        <f t="shared" si="217"/>
        <v>142.84800000000001</v>
      </c>
      <c r="X4614">
        <f t="shared" si="218"/>
        <v>7.5</v>
      </c>
    </row>
    <row r="4615" spans="1:24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  <c r="V4615">
        <f t="shared" si="216"/>
        <v>12</v>
      </c>
      <c r="W4615">
        <f t="shared" si="217"/>
        <v>117.4</v>
      </c>
      <c r="X4615">
        <f t="shared" si="218"/>
        <v>35</v>
      </c>
    </row>
    <row r="4616" spans="1:24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  <c r="V4616">
        <f t="shared" si="216"/>
        <v>9</v>
      </c>
      <c r="W4616">
        <f t="shared" si="217"/>
        <v>188.37</v>
      </c>
      <c r="X4616">
        <f t="shared" si="218"/>
        <v>-265</v>
      </c>
    </row>
    <row r="4617" spans="1:24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  <c r="V4617">
        <f t="shared" si="216"/>
        <v>9</v>
      </c>
      <c r="W4617">
        <f t="shared" si="217"/>
        <v>255.96</v>
      </c>
      <c r="X4617">
        <f t="shared" si="218"/>
        <v>15</v>
      </c>
    </row>
    <row r="4618" spans="1:24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  <c r="V4618">
        <f t="shared" si="216"/>
        <v>9</v>
      </c>
      <c r="W4618">
        <f t="shared" si="217"/>
        <v>403.12800000000004</v>
      </c>
      <c r="X4618">
        <f t="shared" si="218"/>
        <v>5</v>
      </c>
    </row>
    <row r="4619" spans="1:24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  <c r="V4619">
        <f t="shared" si="216"/>
        <v>9</v>
      </c>
      <c r="W4619">
        <f t="shared" si="217"/>
        <v>1179.8</v>
      </c>
      <c r="X4619">
        <f t="shared" si="218"/>
        <v>25</v>
      </c>
    </row>
    <row r="4620" spans="1:24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  <c r="V4620">
        <f t="shared" si="216"/>
        <v>9</v>
      </c>
      <c r="W4620">
        <f t="shared" si="217"/>
        <v>1628.8200000000002</v>
      </c>
      <c r="X4620">
        <f t="shared" si="218"/>
        <v>25.999999999999996</v>
      </c>
    </row>
    <row r="4621" spans="1:24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  <c r="V4621">
        <f t="shared" si="216"/>
        <v>12</v>
      </c>
      <c r="W4621">
        <f t="shared" si="217"/>
        <v>17279.712</v>
      </c>
      <c r="X4621">
        <f t="shared" si="218"/>
        <v>35</v>
      </c>
    </row>
    <row r="4622" spans="1:24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  <c r="V4622">
        <f t="shared" si="216"/>
        <v>12</v>
      </c>
      <c r="W4622">
        <f t="shared" si="217"/>
        <v>271.44</v>
      </c>
      <c r="X4622">
        <f t="shared" si="218"/>
        <v>37.5</v>
      </c>
    </row>
    <row r="4623" spans="1:24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  <c r="V4623">
        <f t="shared" si="216"/>
        <v>10</v>
      </c>
      <c r="W4623">
        <f t="shared" si="217"/>
        <v>387.75</v>
      </c>
      <c r="X4623">
        <f t="shared" si="218"/>
        <v>27.999999999999996</v>
      </c>
    </row>
    <row r="4624" spans="1:24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  <c r="V4624">
        <f t="shared" si="216"/>
        <v>9</v>
      </c>
      <c r="W4624">
        <f t="shared" si="217"/>
        <v>26.496000000000002</v>
      </c>
      <c r="X4624">
        <f t="shared" si="218"/>
        <v>-22.499999999999996</v>
      </c>
    </row>
    <row r="4625" spans="1:24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  <c r="V4625">
        <f t="shared" si="216"/>
        <v>9</v>
      </c>
      <c r="W4625">
        <f t="shared" si="217"/>
        <v>710.14400000000001</v>
      </c>
      <c r="X4625">
        <f t="shared" si="218"/>
        <v>35</v>
      </c>
    </row>
    <row r="4626" spans="1:24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  <c r="V4626">
        <f t="shared" si="216"/>
        <v>9</v>
      </c>
      <c r="W4626">
        <f t="shared" si="217"/>
        <v>516.96</v>
      </c>
      <c r="X4626">
        <f t="shared" si="218"/>
        <v>-1.25</v>
      </c>
    </row>
    <row r="4627" spans="1:24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  <c r="V4627">
        <f t="shared" si="216"/>
        <v>9</v>
      </c>
      <c r="W4627">
        <f t="shared" si="217"/>
        <v>42.408000000000001</v>
      </c>
      <c r="X4627">
        <f t="shared" si="218"/>
        <v>30.000000000000004</v>
      </c>
    </row>
    <row r="4628" spans="1:24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  <c r="V4628">
        <f t="shared" si="216"/>
        <v>11</v>
      </c>
      <c r="W4628">
        <f t="shared" si="217"/>
        <v>387.75</v>
      </c>
      <c r="X4628">
        <f t="shared" si="218"/>
        <v>26</v>
      </c>
    </row>
    <row r="4629" spans="1:24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>
        <f t="shared" si="216"/>
        <v>11</v>
      </c>
      <c r="W4629">
        <f t="shared" si="217"/>
        <v>49.76</v>
      </c>
      <c r="X4629">
        <f t="shared" si="218"/>
        <v>28.000000000000004</v>
      </c>
    </row>
    <row r="4630" spans="1:24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  <c r="V4630">
        <f t="shared" si="216"/>
        <v>11</v>
      </c>
      <c r="W4630">
        <f t="shared" si="217"/>
        <v>703.75</v>
      </c>
      <c r="X4630">
        <f t="shared" si="218"/>
        <v>27.999999999999996</v>
      </c>
    </row>
    <row r="4631" spans="1:24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  <c r="V4631">
        <f t="shared" si="216"/>
        <v>11</v>
      </c>
      <c r="W4631">
        <f t="shared" si="217"/>
        <v>109.89000000000001</v>
      </c>
      <c r="X4631">
        <f t="shared" si="218"/>
        <v>27</v>
      </c>
    </row>
    <row r="4632" spans="1:24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  <c r="V4632">
        <f t="shared" si="216"/>
        <v>10</v>
      </c>
      <c r="W4632">
        <f t="shared" si="217"/>
        <v>34.28</v>
      </c>
      <c r="X4632">
        <f t="shared" si="218"/>
        <v>36</v>
      </c>
    </row>
    <row r="4633" spans="1:24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>
        <f t="shared" si="216"/>
        <v>8</v>
      </c>
      <c r="W4633">
        <f t="shared" si="217"/>
        <v>258.75</v>
      </c>
      <c r="X4633">
        <f t="shared" si="218"/>
        <v>48</v>
      </c>
    </row>
    <row r="4634" spans="1:24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  <c r="V4634">
        <f t="shared" si="216"/>
        <v>8</v>
      </c>
      <c r="W4634">
        <f t="shared" si="217"/>
        <v>371.88</v>
      </c>
      <c r="X4634">
        <f t="shared" si="218"/>
        <v>9</v>
      </c>
    </row>
    <row r="4635" spans="1:24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  <c r="V4635">
        <f t="shared" si="216"/>
        <v>8</v>
      </c>
      <c r="W4635">
        <f t="shared" si="217"/>
        <v>3518.3879999999999</v>
      </c>
      <c r="X4635">
        <f t="shared" si="218"/>
        <v>5.8823529411764701</v>
      </c>
    </row>
    <row r="4636" spans="1:24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  <c r="V4636">
        <f t="shared" si="216"/>
        <v>8</v>
      </c>
      <c r="W4636">
        <f t="shared" si="217"/>
        <v>80.98</v>
      </c>
      <c r="X4636">
        <f t="shared" si="218"/>
        <v>3.9999999999999996</v>
      </c>
    </row>
    <row r="4637" spans="1:24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  <c r="V4637">
        <f t="shared" si="216"/>
        <v>3</v>
      </c>
      <c r="W4637">
        <f t="shared" si="217"/>
        <v>728.81999999999994</v>
      </c>
      <c r="X4637">
        <f t="shared" si="218"/>
        <v>3.9999999999999996</v>
      </c>
    </row>
    <row r="4638" spans="1:24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>
        <f t="shared" si="216"/>
        <v>4</v>
      </c>
      <c r="W4638">
        <f t="shared" si="217"/>
        <v>495.68</v>
      </c>
      <c r="X4638">
        <f t="shared" si="218"/>
        <v>26.999999999999996</v>
      </c>
    </row>
    <row r="4639" spans="1:24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>
        <f t="shared" si="216"/>
        <v>4</v>
      </c>
      <c r="W4639">
        <f t="shared" si="217"/>
        <v>37.17</v>
      </c>
      <c r="X4639">
        <f t="shared" si="218"/>
        <v>46</v>
      </c>
    </row>
    <row r="4640" spans="1:24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  <c r="V4640">
        <f t="shared" si="216"/>
        <v>4</v>
      </c>
      <c r="W4640">
        <f t="shared" si="217"/>
        <v>94.6</v>
      </c>
      <c r="X4640">
        <f t="shared" si="218"/>
        <v>26</v>
      </c>
    </row>
    <row r="4641" spans="1:24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  <c r="V4641">
        <f t="shared" si="216"/>
        <v>9</v>
      </c>
      <c r="W4641">
        <f t="shared" si="217"/>
        <v>12799.36</v>
      </c>
      <c r="X4641">
        <f t="shared" si="218"/>
        <v>47</v>
      </c>
    </row>
    <row r="4642" spans="1:24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  <c r="V4642">
        <f t="shared" si="216"/>
        <v>9</v>
      </c>
      <c r="W4642">
        <f t="shared" si="217"/>
        <v>11.09</v>
      </c>
      <c r="X4642">
        <f t="shared" si="218"/>
        <v>49</v>
      </c>
    </row>
    <row r="4643" spans="1:24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  <c r="V4643">
        <f t="shared" si="216"/>
        <v>10</v>
      </c>
      <c r="W4643">
        <f t="shared" si="217"/>
        <v>12.672000000000001</v>
      </c>
      <c r="X4643">
        <f t="shared" si="218"/>
        <v>-80</v>
      </c>
    </row>
    <row r="4644" spans="1:24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  <c r="V4644">
        <f t="shared" si="216"/>
        <v>10</v>
      </c>
      <c r="W4644">
        <f t="shared" si="217"/>
        <v>2316.5439999999999</v>
      </c>
      <c r="X4644">
        <f t="shared" si="218"/>
        <v>-5</v>
      </c>
    </row>
    <row r="4645" spans="1:24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  <c r="V4645">
        <f t="shared" si="216"/>
        <v>8</v>
      </c>
      <c r="W4645">
        <f t="shared" si="217"/>
        <v>12.736000000000001</v>
      </c>
      <c r="X4645">
        <f t="shared" si="218"/>
        <v>33.75</v>
      </c>
    </row>
    <row r="4646" spans="1:24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  <c r="V4646">
        <f t="shared" si="216"/>
        <v>8</v>
      </c>
      <c r="W4646">
        <f t="shared" si="217"/>
        <v>1116.8</v>
      </c>
      <c r="X4646">
        <f t="shared" si="218"/>
        <v>7.5000000000000009</v>
      </c>
    </row>
    <row r="4647" spans="1:24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  <c r="V4647">
        <f t="shared" si="216"/>
        <v>8</v>
      </c>
      <c r="W4647">
        <f t="shared" si="217"/>
        <v>291.52800000000002</v>
      </c>
      <c r="X4647">
        <f t="shared" si="218"/>
        <v>-5.5555555555555562</v>
      </c>
    </row>
    <row r="4648" spans="1:24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  <c r="V4648">
        <f t="shared" si="216"/>
        <v>5</v>
      </c>
      <c r="W4648">
        <f t="shared" si="217"/>
        <v>40.86</v>
      </c>
      <c r="X4648">
        <f t="shared" si="218"/>
        <v>45</v>
      </c>
    </row>
    <row r="4649" spans="1:24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  <c r="V4649">
        <f t="shared" si="216"/>
        <v>4</v>
      </c>
      <c r="W4649">
        <f t="shared" si="217"/>
        <v>1303.9380000000001</v>
      </c>
      <c r="X4649">
        <f t="shared" si="218"/>
        <v>14.444444444444446</v>
      </c>
    </row>
    <row r="4650" spans="1:24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  <c r="V4650">
        <f t="shared" si="216"/>
        <v>5</v>
      </c>
      <c r="W4650">
        <f t="shared" si="217"/>
        <v>3961.71</v>
      </c>
      <c r="X4650">
        <f t="shared" si="218"/>
        <v>47</v>
      </c>
    </row>
    <row r="4651" spans="1:24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  <c r="V4651">
        <f t="shared" si="216"/>
        <v>5</v>
      </c>
      <c r="W4651">
        <f t="shared" si="217"/>
        <v>322</v>
      </c>
      <c r="X4651">
        <f t="shared" si="218"/>
        <v>2.9999999999999996</v>
      </c>
    </row>
    <row r="4652" spans="1:24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  <c r="V4652">
        <f t="shared" si="216"/>
        <v>4</v>
      </c>
      <c r="W4652">
        <f t="shared" si="217"/>
        <v>1222.75</v>
      </c>
      <c r="X4652">
        <f t="shared" si="218"/>
        <v>47</v>
      </c>
    </row>
    <row r="4653" spans="1:24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  <c r="V4653">
        <f t="shared" si="216"/>
        <v>4</v>
      </c>
      <c r="W4653">
        <f t="shared" si="217"/>
        <v>783.04</v>
      </c>
      <c r="X4653">
        <f t="shared" si="218"/>
        <v>50</v>
      </c>
    </row>
    <row r="4654" spans="1:24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  <c r="V4654">
        <f t="shared" si="216"/>
        <v>2</v>
      </c>
      <c r="W4654">
        <f t="shared" si="217"/>
        <v>23.52</v>
      </c>
      <c r="X4654">
        <f t="shared" si="218"/>
        <v>49.000000000000007</v>
      </c>
    </row>
    <row r="4655" spans="1:24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  <c r="V4655">
        <f t="shared" si="216"/>
        <v>2</v>
      </c>
      <c r="W4655">
        <f t="shared" si="217"/>
        <v>832.25</v>
      </c>
      <c r="X4655">
        <f t="shared" si="218"/>
        <v>24.000000000000004</v>
      </c>
    </row>
    <row r="4656" spans="1:24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  <c r="V4656">
        <f t="shared" si="216"/>
        <v>6</v>
      </c>
      <c r="W4656">
        <f t="shared" si="217"/>
        <v>2.88</v>
      </c>
      <c r="X4656">
        <f t="shared" si="218"/>
        <v>47</v>
      </c>
    </row>
    <row r="4657" spans="1:24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  <c r="V4657">
        <f t="shared" si="216"/>
        <v>5</v>
      </c>
      <c r="W4657">
        <f t="shared" si="217"/>
        <v>90.495999999999995</v>
      </c>
      <c r="X4657">
        <f t="shared" si="218"/>
        <v>8.75</v>
      </c>
    </row>
    <row r="4658" spans="1:24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  <c r="V4658">
        <f t="shared" si="216"/>
        <v>5</v>
      </c>
      <c r="W4658">
        <f t="shared" si="217"/>
        <v>119.80800000000001</v>
      </c>
      <c r="X4658">
        <f t="shared" si="218"/>
        <v>23.75</v>
      </c>
    </row>
    <row r="4659" spans="1:24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>
        <f t="shared" si="216"/>
        <v>5</v>
      </c>
      <c r="W4659">
        <f t="shared" si="217"/>
        <v>47.392000000000003</v>
      </c>
      <c r="X4659">
        <f t="shared" si="218"/>
        <v>27.499999999999996</v>
      </c>
    </row>
    <row r="4660" spans="1:24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  <c r="V4660">
        <f t="shared" si="216"/>
        <v>5</v>
      </c>
      <c r="W4660">
        <f t="shared" si="217"/>
        <v>15.936</v>
      </c>
      <c r="X4660">
        <f t="shared" si="218"/>
        <v>36.25</v>
      </c>
    </row>
    <row r="4661" spans="1:24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  <c r="V4661">
        <f t="shared" si="216"/>
        <v>5</v>
      </c>
      <c r="W4661">
        <f t="shared" si="217"/>
        <v>127.39999999999999</v>
      </c>
      <c r="X4661">
        <f t="shared" si="218"/>
        <v>11.25</v>
      </c>
    </row>
    <row r="4662" spans="1:24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  <c r="V4662">
        <f t="shared" si="216"/>
        <v>5</v>
      </c>
      <c r="W4662">
        <f t="shared" si="217"/>
        <v>82.656000000000006</v>
      </c>
      <c r="X4662">
        <f t="shared" si="218"/>
        <v>-1.25</v>
      </c>
    </row>
    <row r="4663" spans="1:24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  <c r="V4663">
        <f t="shared" si="216"/>
        <v>5</v>
      </c>
      <c r="W4663">
        <f t="shared" si="217"/>
        <v>5064.6959999999999</v>
      </c>
      <c r="X4663">
        <f t="shared" si="218"/>
        <v>-4.2857142857142856</v>
      </c>
    </row>
    <row r="4664" spans="1:24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  <c r="V4664">
        <f t="shared" si="216"/>
        <v>5</v>
      </c>
      <c r="W4664">
        <f t="shared" si="217"/>
        <v>230.25599999999997</v>
      </c>
      <c r="X4664">
        <f t="shared" si="218"/>
        <v>-12.5</v>
      </c>
    </row>
    <row r="4665" spans="1:24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  <c r="V4665">
        <f t="shared" si="216"/>
        <v>9</v>
      </c>
      <c r="W4665">
        <f t="shared" si="217"/>
        <v>3</v>
      </c>
      <c r="X4665">
        <f t="shared" si="218"/>
        <v>35</v>
      </c>
    </row>
    <row r="4666" spans="1:24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  <c r="V4666">
        <f t="shared" si="216"/>
        <v>9</v>
      </c>
      <c r="W4666">
        <f t="shared" si="217"/>
        <v>67.554000000000002</v>
      </c>
      <c r="X4666">
        <f t="shared" si="218"/>
        <v>-80</v>
      </c>
    </row>
    <row r="4667" spans="1:24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>
        <f t="shared" si="216"/>
        <v>9</v>
      </c>
      <c r="W4667">
        <f t="shared" si="217"/>
        <v>33.119999999999997</v>
      </c>
      <c r="X4667">
        <f t="shared" si="218"/>
        <v>35</v>
      </c>
    </row>
    <row r="4668" spans="1:24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  <c r="V4668">
        <f t="shared" si="216"/>
        <v>1</v>
      </c>
      <c r="W4668">
        <f t="shared" si="217"/>
        <v>319.68</v>
      </c>
      <c r="X4668">
        <f t="shared" si="218"/>
        <v>43</v>
      </c>
    </row>
    <row r="4669" spans="1:24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  <c r="V4669">
        <f t="shared" si="216"/>
        <v>1</v>
      </c>
      <c r="W4669">
        <f t="shared" si="217"/>
        <v>139.96</v>
      </c>
      <c r="X4669">
        <f t="shared" si="218"/>
        <v>19</v>
      </c>
    </row>
    <row r="4670" spans="1:24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  <c r="V4670">
        <f t="shared" si="216"/>
        <v>5</v>
      </c>
      <c r="W4670">
        <f t="shared" si="217"/>
        <v>110.60000000000001</v>
      </c>
      <c r="X4670">
        <f t="shared" si="218"/>
        <v>-170</v>
      </c>
    </row>
    <row r="4671" spans="1:24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  <c r="V4671">
        <f t="shared" si="216"/>
        <v>5</v>
      </c>
      <c r="W4671">
        <f t="shared" si="217"/>
        <v>4364.2536</v>
      </c>
      <c r="X4671">
        <f t="shared" si="218"/>
        <v>-19.117647058823533</v>
      </c>
    </row>
    <row r="4672" spans="1:24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  <c r="V4672">
        <f t="shared" si="216"/>
        <v>5</v>
      </c>
      <c r="W4672">
        <f t="shared" si="217"/>
        <v>3863.3999999999996</v>
      </c>
      <c r="X4672">
        <f t="shared" si="218"/>
        <v>-7.5000000000000009</v>
      </c>
    </row>
    <row r="4673" spans="1:24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  <c r="V4673">
        <f t="shared" si="216"/>
        <v>7</v>
      </c>
      <c r="W4673">
        <f t="shared" si="217"/>
        <v>1132.56</v>
      </c>
      <c r="X4673">
        <f t="shared" si="218"/>
        <v>25.555555555555561</v>
      </c>
    </row>
    <row r="4674" spans="1:24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>
        <f t="shared" si="216"/>
        <v>7</v>
      </c>
      <c r="W4674">
        <f t="shared" si="217"/>
        <v>2543.84</v>
      </c>
      <c r="X4674">
        <f t="shared" si="218"/>
        <v>26</v>
      </c>
    </row>
    <row r="4675" spans="1:24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>
        <f t="shared" ref="V4675:V4738" si="219">MONTH(C4675:C14668)</f>
        <v>7</v>
      </c>
      <c r="W4675">
        <f t="shared" ref="W4675:W4738" si="220" xml:space="preserve"> PRODUCT(R4675,S4675)</f>
        <v>118.99</v>
      </c>
      <c r="X4675">
        <f t="shared" ref="X4675:X4738" si="221">(U4675/R4675)*100</f>
        <v>28.000000000000004</v>
      </c>
    </row>
    <row r="4676" spans="1:24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  <c r="V4676">
        <f t="shared" si="219"/>
        <v>7</v>
      </c>
      <c r="W4676">
        <f t="shared" si="220"/>
        <v>818.81999999999994</v>
      </c>
      <c r="X4676">
        <f t="shared" si="221"/>
        <v>11</v>
      </c>
    </row>
    <row r="4677" spans="1:24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  <c r="V4677">
        <f t="shared" si="219"/>
        <v>3</v>
      </c>
      <c r="W4677">
        <f t="shared" si="220"/>
        <v>30.015999999999998</v>
      </c>
      <c r="X4677">
        <f t="shared" si="221"/>
        <v>10</v>
      </c>
    </row>
    <row r="4678" spans="1:24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  <c r="V4678">
        <f t="shared" si="219"/>
        <v>3</v>
      </c>
      <c r="W4678">
        <f t="shared" si="220"/>
        <v>132.352</v>
      </c>
      <c r="X4678">
        <f t="shared" si="221"/>
        <v>33.75</v>
      </c>
    </row>
    <row r="4679" spans="1:24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  <c r="V4679">
        <f t="shared" si="219"/>
        <v>3</v>
      </c>
      <c r="W4679">
        <f t="shared" si="220"/>
        <v>80.98</v>
      </c>
      <c r="X4679">
        <f t="shared" si="221"/>
        <v>3.9999999999999996</v>
      </c>
    </row>
    <row r="4680" spans="1:24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  <c r="V4680">
        <f t="shared" si="219"/>
        <v>3</v>
      </c>
      <c r="W4680">
        <f t="shared" si="220"/>
        <v>993.59999999999991</v>
      </c>
      <c r="X4680">
        <f t="shared" si="221"/>
        <v>8</v>
      </c>
    </row>
    <row r="4681" spans="1:24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  <c r="V4681">
        <f t="shared" si="219"/>
        <v>3</v>
      </c>
      <c r="W4681">
        <f t="shared" si="220"/>
        <v>42.72</v>
      </c>
      <c r="X4681">
        <f t="shared" si="221"/>
        <v>27</v>
      </c>
    </row>
    <row r="4682" spans="1:24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  <c r="V4682">
        <f t="shared" si="219"/>
        <v>3</v>
      </c>
      <c r="W4682">
        <f t="shared" si="220"/>
        <v>124.096</v>
      </c>
      <c r="X4682">
        <f t="shared" si="221"/>
        <v>32.5</v>
      </c>
    </row>
    <row r="4683" spans="1:24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  <c r="V4683">
        <f t="shared" si="219"/>
        <v>7</v>
      </c>
      <c r="W4683">
        <f t="shared" si="220"/>
        <v>266.49</v>
      </c>
      <c r="X4683">
        <f t="shared" si="221"/>
        <v>45</v>
      </c>
    </row>
    <row r="4684" spans="1:24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>
        <f t="shared" si="219"/>
        <v>12</v>
      </c>
      <c r="W4684">
        <f t="shared" si="220"/>
        <v>7775.3519999999999</v>
      </c>
      <c r="X4684">
        <f t="shared" si="221"/>
        <v>10</v>
      </c>
    </row>
    <row r="4685" spans="1:24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  <c r="V4685">
        <f t="shared" si="219"/>
        <v>8</v>
      </c>
      <c r="W4685">
        <f t="shared" si="220"/>
        <v>967.68</v>
      </c>
      <c r="X4685">
        <f t="shared" si="221"/>
        <v>-23.333333333333332</v>
      </c>
    </row>
    <row r="4686" spans="1:24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  <c r="V4686">
        <f t="shared" si="219"/>
        <v>8</v>
      </c>
      <c r="W4686">
        <f t="shared" si="220"/>
        <v>655.52</v>
      </c>
      <c r="X4686">
        <f t="shared" si="221"/>
        <v>-50</v>
      </c>
    </row>
    <row r="4687" spans="1:24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  <c r="V4687">
        <f t="shared" si="219"/>
        <v>8</v>
      </c>
      <c r="W4687">
        <f t="shared" si="220"/>
        <v>6.9720000000000004</v>
      </c>
      <c r="X4687">
        <f t="shared" si="221"/>
        <v>-80</v>
      </c>
    </row>
    <row r="4688" spans="1:24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  <c r="V4688">
        <f t="shared" si="219"/>
        <v>8</v>
      </c>
      <c r="W4688">
        <f t="shared" si="220"/>
        <v>74.087999999999994</v>
      </c>
      <c r="X4688">
        <f t="shared" si="221"/>
        <v>-22.500000000000004</v>
      </c>
    </row>
    <row r="4689" spans="1:24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  <c r="V4689">
        <f t="shared" si="219"/>
        <v>6</v>
      </c>
      <c r="W4689">
        <f t="shared" si="220"/>
        <v>3968.19</v>
      </c>
      <c r="X4689">
        <f t="shared" si="221"/>
        <v>27.999999999999996</v>
      </c>
    </row>
    <row r="4690" spans="1:24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  <c r="V4690">
        <f t="shared" si="219"/>
        <v>3</v>
      </c>
      <c r="W4690">
        <f t="shared" si="220"/>
        <v>28.574999999999999</v>
      </c>
      <c r="X4690">
        <f t="shared" si="221"/>
        <v>-83.333333333333343</v>
      </c>
    </row>
    <row r="4691" spans="1:24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  <c r="V4691">
        <f t="shared" si="219"/>
        <v>12</v>
      </c>
      <c r="W4691">
        <f t="shared" si="220"/>
        <v>103.93600000000001</v>
      </c>
      <c r="X4691">
        <f t="shared" si="221"/>
        <v>20</v>
      </c>
    </row>
    <row r="4692" spans="1:24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  <c r="V4692">
        <f t="shared" si="219"/>
        <v>12</v>
      </c>
      <c r="W4692">
        <f t="shared" si="220"/>
        <v>215.928</v>
      </c>
      <c r="X4692">
        <f t="shared" si="221"/>
        <v>30</v>
      </c>
    </row>
    <row r="4693" spans="1:24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  <c r="V4693">
        <f t="shared" si="219"/>
        <v>12</v>
      </c>
      <c r="W4693">
        <f t="shared" si="220"/>
        <v>727.05600000000004</v>
      </c>
      <c r="X4693">
        <f t="shared" si="221"/>
        <v>-17.5</v>
      </c>
    </row>
    <row r="4694" spans="1:24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  <c r="V4694">
        <f t="shared" si="219"/>
        <v>12</v>
      </c>
      <c r="W4694">
        <f t="shared" si="220"/>
        <v>1109.5999999999999</v>
      </c>
      <c r="X4694">
        <f t="shared" si="221"/>
        <v>35</v>
      </c>
    </row>
    <row r="4695" spans="1:24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  <c r="V4695">
        <f t="shared" si="219"/>
        <v>12</v>
      </c>
      <c r="W4695">
        <f t="shared" si="220"/>
        <v>16.896000000000001</v>
      </c>
      <c r="X4695">
        <f t="shared" si="221"/>
        <v>31.25</v>
      </c>
    </row>
    <row r="4696" spans="1:24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>
        <f t="shared" si="219"/>
        <v>12</v>
      </c>
      <c r="W4696">
        <f t="shared" si="220"/>
        <v>118.08</v>
      </c>
      <c r="X4696">
        <f t="shared" si="221"/>
        <v>49</v>
      </c>
    </row>
    <row r="4697" spans="1:24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  <c r="V4697">
        <f t="shared" si="219"/>
        <v>12</v>
      </c>
      <c r="W4697">
        <f t="shared" si="220"/>
        <v>908.81999999999994</v>
      </c>
      <c r="X4697">
        <f t="shared" si="221"/>
        <v>16</v>
      </c>
    </row>
    <row r="4698" spans="1:24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  <c r="V4698">
        <f t="shared" si="219"/>
        <v>12</v>
      </c>
      <c r="W4698">
        <f t="shared" si="220"/>
        <v>284.72000000000003</v>
      </c>
      <c r="X4698">
        <f t="shared" si="221"/>
        <v>26.999999999999996</v>
      </c>
    </row>
    <row r="4699" spans="1:24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  <c r="V4699">
        <f t="shared" si="219"/>
        <v>12</v>
      </c>
      <c r="W4699">
        <f t="shared" si="220"/>
        <v>4919.9399999999996</v>
      </c>
      <c r="X4699">
        <f t="shared" si="221"/>
        <v>25</v>
      </c>
    </row>
    <row r="4700" spans="1:24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  <c r="V4700">
        <f t="shared" si="219"/>
        <v>12</v>
      </c>
      <c r="W4700">
        <f t="shared" si="220"/>
        <v>636.39</v>
      </c>
      <c r="X4700">
        <f t="shared" si="221"/>
        <v>7.0000000000000009</v>
      </c>
    </row>
    <row r="4701" spans="1:24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  <c r="V4701">
        <f t="shared" si="219"/>
        <v>5</v>
      </c>
      <c r="W4701">
        <f t="shared" si="220"/>
        <v>10.496</v>
      </c>
      <c r="X4701">
        <f t="shared" si="221"/>
        <v>11.25</v>
      </c>
    </row>
    <row r="4702" spans="1:24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  <c r="V4702">
        <f t="shared" si="219"/>
        <v>5</v>
      </c>
      <c r="W4702">
        <f t="shared" si="220"/>
        <v>148.83199999999999</v>
      </c>
      <c r="X4702">
        <f t="shared" si="221"/>
        <v>-20</v>
      </c>
    </row>
    <row r="4703" spans="1:24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  <c r="V4703">
        <f t="shared" si="219"/>
        <v>5</v>
      </c>
      <c r="W4703">
        <f t="shared" si="220"/>
        <v>13.696</v>
      </c>
      <c r="X4703">
        <f t="shared" si="221"/>
        <v>31.25</v>
      </c>
    </row>
    <row r="4704" spans="1:24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  <c r="V4704">
        <f t="shared" si="219"/>
        <v>5</v>
      </c>
      <c r="W4704">
        <f t="shared" si="220"/>
        <v>7.9960000000000004</v>
      </c>
      <c r="X4704">
        <f t="shared" si="221"/>
        <v>-87.5</v>
      </c>
    </row>
    <row r="4705" spans="1:24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  <c r="V4705">
        <f t="shared" si="219"/>
        <v>6</v>
      </c>
      <c r="W4705">
        <f t="shared" si="220"/>
        <v>17.423999999999999</v>
      </c>
      <c r="X4705">
        <f t="shared" si="221"/>
        <v>-225</v>
      </c>
    </row>
    <row r="4706" spans="1:24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  <c r="V4706">
        <f t="shared" si="219"/>
        <v>5</v>
      </c>
      <c r="W4706">
        <f t="shared" si="220"/>
        <v>456.19</v>
      </c>
      <c r="X4706">
        <f t="shared" si="221"/>
        <v>28.999999999999996</v>
      </c>
    </row>
    <row r="4707" spans="1:24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  <c r="V4707">
        <f t="shared" si="219"/>
        <v>5</v>
      </c>
      <c r="W4707">
        <f t="shared" si="220"/>
        <v>29.24</v>
      </c>
      <c r="X4707">
        <f t="shared" si="221"/>
        <v>47</v>
      </c>
    </row>
    <row r="4708" spans="1:24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  <c r="V4708">
        <f t="shared" si="219"/>
        <v>5</v>
      </c>
      <c r="W4708">
        <f t="shared" si="220"/>
        <v>692.96</v>
      </c>
      <c r="X4708">
        <f t="shared" si="221"/>
        <v>10</v>
      </c>
    </row>
    <row r="4709" spans="1:24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  <c r="V4709">
        <f t="shared" si="219"/>
        <v>6</v>
      </c>
      <c r="W4709">
        <f t="shared" si="220"/>
        <v>4479.5999999999995</v>
      </c>
      <c r="X4709">
        <f t="shared" si="221"/>
        <v>33.75</v>
      </c>
    </row>
    <row r="4710" spans="1:24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  <c r="V4710">
        <f t="shared" si="219"/>
        <v>6</v>
      </c>
      <c r="W4710">
        <f t="shared" si="220"/>
        <v>392.13</v>
      </c>
      <c r="X4710">
        <f t="shared" si="221"/>
        <v>30</v>
      </c>
    </row>
    <row r="4711" spans="1:24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  <c r="V4711">
        <f t="shared" si="219"/>
        <v>6</v>
      </c>
      <c r="W4711">
        <f t="shared" si="220"/>
        <v>23.36</v>
      </c>
      <c r="X4711">
        <f t="shared" si="221"/>
        <v>26</v>
      </c>
    </row>
    <row r="4712" spans="1:24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>
        <f t="shared" si="219"/>
        <v>6</v>
      </c>
      <c r="W4712">
        <f t="shared" si="220"/>
        <v>186.93</v>
      </c>
      <c r="X4712">
        <f t="shared" si="221"/>
        <v>36</v>
      </c>
    </row>
    <row r="4713" spans="1:24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  <c r="V4713">
        <f t="shared" si="219"/>
        <v>3</v>
      </c>
      <c r="W4713">
        <f t="shared" si="220"/>
        <v>0.85199999999999998</v>
      </c>
      <c r="X4713">
        <f t="shared" si="221"/>
        <v>-70</v>
      </c>
    </row>
    <row r="4714" spans="1:24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  <c r="V4714">
        <f t="shared" si="219"/>
        <v>12</v>
      </c>
      <c r="W4714">
        <f t="shared" si="220"/>
        <v>254.01599999999996</v>
      </c>
      <c r="X4714">
        <f t="shared" si="221"/>
        <v>35</v>
      </c>
    </row>
    <row r="4715" spans="1:24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  <c r="V4715">
        <f t="shared" si="219"/>
        <v>12</v>
      </c>
      <c r="W4715">
        <f t="shared" si="220"/>
        <v>113.136</v>
      </c>
      <c r="X4715">
        <f t="shared" si="221"/>
        <v>-132.50000000000003</v>
      </c>
    </row>
    <row r="4716" spans="1:24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  <c r="V4716">
        <f t="shared" si="219"/>
        <v>5</v>
      </c>
      <c r="W4716">
        <f t="shared" si="220"/>
        <v>689.40800000000002</v>
      </c>
      <c r="X4716">
        <f t="shared" si="221"/>
        <v>11.25</v>
      </c>
    </row>
    <row r="4717" spans="1:24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  <c r="V4717">
        <f t="shared" si="219"/>
        <v>5</v>
      </c>
      <c r="W4717">
        <f t="shared" si="220"/>
        <v>403.16800000000001</v>
      </c>
      <c r="X4717">
        <f t="shared" si="221"/>
        <v>10</v>
      </c>
    </row>
    <row r="4718" spans="1:24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  <c r="V4718">
        <f t="shared" si="219"/>
        <v>12</v>
      </c>
      <c r="W4718">
        <f t="shared" si="220"/>
        <v>1043.92</v>
      </c>
      <c r="X4718">
        <f t="shared" si="221"/>
        <v>17</v>
      </c>
    </row>
    <row r="4719" spans="1:24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  <c r="V4719">
        <f t="shared" si="219"/>
        <v>12</v>
      </c>
      <c r="W4719">
        <f t="shared" si="220"/>
        <v>24.660000000000004</v>
      </c>
      <c r="X4719">
        <f t="shared" si="221"/>
        <v>26.999999999999996</v>
      </c>
    </row>
    <row r="4720" spans="1:24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  <c r="V4720">
        <f t="shared" si="219"/>
        <v>10</v>
      </c>
      <c r="W4720">
        <f t="shared" si="220"/>
        <v>317.52</v>
      </c>
      <c r="X4720">
        <f t="shared" si="221"/>
        <v>48</v>
      </c>
    </row>
    <row r="4721" spans="1:24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  <c r="V4721">
        <f t="shared" si="219"/>
        <v>4</v>
      </c>
      <c r="W4721">
        <f t="shared" si="220"/>
        <v>6630.19</v>
      </c>
      <c r="X4721">
        <f t="shared" si="221"/>
        <v>1</v>
      </c>
    </row>
    <row r="4722" spans="1:24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  <c r="V4722">
        <f t="shared" si="219"/>
        <v>4</v>
      </c>
      <c r="W4722">
        <f t="shared" si="220"/>
        <v>123.92</v>
      </c>
      <c r="X4722">
        <f t="shared" si="221"/>
        <v>45</v>
      </c>
    </row>
    <row r="4723" spans="1:24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>
        <f t="shared" si="219"/>
        <v>6</v>
      </c>
      <c r="W4723">
        <f t="shared" si="220"/>
        <v>806.80500000000006</v>
      </c>
      <c r="X4723">
        <f t="shared" si="221"/>
        <v>-77.999999999999986</v>
      </c>
    </row>
    <row r="4724" spans="1:24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>
        <f t="shared" si="219"/>
        <v>9</v>
      </c>
      <c r="W4724">
        <f t="shared" si="220"/>
        <v>7.58</v>
      </c>
      <c r="X4724">
        <f t="shared" si="221"/>
        <v>39</v>
      </c>
    </row>
    <row r="4725" spans="1:24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>
        <f t="shared" si="219"/>
        <v>5</v>
      </c>
      <c r="W4725">
        <f t="shared" si="220"/>
        <v>44.19</v>
      </c>
      <c r="X4725">
        <f t="shared" si="221"/>
        <v>49</v>
      </c>
    </row>
    <row r="4726" spans="1:24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  <c r="V4726">
        <f t="shared" si="219"/>
        <v>11</v>
      </c>
      <c r="W4726">
        <f t="shared" si="220"/>
        <v>19.776</v>
      </c>
      <c r="X4726">
        <f t="shared" si="221"/>
        <v>-70</v>
      </c>
    </row>
    <row r="4727" spans="1:24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  <c r="V4727">
        <f t="shared" si="219"/>
        <v>11</v>
      </c>
      <c r="W4727">
        <f t="shared" si="220"/>
        <v>2014.6320000000001</v>
      </c>
      <c r="X4727">
        <f t="shared" si="221"/>
        <v>7.5</v>
      </c>
    </row>
    <row r="4728" spans="1:24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  <c r="V4728">
        <f t="shared" si="219"/>
        <v>11</v>
      </c>
      <c r="W4728">
        <f t="shared" si="220"/>
        <v>4471.68</v>
      </c>
      <c r="X4728">
        <f t="shared" si="221"/>
        <v>5</v>
      </c>
    </row>
    <row r="4729" spans="1:24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  <c r="V4729">
        <f t="shared" si="219"/>
        <v>11</v>
      </c>
      <c r="W4729">
        <f t="shared" si="220"/>
        <v>827.85599999999999</v>
      </c>
      <c r="X4729">
        <f t="shared" si="221"/>
        <v>-13.749999999999998</v>
      </c>
    </row>
    <row r="4730" spans="1:24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  <c r="V4730">
        <f t="shared" si="219"/>
        <v>11</v>
      </c>
      <c r="W4730">
        <f t="shared" si="220"/>
        <v>862.00800000000004</v>
      </c>
      <c r="X4730">
        <f t="shared" si="221"/>
        <v>37.5</v>
      </c>
    </row>
    <row r="4731" spans="1:24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  <c r="V4731">
        <f t="shared" si="219"/>
        <v>7</v>
      </c>
      <c r="W4731">
        <f t="shared" si="220"/>
        <v>46.728000000000002</v>
      </c>
      <c r="X4731">
        <f t="shared" si="221"/>
        <v>21.25</v>
      </c>
    </row>
    <row r="4732" spans="1:24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  <c r="V4732">
        <f t="shared" si="219"/>
        <v>3</v>
      </c>
      <c r="W4732">
        <f t="shared" si="220"/>
        <v>1275.8399999999999</v>
      </c>
      <c r="X4732">
        <f t="shared" si="221"/>
        <v>47</v>
      </c>
    </row>
    <row r="4733" spans="1:24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  <c r="V4733">
        <f t="shared" si="219"/>
        <v>3</v>
      </c>
      <c r="W4733">
        <f t="shared" si="220"/>
        <v>29.61</v>
      </c>
      <c r="X4733">
        <f t="shared" si="221"/>
        <v>46</v>
      </c>
    </row>
    <row r="4734" spans="1:24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>
        <f t="shared" si="219"/>
        <v>3</v>
      </c>
      <c r="W4734">
        <f t="shared" si="220"/>
        <v>159.75</v>
      </c>
      <c r="X4734">
        <f t="shared" si="221"/>
        <v>38.999999999999993</v>
      </c>
    </row>
    <row r="4735" spans="1:24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  <c r="V4735">
        <f t="shared" si="219"/>
        <v>3</v>
      </c>
      <c r="W4735">
        <f t="shared" si="220"/>
        <v>59.760000000000005</v>
      </c>
      <c r="X4735">
        <f t="shared" si="221"/>
        <v>48</v>
      </c>
    </row>
    <row r="4736" spans="1:24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  <c r="V4736">
        <f t="shared" si="219"/>
        <v>4</v>
      </c>
      <c r="W4736">
        <f t="shared" si="220"/>
        <v>1976.2379999999998</v>
      </c>
      <c r="X4736">
        <f t="shared" si="221"/>
        <v>22.222222222222225</v>
      </c>
    </row>
    <row r="4737" spans="1:24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>
        <f t="shared" si="219"/>
        <v>6</v>
      </c>
      <c r="W4737">
        <f t="shared" si="220"/>
        <v>16.52</v>
      </c>
      <c r="X4737">
        <f t="shared" si="221"/>
        <v>47</v>
      </c>
    </row>
    <row r="4738" spans="1:24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  <c r="V4738">
        <f t="shared" si="219"/>
        <v>6</v>
      </c>
      <c r="W4738">
        <f t="shared" si="220"/>
        <v>59.68</v>
      </c>
      <c r="X4738">
        <f t="shared" si="221"/>
        <v>45</v>
      </c>
    </row>
    <row r="4739" spans="1:24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  <c r="V4739">
        <f t="shared" ref="V4739:V4802" si="222">MONTH(C4739:C14732)</f>
        <v>6</v>
      </c>
      <c r="W4739">
        <f t="shared" ref="W4739:W4802" si="223" xml:space="preserve"> PRODUCT(R4739,S4739)</f>
        <v>135.96</v>
      </c>
      <c r="X4739">
        <f t="shared" ref="X4739:X4802" si="224">(U4739/R4739)*100</f>
        <v>22</v>
      </c>
    </row>
    <row r="4740" spans="1:24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  <c r="V4740">
        <f t="shared" si="222"/>
        <v>2</v>
      </c>
      <c r="W4740">
        <f t="shared" si="223"/>
        <v>122.12</v>
      </c>
      <c r="X4740">
        <f t="shared" si="224"/>
        <v>46</v>
      </c>
    </row>
    <row r="4741" spans="1:24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  <c r="V4741">
        <f t="shared" si="222"/>
        <v>2</v>
      </c>
      <c r="W4741">
        <f t="shared" si="223"/>
        <v>35.543999999999997</v>
      </c>
      <c r="X4741">
        <f t="shared" si="224"/>
        <v>-2.5</v>
      </c>
    </row>
    <row r="4742" spans="1:24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>
        <f t="shared" si="222"/>
        <v>11</v>
      </c>
      <c r="W4742">
        <f t="shared" si="223"/>
        <v>19.920000000000002</v>
      </c>
      <c r="X4742">
        <f t="shared" si="224"/>
        <v>46</v>
      </c>
    </row>
    <row r="4743" spans="1:24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  <c r="V4743">
        <f t="shared" si="222"/>
        <v>11</v>
      </c>
      <c r="W4743">
        <f t="shared" si="223"/>
        <v>27.630000000000003</v>
      </c>
      <c r="X4743">
        <f t="shared" si="224"/>
        <v>25</v>
      </c>
    </row>
    <row r="4744" spans="1:24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  <c r="V4744">
        <f t="shared" si="222"/>
        <v>11</v>
      </c>
      <c r="W4744">
        <f t="shared" si="223"/>
        <v>83.789999999999992</v>
      </c>
      <c r="X4744">
        <f t="shared" si="224"/>
        <v>29.000000000000004</v>
      </c>
    </row>
    <row r="4745" spans="1:24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  <c r="V4745">
        <f t="shared" si="222"/>
        <v>3</v>
      </c>
      <c r="W4745">
        <f t="shared" si="223"/>
        <v>15.8</v>
      </c>
      <c r="X4745">
        <f t="shared" si="224"/>
        <v>32</v>
      </c>
    </row>
    <row r="4746" spans="1:24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  <c r="V4746">
        <f t="shared" si="222"/>
        <v>3</v>
      </c>
      <c r="W4746">
        <f t="shared" si="223"/>
        <v>884.64</v>
      </c>
      <c r="X4746">
        <f t="shared" si="224"/>
        <v>26</v>
      </c>
    </row>
    <row r="4747" spans="1:24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>
        <f t="shared" si="222"/>
        <v>3</v>
      </c>
      <c r="W4747">
        <f t="shared" si="223"/>
        <v>255.92</v>
      </c>
      <c r="X4747">
        <f t="shared" si="224"/>
        <v>49.000000000000007</v>
      </c>
    </row>
    <row r="4748" spans="1:24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  <c r="V4748">
        <f t="shared" si="222"/>
        <v>3</v>
      </c>
      <c r="W4748">
        <f t="shared" si="223"/>
        <v>56.070000000000007</v>
      </c>
      <c r="X4748">
        <f t="shared" si="224"/>
        <v>48.999999999999993</v>
      </c>
    </row>
    <row r="4749" spans="1:24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  <c r="V4749">
        <f t="shared" si="222"/>
        <v>3</v>
      </c>
      <c r="W4749">
        <f t="shared" si="223"/>
        <v>76.050000000000011</v>
      </c>
      <c r="X4749">
        <f t="shared" si="224"/>
        <v>30</v>
      </c>
    </row>
    <row r="4750" spans="1:24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  <c r="V4750">
        <f t="shared" si="222"/>
        <v>3</v>
      </c>
      <c r="W4750">
        <f t="shared" si="223"/>
        <v>105.84</v>
      </c>
      <c r="X4750">
        <f t="shared" si="224"/>
        <v>34</v>
      </c>
    </row>
    <row r="4751" spans="1:24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>
        <f t="shared" si="222"/>
        <v>12</v>
      </c>
      <c r="W4751">
        <f t="shared" si="223"/>
        <v>167</v>
      </c>
      <c r="X4751">
        <f t="shared" si="224"/>
        <v>48.000000000000007</v>
      </c>
    </row>
    <row r="4752" spans="1:24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  <c r="V4752">
        <f t="shared" si="222"/>
        <v>10</v>
      </c>
      <c r="W4752">
        <f t="shared" si="223"/>
        <v>2512.8000000000002</v>
      </c>
      <c r="X4752">
        <f t="shared" si="224"/>
        <v>7.5</v>
      </c>
    </row>
    <row r="4753" spans="1:24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  <c r="V4753">
        <f t="shared" si="222"/>
        <v>12</v>
      </c>
      <c r="W4753">
        <f t="shared" si="223"/>
        <v>122.03999999999999</v>
      </c>
      <c r="X4753">
        <f t="shared" si="224"/>
        <v>-22.5</v>
      </c>
    </row>
    <row r="4754" spans="1:24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  <c r="V4754">
        <f t="shared" si="222"/>
        <v>11</v>
      </c>
      <c r="W4754">
        <f t="shared" si="223"/>
        <v>419.13600000000002</v>
      </c>
      <c r="X4754">
        <f t="shared" si="224"/>
        <v>-11.249999999999998</v>
      </c>
    </row>
    <row r="4755" spans="1:24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  <c r="V4755">
        <f t="shared" si="222"/>
        <v>12</v>
      </c>
      <c r="W4755">
        <f t="shared" si="223"/>
        <v>89.471999999999994</v>
      </c>
      <c r="X4755">
        <f t="shared" si="224"/>
        <v>28.749999999999996</v>
      </c>
    </row>
    <row r="4756" spans="1:24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  <c r="V4756">
        <f t="shared" si="222"/>
        <v>2</v>
      </c>
      <c r="W4756">
        <f t="shared" si="223"/>
        <v>7.7640000000000002</v>
      </c>
      <c r="X4756">
        <f t="shared" si="224"/>
        <v>-66.666666666666657</v>
      </c>
    </row>
    <row r="4757" spans="1:24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  <c r="V4757">
        <f t="shared" si="222"/>
        <v>2</v>
      </c>
      <c r="W4757">
        <f t="shared" si="223"/>
        <v>345.88800000000003</v>
      </c>
      <c r="X4757">
        <f t="shared" si="224"/>
        <v>35</v>
      </c>
    </row>
    <row r="4758" spans="1:24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  <c r="V4758">
        <f t="shared" si="222"/>
        <v>9</v>
      </c>
      <c r="W4758">
        <f t="shared" si="223"/>
        <v>3.8159999999999998</v>
      </c>
      <c r="X4758">
        <f t="shared" si="224"/>
        <v>-80</v>
      </c>
    </row>
    <row r="4759" spans="1:24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  <c r="V4759">
        <f t="shared" si="222"/>
        <v>4</v>
      </c>
      <c r="W4759">
        <f t="shared" si="223"/>
        <v>303.60399999999998</v>
      </c>
      <c r="X4759">
        <f t="shared" si="224"/>
        <v>-160</v>
      </c>
    </row>
    <row r="4760" spans="1:24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  <c r="V4760">
        <f t="shared" si="222"/>
        <v>11</v>
      </c>
      <c r="W4760">
        <f t="shared" si="223"/>
        <v>3135.84</v>
      </c>
      <c r="X4760">
        <f t="shared" si="224"/>
        <v>27.999999999999996</v>
      </c>
    </row>
    <row r="4761" spans="1:24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>
        <f t="shared" si="222"/>
        <v>11</v>
      </c>
      <c r="W4761">
        <f t="shared" si="223"/>
        <v>97.792000000000002</v>
      </c>
      <c r="X4761">
        <f t="shared" si="224"/>
        <v>37.499999999999993</v>
      </c>
    </row>
    <row r="4762" spans="1:24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  <c r="V4762">
        <f t="shared" si="222"/>
        <v>11</v>
      </c>
      <c r="W4762">
        <f t="shared" si="223"/>
        <v>15.712</v>
      </c>
      <c r="X4762">
        <f t="shared" si="224"/>
        <v>36.25</v>
      </c>
    </row>
    <row r="4763" spans="1:24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  <c r="V4763">
        <f t="shared" si="222"/>
        <v>12</v>
      </c>
      <c r="W4763">
        <f t="shared" si="223"/>
        <v>11.808</v>
      </c>
      <c r="X4763">
        <f t="shared" si="224"/>
        <v>33.75</v>
      </c>
    </row>
    <row r="4764" spans="1:24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  <c r="V4764">
        <f t="shared" si="222"/>
        <v>12</v>
      </c>
      <c r="W4764">
        <f t="shared" si="223"/>
        <v>27.423999999999999</v>
      </c>
      <c r="X4764">
        <f t="shared" si="224"/>
        <v>7.5</v>
      </c>
    </row>
    <row r="4765" spans="1:24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  <c r="V4765">
        <f t="shared" si="222"/>
        <v>9</v>
      </c>
      <c r="W4765">
        <f t="shared" si="223"/>
        <v>548.81999999999994</v>
      </c>
      <c r="X4765">
        <f t="shared" si="224"/>
        <v>47</v>
      </c>
    </row>
    <row r="4766" spans="1:24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>
        <f t="shared" si="222"/>
        <v>11</v>
      </c>
      <c r="W4766">
        <f t="shared" si="223"/>
        <v>111.04</v>
      </c>
      <c r="X4766">
        <f t="shared" si="224"/>
        <v>36</v>
      </c>
    </row>
    <row r="4767" spans="1:24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  <c r="V4767">
        <f t="shared" si="222"/>
        <v>4</v>
      </c>
      <c r="W4767">
        <f t="shared" si="223"/>
        <v>25.99</v>
      </c>
      <c r="X4767">
        <f t="shared" si="224"/>
        <v>28.999999999999996</v>
      </c>
    </row>
    <row r="4768" spans="1:24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  <c r="V4768">
        <f t="shared" si="222"/>
        <v>3</v>
      </c>
      <c r="W4768">
        <f t="shared" si="223"/>
        <v>567.6</v>
      </c>
      <c r="X4768">
        <f t="shared" si="224"/>
        <v>26.25</v>
      </c>
    </row>
    <row r="4769" spans="1:24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  <c r="V4769">
        <f t="shared" si="222"/>
        <v>3</v>
      </c>
      <c r="W4769">
        <f t="shared" si="223"/>
        <v>1079.6399999999999</v>
      </c>
      <c r="X4769">
        <f t="shared" si="224"/>
        <v>6.25</v>
      </c>
    </row>
    <row r="4770" spans="1:24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  <c r="V4770">
        <f t="shared" si="222"/>
        <v>6</v>
      </c>
      <c r="W4770">
        <f t="shared" si="223"/>
        <v>101.376</v>
      </c>
      <c r="X4770">
        <f t="shared" si="224"/>
        <v>36.25</v>
      </c>
    </row>
    <row r="4771" spans="1:24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  <c r="V4771">
        <f t="shared" si="222"/>
        <v>9</v>
      </c>
      <c r="W4771">
        <f t="shared" si="223"/>
        <v>35.856000000000002</v>
      </c>
      <c r="X4771">
        <f t="shared" si="224"/>
        <v>35</v>
      </c>
    </row>
    <row r="4772" spans="1:24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  <c r="V4772">
        <f t="shared" si="222"/>
        <v>9</v>
      </c>
      <c r="W4772">
        <f t="shared" si="223"/>
        <v>18.72</v>
      </c>
      <c r="X4772">
        <f t="shared" si="224"/>
        <v>30</v>
      </c>
    </row>
    <row r="4773" spans="1:24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  <c r="V4773">
        <f t="shared" si="222"/>
        <v>10</v>
      </c>
      <c r="W4773">
        <f t="shared" si="223"/>
        <v>5938.6880000000001</v>
      </c>
      <c r="X4773">
        <f t="shared" si="224"/>
        <v>11.25</v>
      </c>
    </row>
    <row r="4774" spans="1:24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  <c r="V4774">
        <f t="shared" si="222"/>
        <v>11</v>
      </c>
      <c r="W4774">
        <f t="shared" si="223"/>
        <v>6.4640000000000004</v>
      </c>
      <c r="X4774">
        <f t="shared" si="224"/>
        <v>-62.5</v>
      </c>
    </row>
    <row r="4775" spans="1:24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>
        <f t="shared" si="222"/>
        <v>11</v>
      </c>
      <c r="W4775">
        <f t="shared" si="223"/>
        <v>57.599999999999994</v>
      </c>
      <c r="X4775">
        <f t="shared" si="224"/>
        <v>36.250000000000007</v>
      </c>
    </row>
    <row r="4776" spans="1:24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  <c r="V4776">
        <f t="shared" si="222"/>
        <v>11</v>
      </c>
      <c r="W4776">
        <f t="shared" si="223"/>
        <v>444.76799999999997</v>
      </c>
      <c r="X4776">
        <f t="shared" si="224"/>
        <v>7.5</v>
      </c>
    </row>
    <row r="4777" spans="1:24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  <c r="V4777">
        <f t="shared" si="222"/>
        <v>11</v>
      </c>
      <c r="W4777">
        <f t="shared" si="223"/>
        <v>93.44</v>
      </c>
      <c r="X4777">
        <f t="shared" si="224"/>
        <v>26</v>
      </c>
    </row>
    <row r="4778" spans="1:24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>
        <f t="shared" si="222"/>
        <v>2</v>
      </c>
      <c r="W4778">
        <f t="shared" si="223"/>
        <v>26.009999999999998</v>
      </c>
      <c r="X4778">
        <f t="shared" si="224"/>
        <v>47</v>
      </c>
    </row>
    <row r="4779" spans="1:24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  <c r="V4779">
        <f t="shared" si="222"/>
        <v>2</v>
      </c>
      <c r="W4779">
        <f t="shared" si="223"/>
        <v>77.13</v>
      </c>
      <c r="X4779">
        <f t="shared" si="224"/>
        <v>25.999999999999996</v>
      </c>
    </row>
    <row r="4780" spans="1:24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  <c r="V4780">
        <f t="shared" si="222"/>
        <v>11</v>
      </c>
      <c r="W4780">
        <f t="shared" si="223"/>
        <v>706.57999999999993</v>
      </c>
      <c r="X4780">
        <f t="shared" si="224"/>
        <v>33</v>
      </c>
    </row>
    <row r="4781" spans="1:24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  <c r="V4781">
        <f t="shared" si="222"/>
        <v>7</v>
      </c>
      <c r="W4781">
        <f t="shared" si="223"/>
        <v>63.881999999999998</v>
      </c>
      <c r="X4781">
        <f t="shared" si="224"/>
        <v>16.666666666666668</v>
      </c>
    </row>
    <row r="4782" spans="1:24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  <c r="V4782">
        <f t="shared" si="222"/>
        <v>11</v>
      </c>
      <c r="W4782">
        <f t="shared" si="223"/>
        <v>2732.576</v>
      </c>
      <c r="X4782">
        <f t="shared" si="224"/>
        <v>0</v>
      </c>
    </row>
    <row r="4783" spans="1:24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  <c r="V4783">
        <f t="shared" si="222"/>
        <v>11</v>
      </c>
      <c r="W4783">
        <f t="shared" si="223"/>
        <v>4.4279999999999999</v>
      </c>
      <c r="X4783">
        <f t="shared" si="224"/>
        <v>-150</v>
      </c>
    </row>
    <row r="4784" spans="1:24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  <c r="V4784">
        <f t="shared" si="222"/>
        <v>11</v>
      </c>
      <c r="W4784">
        <f t="shared" si="223"/>
        <v>284.98400000000004</v>
      </c>
      <c r="X4784">
        <f t="shared" si="224"/>
        <v>8.75</v>
      </c>
    </row>
    <row r="4785" spans="1:24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>
        <f t="shared" si="222"/>
        <v>1</v>
      </c>
      <c r="W4785">
        <f t="shared" si="223"/>
        <v>1399.5</v>
      </c>
      <c r="X4785">
        <f t="shared" si="224"/>
        <v>49.000000000000007</v>
      </c>
    </row>
    <row r="4786" spans="1:24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  <c r="V4786">
        <f t="shared" si="222"/>
        <v>12</v>
      </c>
      <c r="W4786">
        <f t="shared" si="223"/>
        <v>65.599999999999994</v>
      </c>
      <c r="X4786">
        <f t="shared" si="224"/>
        <v>8.75</v>
      </c>
    </row>
    <row r="4787" spans="1:24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  <c r="V4787">
        <f t="shared" si="222"/>
        <v>12</v>
      </c>
      <c r="W4787">
        <f t="shared" si="223"/>
        <v>278.30399999999997</v>
      </c>
      <c r="X4787">
        <f t="shared" si="224"/>
        <v>-206.66666666666669</v>
      </c>
    </row>
    <row r="4788" spans="1:24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  <c r="V4788">
        <f t="shared" si="222"/>
        <v>12</v>
      </c>
      <c r="W4788">
        <f t="shared" si="223"/>
        <v>12.672000000000001</v>
      </c>
      <c r="X4788">
        <f t="shared" si="224"/>
        <v>11.25</v>
      </c>
    </row>
    <row r="4789" spans="1:24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  <c r="V4789">
        <f t="shared" si="222"/>
        <v>12</v>
      </c>
      <c r="W4789">
        <f t="shared" si="223"/>
        <v>232.32</v>
      </c>
      <c r="X4789">
        <f t="shared" si="224"/>
        <v>-11.25</v>
      </c>
    </row>
    <row r="4790" spans="1:24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  <c r="V4790">
        <f t="shared" si="222"/>
        <v>12</v>
      </c>
      <c r="W4790">
        <f t="shared" si="223"/>
        <v>471.74399999999997</v>
      </c>
      <c r="X4790">
        <f t="shared" si="224"/>
        <v>28.750000000000004</v>
      </c>
    </row>
    <row r="4791" spans="1:24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  <c r="V4791">
        <f t="shared" si="222"/>
        <v>12</v>
      </c>
      <c r="W4791">
        <f t="shared" si="223"/>
        <v>274.60000000000002</v>
      </c>
      <c r="X4791">
        <f t="shared" si="224"/>
        <v>20</v>
      </c>
    </row>
    <row r="4792" spans="1:24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  <c r="V4792">
        <f t="shared" si="222"/>
        <v>12</v>
      </c>
      <c r="W4792">
        <f t="shared" si="223"/>
        <v>1824.75</v>
      </c>
      <c r="X4792">
        <f t="shared" si="224"/>
        <v>-68</v>
      </c>
    </row>
    <row r="4793" spans="1:24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  <c r="V4793">
        <f t="shared" si="222"/>
        <v>12</v>
      </c>
      <c r="W4793">
        <f t="shared" si="223"/>
        <v>255.16800000000001</v>
      </c>
      <c r="X4793">
        <f t="shared" si="224"/>
        <v>33.75</v>
      </c>
    </row>
    <row r="4794" spans="1:24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  <c r="V4794">
        <f t="shared" si="222"/>
        <v>12</v>
      </c>
      <c r="W4794">
        <f t="shared" si="223"/>
        <v>83.088000000000008</v>
      </c>
      <c r="X4794">
        <f t="shared" si="224"/>
        <v>35</v>
      </c>
    </row>
    <row r="4795" spans="1:24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>
        <f t="shared" si="222"/>
        <v>6</v>
      </c>
      <c r="W4795">
        <f t="shared" si="223"/>
        <v>99.84</v>
      </c>
      <c r="X4795">
        <f t="shared" si="224"/>
        <v>44.999999999999993</v>
      </c>
    </row>
    <row r="4796" spans="1:24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  <c r="V4796">
        <f t="shared" si="222"/>
        <v>3</v>
      </c>
      <c r="W4796">
        <f t="shared" si="223"/>
        <v>43.13</v>
      </c>
      <c r="X4796">
        <f t="shared" si="224"/>
        <v>42</v>
      </c>
    </row>
    <row r="4797" spans="1:24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  <c r="V4797">
        <f t="shared" si="222"/>
        <v>8</v>
      </c>
      <c r="W4797">
        <f t="shared" si="223"/>
        <v>16.919999999999998</v>
      </c>
      <c r="X4797">
        <f t="shared" si="224"/>
        <v>48</v>
      </c>
    </row>
    <row r="4798" spans="1:24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  <c r="V4798">
        <f t="shared" si="222"/>
        <v>5</v>
      </c>
      <c r="W4798">
        <f t="shared" si="223"/>
        <v>172.74600000000001</v>
      </c>
      <c r="X4798">
        <f t="shared" si="224"/>
        <v>-76.666666666666657</v>
      </c>
    </row>
    <row r="4799" spans="1:24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  <c r="V4799">
        <f t="shared" si="222"/>
        <v>5</v>
      </c>
      <c r="W4799">
        <f t="shared" si="223"/>
        <v>186.624</v>
      </c>
      <c r="X4799">
        <f t="shared" si="224"/>
        <v>35</v>
      </c>
    </row>
    <row r="4800" spans="1:24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  <c r="V4800">
        <f t="shared" si="222"/>
        <v>5</v>
      </c>
      <c r="W4800">
        <f t="shared" si="223"/>
        <v>90.575999999999993</v>
      </c>
      <c r="X4800">
        <f t="shared" si="224"/>
        <v>27.499999999999996</v>
      </c>
    </row>
    <row r="4801" spans="1:24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  <c r="V4801">
        <f t="shared" si="222"/>
        <v>5</v>
      </c>
      <c r="W4801">
        <f t="shared" si="223"/>
        <v>218</v>
      </c>
      <c r="X4801">
        <f t="shared" si="224"/>
        <v>10</v>
      </c>
    </row>
    <row r="4802" spans="1:24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  <c r="V4802">
        <f t="shared" si="222"/>
        <v>5</v>
      </c>
      <c r="W4802">
        <f t="shared" si="223"/>
        <v>9.5359999999999996</v>
      </c>
      <c r="X4802">
        <f t="shared" si="224"/>
        <v>8.75</v>
      </c>
    </row>
    <row r="4803" spans="1:24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  <c r="V4803">
        <f t="shared" ref="V4803:V4866" si="225">MONTH(C4803:C14796)</f>
        <v>5</v>
      </c>
      <c r="W4803">
        <f t="shared" ref="W4803:W4866" si="226" xml:space="preserve"> PRODUCT(R4803,S4803)</f>
        <v>20.76</v>
      </c>
      <c r="X4803">
        <f t="shared" ref="X4803:X4866" si="227">(U4803/R4803)*100</f>
        <v>-73.333333333333329</v>
      </c>
    </row>
    <row r="4804" spans="1:24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  <c r="V4804">
        <f t="shared" si="225"/>
        <v>5</v>
      </c>
      <c r="W4804">
        <f t="shared" si="226"/>
        <v>107.136</v>
      </c>
      <c r="X4804">
        <f t="shared" si="227"/>
        <v>-73.333333333333343</v>
      </c>
    </row>
    <row r="4805" spans="1:24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  <c r="V4805">
        <f t="shared" si="225"/>
        <v>7</v>
      </c>
      <c r="W4805">
        <f t="shared" si="226"/>
        <v>39.594000000000001</v>
      </c>
      <c r="X4805">
        <f t="shared" si="227"/>
        <v>-18.333333333333332</v>
      </c>
    </row>
    <row r="4806" spans="1:24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  <c r="V4806">
        <f t="shared" si="225"/>
        <v>7</v>
      </c>
      <c r="W4806">
        <f t="shared" si="226"/>
        <v>819.072</v>
      </c>
      <c r="X4806">
        <f t="shared" si="227"/>
        <v>21.250000000000004</v>
      </c>
    </row>
    <row r="4807" spans="1:24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  <c r="V4807">
        <f t="shared" si="225"/>
        <v>11</v>
      </c>
      <c r="W4807">
        <f t="shared" si="226"/>
        <v>75.88</v>
      </c>
      <c r="X4807">
        <f t="shared" si="227"/>
        <v>48.000000000000007</v>
      </c>
    </row>
    <row r="4808" spans="1:24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  <c r="V4808">
        <f t="shared" si="225"/>
        <v>11</v>
      </c>
      <c r="W4808">
        <f t="shared" si="226"/>
        <v>428</v>
      </c>
      <c r="X4808">
        <f t="shared" si="227"/>
        <v>45.000000000000007</v>
      </c>
    </row>
    <row r="4809" spans="1:24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  <c r="V4809">
        <f t="shared" si="225"/>
        <v>11</v>
      </c>
      <c r="W4809">
        <f t="shared" si="226"/>
        <v>100.89000000000001</v>
      </c>
      <c r="X4809">
        <f t="shared" si="227"/>
        <v>30</v>
      </c>
    </row>
    <row r="4810" spans="1:24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  <c r="V4810">
        <f t="shared" si="225"/>
        <v>11</v>
      </c>
      <c r="W4810">
        <f t="shared" si="226"/>
        <v>188.42400000000001</v>
      </c>
      <c r="X4810">
        <f t="shared" si="227"/>
        <v>33.75</v>
      </c>
    </row>
    <row r="4811" spans="1:24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  <c r="V4811">
        <f t="shared" si="225"/>
        <v>12</v>
      </c>
      <c r="W4811">
        <f t="shared" si="226"/>
        <v>782.56</v>
      </c>
      <c r="X4811">
        <f t="shared" si="227"/>
        <v>47</v>
      </c>
    </row>
    <row r="4812" spans="1:24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>
        <f t="shared" si="225"/>
        <v>12</v>
      </c>
      <c r="W4812">
        <f t="shared" si="226"/>
        <v>479.8</v>
      </c>
      <c r="X4812">
        <f t="shared" si="227"/>
        <v>30</v>
      </c>
    </row>
    <row r="4813" spans="1:24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  <c r="V4813">
        <f t="shared" si="225"/>
        <v>11</v>
      </c>
      <c r="W4813">
        <f t="shared" si="226"/>
        <v>1140.174</v>
      </c>
      <c r="X4813">
        <f t="shared" si="227"/>
        <v>-5.7142857142857144</v>
      </c>
    </row>
    <row r="4814" spans="1:24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  <c r="V4814">
        <f t="shared" si="225"/>
        <v>11</v>
      </c>
      <c r="W4814">
        <f t="shared" si="226"/>
        <v>4799.9040000000005</v>
      </c>
      <c r="X4814">
        <f t="shared" si="227"/>
        <v>15</v>
      </c>
    </row>
    <row r="4815" spans="1:24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  <c r="V4815">
        <f t="shared" si="225"/>
        <v>11</v>
      </c>
      <c r="W4815">
        <f t="shared" si="226"/>
        <v>145.72800000000001</v>
      </c>
      <c r="X4815">
        <f t="shared" si="227"/>
        <v>20</v>
      </c>
    </row>
    <row r="4816" spans="1:24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>
        <f t="shared" si="225"/>
        <v>5</v>
      </c>
      <c r="W4816">
        <f t="shared" si="226"/>
        <v>53.820000000000007</v>
      </c>
      <c r="X4816">
        <f t="shared" si="227"/>
        <v>45</v>
      </c>
    </row>
    <row r="4817" spans="1:24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  <c r="V4817">
        <f t="shared" si="225"/>
        <v>12</v>
      </c>
      <c r="W4817">
        <f t="shared" si="226"/>
        <v>54.792000000000002</v>
      </c>
      <c r="X4817">
        <f t="shared" si="227"/>
        <v>33.75</v>
      </c>
    </row>
    <row r="4818" spans="1:24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  <c r="V4818">
        <f t="shared" si="225"/>
        <v>12</v>
      </c>
      <c r="W4818">
        <f t="shared" si="226"/>
        <v>69.311999999999998</v>
      </c>
      <c r="X4818">
        <f t="shared" si="227"/>
        <v>16.25</v>
      </c>
    </row>
    <row r="4819" spans="1:24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  <c r="V4819">
        <f t="shared" si="225"/>
        <v>12</v>
      </c>
      <c r="W4819">
        <f t="shared" si="226"/>
        <v>163.10400000000001</v>
      </c>
      <c r="X4819">
        <f t="shared" si="227"/>
        <v>10</v>
      </c>
    </row>
    <row r="4820" spans="1:24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  <c r="V4820">
        <f t="shared" si="225"/>
        <v>12</v>
      </c>
      <c r="W4820">
        <f t="shared" si="226"/>
        <v>908.54399999999998</v>
      </c>
      <c r="X4820">
        <f t="shared" si="227"/>
        <v>-18.75</v>
      </c>
    </row>
    <row r="4821" spans="1:24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  <c r="V4821">
        <f t="shared" si="225"/>
        <v>6</v>
      </c>
      <c r="W4821">
        <f t="shared" si="226"/>
        <v>20.72</v>
      </c>
      <c r="X4821">
        <f t="shared" si="227"/>
        <v>49</v>
      </c>
    </row>
    <row r="4822" spans="1:24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  <c r="V4822">
        <f t="shared" si="225"/>
        <v>4</v>
      </c>
      <c r="W4822">
        <f t="shared" si="226"/>
        <v>3705.9839999999999</v>
      </c>
      <c r="X4822">
        <f t="shared" si="227"/>
        <v>-255.00000000000003</v>
      </c>
    </row>
    <row r="4823" spans="1:24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  <c r="V4823">
        <f t="shared" si="225"/>
        <v>4</v>
      </c>
      <c r="W4823">
        <f t="shared" si="226"/>
        <v>2303.712</v>
      </c>
      <c r="X4823">
        <f t="shared" si="227"/>
        <v>12.5</v>
      </c>
    </row>
    <row r="4824" spans="1:24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  <c r="V4824">
        <f t="shared" si="225"/>
        <v>7</v>
      </c>
      <c r="W4824">
        <f t="shared" si="226"/>
        <v>269.13600000000002</v>
      </c>
      <c r="X4824">
        <f t="shared" si="227"/>
        <v>-80</v>
      </c>
    </row>
    <row r="4825" spans="1:24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  <c r="V4825">
        <f t="shared" si="225"/>
        <v>11</v>
      </c>
      <c r="W4825">
        <f t="shared" si="226"/>
        <v>212.41499999999999</v>
      </c>
      <c r="X4825">
        <f t="shared" si="227"/>
        <v>-80</v>
      </c>
    </row>
    <row r="4826" spans="1:24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  <c r="V4826">
        <f t="shared" si="225"/>
        <v>11</v>
      </c>
      <c r="W4826">
        <f t="shared" si="226"/>
        <v>382.66200000000003</v>
      </c>
      <c r="X4826">
        <f t="shared" si="227"/>
        <v>-7.1428571428571441</v>
      </c>
    </row>
    <row r="4827" spans="1:24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  <c r="V4827">
        <f t="shared" si="225"/>
        <v>11</v>
      </c>
      <c r="W4827">
        <f t="shared" si="226"/>
        <v>233.85599999999999</v>
      </c>
      <c r="X4827">
        <f t="shared" si="227"/>
        <v>20</v>
      </c>
    </row>
    <row r="4828" spans="1:24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>
        <f t="shared" si="225"/>
        <v>11</v>
      </c>
      <c r="W4828">
        <f t="shared" si="226"/>
        <v>56.064</v>
      </c>
      <c r="X4828">
        <f t="shared" si="227"/>
        <v>35</v>
      </c>
    </row>
    <row r="4829" spans="1:24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  <c r="V4829">
        <f t="shared" si="225"/>
        <v>11</v>
      </c>
      <c r="W4829">
        <f t="shared" si="226"/>
        <v>139.04</v>
      </c>
      <c r="X4829">
        <f t="shared" si="227"/>
        <v>27.999999999999996</v>
      </c>
    </row>
    <row r="4830" spans="1:24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  <c r="V4830">
        <f t="shared" si="225"/>
        <v>11</v>
      </c>
      <c r="W4830">
        <f t="shared" si="226"/>
        <v>16.919999999999998</v>
      </c>
      <c r="X4830">
        <f t="shared" si="227"/>
        <v>28.999999999999996</v>
      </c>
    </row>
    <row r="4831" spans="1:24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  <c r="V4831">
        <f t="shared" si="225"/>
        <v>5</v>
      </c>
      <c r="W4831">
        <f t="shared" si="226"/>
        <v>41.328000000000003</v>
      </c>
      <c r="X4831">
        <f t="shared" si="227"/>
        <v>32.5</v>
      </c>
    </row>
    <row r="4832" spans="1:24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  <c r="V4832">
        <f t="shared" si="225"/>
        <v>11</v>
      </c>
      <c r="W4832">
        <f t="shared" si="226"/>
        <v>1475.28</v>
      </c>
      <c r="X4832">
        <f t="shared" si="227"/>
        <v>28.000000000000004</v>
      </c>
    </row>
    <row r="4833" spans="1:24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  <c r="V4833">
        <f t="shared" si="225"/>
        <v>11</v>
      </c>
      <c r="W4833">
        <f t="shared" si="226"/>
        <v>109.89000000000001</v>
      </c>
      <c r="X4833">
        <f t="shared" si="227"/>
        <v>27</v>
      </c>
    </row>
    <row r="4834" spans="1:24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  <c r="V4834">
        <f t="shared" si="225"/>
        <v>11</v>
      </c>
      <c r="W4834">
        <f t="shared" si="226"/>
        <v>45.16</v>
      </c>
      <c r="X4834">
        <f t="shared" si="227"/>
        <v>26</v>
      </c>
    </row>
    <row r="4835" spans="1:24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>
        <f t="shared" si="225"/>
        <v>11</v>
      </c>
      <c r="W4835">
        <f t="shared" si="226"/>
        <v>37.17</v>
      </c>
      <c r="X4835">
        <f t="shared" si="227"/>
        <v>47</v>
      </c>
    </row>
    <row r="4836" spans="1:24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  <c r="V4836">
        <f t="shared" si="225"/>
        <v>10</v>
      </c>
      <c r="W4836">
        <f t="shared" si="226"/>
        <v>199.60000000000002</v>
      </c>
      <c r="X4836">
        <f t="shared" si="227"/>
        <v>33.75</v>
      </c>
    </row>
    <row r="4837" spans="1:24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  <c r="V4837">
        <f t="shared" si="225"/>
        <v>10</v>
      </c>
      <c r="W4837">
        <f t="shared" si="226"/>
        <v>123.92</v>
      </c>
      <c r="X4837">
        <f t="shared" si="227"/>
        <v>45</v>
      </c>
    </row>
    <row r="4838" spans="1:24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  <c r="V4838">
        <f t="shared" si="225"/>
        <v>10</v>
      </c>
      <c r="W4838">
        <f t="shared" si="226"/>
        <v>79.744</v>
      </c>
      <c r="X4838">
        <f t="shared" si="227"/>
        <v>36.25</v>
      </c>
    </row>
    <row r="4839" spans="1:24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  <c r="V4839">
        <f t="shared" si="225"/>
        <v>6</v>
      </c>
      <c r="W4839">
        <f t="shared" si="226"/>
        <v>7.5960000000000001</v>
      </c>
      <c r="X4839">
        <f t="shared" si="227"/>
        <v>-70</v>
      </c>
    </row>
    <row r="4840" spans="1:24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  <c r="V4840">
        <f t="shared" si="225"/>
        <v>6</v>
      </c>
      <c r="W4840">
        <f t="shared" si="226"/>
        <v>166.464</v>
      </c>
      <c r="X4840">
        <f t="shared" si="227"/>
        <v>36.25</v>
      </c>
    </row>
    <row r="4841" spans="1:24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  <c r="V4841">
        <f t="shared" si="225"/>
        <v>6</v>
      </c>
      <c r="W4841">
        <f t="shared" si="226"/>
        <v>633.50400000000002</v>
      </c>
      <c r="X4841">
        <f t="shared" si="227"/>
        <v>-21.666666666666664</v>
      </c>
    </row>
    <row r="4842" spans="1:24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>
        <f t="shared" si="225"/>
        <v>11</v>
      </c>
      <c r="W4842">
        <f t="shared" si="226"/>
        <v>55.16</v>
      </c>
      <c r="X4842">
        <f t="shared" si="227"/>
        <v>42.000000000000007</v>
      </c>
    </row>
    <row r="4843" spans="1:24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  <c r="V4843">
        <f t="shared" si="225"/>
        <v>12</v>
      </c>
      <c r="W4843">
        <f t="shared" si="226"/>
        <v>16.658999999999999</v>
      </c>
      <c r="X4843">
        <f t="shared" si="227"/>
        <v>-73.333333333333329</v>
      </c>
    </row>
    <row r="4844" spans="1:24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>
        <f t="shared" si="225"/>
        <v>9</v>
      </c>
      <c r="W4844">
        <f t="shared" si="226"/>
        <v>1219.5999999999999</v>
      </c>
      <c r="X4844">
        <f t="shared" si="227"/>
        <v>-22.5</v>
      </c>
    </row>
    <row r="4845" spans="1:24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  <c r="V4845">
        <f t="shared" si="225"/>
        <v>11</v>
      </c>
      <c r="W4845">
        <f t="shared" si="226"/>
        <v>59.84</v>
      </c>
      <c r="X4845">
        <f t="shared" si="227"/>
        <v>2</v>
      </c>
    </row>
    <row r="4846" spans="1:24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  <c r="V4846">
        <f t="shared" si="225"/>
        <v>4</v>
      </c>
      <c r="W4846">
        <f t="shared" si="226"/>
        <v>14.368</v>
      </c>
      <c r="X4846">
        <f t="shared" si="227"/>
        <v>31.25</v>
      </c>
    </row>
    <row r="4847" spans="1:24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>
        <f t="shared" si="225"/>
        <v>7</v>
      </c>
      <c r="W4847">
        <f t="shared" si="226"/>
        <v>31.536000000000001</v>
      </c>
      <c r="X4847">
        <f t="shared" si="227"/>
        <v>35</v>
      </c>
    </row>
    <row r="4848" spans="1:24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  <c r="V4848">
        <f t="shared" si="225"/>
        <v>6</v>
      </c>
      <c r="W4848">
        <f t="shared" si="226"/>
        <v>1319.8</v>
      </c>
      <c r="X4848">
        <f t="shared" si="227"/>
        <v>7.5000000000000009</v>
      </c>
    </row>
    <row r="4849" spans="1:24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>
        <f t="shared" si="225"/>
        <v>6</v>
      </c>
      <c r="W4849">
        <f t="shared" si="226"/>
        <v>787.952</v>
      </c>
      <c r="X4849">
        <f t="shared" si="227"/>
        <v>25</v>
      </c>
    </row>
    <row r="4850" spans="1:24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  <c r="V4850">
        <f t="shared" si="225"/>
        <v>6</v>
      </c>
      <c r="W4850">
        <f t="shared" si="226"/>
        <v>9.3279999999999994</v>
      </c>
      <c r="X4850">
        <f t="shared" si="227"/>
        <v>8.75</v>
      </c>
    </row>
    <row r="4851" spans="1:24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>
        <f t="shared" si="225"/>
        <v>9</v>
      </c>
      <c r="W4851">
        <f t="shared" si="226"/>
        <v>11.76</v>
      </c>
      <c r="X4851">
        <f t="shared" si="227"/>
        <v>45</v>
      </c>
    </row>
    <row r="4852" spans="1:24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  <c r="V4852">
        <f t="shared" si="225"/>
        <v>9</v>
      </c>
      <c r="W4852">
        <f t="shared" si="226"/>
        <v>4879.5999999999995</v>
      </c>
      <c r="X4852">
        <f t="shared" si="227"/>
        <v>12.5</v>
      </c>
    </row>
    <row r="4853" spans="1:24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  <c r="V4853">
        <f t="shared" si="225"/>
        <v>9</v>
      </c>
      <c r="W4853">
        <f t="shared" si="226"/>
        <v>2430.7199999999998</v>
      </c>
      <c r="X4853">
        <f t="shared" si="227"/>
        <v>30.000000000000004</v>
      </c>
    </row>
    <row r="4854" spans="1:24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  <c r="V4854">
        <f t="shared" si="225"/>
        <v>9</v>
      </c>
      <c r="W4854">
        <f t="shared" si="226"/>
        <v>2915.2799999999997</v>
      </c>
      <c r="X4854">
        <f t="shared" si="227"/>
        <v>3.9999999999999996</v>
      </c>
    </row>
    <row r="4855" spans="1:24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>
        <f t="shared" si="225"/>
        <v>12</v>
      </c>
      <c r="W4855">
        <f t="shared" si="226"/>
        <v>37.619999999999997</v>
      </c>
      <c r="X4855">
        <f t="shared" si="227"/>
        <v>36.000000000000007</v>
      </c>
    </row>
    <row r="4856" spans="1:24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  <c r="V4856">
        <f t="shared" si="225"/>
        <v>12</v>
      </c>
      <c r="W4856">
        <f t="shared" si="226"/>
        <v>26.82</v>
      </c>
      <c r="X4856">
        <f t="shared" si="227"/>
        <v>7.0000000000000009</v>
      </c>
    </row>
    <row r="4857" spans="1:24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>
        <f t="shared" si="225"/>
        <v>12</v>
      </c>
      <c r="W4857">
        <f t="shared" si="226"/>
        <v>27.72</v>
      </c>
      <c r="X4857">
        <f t="shared" si="227"/>
        <v>48</v>
      </c>
    </row>
    <row r="4858" spans="1:24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  <c r="V4858">
        <f t="shared" si="225"/>
        <v>1</v>
      </c>
      <c r="W4858">
        <f t="shared" si="226"/>
        <v>210.024</v>
      </c>
      <c r="X4858">
        <f t="shared" si="227"/>
        <v>35</v>
      </c>
    </row>
    <row r="4859" spans="1:24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  <c r="V4859">
        <f t="shared" si="225"/>
        <v>1</v>
      </c>
      <c r="W4859">
        <f t="shared" si="226"/>
        <v>310.39999999999998</v>
      </c>
      <c r="X4859">
        <f t="shared" si="227"/>
        <v>49.000000000000007</v>
      </c>
    </row>
    <row r="4860" spans="1:24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  <c r="V4860">
        <f t="shared" si="225"/>
        <v>1</v>
      </c>
      <c r="W4860">
        <f t="shared" si="226"/>
        <v>4183.6500000000005</v>
      </c>
      <c r="X4860">
        <f t="shared" si="227"/>
        <v>20</v>
      </c>
    </row>
    <row r="4861" spans="1:24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  <c r="V4861">
        <f t="shared" si="225"/>
        <v>12</v>
      </c>
      <c r="W4861">
        <f t="shared" si="226"/>
        <v>71.343999999999994</v>
      </c>
      <c r="X4861">
        <f t="shared" si="227"/>
        <v>10</v>
      </c>
    </row>
    <row r="4862" spans="1:24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  <c r="V4862">
        <f t="shared" si="225"/>
        <v>12</v>
      </c>
      <c r="W4862">
        <f t="shared" si="226"/>
        <v>3587.96</v>
      </c>
      <c r="X4862">
        <f t="shared" si="227"/>
        <v>47</v>
      </c>
    </row>
    <row r="4863" spans="1:24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  <c r="V4863">
        <f t="shared" si="225"/>
        <v>4</v>
      </c>
      <c r="W4863">
        <f t="shared" si="226"/>
        <v>4550.1120000000001</v>
      </c>
      <c r="X4863">
        <f t="shared" si="227"/>
        <v>35</v>
      </c>
    </row>
    <row r="4864" spans="1:24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  <c r="V4864">
        <f t="shared" si="225"/>
        <v>11</v>
      </c>
      <c r="W4864">
        <f t="shared" si="226"/>
        <v>20.367999999999999</v>
      </c>
      <c r="X4864">
        <f t="shared" si="227"/>
        <v>36.250000000000007</v>
      </c>
    </row>
    <row r="4865" spans="1:24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>
        <f t="shared" si="225"/>
        <v>11</v>
      </c>
      <c r="W4865">
        <f t="shared" si="226"/>
        <v>149.54399999999998</v>
      </c>
      <c r="X4865">
        <f t="shared" si="227"/>
        <v>33.75</v>
      </c>
    </row>
    <row r="4866" spans="1:24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  <c r="V4866">
        <f t="shared" si="225"/>
        <v>6</v>
      </c>
      <c r="W4866">
        <f t="shared" si="226"/>
        <v>719.91</v>
      </c>
      <c r="X4866">
        <f t="shared" si="227"/>
        <v>27.999999999999996</v>
      </c>
    </row>
    <row r="4867" spans="1:24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  <c r="V4867">
        <f t="shared" ref="V4867:V4930" si="228">MONTH(C4867:C14860)</f>
        <v>11</v>
      </c>
      <c r="W4867">
        <f t="shared" ref="W4867:W4930" si="229" xml:space="preserve"> PRODUCT(R4867,S4867)</f>
        <v>14428.224000000002</v>
      </c>
      <c r="X4867">
        <f t="shared" ref="X4867:X4930" si="230">(U4867/R4867)*100</f>
        <v>6.25</v>
      </c>
    </row>
    <row r="4868" spans="1:24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  <c r="V4868">
        <f t="shared" si="228"/>
        <v>11</v>
      </c>
      <c r="W4868">
        <f t="shared" si="229"/>
        <v>6193.2640000000001</v>
      </c>
      <c r="X4868">
        <f t="shared" si="230"/>
        <v>33.75</v>
      </c>
    </row>
    <row r="4869" spans="1:24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  <c r="V4869">
        <f t="shared" si="228"/>
        <v>11</v>
      </c>
      <c r="W4869">
        <f t="shared" si="229"/>
        <v>1034.73</v>
      </c>
      <c r="X4869">
        <f t="shared" si="230"/>
        <v>3</v>
      </c>
    </row>
    <row r="4870" spans="1:24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>
        <f t="shared" si="228"/>
        <v>11</v>
      </c>
      <c r="W4870">
        <f t="shared" si="229"/>
        <v>25.92</v>
      </c>
      <c r="X4870">
        <f t="shared" si="230"/>
        <v>49</v>
      </c>
    </row>
    <row r="4871" spans="1:24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  <c r="V4871">
        <f t="shared" si="228"/>
        <v>11</v>
      </c>
      <c r="W4871">
        <f t="shared" si="229"/>
        <v>179.976</v>
      </c>
      <c r="X4871">
        <f t="shared" si="230"/>
        <v>-16.666666666666664</v>
      </c>
    </row>
    <row r="4872" spans="1:24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>
        <f t="shared" si="228"/>
        <v>11</v>
      </c>
      <c r="W4872">
        <f t="shared" si="229"/>
        <v>1606.808</v>
      </c>
      <c r="X4872">
        <f t="shared" si="230"/>
        <v>36.25</v>
      </c>
    </row>
    <row r="4873" spans="1:24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  <c r="V4873">
        <f t="shared" si="228"/>
        <v>5</v>
      </c>
      <c r="W4873">
        <f t="shared" si="229"/>
        <v>3.6480000000000001</v>
      </c>
      <c r="X4873">
        <f t="shared" si="230"/>
        <v>33.75</v>
      </c>
    </row>
    <row r="4874" spans="1:24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  <c r="V4874">
        <f t="shared" si="228"/>
        <v>5</v>
      </c>
      <c r="W4874">
        <f t="shared" si="229"/>
        <v>91.6</v>
      </c>
      <c r="X4874">
        <f t="shared" si="230"/>
        <v>-254.99999999999997</v>
      </c>
    </row>
    <row r="4875" spans="1:24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  <c r="V4875">
        <f t="shared" si="228"/>
        <v>5</v>
      </c>
      <c r="W4875">
        <f t="shared" si="229"/>
        <v>146.44800000000001</v>
      </c>
      <c r="X4875">
        <f t="shared" si="230"/>
        <v>-23.75</v>
      </c>
    </row>
    <row r="4876" spans="1:24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  <c r="V4876">
        <f t="shared" si="228"/>
        <v>5</v>
      </c>
      <c r="W4876">
        <f t="shared" si="229"/>
        <v>1.1879999999999999</v>
      </c>
      <c r="X4876">
        <f t="shared" si="230"/>
        <v>-165</v>
      </c>
    </row>
    <row r="4877" spans="1:24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  <c r="V4877">
        <f t="shared" si="228"/>
        <v>12</v>
      </c>
      <c r="W4877">
        <f t="shared" si="229"/>
        <v>599</v>
      </c>
      <c r="X4877">
        <f t="shared" si="230"/>
        <v>25</v>
      </c>
    </row>
    <row r="4878" spans="1:24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  <c r="V4878">
        <f t="shared" si="228"/>
        <v>10</v>
      </c>
      <c r="W4878">
        <f t="shared" si="229"/>
        <v>123.136</v>
      </c>
      <c r="X4878">
        <f t="shared" si="230"/>
        <v>7.5000000000000009</v>
      </c>
    </row>
    <row r="4879" spans="1:24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  <c r="V4879">
        <f t="shared" si="228"/>
        <v>10</v>
      </c>
      <c r="W4879">
        <f t="shared" si="229"/>
        <v>18.576000000000001</v>
      </c>
      <c r="X4879">
        <f t="shared" si="230"/>
        <v>7.5</v>
      </c>
    </row>
    <row r="4880" spans="1:24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  <c r="V4880">
        <f t="shared" si="228"/>
        <v>7</v>
      </c>
      <c r="W4880">
        <f t="shared" si="229"/>
        <v>6.6419999999999995</v>
      </c>
      <c r="X4880">
        <f t="shared" si="230"/>
        <v>-66.666666666666657</v>
      </c>
    </row>
    <row r="4881" spans="1:24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  <c r="V4881">
        <f t="shared" si="228"/>
        <v>11</v>
      </c>
      <c r="W4881">
        <f t="shared" si="229"/>
        <v>10.64</v>
      </c>
      <c r="X4881">
        <f t="shared" si="230"/>
        <v>48.999999999999993</v>
      </c>
    </row>
    <row r="4882" spans="1:24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  <c r="V4882">
        <f t="shared" si="228"/>
        <v>11</v>
      </c>
      <c r="W4882">
        <f t="shared" si="229"/>
        <v>3903.68</v>
      </c>
      <c r="X4882">
        <f t="shared" si="230"/>
        <v>30.000000000000004</v>
      </c>
    </row>
    <row r="4883" spans="1:24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  <c r="V4883">
        <f t="shared" si="228"/>
        <v>11</v>
      </c>
      <c r="W4883">
        <f t="shared" si="229"/>
        <v>20249.189999999999</v>
      </c>
      <c r="X4883">
        <f t="shared" si="230"/>
        <v>23</v>
      </c>
    </row>
    <row r="4884" spans="1:24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>
        <f t="shared" si="228"/>
        <v>11</v>
      </c>
      <c r="W4884">
        <f t="shared" si="229"/>
        <v>239.68</v>
      </c>
      <c r="X4884">
        <f t="shared" si="230"/>
        <v>27.999999999999996</v>
      </c>
    </row>
    <row r="4885" spans="1:24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  <c r="V4885">
        <f t="shared" si="228"/>
        <v>3</v>
      </c>
      <c r="W4885">
        <f t="shared" si="229"/>
        <v>856</v>
      </c>
      <c r="X4885">
        <f t="shared" si="230"/>
        <v>37.500000000000007</v>
      </c>
    </row>
    <row r="4886" spans="1:24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  <c r="V4886">
        <f t="shared" si="228"/>
        <v>3</v>
      </c>
      <c r="W4886">
        <f t="shared" si="229"/>
        <v>6.72</v>
      </c>
      <c r="X4886">
        <f t="shared" si="230"/>
        <v>26</v>
      </c>
    </row>
    <row r="4887" spans="1:24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>
        <f t="shared" si="228"/>
        <v>12</v>
      </c>
      <c r="W4887">
        <f t="shared" si="229"/>
        <v>571</v>
      </c>
      <c r="X4887">
        <f t="shared" si="230"/>
        <v>46</v>
      </c>
    </row>
    <row r="4888" spans="1:24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  <c r="V4888">
        <f t="shared" si="228"/>
        <v>11</v>
      </c>
      <c r="W4888">
        <f t="shared" si="229"/>
        <v>548.01</v>
      </c>
      <c r="X4888">
        <f t="shared" si="230"/>
        <v>29.000000000000004</v>
      </c>
    </row>
    <row r="4889" spans="1:24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  <c r="V4889">
        <f t="shared" si="228"/>
        <v>11</v>
      </c>
      <c r="W4889">
        <f t="shared" si="229"/>
        <v>610.20000000000005</v>
      </c>
      <c r="X4889">
        <f t="shared" si="230"/>
        <v>6.0000000000000009</v>
      </c>
    </row>
    <row r="4890" spans="1:24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  <c r="V4890">
        <f t="shared" si="228"/>
        <v>11</v>
      </c>
      <c r="W4890">
        <f t="shared" si="229"/>
        <v>3378.06</v>
      </c>
      <c r="X4890">
        <f t="shared" si="230"/>
        <v>5</v>
      </c>
    </row>
    <row r="4891" spans="1:24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  <c r="V4891">
        <f t="shared" si="228"/>
        <v>11</v>
      </c>
      <c r="W4891">
        <f t="shared" si="229"/>
        <v>7579.7999999999993</v>
      </c>
      <c r="X4891">
        <f t="shared" si="230"/>
        <v>25</v>
      </c>
    </row>
    <row r="4892" spans="1:24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  <c r="V4892">
        <f t="shared" si="228"/>
        <v>12</v>
      </c>
      <c r="W4892">
        <f t="shared" si="229"/>
        <v>26.46</v>
      </c>
      <c r="X4892">
        <f t="shared" si="230"/>
        <v>28.999999999999996</v>
      </c>
    </row>
    <row r="4893" spans="1:24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  <c r="V4893">
        <f t="shared" si="228"/>
        <v>12</v>
      </c>
      <c r="W4893">
        <f t="shared" si="229"/>
        <v>75.88</v>
      </c>
      <c r="X4893">
        <f t="shared" si="230"/>
        <v>48.000000000000007</v>
      </c>
    </row>
    <row r="4894" spans="1:24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  <c r="V4894">
        <f t="shared" si="228"/>
        <v>12</v>
      </c>
      <c r="W4894">
        <f t="shared" si="229"/>
        <v>8.4</v>
      </c>
      <c r="X4894">
        <f t="shared" si="230"/>
        <v>27.999999999999996</v>
      </c>
    </row>
    <row r="4895" spans="1:24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  <c r="V4895">
        <f t="shared" si="228"/>
        <v>12</v>
      </c>
      <c r="W4895">
        <f t="shared" si="229"/>
        <v>454.56</v>
      </c>
      <c r="X4895">
        <f t="shared" si="230"/>
        <v>1</v>
      </c>
    </row>
    <row r="4896" spans="1:24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  <c r="V4896">
        <f t="shared" si="228"/>
        <v>12</v>
      </c>
      <c r="W4896">
        <f t="shared" si="229"/>
        <v>47.9</v>
      </c>
      <c r="X4896">
        <f t="shared" si="230"/>
        <v>48.000000000000007</v>
      </c>
    </row>
    <row r="4897" spans="1:24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>
        <f t="shared" si="228"/>
        <v>12</v>
      </c>
      <c r="W4897">
        <f t="shared" si="229"/>
        <v>123.92</v>
      </c>
      <c r="X4897">
        <f t="shared" si="230"/>
        <v>49</v>
      </c>
    </row>
    <row r="4898" spans="1:24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  <c r="V4898">
        <f t="shared" si="228"/>
        <v>12</v>
      </c>
      <c r="W4898">
        <f t="shared" si="229"/>
        <v>4471.68</v>
      </c>
      <c r="X4898">
        <f t="shared" si="230"/>
        <v>5</v>
      </c>
    </row>
    <row r="4899" spans="1:24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  <c r="V4899">
        <f t="shared" si="228"/>
        <v>10</v>
      </c>
      <c r="W4899">
        <f t="shared" si="229"/>
        <v>366.74400000000003</v>
      </c>
      <c r="X4899">
        <f t="shared" si="230"/>
        <v>-4.2857142857142847</v>
      </c>
    </row>
    <row r="4900" spans="1:24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  <c r="V4900">
        <f t="shared" si="228"/>
        <v>10</v>
      </c>
      <c r="W4900">
        <f t="shared" si="229"/>
        <v>15.936</v>
      </c>
      <c r="X4900">
        <f t="shared" si="230"/>
        <v>36.25</v>
      </c>
    </row>
    <row r="4901" spans="1:24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  <c r="V4901">
        <f t="shared" si="228"/>
        <v>8</v>
      </c>
      <c r="W4901">
        <f t="shared" si="229"/>
        <v>210.816</v>
      </c>
      <c r="X4901">
        <f t="shared" si="230"/>
        <v>-70</v>
      </c>
    </row>
    <row r="4902" spans="1:24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  <c r="V4902">
        <f t="shared" si="228"/>
        <v>12</v>
      </c>
      <c r="W4902">
        <f t="shared" si="229"/>
        <v>1925.28</v>
      </c>
      <c r="X4902">
        <f t="shared" si="230"/>
        <v>26</v>
      </c>
    </row>
    <row r="4903" spans="1:24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  <c r="V4903">
        <f t="shared" si="228"/>
        <v>12</v>
      </c>
      <c r="W4903">
        <f t="shared" si="229"/>
        <v>13.98</v>
      </c>
      <c r="X4903">
        <f t="shared" si="230"/>
        <v>25.999999999999996</v>
      </c>
    </row>
    <row r="4904" spans="1:24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>
        <f t="shared" si="228"/>
        <v>3</v>
      </c>
      <c r="W4904">
        <f t="shared" si="229"/>
        <v>155.52000000000001</v>
      </c>
      <c r="X4904">
        <f t="shared" si="230"/>
        <v>34.999999999999993</v>
      </c>
    </row>
    <row r="4905" spans="1:24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>
        <f t="shared" si="228"/>
        <v>3</v>
      </c>
      <c r="W4905">
        <f t="shared" si="229"/>
        <v>274.77</v>
      </c>
      <c r="X4905">
        <f t="shared" si="230"/>
        <v>46</v>
      </c>
    </row>
    <row r="4906" spans="1:24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  <c r="V4906">
        <f t="shared" si="228"/>
        <v>12</v>
      </c>
      <c r="W4906">
        <f t="shared" si="229"/>
        <v>2022.174</v>
      </c>
      <c r="X4906">
        <f t="shared" si="230"/>
        <v>-2.8571428571428572</v>
      </c>
    </row>
    <row r="4907" spans="1:24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  <c r="V4907">
        <f t="shared" si="228"/>
        <v>10</v>
      </c>
      <c r="W4907">
        <f t="shared" si="229"/>
        <v>91.68</v>
      </c>
      <c r="X4907">
        <f t="shared" si="230"/>
        <v>48</v>
      </c>
    </row>
    <row r="4908" spans="1:24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  <c r="V4908">
        <f t="shared" si="228"/>
        <v>10</v>
      </c>
      <c r="W4908">
        <f t="shared" si="229"/>
        <v>1349.5</v>
      </c>
      <c r="X4908">
        <f t="shared" si="230"/>
        <v>6.0000000000000009</v>
      </c>
    </row>
    <row r="4909" spans="1:24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  <c r="V4909">
        <f t="shared" si="228"/>
        <v>11</v>
      </c>
      <c r="W4909">
        <f t="shared" si="229"/>
        <v>94.463999999999999</v>
      </c>
      <c r="X4909">
        <f t="shared" si="230"/>
        <v>-73.333333333333343</v>
      </c>
    </row>
    <row r="4910" spans="1:24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  <c r="V4910">
        <f t="shared" si="228"/>
        <v>11</v>
      </c>
      <c r="W4910">
        <f t="shared" si="229"/>
        <v>19.175999999999998</v>
      </c>
      <c r="X4910">
        <f t="shared" si="230"/>
        <v>-21.666666666666668</v>
      </c>
    </row>
    <row r="4911" spans="1:24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  <c r="V4911">
        <f t="shared" si="228"/>
        <v>1</v>
      </c>
      <c r="W4911">
        <f t="shared" si="229"/>
        <v>55.007999999999996</v>
      </c>
      <c r="X4911">
        <f t="shared" si="230"/>
        <v>36.250000000000007</v>
      </c>
    </row>
    <row r="4912" spans="1:24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  <c r="V4912">
        <f t="shared" si="228"/>
        <v>1</v>
      </c>
      <c r="W4912">
        <f t="shared" si="229"/>
        <v>254.01599999999996</v>
      </c>
      <c r="X4912">
        <f t="shared" si="230"/>
        <v>35</v>
      </c>
    </row>
    <row r="4913" spans="1:24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  <c r="V4913">
        <f t="shared" si="228"/>
        <v>1</v>
      </c>
      <c r="W4913">
        <f t="shared" si="229"/>
        <v>223.96799999999999</v>
      </c>
      <c r="X4913">
        <f t="shared" si="230"/>
        <v>6.25</v>
      </c>
    </row>
    <row r="4914" spans="1:24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  <c r="V4914">
        <f t="shared" si="228"/>
        <v>1</v>
      </c>
      <c r="W4914">
        <f t="shared" si="229"/>
        <v>29.849999999999998</v>
      </c>
      <c r="X4914">
        <f t="shared" si="230"/>
        <v>-76.666666666666671</v>
      </c>
    </row>
    <row r="4915" spans="1:24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>
        <f t="shared" si="228"/>
        <v>1</v>
      </c>
      <c r="W4915">
        <f t="shared" si="229"/>
        <v>5.016</v>
      </c>
      <c r="X4915">
        <f t="shared" si="230"/>
        <v>-73.333333333333329</v>
      </c>
    </row>
    <row r="4916" spans="1:24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  <c r="V4916">
        <f t="shared" si="228"/>
        <v>9</v>
      </c>
      <c r="W4916">
        <f t="shared" si="229"/>
        <v>71.92</v>
      </c>
      <c r="X4916">
        <f t="shared" si="230"/>
        <v>28.999999999999996</v>
      </c>
    </row>
    <row r="4917" spans="1:24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  <c r="V4917">
        <f t="shared" si="228"/>
        <v>9</v>
      </c>
      <c r="W4917">
        <f t="shared" si="229"/>
        <v>44.856000000000002</v>
      </c>
      <c r="X4917">
        <f t="shared" si="230"/>
        <v>36.25</v>
      </c>
    </row>
    <row r="4918" spans="1:24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  <c r="V4918">
        <f t="shared" si="228"/>
        <v>10</v>
      </c>
      <c r="W4918">
        <f t="shared" si="229"/>
        <v>470.00800000000004</v>
      </c>
      <c r="X4918">
        <f t="shared" si="230"/>
        <v>8.75</v>
      </c>
    </row>
    <row r="4919" spans="1:24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  <c r="V4919">
        <f t="shared" si="228"/>
        <v>10</v>
      </c>
      <c r="W4919">
        <f t="shared" si="229"/>
        <v>762.17399999999998</v>
      </c>
      <c r="X4919">
        <f t="shared" si="230"/>
        <v>-12.857142857142859</v>
      </c>
    </row>
    <row r="4920" spans="1:24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>
        <f t="shared" si="228"/>
        <v>1</v>
      </c>
      <c r="W4920">
        <f t="shared" si="229"/>
        <v>521.81999999999994</v>
      </c>
      <c r="X4920">
        <f t="shared" si="230"/>
        <v>22.000000000000004</v>
      </c>
    </row>
    <row r="4921" spans="1:24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  <c r="V4921">
        <f t="shared" si="228"/>
        <v>1</v>
      </c>
      <c r="W4921">
        <f t="shared" si="229"/>
        <v>463.96</v>
      </c>
      <c r="X4921">
        <f t="shared" si="230"/>
        <v>28.999999999999996</v>
      </c>
    </row>
    <row r="4922" spans="1:24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  <c r="V4922">
        <f t="shared" si="228"/>
        <v>8</v>
      </c>
      <c r="W4922">
        <f t="shared" si="229"/>
        <v>4.5919999999999996</v>
      </c>
      <c r="X4922">
        <f t="shared" si="230"/>
        <v>-170.00000000000003</v>
      </c>
    </row>
    <row r="4923" spans="1:24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  <c r="V4923">
        <f t="shared" si="228"/>
        <v>12</v>
      </c>
      <c r="W4923">
        <f t="shared" si="229"/>
        <v>192.16</v>
      </c>
      <c r="X4923">
        <f t="shared" si="230"/>
        <v>48.000000000000007</v>
      </c>
    </row>
    <row r="4924" spans="1:24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  <c r="V4924">
        <f t="shared" si="228"/>
        <v>12</v>
      </c>
      <c r="W4924">
        <f t="shared" si="229"/>
        <v>7.24</v>
      </c>
      <c r="X4924">
        <f t="shared" si="230"/>
        <v>33</v>
      </c>
    </row>
    <row r="4925" spans="1:24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  <c r="V4925">
        <f t="shared" si="228"/>
        <v>12</v>
      </c>
      <c r="W4925">
        <f t="shared" si="229"/>
        <v>3774.6000000000004</v>
      </c>
      <c r="X4925">
        <f t="shared" si="230"/>
        <v>48.000000000000007</v>
      </c>
    </row>
    <row r="4926" spans="1:24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  <c r="V4926">
        <f t="shared" si="228"/>
        <v>12</v>
      </c>
      <c r="W4926">
        <f t="shared" si="229"/>
        <v>180.96</v>
      </c>
      <c r="X4926">
        <f t="shared" si="230"/>
        <v>25.999999999999996</v>
      </c>
    </row>
    <row r="4927" spans="1:24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  <c r="V4927">
        <f t="shared" si="228"/>
        <v>9</v>
      </c>
      <c r="W4927">
        <f t="shared" si="229"/>
        <v>29.76</v>
      </c>
      <c r="X4927">
        <f t="shared" si="230"/>
        <v>25</v>
      </c>
    </row>
    <row r="4928" spans="1:24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>
        <f t="shared" si="228"/>
        <v>10</v>
      </c>
      <c r="W4928">
        <f t="shared" si="229"/>
        <v>91.275000000000006</v>
      </c>
      <c r="X4928">
        <f t="shared" si="230"/>
        <v>-73.999999999999986</v>
      </c>
    </row>
    <row r="4929" spans="1:24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>
        <f t="shared" si="228"/>
        <v>12</v>
      </c>
      <c r="W4929">
        <f t="shared" si="229"/>
        <v>58.320000000000007</v>
      </c>
      <c r="X4929">
        <f t="shared" si="230"/>
        <v>48.000000000000007</v>
      </c>
    </row>
    <row r="4930" spans="1:24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  <c r="V4930">
        <f t="shared" si="228"/>
        <v>12</v>
      </c>
      <c r="W4930">
        <f t="shared" si="229"/>
        <v>2691.45</v>
      </c>
      <c r="X4930">
        <f t="shared" si="230"/>
        <v>28.000000000000004</v>
      </c>
    </row>
    <row r="4931" spans="1:24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>
        <f t="shared" ref="V4931:V4994" si="231">MONTH(C4931:C14924)</f>
        <v>9</v>
      </c>
      <c r="W4931">
        <f t="shared" ref="W4931:W4994" si="232" xml:space="preserve"> PRODUCT(R4931,S4931)</f>
        <v>288.75</v>
      </c>
      <c r="X4931">
        <f t="shared" ref="X4931:X4994" si="233">(U4931/R4931)*100</f>
        <v>28.000000000000004</v>
      </c>
    </row>
    <row r="4932" spans="1:24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  <c r="V4932">
        <f t="shared" si="231"/>
        <v>9</v>
      </c>
      <c r="W4932">
        <f t="shared" si="232"/>
        <v>44.82</v>
      </c>
      <c r="X4932">
        <f t="shared" si="233"/>
        <v>47</v>
      </c>
    </row>
    <row r="4933" spans="1:24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>
        <f t="shared" si="231"/>
        <v>3</v>
      </c>
      <c r="W4933">
        <f t="shared" si="232"/>
        <v>46.2</v>
      </c>
      <c r="X4933">
        <f t="shared" si="233"/>
        <v>30</v>
      </c>
    </row>
    <row r="4934" spans="1:24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  <c r="V4934">
        <f t="shared" si="231"/>
        <v>9</v>
      </c>
      <c r="W4934">
        <f t="shared" si="232"/>
        <v>12.536</v>
      </c>
      <c r="X4934">
        <f t="shared" si="233"/>
        <v>33.75</v>
      </c>
    </row>
    <row r="4935" spans="1:24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  <c r="V4935">
        <f t="shared" si="231"/>
        <v>9</v>
      </c>
      <c r="W4935">
        <f t="shared" si="232"/>
        <v>2.16</v>
      </c>
      <c r="X4935">
        <f t="shared" si="233"/>
        <v>-73.333333333333329</v>
      </c>
    </row>
    <row r="4936" spans="1:24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  <c r="V4936">
        <f t="shared" si="231"/>
        <v>9</v>
      </c>
      <c r="W4936">
        <f t="shared" si="232"/>
        <v>13.535999999999998</v>
      </c>
      <c r="X4936">
        <f t="shared" si="233"/>
        <v>18.75</v>
      </c>
    </row>
    <row r="4937" spans="1:24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  <c r="V4937">
        <f t="shared" si="231"/>
        <v>3</v>
      </c>
      <c r="W4937">
        <f t="shared" si="232"/>
        <v>50.328000000000003</v>
      </c>
      <c r="X4937">
        <f t="shared" si="233"/>
        <v>10</v>
      </c>
    </row>
    <row r="4938" spans="1:24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>
        <f t="shared" si="231"/>
        <v>1</v>
      </c>
      <c r="W4938">
        <f t="shared" si="232"/>
        <v>236.18</v>
      </c>
      <c r="X4938">
        <f t="shared" si="233"/>
        <v>46</v>
      </c>
    </row>
    <row r="4939" spans="1:24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  <c r="V4939">
        <f t="shared" si="231"/>
        <v>1</v>
      </c>
      <c r="W4939">
        <f t="shared" si="232"/>
        <v>6629.25</v>
      </c>
      <c r="X4939">
        <f t="shared" si="233"/>
        <v>18</v>
      </c>
    </row>
    <row r="4940" spans="1:24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  <c r="V4940">
        <f t="shared" si="231"/>
        <v>1</v>
      </c>
      <c r="W4940">
        <f t="shared" si="232"/>
        <v>1001.9970000000001</v>
      </c>
      <c r="X4940">
        <f t="shared" si="233"/>
        <v>1.1764705882352939</v>
      </c>
    </row>
    <row r="4941" spans="1:24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  <c r="V4941">
        <f t="shared" si="231"/>
        <v>1</v>
      </c>
      <c r="W4941">
        <f t="shared" si="232"/>
        <v>99.5</v>
      </c>
      <c r="X4941">
        <f t="shared" si="233"/>
        <v>33</v>
      </c>
    </row>
    <row r="4942" spans="1:24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  <c r="V4942">
        <f t="shared" si="231"/>
        <v>2</v>
      </c>
      <c r="W4942">
        <f t="shared" si="232"/>
        <v>11419.38</v>
      </c>
      <c r="X4942">
        <f t="shared" si="233"/>
        <v>21.000000000000004</v>
      </c>
    </row>
    <row r="4943" spans="1:24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  <c r="V4943">
        <f t="shared" si="231"/>
        <v>2</v>
      </c>
      <c r="W4943">
        <f t="shared" si="232"/>
        <v>1135.68</v>
      </c>
      <c r="X4943">
        <f t="shared" si="233"/>
        <v>28.999999999999996</v>
      </c>
    </row>
    <row r="4944" spans="1:24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  <c r="V4944">
        <f t="shared" si="231"/>
        <v>2</v>
      </c>
      <c r="W4944">
        <f t="shared" si="232"/>
        <v>11.36</v>
      </c>
      <c r="X4944">
        <f t="shared" si="233"/>
        <v>31</v>
      </c>
    </row>
    <row r="4945" spans="1:24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  <c r="V4945">
        <f t="shared" si="231"/>
        <v>12</v>
      </c>
      <c r="W4945">
        <f t="shared" si="232"/>
        <v>375.34</v>
      </c>
      <c r="X4945">
        <f t="shared" si="233"/>
        <v>5</v>
      </c>
    </row>
    <row r="4946" spans="1:24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  <c r="V4946">
        <f t="shared" si="231"/>
        <v>9</v>
      </c>
      <c r="W4946">
        <f t="shared" si="232"/>
        <v>192.16</v>
      </c>
      <c r="X4946">
        <f t="shared" si="233"/>
        <v>48.000000000000007</v>
      </c>
    </row>
    <row r="4947" spans="1:24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  <c r="V4947">
        <f t="shared" si="231"/>
        <v>9</v>
      </c>
      <c r="W4947">
        <f t="shared" si="232"/>
        <v>23.36</v>
      </c>
      <c r="X4947">
        <f t="shared" si="233"/>
        <v>33.75</v>
      </c>
    </row>
    <row r="4948" spans="1:24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  <c r="V4948">
        <f t="shared" si="231"/>
        <v>9</v>
      </c>
      <c r="W4948">
        <f t="shared" si="232"/>
        <v>8.7200000000000006</v>
      </c>
      <c r="X4948">
        <f t="shared" si="233"/>
        <v>41</v>
      </c>
    </row>
    <row r="4949" spans="1:24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  <c r="V4949">
        <f t="shared" si="231"/>
        <v>10</v>
      </c>
      <c r="W4949">
        <f t="shared" si="232"/>
        <v>116.96</v>
      </c>
      <c r="X4949">
        <f t="shared" si="233"/>
        <v>47</v>
      </c>
    </row>
    <row r="4950" spans="1:24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  <c r="V4950">
        <f t="shared" si="231"/>
        <v>11</v>
      </c>
      <c r="W4950">
        <f t="shared" si="232"/>
        <v>822.41599999999994</v>
      </c>
      <c r="X4950">
        <f t="shared" si="233"/>
        <v>35</v>
      </c>
    </row>
    <row r="4951" spans="1:24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  <c r="V4951">
        <f t="shared" si="231"/>
        <v>11</v>
      </c>
      <c r="W4951">
        <f t="shared" si="232"/>
        <v>56.519999999999996</v>
      </c>
      <c r="X4951">
        <f t="shared" si="233"/>
        <v>32</v>
      </c>
    </row>
    <row r="4952" spans="1:24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  <c r="V4952">
        <f t="shared" si="231"/>
        <v>10</v>
      </c>
      <c r="W4952">
        <f t="shared" si="232"/>
        <v>37.26</v>
      </c>
      <c r="X4952">
        <f t="shared" si="233"/>
        <v>42.000000000000007</v>
      </c>
    </row>
    <row r="4953" spans="1:24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  <c r="V4953">
        <f t="shared" si="231"/>
        <v>6</v>
      </c>
      <c r="W4953">
        <f t="shared" si="232"/>
        <v>25.92</v>
      </c>
      <c r="X4953">
        <f t="shared" si="233"/>
        <v>47.999999999999993</v>
      </c>
    </row>
    <row r="4954" spans="1:24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  <c r="V4954">
        <f t="shared" si="231"/>
        <v>12</v>
      </c>
      <c r="W4954">
        <f t="shared" si="232"/>
        <v>69.48</v>
      </c>
      <c r="X4954">
        <f t="shared" si="233"/>
        <v>30</v>
      </c>
    </row>
    <row r="4955" spans="1:24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  <c r="V4955">
        <f t="shared" si="231"/>
        <v>3</v>
      </c>
      <c r="W4955">
        <f t="shared" si="232"/>
        <v>171.8</v>
      </c>
      <c r="X4955">
        <f t="shared" si="233"/>
        <v>3</v>
      </c>
    </row>
    <row r="4956" spans="1:24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  <c r="V4956">
        <f t="shared" si="231"/>
        <v>6</v>
      </c>
      <c r="W4956">
        <f t="shared" si="232"/>
        <v>126.41999999999999</v>
      </c>
      <c r="X4956">
        <f t="shared" si="233"/>
        <v>26</v>
      </c>
    </row>
    <row r="4957" spans="1:24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  <c r="V4957">
        <f t="shared" si="231"/>
        <v>6</v>
      </c>
      <c r="W4957">
        <f t="shared" si="232"/>
        <v>237.42000000000002</v>
      </c>
      <c r="X4957">
        <f t="shared" si="233"/>
        <v>46</v>
      </c>
    </row>
    <row r="4958" spans="1:24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  <c r="V4958">
        <f t="shared" si="231"/>
        <v>6</v>
      </c>
      <c r="W4958">
        <f t="shared" si="232"/>
        <v>74.8</v>
      </c>
      <c r="X4958">
        <f t="shared" si="233"/>
        <v>38</v>
      </c>
    </row>
    <row r="4959" spans="1:24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  <c r="V4959">
        <f t="shared" si="231"/>
        <v>3</v>
      </c>
      <c r="W4959">
        <f t="shared" si="232"/>
        <v>5.024</v>
      </c>
      <c r="X4959">
        <f t="shared" si="233"/>
        <v>-175</v>
      </c>
    </row>
    <row r="4960" spans="1:24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>
        <f t="shared" si="231"/>
        <v>3</v>
      </c>
      <c r="W4960">
        <f t="shared" si="232"/>
        <v>169.77600000000001</v>
      </c>
      <c r="X4960">
        <f t="shared" si="233"/>
        <v>32.499999999999993</v>
      </c>
    </row>
    <row r="4961" spans="1:24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  <c r="V4961">
        <f t="shared" si="231"/>
        <v>11</v>
      </c>
      <c r="W4961">
        <f t="shared" si="232"/>
        <v>61.192</v>
      </c>
      <c r="X4961">
        <f t="shared" si="233"/>
        <v>10</v>
      </c>
    </row>
    <row r="4962" spans="1:24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  <c r="V4962">
        <f t="shared" si="231"/>
        <v>11</v>
      </c>
      <c r="W4962">
        <f t="shared" si="232"/>
        <v>67.84</v>
      </c>
      <c r="X4962">
        <f t="shared" si="233"/>
        <v>27</v>
      </c>
    </row>
    <row r="4963" spans="1:24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  <c r="V4963">
        <f t="shared" si="231"/>
        <v>3</v>
      </c>
      <c r="W4963">
        <f t="shared" si="232"/>
        <v>48.712000000000003</v>
      </c>
      <c r="X4963">
        <f t="shared" si="233"/>
        <v>11.25</v>
      </c>
    </row>
    <row r="4964" spans="1:24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  <c r="V4964">
        <f t="shared" si="231"/>
        <v>3</v>
      </c>
      <c r="W4964">
        <f t="shared" si="232"/>
        <v>53.820000000000007</v>
      </c>
      <c r="X4964">
        <f t="shared" si="233"/>
        <v>25.999999999999996</v>
      </c>
    </row>
    <row r="4965" spans="1:24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  <c r="V4965">
        <f t="shared" si="231"/>
        <v>3</v>
      </c>
      <c r="W4965">
        <f t="shared" si="232"/>
        <v>728.81999999999994</v>
      </c>
      <c r="X4965">
        <f t="shared" si="233"/>
        <v>1.9999999999999998</v>
      </c>
    </row>
    <row r="4966" spans="1:24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  <c r="V4966">
        <f t="shared" si="231"/>
        <v>5</v>
      </c>
      <c r="W4966">
        <f t="shared" si="232"/>
        <v>31.056000000000001</v>
      </c>
      <c r="X4966">
        <f t="shared" si="233"/>
        <v>-66.666666666666657</v>
      </c>
    </row>
    <row r="4967" spans="1:24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  <c r="V4967">
        <f t="shared" si="231"/>
        <v>5</v>
      </c>
      <c r="W4967">
        <f t="shared" si="232"/>
        <v>1868.16</v>
      </c>
      <c r="X4967">
        <f t="shared" si="233"/>
        <v>12.5</v>
      </c>
    </row>
    <row r="4968" spans="1:24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  <c r="V4968">
        <f t="shared" si="231"/>
        <v>8</v>
      </c>
      <c r="W4968">
        <f t="shared" si="232"/>
        <v>386.54999999999995</v>
      </c>
      <c r="X4968">
        <f t="shared" si="233"/>
        <v>3.0000000000000004</v>
      </c>
    </row>
    <row r="4969" spans="1:24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>
        <f t="shared" si="231"/>
        <v>8</v>
      </c>
      <c r="W4969">
        <f t="shared" si="232"/>
        <v>16.8</v>
      </c>
      <c r="X4969">
        <f t="shared" si="233"/>
        <v>48.999999999999993</v>
      </c>
    </row>
    <row r="4970" spans="1:24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>
        <f t="shared" si="231"/>
        <v>8</v>
      </c>
      <c r="W4970">
        <f t="shared" si="232"/>
        <v>399.96</v>
      </c>
      <c r="X4970">
        <f t="shared" si="233"/>
        <v>42.000000000000007</v>
      </c>
    </row>
    <row r="4971" spans="1:24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  <c r="V4971">
        <f t="shared" si="231"/>
        <v>8</v>
      </c>
      <c r="W4971">
        <f t="shared" si="232"/>
        <v>110.98</v>
      </c>
      <c r="X4971">
        <f t="shared" si="233"/>
        <v>13.999999999999998</v>
      </c>
    </row>
    <row r="4972" spans="1:24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  <c r="V4972">
        <f t="shared" si="231"/>
        <v>11</v>
      </c>
      <c r="W4972">
        <f t="shared" si="232"/>
        <v>415.96800000000002</v>
      </c>
      <c r="X4972">
        <f t="shared" si="233"/>
        <v>-13.749999999999998</v>
      </c>
    </row>
    <row r="4973" spans="1:24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  <c r="V4973">
        <f t="shared" si="231"/>
        <v>11</v>
      </c>
      <c r="W4973">
        <f t="shared" si="232"/>
        <v>72.224000000000004</v>
      </c>
      <c r="X4973">
        <f t="shared" si="233"/>
        <v>35</v>
      </c>
    </row>
    <row r="4974" spans="1:24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  <c r="V4974">
        <f t="shared" si="231"/>
        <v>11</v>
      </c>
      <c r="W4974">
        <f t="shared" si="232"/>
        <v>71.135999999999996</v>
      </c>
      <c r="X4974">
        <f t="shared" si="233"/>
        <v>16.25</v>
      </c>
    </row>
    <row r="4975" spans="1:24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  <c r="V4975">
        <f t="shared" si="231"/>
        <v>11</v>
      </c>
      <c r="W4975">
        <f t="shared" si="232"/>
        <v>177.536</v>
      </c>
      <c r="X4975">
        <f t="shared" si="233"/>
        <v>35</v>
      </c>
    </row>
    <row r="4976" spans="1:24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  <c r="V4976">
        <f t="shared" si="231"/>
        <v>11</v>
      </c>
      <c r="W4976">
        <f t="shared" si="232"/>
        <v>25.8</v>
      </c>
      <c r="X4976">
        <f t="shared" si="233"/>
        <v>49</v>
      </c>
    </row>
    <row r="4977" spans="1:24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  <c r="V4977">
        <f t="shared" si="231"/>
        <v>9</v>
      </c>
      <c r="W4977">
        <f t="shared" si="232"/>
        <v>6454.08</v>
      </c>
      <c r="X4977">
        <f t="shared" si="233"/>
        <v>21.25</v>
      </c>
    </row>
    <row r="4978" spans="1:24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>
        <f t="shared" si="231"/>
        <v>12</v>
      </c>
      <c r="W4978">
        <f t="shared" si="232"/>
        <v>106.8</v>
      </c>
      <c r="X4978">
        <f t="shared" si="233"/>
        <v>33.75</v>
      </c>
    </row>
    <row r="4979" spans="1:24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  <c r="V4979">
        <f t="shared" si="231"/>
        <v>12</v>
      </c>
      <c r="W4979">
        <f t="shared" si="232"/>
        <v>13.375999999999999</v>
      </c>
      <c r="X4979">
        <f t="shared" si="233"/>
        <v>35</v>
      </c>
    </row>
    <row r="4980" spans="1:24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>
        <f t="shared" si="231"/>
        <v>12</v>
      </c>
      <c r="W4980">
        <f t="shared" si="232"/>
        <v>4643.6400000000003</v>
      </c>
      <c r="X4980">
        <f t="shared" si="233"/>
        <v>28.999999999999996</v>
      </c>
    </row>
    <row r="4981" spans="1:24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  <c r="V4981">
        <f t="shared" si="231"/>
        <v>12</v>
      </c>
      <c r="W4981">
        <f t="shared" si="232"/>
        <v>61.704000000000008</v>
      </c>
      <c r="X4981">
        <f t="shared" si="233"/>
        <v>7.5</v>
      </c>
    </row>
    <row r="4982" spans="1:24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  <c r="V4982">
        <f t="shared" si="231"/>
        <v>12</v>
      </c>
      <c r="W4982">
        <f t="shared" si="232"/>
        <v>8.7119999999999997</v>
      </c>
      <c r="X4982">
        <f t="shared" si="233"/>
        <v>-270</v>
      </c>
    </row>
    <row r="4983" spans="1:24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  <c r="V4983">
        <f t="shared" si="231"/>
        <v>12</v>
      </c>
      <c r="W4983">
        <f t="shared" si="232"/>
        <v>76.16</v>
      </c>
      <c r="X4983">
        <f t="shared" si="233"/>
        <v>-7.5</v>
      </c>
    </row>
    <row r="4984" spans="1:24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>
        <f t="shared" si="231"/>
        <v>11</v>
      </c>
      <c r="W4984">
        <f t="shared" si="232"/>
        <v>10.44</v>
      </c>
      <c r="X4984">
        <f t="shared" si="233"/>
        <v>46</v>
      </c>
    </row>
    <row r="4985" spans="1:24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>
        <f t="shared" si="231"/>
        <v>11</v>
      </c>
      <c r="W4985">
        <f t="shared" si="232"/>
        <v>254.52</v>
      </c>
      <c r="X4985">
        <f t="shared" si="233"/>
        <v>27</v>
      </c>
    </row>
    <row r="4986" spans="1:24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  <c r="V4986">
        <f t="shared" si="231"/>
        <v>9</v>
      </c>
      <c r="W4986">
        <f t="shared" si="232"/>
        <v>36.200000000000003</v>
      </c>
      <c r="X4986">
        <f t="shared" si="233"/>
        <v>16.25</v>
      </c>
    </row>
    <row r="4987" spans="1:24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  <c r="V4987">
        <f t="shared" si="231"/>
        <v>9</v>
      </c>
      <c r="W4987">
        <f t="shared" si="232"/>
        <v>72</v>
      </c>
      <c r="X4987">
        <f t="shared" si="233"/>
        <v>49</v>
      </c>
    </row>
    <row r="4988" spans="1:24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  <c r="V4988">
        <f t="shared" si="231"/>
        <v>4</v>
      </c>
      <c r="W4988">
        <f t="shared" si="232"/>
        <v>46.655999999999999</v>
      </c>
      <c r="X4988">
        <f t="shared" si="233"/>
        <v>35</v>
      </c>
    </row>
    <row r="4989" spans="1:24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  <c r="V4989">
        <f t="shared" si="231"/>
        <v>4</v>
      </c>
      <c r="W4989">
        <f t="shared" si="232"/>
        <v>7954.5599999999995</v>
      </c>
      <c r="X4989">
        <f t="shared" si="233"/>
        <v>11.25</v>
      </c>
    </row>
    <row r="4990" spans="1:24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  <c r="V4990">
        <f t="shared" si="231"/>
        <v>4</v>
      </c>
      <c r="W4990">
        <f t="shared" si="232"/>
        <v>6.2160000000000002</v>
      </c>
      <c r="X4990">
        <f t="shared" si="233"/>
        <v>-70</v>
      </c>
    </row>
    <row r="4991" spans="1:24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  <c r="V4991">
        <f t="shared" si="231"/>
        <v>8</v>
      </c>
      <c r="W4991">
        <f t="shared" si="232"/>
        <v>20.015999999999998</v>
      </c>
      <c r="X4991">
        <f t="shared" si="233"/>
        <v>32.5</v>
      </c>
    </row>
    <row r="4992" spans="1:24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  <c r="V4992">
        <f t="shared" si="231"/>
        <v>8</v>
      </c>
      <c r="W4992">
        <f t="shared" si="232"/>
        <v>2757.6320000000001</v>
      </c>
      <c r="X4992">
        <f t="shared" si="233"/>
        <v>11.25</v>
      </c>
    </row>
    <row r="4993" spans="1:24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  <c r="V4993">
        <f t="shared" si="231"/>
        <v>12</v>
      </c>
      <c r="W4993">
        <f t="shared" si="232"/>
        <v>9449.9500000000007</v>
      </c>
      <c r="X4993">
        <f t="shared" si="233"/>
        <v>-155</v>
      </c>
    </row>
    <row r="4994" spans="1:24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  <c r="V4994">
        <f t="shared" si="231"/>
        <v>12</v>
      </c>
      <c r="W4994">
        <f t="shared" si="232"/>
        <v>447.488</v>
      </c>
      <c r="X4994">
        <f t="shared" si="233"/>
        <v>33.75</v>
      </c>
    </row>
    <row r="4995" spans="1:24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  <c r="V4995">
        <f t="shared" ref="V4995:V5058" si="234">MONTH(C4995:C14988)</f>
        <v>12</v>
      </c>
      <c r="W4995">
        <f t="shared" ref="W4995:W5058" si="235" xml:space="preserve"> PRODUCT(R4995,S4995)</f>
        <v>147.45599999999999</v>
      </c>
      <c r="X4995">
        <f t="shared" ref="X4995:X5058" si="236">(U4995/R4995)*100</f>
        <v>32.5</v>
      </c>
    </row>
    <row r="4996" spans="1:24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  <c r="V4996">
        <f t="shared" si="234"/>
        <v>12</v>
      </c>
      <c r="W4996">
        <f t="shared" si="235"/>
        <v>101.6</v>
      </c>
      <c r="X4996">
        <f t="shared" si="236"/>
        <v>17.5</v>
      </c>
    </row>
    <row r="4997" spans="1:24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  <c r="V4997">
        <f t="shared" si="234"/>
        <v>11</v>
      </c>
      <c r="W4997">
        <f t="shared" si="235"/>
        <v>208.256</v>
      </c>
      <c r="X4997">
        <f t="shared" si="236"/>
        <v>36.25</v>
      </c>
    </row>
    <row r="4998" spans="1:24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  <c r="V4998">
        <f t="shared" si="234"/>
        <v>3</v>
      </c>
      <c r="W4998">
        <f t="shared" si="235"/>
        <v>48.783999999999999</v>
      </c>
      <c r="X4998">
        <f t="shared" si="236"/>
        <v>7.5</v>
      </c>
    </row>
    <row r="4999" spans="1:24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  <c r="V4999">
        <f t="shared" si="234"/>
        <v>3</v>
      </c>
      <c r="W4999">
        <f t="shared" si="235"/>
        <v>52.368000000000002</v>
      </c>
      <c r="X4999">
        <f t="shared" si="236"/>
        <v>-76.666666666666657</v>
      </c>
    </row>
    <row r="5000" spans="1:24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  <c r="V5000">
        <f t="shared" si="234"/>
        <v>1</v>
      </c>
      <c r="W5000">
        <f t="shared" si="235"/>
        <v>109.592</v>
      </c>
      <c r="X5000">
        <f t="shared" si="236"/>
        <v>7.5</v>
      </c>
    </row>
    <row r="5001" spans="1:24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  <c r="V5001">
        <f t="shared" si="234"/>
        <v>1</v>
      </c>
      <c r="W5001">
        <f t="shared" si="235"/>
        <v>283.5</v>
      </c>
      <c r="X5001">
        <f t="shared" si="236"/>
        <v>49</v>
      </c>
    </row>
    <row r="5002" spans="1:24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>
        <f t="shared" si="234"/>
        <v>5</v>
      </c>
      <c r="W5002">
        <f t="shared" si="235"/>
        <v>79.989999999999995</v>
      </c>
      <c r="X5002">
        <f t="shared" si="236"/>
        <v>36</v>
      </c>
    </row>
    <row r="5003" spans="1:24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  <c r="V5003">
        <f t="shared" si="234"/>
        <v>5</v>
      </c>
      <c r="W5003">
        <f t="shared" si="235"/>
        <v>347.5</v>
      </c>
      <c r="X5003">
        <f t="shared" si="236"/>
        <v>29.000000000000004</v>
      </c>
    </row>
    <row r="5004" spans="1:24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  <c r="V5004">
        <f t="shared" si="234"/>
        <v>5</v>
      </c>
      <c r="W5004">
        <f t="shared" si="235"/>
        <v>766.4</v>
      </c>
      <c r="X5004">
        <f t="shared" si="236"/>
        <v>48.000000000000007</v>
      </c>
    </row>
    <row r="5005" spans="1:24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  <c r="V5005">
        <f t="shared" si="234"/>
        <v>10</v>
      </c>
      <c r="W5005">
        <f t="shared" si="235"/>
        <v>21.12</v>
      </c>
      <c r="X5005">
        <f t="shared" si="236"/>
        <v>48.000000000000007</v>
      </c>
    </row>
    <row r="5006" spans="1:24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  <c r="V5006">
        <f t="shared" si="234"/>
        <v>4</v>
      </c>
      <c r="W5006">
        <f t="shared" si="235"/>
        <v>143.37</v>
      </c>
      <c r="X5006">
        <f t="shared" si="236"/>
        <v>34</v>
      </c>
    </row>
    <row r="5007" spans="1:24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  <c r="V5007">
        <f t="shared" si="234"/>
        <v>11</v>
      </c>
      <c r="W5007">
        <f t="shared" si="235"/>
        <v>3571.5</v>
      </c>
      <c r="X5007">
        <f t="shared" si="236"/>
        <v>28.999999999999996</v>
      </c>
    </row>
    <row r="5008" spans="1:24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  <c r="V5008">
        <f t="shared" si="234"/>
        <v>11</v>
      </c>
      <c r="W5008">
        <f t="shared" si="235"/>
        <v>4643.8</v>
      </c>
      <c r="X5008">
        <f t="shared" si="236"/>
        <v>48</v>
      </c>
    </row>
    <row r="5009" spans="1:24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  <c r="V5009">
        <f t="shared" si="234"/>
        <v>11</v>
      </c>
      <c r="W5009">
        <f t="shared" si="235"/>
        <v>53.820000000000007</v>
      </c>
      <c r="X5009">
        <f t="shared" si="236"/>
        <v>17</v>
      </c>
    </row>
    <row r="5010" spans="1:24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  <c r="V5010">
        <f t="shared" si="234"/>
        <v>9</v>
      </c>
      <c r="W5010">
        <f t="shared" si="235"/>
        <v>9.5220000000000002</v>
      </c>
      <c r="X5010">
        <f t="shared" si="236"/>
        <v>-73.333333333333329</v>
      </c>
    </row>
    <row r="5011" spans="1:24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  <c r="V5011">
        <f t="shared" si="234"/>
        <v>9</v>
      </c>
      <c r="W5011">
        <f t="shared" si="235"/>
        <v>4751.7840000000006</v>
      </c>
      <c r="X5011">
        <f t="shared" si="236"/>
        <v>-16.666666666666664</v>
      </c>
    </row>
    <row r="5012" spans="1:24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  <c r="V5012">
        <f t="shared" si="234"/>
        <v>9</v>
      </c>
      <c r="W5012">
        <f t="shared" si="235"/>
        <v>14.769</v>
      </c>
      <c r="X5012">
        <f t="shared" si="236"/>
        <v>-80</v>
      </c>
    </row>
    <row r="5013" spans="1:24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>
        <f t="shared" si="234"/>
        <v>5</v>
      </c>
      <c r="W5013">
        <f t="shared" si="235"/>
        <v>1469.8530000000001</v>
      </c>
      <c r="X5013">
        <f t="shared" si="236"/>
        <v>-169.99999999999997</v>
      </c>
    </row>
    <row r="5014" spans="1:24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  <c r="V5014">
        <f t="shared" si="234"/>
        <v>7</v>
      </c>
      <c r="W5014">
        <f t="shared" si="235"/>
        <v>101.78999999999999</v>
      </c>
      <c r="X5014">
        <f t="shared" si="236"/>
        <v>-66.666666666666671</v>
      </c>
    </row>
    <row r="5015" spans="1:24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  <c r="V5015">
        <f t="shared" si="234"/>
        <v>7</v>
      </c>
      <c r="W5015">
        <f t="shared" si="235"/>
        <v>1556.24</v>
      </c>
      <c r="X5015">
        <f t="shared" si="236"/>
        <v>11.25</v>
      </c>
    </row>
    <row r="5016" spans="1:24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  <c r="V5016">
        <f t="shared" si="234"/>
        <v>7</v>
      </c>
      <c r="W5016">
        <f t="shared" si="235"/>
        <v>1263.384</v>
      </c>
      <c r="X5016">
        <f t="shared" si="236"/>
        <v>-25</v>
      </c>
    </row>
    <row r="5017" spans="1:24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  <c r="V5017">
        <f t="shared" si="234"/>
        <v>11</v>
      </c>
      <c r="W5017">
        <f t="shared" si="235"/>
        <v>246.17599999999999</v>
      </c>
      <c r="X5017">
        <f t="shared" si="236"/>
        <v>27.500000000000004</v>
      </c>
    </row>
    <row r="5018" spans="1:24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  <c r="V5018">
        <f t="shared" si="234"/>
        <v>11</v>
      </c>
      <c r="W5018">
        <f t="shared" si="235"/>
        <v>6009.5039999999999</v>
      </c>
      <c r="X5018">
        <f t="shared" si="236"/>
        <v>-16.666666666666664</v>
      </c>
    </row>
    <row r="5019" spans="1:24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  <c r="V5019">
        <f t="shared" si="234"/>
        <v>11</v>
      </c>
      <c r="W5019">
        <f t="shared" si="235"/>
        <v>30.33</v>
      </c>
      <c r="X5019">
        <f t="shared" si="236"/>
        <v>32</v>
      </c>
    </row>
    <row r="5020" spans="1:24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  <c r="V5020">
        <f t="shared" si="234"/>
        <v>11</v>
      </c>
      <c r="W5020">
        <f t="shared" si="235"/>
        <v>2317.41</v>
      </c>
      <c r="X5020">
        <f t="shared" si="236"/>
        <v>18.999999999999996</v>
      </c>
    </row>
    <row r="5021" spans="1:24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  <c r="V5021">
        <f t="shared" si="234"/>
        <v>11</v>
      </c>
      <c r="W5021">
        <f t="shared" si="235"/>
        <v>40.92</v>
      </c>
      <c r="X5021">
        <f t="shared" si="236"/>
        <v>26</v>
      </c>
    </row>
    <row r="5022" spans="1:24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  <c r="V5022">
        <f t="shared" si="234"/>
        <v>3</v>
      </c>
      <c r="W5022">
        <f t="shared" si="235"/>
        <v>1042.74</v>
      </c>
      <c r="X5022">
        <f t="shared" si="236"/>
        <v>5</v>
      </c>
    </row>
    <row r="5023" spans="1:24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  <c r="V5023">
        <f t="shared" si="234"/>
        <v>12</v>
      </c>
      <c r="W5023">
        <f t="shared" si="235"/>
        <v>145.28</v>
      </c>
      <c r="X5023">
        <f t="shared" si="236"/>
        <v>30.000000000000004</v>
      </c>
    </row>
    <row r="5024" spans="1:24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  <c r="V5024">
        <f t="shared" si="234"/>
        <v>12</v>
      </c>
      <c r="W5024">
        <f t="shared" si="235"/>
        <v>2317.41</v>
      </c>
      <c r="X5024">
        <f t="shared" si="236"/>
        <v>18.999999999999996</v>
      </c>
    </row>
    <row r="5025" spans="1:24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  <c r="V5025">
        <f t="shared" si="234"/>
        <v>12</v>
      </c>
      <c r="W5025">
        <f t="shared" si="235"/>
        <v>159.68</v>
      </c>
      <c r="X5025">
        <f t="shared" si="236"/>
        <v>27.999999999999996</v>
      </c>
    </row>
    <row r="5026" spans="1:24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  <c r="V5026">
        <f t="shared" si="234"/>
        <v>7</v>
      </c>
      <c r="W5026">
        <f t="shared" si="235"/>
        <v>66.959999999999994</v>
      </c>
      <c r="X5026">
        <f t="shared" si="236"/>
        <v>49.000000000000007</v>
      </c>
    </row>
    <row r="5027" spans="1:24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  <c r="V5027">
        <f t="shared" si="234"/>
        <v>7</v>
      </c>
      <c r="W5027">
        <f t="shared" si="235"/>
        <v>1385.91</v>
      </c>
      <c r="X5027">
        <f t="shared" si="236"/>
        <v>29.000000000000004</v>
      </c>
    </row>
    <row r="5028" spans="1:24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  <c r="V5028">
        <f t="shared" si="234"/>
        <v>7</v>
      </c>
      <c r="W5028">
        <f t="shared" si="235"/>
        <v>275.24</v>
      </c>
      <c r="X5028">
        <f t="shared" si="236"/>
        <v>43.999999999999993</v>
      </c>
    </row>
    <row r="5029" spans="1:24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  <c r="V5029">
        <f t="shared" si="234"/>
        <v>7</v>
      </c>
      <c r="W5029">
        <f t="shared" si="235"/>
        <v>908.01</v>
      </c>
      <c r="X5029">
        <f t="shared" si="236"/>
        <v>24</v>
      </c>
    </row>
    <row r="5030" spans="1:24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  <c r="V5030">
        <f t="shared" si="234"/>
        <v>9</v>
      </c>
      <c r="W5030">
        <f t="shared" si="235"/>
        <v>719.928</v>
      </c>
      <c r="X5030">
        <f t="shared" si="236"/>
        <v>22.5</v>
      </c>
    </row>
    <row r="5031" spans="1:24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  <c r="V5031">
        <f t="shared" si="234"/>
        <v>1</v>
      </c>
      <c r="W5031">
        <f t="shared" si="235"/>
        <v>25.02</v>
      </c>
      <c r="X5031">
        <f t="shared" si="236"/>
        <v>26</v>
      </c>
    </row>
    <row r="5032" spans="1:24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>
        <f t="shared" si="234"/>
        <v>1</v>
      </c>
      <c r="W5032">
        <f t="shared" si="235"/>
        <v>8.57</v>
      </c>
      <c r="X5032">
        <f t="shared" si="236"/>
        <v>26</v>
      </c>
    </row>
    <row r="5033" spans="1:24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  <c r="V5033">
        <f t="shared" si="234"/>
        <v>1</v>
      </c>
      <c r="W5033">
        <f t="shared" si="235"/>
        <v>956.928</v>
      </c>
      <c r="X5033">
        <f t="shared" si="236"/>
        <v>33.75</v>
      </c>
    </row>
    <row r="5034" spans="1:24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  <c r="V5034">
        <f t="shared" si="234"/>
        <v>12</v>
      </c>
      <c r="W5034">
        <f t="shared" si="235"/>
        <v>638.81999999999994</v>
      </c>
      <c r="X5034">
        <f t="shared" si="236"/>
        <v>12.000000000000002</v>
      </c>
    </row>
    <row r="5035" spans="1:24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  <c r="V5035">
        <f t="shared" si="234"/>
        <v>12</v>
      </c>
      <c r="W5035">
        <f t="shared" si="235"/>
        <v>26.49</v>
      </c>
      <c r="X5035">
        <f t="shared" si="236"/>
        <v>28.000000000000004</v>
      </c>
    </row>
    <row r="5036" spans="1:24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  <c r="V5036">
        <f t="shared" si="234"/>
        <v>8</v>
      </c>
      <c r="W5036">
        <f t="shared" si="235"/>
        <v>3437</v>
      </c>
      <c r="X5036">
        <f t="shared" si="236"/>
        <v>7.0000000000000009</v>
      </c>
    </row>
    <row r="5037" spans="1:24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  <c r="V5037">
        <f t="shared" si="234"/>
        <v>4</v>
      </c>
      <c r="W5037">
        <f t="shared" si="235"/>
        <v>1960.6499999999999</v>
      </c>
      <c r="X5037">
        <f t="shared" si="236"/>
        <v>17</v>
      </c>
    </row>
    <row r="5038" spans="1:24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  <c r="V5038">
        <f t="shared" si="234"/>
        <v>4</v>
      </c>
      <c r="W5038">
        <f t="shared" si="235"/>
        <v>67.8</v>
      </c>
      <c r="X5038">
        <f t="shared" si="236"/>
        <v>6</v>
      </c>
    </row>
    <row r="5039" spans="1:24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  <c r="V5039">
        <f t="shared" si="234"/>
        <v>11</v>
      </c>
      <c r="W5039">
        <f t="shared" si="235"/>
        <v>1199.8</v>
      </c>
      <c r="X5039">
        <f t="shared" si="236"/>
        <v>35</v>
      </c>
    </row>
    <row r="5040" spans="1:24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  <c r="V5040">
        <f t="shared" si="234"/>
        <v>7</v>
      </c>
      <c r="W5040">
        <f t="shared" si="235"/>
        <v>799.34400000000005</v>
      </c>
      <c r="X5040">
        <f t="shared" si="236"/>
        <v>-18.571428571428573</v>
      </c>
    </row>
    <row r="5041" spans="1:24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  <c r="V5041">
        <f t="shared" si="234"/>
        <v>7</v>
      </c>
      <c r="W5041">
        <f t="shared" si="235"/>
        <v>1432</v>
      </c>
      <c r="X5041">
        <f t="shared" si="236"/>
        <v>27</v>
      </c>
    </row>
    <row r="5042" spans="1:24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  <c r="V5042">
        <f t="shared" si="234"/>
        <v>7</v>
      </c>
      <c r="W5042">
        <f t="shared" si="235"/>
        <v>1547.42</v>
      </c>
      <c r="X5042">
        <f t="shared" si="236"/>
        <v>47</v>
      </c>
    </row>
    <row r="5043" spans="1:24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  <c r="V5043">
        <f t="shared" si="234"/>
        <v>11</v>
      </c>
      <c r="W5043">
        <f t="shared" si="235"/>
        <v>203.13</v>
      </c>
      <c r="X5043">
        <f t="shared" si="236"/>
        <v>48.000000000000007</v>
      </c>
    </row>
    <row r="5044" spans="1:24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  <c r="V5044">
        <f t="shared" si="234"/>
        <v>11</v>
      </c>
      <c r="W5044">
        <f t="shared" si="235"/>
        <v>519.67999999999995</v>
      </c>
      <c r="X5044">
        <f t="shared" si="236"/>
        <v>30.000000000000004</v>
      </c>
    </row>
    <row r="5045" spans="1:24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>
        <f t="shared" si="234"/>
        <v>11</v>
      </c>
      <c r="W5045">
        <f t="shared" si="235"/>
        <v>4207.1399999999994</v>
      </c>
      <c r="X5045">
        <f t="shared" si="236"/>
        <v>41</v>
      </c>
    </row>
    <row r="5046" spans="1:24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  <c r="V5046">
        <f t="shared" si="234"/>
        <v>11</v>
      </c>
      <c r="W5046">
        <f t="shared" si="235"/>
        <v>307</v>
      </c>
      <c r="X5046">
        <f t="shared" si="236"/>
        <v>47</v>
      </c>
    </row>
    <row r="5047" spans="1:24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>
        <f t="shared" si="234"/>
        <v>11</v>
      </c>
      <c r="W5047">
        <f t="shared" si="235"/>
        <v>2883.04</v>
      </c>
      <c r="X5047">
        <f t="shared" si="236"/>
        <v>26</v>
      </c>
    </row>
    <row r="5048" spans="1:24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  <c r="V5048">
        <f t="shared" si="234"/>
        <v>11</v>
      </c>
      <c r="W5048">
        <f t="shared" si="235"/>
        <v>15.552</v>
      </c>
      <c r="X5048">
        <f t="shared" si="236"/>
        <v>35</v>
      </c>
    </row>
    <row r="5049" spans="1:24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  <c r="V5049">
        <f t="shared" si="234"/>
        <v>11</v>
      </c>
      <c r="W5049">
        <f t="shared" si="235"/>
        <v>73.5</v>
      </c>
      <c r="X5049">
        <f t="shared" si="236"/>
        <v>27</v>
      </c>
    </row>
    <row r="5050" spans="1:24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  <c r="V5050">
        <f t="shared" si="234"/>
        <v>3</v>
      </c>
      <c r="W5050">
        <f t="shared" si="235"/>
        <v>56.938000000000002</v>
      </c>
      <c r="X5050">
        <f t="shared" si="236"/>
        <v>-170</v>
      </c>
    </row>
    <row r="5051" spans="1:24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  <c r="V5051">
        <f t="shared" si="234"/>
        <v>3</v>
      </c>
      <c r="W5051">
        <f t="shared" si="235"/>
        <v>159.96799999999999</v>
      </c>
      <c r="X5051">
        <f t="shared" si="236"/>
        <v>17.5</v>
      </c>
    </row>
    <row r="5052" spans="1:24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  <c r="V5052">
        <f t="shared" si="234"/>
        <v>9</v>
      </c>
      <c r="W5052">
        <f t="shared" si="235"/>
        <v>37.08</v>
      </c>
      <c r="X5052">
        <f t="shared" si="236"/>
        <v>47.000000000000007</v>
      </c>
    </row>
    <row r="5053" spans="1:24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  <c r="V5053">
        <f t="shared" si="234"/>
        <v>11</v>
      </c>
      <c r="W5053">
        <f t="shared" si="235"/>
        <v>48.8</v>
      </c>
      <c r="X5053">
        <f t="shared" si="236"/>
        <v>32.5</v>
      </c>
    </row>
    <row r="5054" spans="1:24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  <c r="V5054">
        <f t="shared" si="234"/>
        <v>5</v>
      </c>
      <c r="W5054">
        <f t="shared" si="235"/>
        <v>782.56</v>
      </c>
      <c r="X5054">
        <f t="shared" si="236"/>
        <v>47</v>
      </c>
    </row>
    <row r="5055" spans="1:24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  <c r="V5055">
        <f t="shared" si="234"/>
        <v>1</v>
      </c>
      <c r="W5055">
        <f t="shared" si="235"/>
        <v>1992</v>
      </c>
      <c r="X5055">
        <f t="shared" si="236"/>
        <v>21.25</v>
      </c>
    </row>
    <row r="5056" spans="1:24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  <c r="V5056">
        <f t="shared" si="234"/>
        <v>1</v>
      </c>
      <c r="W5056">
        <f t="shared" si="235"/>
        <v>21.167999999999999</v>
      </c>
      <c r="X5056">
        <f t="shared" si="236"/>
        <v>11.249999999999998</v>
      </c>
    </row>
    <row r="5057" spans="1:24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  <c r="V5057">
        <f t="shared" si="234"/>
        <v>1</v>
      </c>
      <c r="W5057">
        <f t="shared" si="235"/>
        <v>12171.5784</v>
      </c>
      <c r="X5057">
        <f t="shared" si="236"/>
        <v>-32.352941176470587</v>
      </c>
    </row>
    <row r="5058" spans="1:24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  <c r="V5058">
        <f t="shared" si="234"/>
        <v>9</v>
      </c>
      <c r="W5058">
        <f t="shared" si="235"/>
        <v>132</v>
      </c>
      <c r="X5058">
        <f t="shared" si="236"/>
        <v>45.000000000000007</v>
      </c>
    </row>
    <row r="5059" spans="1:24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  <c r="V5059">
        <f t="shared" ref="V5059:V5122" si="237">MONTH(C5059:C15052)</f>
        <v>9</v>
      </c>
      <c r="W5059">
        <f t="shared" ref="W5059:W5122" si="238" xml:space="preserve"> PRODUCT(R5059,S5059)</f>
        <v>251.28000000000003</v>
      </c>
      <c r="X5059">
        <f t="shared" ref="X5059:X5122" si="239">(U5059/R5059)*100</f>
        <v>2</v>
      </c>
    </row>
    <row r="5060" spans="1:24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  <c r="V5060">
        <f t="shared" si="237"/>
        <v>4</v>
      </c>
      <c r="W5060">
        <f t="shared" si="238"/>
        <v>898.61400000000003</v>
      </c>
      <c r="X5060">
        <f t="shared" si="239"/>
        <v>-83.333333333333329</v>
      </c>
    </row>
    <row r="5061" spans="1:24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  <c r="V5061">
        <f t="shared" si="237"/>
        <v>12</v>
      </c>
      <c r="W5061">
        <f t="shared" si="238"/>
        <v>1399.96</v>
      </c>
      <c r="X5061">
        <f t="shared" si="239"/>
        <v>28.000000000000004</v>
      </c>
    </row>
    <row r="5062" spans="1:24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  <c r="V5062">
        <f t="shared" si="237"/>
        <v>12</v>
      </c>
      <c r="W5062">
        <f t="shared" si="238"/>
        <v>5263.38</v>
      </c>
      <c r="X5062">
        <f t="shared" si="239"/>
        <v>11.999999999999998</v>
      </c>
    </row>
    <row r="5063" spans="1:24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>
        <f t="shared" si="237"/>
        <v>5</v>
      </c>
      <c r="W5063">
        <f t="shared" si="238"/>
        <v>87.96</v>
      </c>
      <c r="X5063">
        <f t="shared" si="239"/>
        <v>50</v>
      </c>
    </row>
    <row r="5064" spans="1:24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  <c r="V5064">
        <f t="shared" si="237"/>
        <v>5</v>
      </c>
      <c r="W5064">
        <f t="shared" si="238"/>
        <v>1133.9100000000001</v>
      </c>
      <c r="X5064">
        <f t="shared" si="239"/>
        <v>27.999999999999996</v>
      </c>
    </row>
    <row r="5065" spans="1:24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  <c r="V5065">
        <f t="shared" si="237"/>
        <v>5</v>
      </c>
      <c r="W5065">
        <f t="shared" si="238"/>
        <v>371.88</v>
      </c>
      <c r="X5065">
        <f t="shared" si="239"/>
        <v>9</v>
      </c>
    </row>
    <row r="5066" spans="1:24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  <c r="V5066">
        <f t="shared" si="237"/>
        <v>9</v>
      </c>
      <c r="W5066">
        <f t="shared" si="238"/>
        <v>783.96</v>
      </c>
      <c r="X5066">
        <f t="shared" si="239"/>
        <v>28.999999999999996</v>
      </c>
    </row>
    <row r="5067" spans="1:24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  <c r="V5067">
        <f t="shared" si="237"/>
        <v>11</v>
      </c>
      <c r="W5067">
        <f t="shared" si="238"/>
        <v>1151.9279999999999</v>
      </c>
      <c r="X5067">
        <f t="shared" si="239"/>
        <v>21.25</v>
      </c>
    </row>
    <row r="5068" spans="1:24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  <c r="V5068">
        <f t="shared" si="237"/>
        <v>11</v>
      </c>
      <c r="W5068">
        <f t="shared" si="238"/>
        <v>12471.773999999999</v>
      </c>
      <c r="X5068">
        <f t="shared" si="239"/>
        <v>-36.666666666666671</v>
      </c>
    </row>
    <row r="5069" spans="1:24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  <c r="V5069">
        <f t="shared" si="237"/>
        <v>1</v>
      </c>
      <c r="W5069">
        <f t="shared" si="238"/>
        <v>107</v>
      </c>
      <c r="X5069">
        <f t="shared" si="239"/>
        <v>29.000000000000004</v>
      </c>
    </row>
    <row r="5070" spans="1:24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  <c r="V5070">
        <f t="shared" si="237"/>
        <v>8</v>
      </c>
      <c r="W5070">
        <f t="shared" si="238"/>
        <v>549.99</v>
      </c>
      <c r="X5070">
        <f t="shared" si="239"/>
        <v>50</v>
      </c>
    </row>
    <row r="5071" spans="1:24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  <c r="V5071">
        <f t="shared" si="237"/>
        <v>8</v>
      </c>
      <c r="W5071">
        <f t="shared" si="238"/>
        <v>502.60500000000002</v>
      </c>
      <c r="X5071">
        <f t="shared" si="239"/>
        <v>22.222222222222221</v>
      </c>
    </row>
    <row r="5072" spans="1:24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  <c r="V5072">
        <f t="shared" si="237"/>
        <v>8</v>
      </c>
      <c r="W5072">
        <f t="shared" si="238"/>
        <v>115.02000000000001</v>
      </c>
      <c r="X5072">
        <f t="shared" si="239"/>
        <v>44.999999999999993</v>
      </c>
    </row>
    <row r="5073" spans="1:24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  <c r="V5073">
        <f t="shared" si="237"/>
        <v>8</v>
      </c>
      <c r="W5073">
        <f t="shared" si="238"/>
        <v>323.28000000000003</v>
      </c>
      <c r="X5073">
        <f t="shared" si="239"/>
        <v>42</v>
      </c>
    </row>
    <row r="5074" spans="1:24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  <c r="V5074">
        <f t="shared" si="237"/>
        <v>8</v>
      </c>
      <c r="W5074">
        <f t="shared" si="238"/>
        <v>599.96</v>
      </c>
      <c r="X5074">
        <f t="shared" si="239"/>
        <v>27.999999999999996</v>
      </c>
    </row>
    <row r="5075" spans="1:24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  <c r="V5075">
        <f t="shared" si="237"/>
        <v>11</v>
      </c>
      <c r="W5075">
        <f t="shared" si="238"/>
        <v>251.2</v>
      </c>
      <c r="X5075">
        <f t="shared" si="239"/>
        <v>25</v>
      </c>
    </row>
    <row r="5076" spans="1:24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>
        <f t="shared" si="237"/>
        <v>4</v>
      </c>
      <c r="W5076">
        <f t="shared" si="238"/>
        <v>27.808</v>
      </c>
      <c r="X5076">
        <f t="shared" si="239"/>
        <v>32.499999999999993</v>
      </c>
    </row>
    <row r="5077" spans="1:24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  <c r="V5077">
        <f t="shared" si="237"/>
        <v>4</v>
      </c>
      <c r="W5077">
        <f t="shared" si="238"/>
        <v>3720.5</v>
      </c>
      <c r="X5077">
        <f t="shared" si="239"/>
        <v>-12.857142857142856</v>
      </c>
    </row>
    <row r="5078" spans="1:24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  <c r="V5078">
        <f t="shared" si="237"/>
        <v>4</v>
      </c>
      <c r="W5078">
        <f t="shared" si="238"/>
        <v>224.20000000000002</v>
      </c>
      <c r="X5078">
        <f t="shared" si="239"/>
        <v>12.5</v>
      </c>
    </row>
    <row r="5079" spans="1:24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  <c r="V5079">
        <f t="shared" si="237"/>
        <v>4</v>
      </c>
      <c r="W5079">
        <f t="shared" si="238"/>
        <v>803.18</v>
      </c>
      <c r="X5079">
        <f t="shared" si="239"/>
        <v>-32.857142857142854</v>
      </c>
    </row>
    <row r="5080" spans="1:24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  <c r="V5080">
        <f t="shared" si="237"/>
        <v>11</v>
      </c>
      <c r="W5080">
        <f t="shared" si="238"/>
        <v>54.72</v>
      </c>
      <c r="X5080">
        <f t="shared" si="239"/>
        <v>47.000000000000007</v>
      </c>
    </row>
    <row r="5081" spans="1:24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  <c r="V5081">
        <f t="shared" si="237"/>
        <v>11</v>
      </c>
      <c r="W5081">
        <f t="shared" si="238"/>
        <v>1078.4970000000001</v>
      </c>
      <c r="X5081">
        <f t="shared" si="239"/>
        <v>-8.235294117647058</v>
      </c>
    </row>
    <row r="5082" spans="1:24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>
        <f t="shared" si="237"/>
        <v>11</v>
      </c>
      <c r="W5082">
        <f t="shared" si="238"/>
        <v>10.48</v>
      </c>
      <c r="X5082">
        <f t="shared" si="239"/>
        <v>27</v>
      </c>
    </row>
    <row r="5083" spans="1:24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  <c r="V5083">
        <f t="shared" si="237"/>
        <v>12</v>
      </c>
      <c r="W5083">
        <f t="shared" si="238"/>
        <v>82.944000000000003</v>
      </c>
      <c r="X5083">
        <f t="shared" si="239"/>
        <v>35</v>
      </c>
    </row>
    <row r="5084" spans="1:24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  <c r="V5084">
        <f t="shared" si="237"/>
        <v>9</v>
      </c>
      <c r="W5084">
        <f t="shared" si="238"/>
        <v>140.672</v>
      </c>
      <c r="X5084">
        <f t="shared" si="239"/>
        <v>23.75</v>
      </c>
    </row>
    <row r="5085" spans="1:24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  <c r="V5085">
        <f t="shared" si="237"/>
        <v>9</v>
      </c>
      <c r="W5085">
        <f t="shared" si="238"/>
        <v>194.11199999999997</v>
      </c>
      <c r="X5085">
        <f t="shared" si="239"/>
        <v>36.250000000000007</v>
      </c>
    </row>
    <row r="5086" spans="1:24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  <c r="V5086">
        <f t="shared" si="237"/>
        <v>6</v>
      </c>
      <c r="W5086">
        <f t="shared" si="238"/>
        <v>422.08</v>
      </c>
      <c r="X5086">
        <f t="shared" si="239"/>
        <v>46</v>
      </c>
    </row>
    <row r="5087" spans="1:24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  <c r="V5087">
        <f t="shared" si="237"/>
        <v>6</v>
      </c>
      <c r="W5087">
        <f t="shared" si="238"/>
        <v>11.584</v>
      </c>
      <c r="X5087">
        <f t="shared" si="239"/>
        <v>-165</v>
      </c>
    </row>
    <row r="5088" spans="1:24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  <c r="V5088">
        <f t="shared" si="237"/>
        <v>3</v>
      </c>
      <c r="W5088">
        <f t="shared" si="238"/>
        <v>3263.1060000000002</v>
      </c>
      <c r="X5088">
        <f t="shared" si="239"/>
        <v>-20</v>
      </c>
    </row>
    <row r="5089" spans="1:24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  <c r="V5089">
        <f t="shared" si="237"/>
        <v>3</v>
      </c>
      <c r="W5089">
        <f t="shared" si="238"/>
        <v>10.311999999999999</v>
      </c>
      <c r="X5089">
        <f t="shared" si="239"/>
        <v>-12.5</v>
      </c>
    </row>
    <row r="5090" spans="1:24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  <c r="V5090">
        <f t="shared" si="237"/>
        <v>3</v>
      </c>
      <c r="W5090">
        <f t="shared" si="238"/>
        <v>7.6680000000000001</v>
      </c>
      <c r="X5090">
        <f t="shared" si="239"/>
        <v>-70</v>
      </c>
    </row>
    <row r="5091" spans="1:24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  <c r="V5091">
        <f t="shared" si="237"/>
        <v>8</v>
      </c>
      <c r="W5091">
        <f t="shared" si="238"/>
        <v>15.936</v>
      </c>
      <c r="X5091">
        <f t="shared" si="239"/>
        <v>36.25</v>
      </c>
    </row>
    <row r="5092" spans="1:24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>
        <f t="shared" si="237"/>
        <v>8</v>
      </c>
      <c r="W5092">
        <f t="shared" si="238"/>
        <v>8.7840000000000007</v>
      </c>
      <c r="X5092">
        <f t="shared" si="239"/>
        <v>36.25</v>
      </c>
    </row>
    <row r="5093" spans="1:24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>
        <f t="shared" si="237"/>
        <v>12</v>
      </c>
      <c r="W5093">
        <f t="shared" si="238"/>
        <v>9.0719999999999992</v>
      </c>
      <c r="X5093">
        <f t="shared" si="239"/>
        <v>-20</v>
      </c>
    </row>
    <row r="5094" spans="1:24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  <c r="V5094">
        <f t="shared" si="237"/>
        <v>5</v>
      </c>
      <c r="W5094">
        <f t="shared" si="238"/>
        <v>154.35000000000002</v>
      </c>
      <c r="X5094">
        <f t="shared" si="239"/>
        <v>27</v>
      </c>
    </row>
    <row r="5095" spans="1:24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  <c r="V5095">
        <f t="shared" si="237"/>
        <v>12</v>
      </c>
      <c r="W5095">
        <f t="shared" si="238"/>
        <v>56.064</v>
      </c>
      <c r="X5095">
        <f t="shared" si="239"/>
        <v>-225</v>
      </c>
    </row>
    <row r="5096" spans="1:24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  <c r="V5096">
        <f t="shared" si="237"/>
        <v>12</v>
      </c>
      <c r="W5096">
        <f t="shared" si="238"/>
        <v>1074.75</v>
      </c>
      <c r="X5096">
        <f t="shared" si="239"/>
        <v>-56.000000000000007</v>
      </c>
    </row>
    <row r="5097" spans="1:24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  <c r="V5097">
        <f t="shared" si="237"/>
        <v>12</v>
      </c>
      <c r="W5097">
        <f t="shared" si="238"/>
        <v>140.16</v>
      </c>
      <c r="X5097">
        <f t="shared" si="239"/>
        <v>-20</v>
      </c>
    </row>
    <row r="5098" spans="1:24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  <c r="V5098">
        <f t="shared" si="237"/>
        <v>12</v>
      </c>
      <c r="W5098">
        <f t="shared" si="238"/>
        <v>32.328000000000003</v>
      </c>
      <c r="X5098">
        <f t="shared" si="239"/>
        <v>-45</v>
      </c>
    </row>
    <row r="5099" spans="1:24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  <c r="V5099">
        <f t="shared" si="237"/>
        <v>12</v>
      </c>
      <c r="W5099">
        <f t="shared" si="238"/>
        <v>9.1999999999999993</v>
      </c>
      <c r="X5099">
        <f t="shared" si="239"/>
        <v>-175.00000000000003</v>
      </c>
    </row>
    <row r="5100" spans="1:24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  <c r="V5100">
        <f t="shared" si="237"/>
        <v>12</v>
      </c>
      <c r="W5100">
        <f t="shared" si="238"/>
        <v>70.335999999999999</v>
      </c>
      <c r="X5100">
        <f t="shared" si="239"/>
        <v>-23.75</v>
      </c>
    </row>
    <row r="5101" spans="1:24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  <c r="V5101">
        <f t="shared" si="237"/>
        <v>8</v>
      </c>
      <c r="W5101">
        <f t="shared" si="238"/>
        <v>57.456000000000003</v>
      </c>
      <c r="X5101">
        <f t="shared" si="239"/>
        <v>33.75</v>
      </c>
    </row>
    <row r="5102" spans="1:24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  <c r="V5102">
        <f t="shared" si="237"/>
        <v>3</v>
      </c>
      <c r="W5102">
        <f t="shared" si="238"/>
        <v>8.8960000000000008</v>
      </c>
      <c r="X5102">
        <f t="shared" si="239"/>
        <v>7.5</v>
      </c>
    </row>
    <row r="5103" spans="1:24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  <c r="V5103">
        <f t="shared" si="237"/>
        <v>3</v>
      </c>
      <c r="W5103">
        <f t="shared" si="238"/>
        <v>5.1840000000000002</v>
      </c>
      <c r="X5103">
        <f t="shared" si="239"/>
        <v>36.25</v>
      </c>
    </row>
    <row r="5104" spans="1:24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  <c r="V5104">
        <f t="shared" si="237"/>
        <v>3</v>
      </c>
      <c r="W5104">
        <f t="shared" si="238"/>
        <v>46.655999999999999</v>
      </c>
      <c r="X5104">
        <f t="shared" si="239"/>
        <v>35</v>
      </c>
    </row>
    <row r="5105" spans="1:24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  <c r="V5105">
        <f t="shared" si="237"/>
        <v>3</v>
      </c>
      <c r="W5105">
        <f t="shared" si="238"/>
        <v>240.19199999999998</v>
      </c>
      <c r="X5105">
        <f t="shared" si="239"/>
        <v>31.25</v>
      </c>
    </row>
    <row r="5106" spans="1:24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  <c r="V5106">
        <f t="shared" si="237"/>
        <v>3</v>
      </c>
      <c r="W5106">
        <f t="shared" si="238"/>
        <v>50.328000000000003</v>
      </c>
      <c r="X5106">
        <f t="shared" si="239"/>
        <v>30</v>
      </c>
    </row>
    <row r="5107" spans="1:24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  <c r="V5107">
        <f t="shared" si="237"/>
        <v>12</v>
      </c>
      <c r="W5107">
        <f t="shared" si="238"/>
        <v>745.21600000000001</v>
      </c>
      <c r="X5107">
        <f t="shared" si="239"/>
        <v>7.5</v>
      </c>
    </row>
    <row r="5108" spans="1:24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  <c r="V5108">
        <f t="shared" si="237"/>
        <v>9</v>
      </c>
      <c r="W5108">
        <f t="shared" si="238"/>
        <v>265.44</v>
      </c>
      <c r="X5108">
        <f t="shared" si="239"/>
        <v>35</v>
      </c>
    </row>
    <row r="5109" spans="1:24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  <c r="V5109">
        <f t="shared" si="237"/>
        <v>4</v>
      </c>
      <c r="W5109">
        <f t="shared" si="238"/>
        <v>378.43200000000002</v>
      </c>
      <c r="X5109">
        <f t="shared" si="239"/>
        <v>12.5</v>
      </c>
    </row>
    <row r="5110" spans="1:24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  <c r="V5110">
        <f t="shared" si="237"/>
        <v>4</v>
      </c>
      <c r="W5110">
        <f t="shared" si="238"/>
        <v>339.6</v>
      </c>
      <c r="X5110">
        <f t="shared" si="239"/>
        <v>10</v>
      </c>
    </row>
    <row r="5111" spans="1:24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>
        <f t="shared" si="237"/>
        <v>10</v>
      </c>
      <c r="W5111">
        <f t="shared" si="238"/>
        <v>315.072</v>
      </c>
      <c r="X5111">
        <f t="shared" si="239"/>
        <v>37.5</v>
      </c>
    </row>
    <row r="5112" spans="1:24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  <c r="V5112">
        <f t="shared" si="237"/>
        <v>10</v>
      </c>
      <c r="W5112">
        <f t="shared" si="238"/>
        <v>1121.472</v>
      </c>
      <c r="X5112">
        <f t="shared" si="239"/>
        <v>-18.75</v>
      </c>
    </row>
    <row r="5113" spans="1:24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  <c r="V5113">
        <f t="shared" si="237"/>
        <v>10</v>
      </c>
      <c r="W5113">
        <f t="shared" si="238"/>
        <v>40.192</v>
      </c>
      <c r="X5113">
        <f t="shared" si="239"/>
        <v>31.25</v>
      </c>
    </row>
    <row r="5114" spans="1:24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  <c r="V5114">
        <f t="shared" si="237"/>
        <v>11</v>
      </c>
      <c r="W5114">
        <f t="shared" si="238"/>
        <v>157.464</v>
      </c>
      <c r="X5114">
        <f t="shared" si="239"/>
        <v>-42.500000000000007</v>
      </c>
    </row>
    <row r="5115" spans="1:24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  <c r="V5115">
        <f t="shared" si="237"/>
        <v>1</v>
      </c>
      <c r="W5115">
        <f t="shared" si="238"/>
        <v>46.655999999999999</v>
      </c>
      <c r="X5115">
        <f t="shared" si="239"/>
        <v>35</v>
      </c>
    </row>
    <row r="5116" spans="1:24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  <c r="V5116">
        <f t="shared" si="237"/>
        <v>11</v>
      </c>
      <c r="W5116">
        <f t="shared" si="238"/>
        <v>32.328000000000003</v>
      </c>
      <c r="X5116">
        <f t="shared" si="239"/>
        <v>31.25</v>
      </c>
    </row>
    <row r="5117" spans="1:24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  <c r="V5117">
        <f t="shared" si="237"/>
        <v>7</v>
      </c>
      <c r="W5117">
        <f t="shared" si="238"/>
        <v>3.3039999999999998</v>
      </c>
      <c r="X5117">
        <f t="shared" si="239"/>
        <v>32.500000000000007</v>
      </c>
    </row>
    <row r="5118" spans="1:24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>
        <f t="shared" si="237"/>
        <v>11</v>
      </c>
      <c r="W5118">
        <f t="shared" si="238"/>
        <v>35.479999999999997</v>
      </c>
      <c r="X5118">
        <f t="shared" si="239"/>
        <v>0</v>
      </c>
    </row>
    <row r="5119" spans="1:24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  <c r="V5119">
        <f t="shared" si="237"/>
        <v>9</v>
      </c>
      <c r="W5119">
        <f t="shared" si="238"/>
        <v>103.32</v>
      </c>
      <c r="X5119">
        <f t="shared" si="239"/>
        <v>47.000000000000007</v>
      </c>
    </row>
    <row r="5120" spans="1:24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  <c r="V5120">
        <f t="shared" si="237"/>
        <v>9</v>
      </c>
      <c r="W5120">
        <f t="shared" si="238"/>
        <v>4409.5099999999993</v>
      </c>
      <c r="X5120">
        <f t="shared" si="239"/>
        <v>47</v>
      </c>
    </row>
    <row r="5121" spans="1:24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  <c r="V5121">
        <f t="shared" si="237"/>
        <v>9</v>
      </c>
      <c r="W5121">
        <f t="shared" si="238"/>
        <v>711.50400000000002</v>
      </c>
      <c r="X5121">
        <f t="shared" si="239"/>
        <v>36.250000000000007</v>
      </c>
    </row>
    <row r="5122" spans="1:24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  <c r="V5122">
        <f t="shared" si="237"/>
        <v>4</v>
      </c>
      <c r="W5122">
        <f t="shared" si="238"/>
        <v>1162.75</v>
      </c>
      <c r="X5122">
        <f t="shared" si="239"/>
        <v>3.9999999999999996</v>
      </c>
    </row>
    <row r="5123" spans="1:24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  <c r="V5123">
        <f t="shared" ref="V5123:V5186" si="240">MONTH(C5123:C15116)</f>
        <v>4</v>
      </c>
      <c r="W5123">
        <f t="shared" ref="W5123:W5186" si="241" xml:space="preserve"> PRODUCT(R5123,S5123)</f>
        <v>199.96</v>
      </c>
      <c r="X5123">
        <f t="shared" ref="X5123:X5186" si="242">(U5123/R5123)*100</f>
        <v>43</v>
      </c>
    </row>
    <row r="5124" spans="1:24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  <c r="V5124">
        <f t="shared" si="240"/>
        <v>4</v>
      </c>
      <c r="W5124">
        <f t="shared" si="241"/>
        <v>58.320000000000007</v>
      </c>
      <c r="X5124">
        <f t="shared" si="242"/>
        <v>48.000000000000007</v>
      </c>
    </row>
    <row r="5125" spans="1:24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  <c r="V5125">
        <f t="shared" si="240"/>
        <v>4</v>
      </c>
      <c r="W5125">
        <f t="shared" si="241"/>
        <v>25.92</v>
      </c>
      <c r="X5125">
        <f t="shared" si="242"/>
        <v>48.999999999999993</v>
      </c>
    </row>
    <row r="5126" spans="1:24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  <c r="V5126">
        <f t="shared" si="240"/>
        <v>9</v>
      </c>
      <c r="W5126">
        <f t="shared" si="241"/>
        <v>4178.6279999999997</v>
      </c>
      <c r="X5126">
        <f t="shared" si="242"/>
        <v>-23.333333333333332</v>
      </c>
    </row>
    <row r="5127" spans="1:24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  <c r="V5127">
        <f t="shared" si="240"/>
        <v>9</v>
      </c>
      <c r="W5127">
        <f t="shared" si="241"/>
        <v>479.21999999999997</v>
      </c>
      <c r="X5127">
        <f t="shared" si="242"/>
        <v>46</v>
      </c>
    </row>
    <row r="5128" spans="1:24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>
        <f t="shared" si="240"/>
        <v>9</v>
      </c>
      <c r="W5128">
        <f t="shared" si="241"/>
        <v>11199.84</v>
      </c>
      <c r="X5128">
        <f t="shared" si="242"/>
        <v>49</v>
      </c>
    </row>
    <row r="5129" spans="1:24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  <c r="V5129">
        <f t="shared" si="240"/>
        <v>9</v>
      </c>
      <c r="W5129">
        <f t="shared" si="241"/>
        <v>1202.5999999999999</v>
      </c>
      <c r="X5129">
        <f t="shared" si="242"/>
        <v>33</v>
      </c>
    </row>
    <row r="5130" spans="1:24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  <c r="V5130">
        <f t="shared" si="240"/>
        <v>9</v>
      </c>
      <c r="W5130">
        <f t="shared" si="241"/>
        <v>16.989999999999998</v>
      </c>
      <c r="X5130">
        <f t="shared" si="242"/>
        <v>26</v>
      </c>
    </row>
    <row r="5131" spans="1:24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  <c r="V5131">
        <f t="shared" si="240"/>
        <v>9</v>
      </c>
      <c r="W5131">
        <f t="shared" si="241"/>
        <v>863.91000000000008</v>
      </c>
      <c r="X5131">
        <f t="shared" si="242"/>
        <v>27.999999999999996</v>
      </c>
    </row>
    <row r="5132" spans="1:24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  <c r="V5132">
        <f t="shared" si="240"/>
        <v>9</v>
      </c>
      <c r="W5132">
        <f t="shared" si="241"/>
        <v>403.38</v>
      </c>
      <c r="X5132">
        <f t="shared" si="242"/>
        <v>47</v>
      </c>
    </row>
    <row r="5133" spans="1:24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  <c r="V5133">
        <f t="shared" si="240"/>
        <v>12</v>
      </c>
      <c r="W5133">
        <f t="shared" si="241"/>
        <v>808.96</v>
      </c>
      <c r="X5133">
        <f t="shared" si="242"/>
        <v>37</v>
      </c>
    </row>
    <row r="5134" spans="1:24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  <c r="V5134">
        <f t="shared" si="240"/>
        <v>6</v>
      </c>
      <c r="W5134">
        <f t="shared" si="241"/>
        <v>323.928</v>
      </c>
      <c r="X5134">
        <f t="shared" si="242"/>
        <v>35</v>
      </c>
    </row>
    <row r="5135" spans="1:24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  <c r="V5135">
        <f t="shared" si="240"/>
        <v>11</v>
      </c>
      <c r="W5135">
        <f t="shared" si="241"/>
        <v>411.10999999999996</v>
      </c>
      <c r="X5135">
        <f t="shared" si="242"/>
        <v>25</v>
      </c>
    </row>
    <row r="5136" spans="1:24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  <c r="V5136">
        <f t="shared" si="240"/>
        <v>11</v>
      </c>
      <c r="W5136">
        <f t="shared" si="241"/>
        <v>373.37599999999998</v>
      </c>
      <c r="X5136">
        <f t="shared" si="242"/>
        <v>35</v>
      </c>
    </row>
    <row r="5137" spans="1:24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  <c r="V5137">
        <f t="shared" si="240"/>
        <v>10</v>
      </c>
      <c r="W5137">
        <f t="shared" si="241"/>
        <v>85.25</v>
      </c>
      <c r="X5137">
        <f t="shared" si="242"/>
        <v>47.999999999999993</v>
      </c>
    </row>
    <row r="5138" spans="1:24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  <c r="V5138">
        <f t="shared" si="240"/>
        <v>12</v>
      </c>
      <c r="W5138">
        <f t="shared" si="241"/>
        <v>16.192</v>
      </c>
      <c r="X5138">
        <f t="shared" si="242"/>
        <v>33.75</v>
      </c>
    </row>
    <row r="5139" spans="1:24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>
        <f t="shared" si="240"/>
        <v>11</v>
      </c>
      <c r="W5139">
        <f t="shared" si="241"/>
        <v>121.44</v>
      </c>
      <c r="X5139">
        <f t="shared" si="242"/>
        <v>43</v>
      </c>
    </row>
    <row r="5140" spans="1:24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>
        <f t="shared" si="240"/>
        <v>9</v>
      </c>
      <c r="W5140">
        <f t="shared" si="241"/>
        <v>70.02</v>
      </c>
      <c r="X5140">
        <f t="shared" si="242"/>
        <v>47</v>
      </c>
    </row>
    <row r="5141" spans="1:24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  <c r="V5141">
        <f t="shared" si="240"/>
        <v>9</v>
      </c>
      <c r="W5141">
        <f t="shared" si="241"/>
        <v>257.75</v>
      </c>
      <c r="X5141">
        <f t="shared" si="242"/>
        <v>47</v>
      </c>
    </row>
    <row r="5142" spans="1:24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>
        <f t="shared" si="240"/>
        <v>11</v>
      </c>
      <c r="W5142">
        <f t="shared" si="241"/>
        <v>239.8</v>
      </c>
      <c r="X5142">
        <f t="shared" si="242"/>
        <v>36</v>
      </c>
    </row>
    <row r="5143" spans="1:24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  <c r="V5143">
        <f t="shared" si="240"/>
        <v>4</v>
      </c>
      <c r="W5143">
        <f t="shared" si="241"/>
        <v>7904.9519999999993</v>
      </c>
      <c r="X5143">
        <f t="shared" si="242"/>
        <v>22.222222222222225</v>
      </c>
    </row>
    <row r="5144" spans="1:24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  <c r="V5144">
        <f t="shared" si="240"/>
        <v>4</v>
      </c>
      <c r="W5144">
        <f t="shared" si="241"/>
        <v>510.72</v>
      </c>
      <c r="X5144">
        <f t="shared" si="242"/>
        <v>28.999999999999996</v>
      </c>
    </row>
    <row r="5145" spans="1:24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  <c r="V5145">
        <f t="shared" si="240"/>
        <v>4</v>
      </c>
      <c r="W5145">
        <f t="shared" si="241"/>
        <v>3.5920000000000001</v>
      </c>
      <c r="X5145">
        <f t="shared" si="242"/>
        <v>31.25</v>
      </c>
    </row>
    <row r="5146" spans="1:24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  <c r="V5146">
        <f t="shared" si="240"/>
        <v>2</v>
      </c>
      <c r="W5146">
        <f t="shared" si="241"/>
        <v>172.52</v>
      </c>
      <c r="X5146">
        <f t="shared" si="242"/>
        <v>34</v>
      </c>
    </row>
    <row r="5147" spans="1:24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  <c r="V5147">
        <f t="shared" si="240"/>
        <v>2</v>
      </c>
      <c r="W5147">
        <f t="shared" si="241"/>
        <v>556.16</v>
      </c>
      <c r="X5147">
        <f t="shared" si="242"/>
        <v>27.999999999999996</v>
      </c>
    </row>
    <row r="5148" spans="1:24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>
        <f t="shared" si="240"/>
        <v>2</v>
      </c>
      <c r="W5148">
        <f t="shared" si="241"/>
        <v>187.2</v>
      </c>
      <c r="X5148">
        <f t="shared" si="242"/>
        <v>35</v>
      </c>
    </row>
    <row r="5149" spans="1:24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  <c r="V5149">
        <f t="shared" si="240"/>
        <v>12</v>
      </c>
      <c r="W5149">
        <f t="shared" si="241"/>
        <v>34.176000000000002</v>
      </c>
      <c r="X5149">
        <f t="shared" si="242"/>
        <v>22.5</v>
      </c>
    </row>
    <row r="5150" spans="1:24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  <c r="V5150">
        <f t="shared" si="240"/>
        <v>12</v>
      </c>
      <c r="W5150">
        <f t="shared" si="241"/>
        <v>2527.1279999999997</v>
      </c>
      <c r="X5150">
        <f t="shared" si="242"/>
        <v>12.5</v>
      </c>
    </row>
    <row r="5151" spans="1:24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  <c r="V5151">
        <f t="shared" si="240"/>
        <v>6</v>
      </c>
      <c r="W5151">
        <f t="shared" si="241"/>
        <v>3644.5499999999997</v>
      </c>
      <c r="X5151">
        <f t="shared" si="242"/>
        <v>29.000000000000004</v>
      </c>
    </row>
    <row r="5152" spans="1:24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>
        <f t="shared" si="240"/>
        <v>3</v>
      </c>
      <c r="W5152">
        <f t="shared" si="241"/>
        <v>135.56</v>
      </c>
      <c r="X5152">
        <f t="shared" si="242"/>
        <v>25</v>
      </c>
    </row>
    <row r="5153" spans="1:24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  <c r="V5153">
        <f t="shared" si="240"/>
        <v>9</v>
      </c>
      <c r="W5153">
        <f t="shared" si="241"/>
        <v>199.5</v>
      </c>
      <c r="X5153">
        <f t="shared" si="242"/>
        <v>26</v>
      </c>
    </row>
    <row r="5154" spans="1:24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  <c r="V5154">
        <f t="shared" si="240"/>
        <v>6</v>
      </c>
      <c r="W5154">
        <f t="shared" si="241"/>
        <v>2.6880000000000002</v>
      </c>
      <c r="X5154">
        <f t="shared" si="242"/>
        <v>31.249999999999993</v>
      </c>
    </row>
    <row r="5155" spans="1:24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  <c r="V5155">
        <f t="shared" si="240"/>
        <v>6</v>
      </c>
      <c r="W5155">
        <f t="shared" si="241"/>
        <v>19.799999999999997</v>
      </c>
      <c r="X5155">
        <f t="shared" si="242"/>
        <v>44</v>
      </c>
    </row>
    <row r="5156" spans="1:24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  <c r="V5156">
        <f t="shared" si="240"/>
        <v>8</v>
      </c>
      <c r="W5156">
        <f t="shared" si="241"/>
        <v>113.6</v>
      </c>
      <c r="X5156">
        <f t="shared" si="242"/>
        <v>46</v>
      </c>
    </row>
    <row r="5157" spans="1:24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  <c r="V5157">
        <f t="shared" si="240"/>
        <v>8</v>
      </c>
      <c r="W5157">
        <f t="shared" si="241"/>
        <v>638.81999999999994</v>
      </c>
      <c r="X5157">
        <f t="shared" si="242"/>
        <v>16</v>
      </c>
    </row>
    <row r="5158" spans="1:24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  <c r="V5158">
        <f t="shared" si="240"/>
        <v>6</v>
      </c>
      <c r="W5158">
        <f t="shared" si="241"/>
        <v>2003.1679999999999</v>
      </c>
      <c r="X5158">
        <f t="shared" si="242"/>
        <v>12.5</v>
      </c>
    </row>
    <row r="5159" spans="1:24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  <c r="V5159">
        <f t="shared" si="240"/>
        <v>6</v>
      </c>
      <c r="W5159">
        <f t="shared" si="241"/>
        <v>1707.174</v>
      </c>
      <c r="X5159">
        <f t="shared" si="242"/>
        <v>-31.428571428571427</v>
      </c>
    </row>
    <row r="5160" spans="1:24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  <c r="V5160">
        <f t="shared" si="240"/>
        <v>6</v>
      </c>
      <c r="W5160">
        <f t="shared" si="241"/>
        <v>28.448</v>
      </c>
      <c r="X5160">
        <f t="shared" si="242"/>
        <v>-72.5</v>
      </c>
    </row>
    <row r="5161" spans="1:24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  <c r="V5161">
        <f t="shared" si="240"/>
        <v>10</v>
      </c>
      <c r="W5161">
        <f t="shared" si="241"/>
        <v>211.16800000000001</v>
      </c>
      <c r="X5161">
        <f t="shared" si="242"/>
        <v>8.75</v>
      </c>
    </row>
    <row r="5162" spans="1:24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  <c r="V5162">
        <f t="shared" si="240"/>
        <v>10</v>
      </c>
      <c r="W5162">
        <f t="shared" si="241"/>
        <v>137.44</v>
      </c>
      <c r="X5162">
        <f t="shared" si="242"/>
        <v>-21.25</v>
      </c>
    </row>
    <row r="5163" spans="1:24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  <c r="V5163">
        <f t="shared" si="240"/>
        <v>7</v>
      </c>
      <c r="W5163">
        <f t="shared" si="241"/>
        <v>10942.72</v>
      </c>
      <c r="X5163">
        <f t="shared" si="242"/>
        <v>19</v>
      </c>
    </row>
    <row r="5164" spans="1:24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  <c r="V5164">
        <f t="shared" si="240"/>
        <v>11</v>
      </c>
      <c r="W5164">
        <f t="shared" si="241"/>
        <v>603.91999999999996</v>
      </c>
      <c r="X5164">
        <f t="shared" si="242"/>
        <v>11.000000000000002</v>
      </c>
    </row>
    <row r="5165" spans="1:24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  <c r="V5165">
        <f t="shared" si="240"/>
        <v>7</v>
      </c>
      <c r="W5165">
        <f t="shared" si="241"/>
        <v>511.05600000000004</v>
      </c>
      <c r="X5165">
        <f t="shared" si="242"/>
        <v>-10</v>
      </c>
    </row>
    <row r="5166" spans="1:24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  <c r="V5166">
        <f t="shared" si="240"/>
        <v>11</v>
      </c>
      <c r="W5166">
        <f t="shared" si="241"/>
        <v>7.8</v>
      </c>
      <c r="X5166">
        <f t="shared" si="242"/>
        <v>38.999999999999993</v>
      </c>
    </row>
    <row r="5167" spans="1:24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  <c r="V5167">
        <f t="shared" si="240"/>
        <v>11</v>
      </c>
      <c r="W5167">
        <f t="shared" si="241"/>
        <v>38.519999999999996</v>
      </c>
      <c r="X5167">
        <f t="shared" si="242"/>
        <v>44.999999999999993</v>
      </c>
    </row>
    <row r="5168" spans="1:24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>
        <f t="shared" si="240"/>
        <v>11</v>
      </c>
      <c r="W5168">
        <f t="shared" si="241"/>
        <v>47.519999999999996</v>
      </c>
      <c r="X5168">
        <f t="shared" si="242"/>
        <v>45</v>
      </c>
    </row>
    <row r="5169" spans="1:24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  <c r="V5169">
        <f t="shared" si="240"/>
        <v>11</v>
      </c>
      <c r="W5169">
        <f t="shared" si="241"/>
        <v>1691.8200000000002</v>
      </c>
      <c r="X5169">
        <f t="shared" si="242"/>
        <v>20</v>
      </c>
    </row>
    <row r="5170" spans="1:24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>
        <f t="shared" si="240"/>
        <v>11</v>
      </c>
      <c r="W5170">
        <f t="shared" si="241"/>
        <v>188.82</v>
      </c>
      <c r="X5170">
        <f t="shared" si="242"/>
        <v>19</v>
      </c>
    </row>
    <row r="5171" spans="1:24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  <c r="V5171">
        <f t="shared" si="240"/>
        <v>11</v>
      </c>
      <c r="W5171">
        <f t="shared" si="241"/>
        <v>1606.23</v>
      </c>
      <c r="X5171">
        <f t="shared" si="242"/>
        <v>30</v>
      </c>
    </row>
    <row r="5172" spans="1:24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  <c r="V5172">
        <f t="shared" si="240"/>
        <v>5</v>
      </c>
      <c r="W5172">
        <f t="shared" si="241"/>
        <v>17524.5</v>
      </c>
      <c r="X5172">
        <f t="shared" si="242"/>
        <v>20</v>
      </c>
    </row>
    <row r="5173" spans="1:24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  <c r="V5173">
        <f t="shared" si="240"/>
        <v>5</v>
      </c>
      <c r="W5173">
        <f t="shared" si="241"/>
        <v>432.36</v>
      </c>
      <c r="X5173">
        <f t="shared" si="242"/>
        <v>48</v>
      </c>
    </row>
    <row r="5174" spans="1:24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  <c r="V5174">
        <f t="shared" si="240"/>
        <v>5</v>
      </c>
      <c r="W5174">
        <f t="shared" si="241"/>
        <v>943.65000000000009</v>
      </c>
      <c r="X5174">
        <f t="shared" si="242"/>
        <v>48.000000000000007</v>
      </c>
    </row>
    <row r="5175" spans="1:24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>
        <f t="shared" si="240"/>
        <v>3</v>
      </c>
      <c r="W5175">
        <f t="shared" si="241"/>
        <v>3.4079999999999999</v>
      </c>
      <c r="X5175">
        <f t="shared" si="242"/>
        <v>26.25</v>
      </c>
    </row>
    <row r="5176" spans="1:24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  <c r="V5176">
        <f t="shared" si="240"/>
        <v>10</v>
      </c>
      <c r="W5176">
        <f t="shared" si="241"/>
        <v>4.1440000000000001</v>
      </c>
      <c r="X5176">
        <f t="shared" si="242"/>
        <v>-170</v>
      </c>
    </row>
    <row r="5177" spans="1:24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  <c r="V5177">
        <f t="shared" si="240"/>
        <v>10</v>
      </c>
      <c r="W5177">
        <f t="shared" si="241"/>
        <v>985.19759999999997</v>
      </c>
      <c r="X5177">
        <f t="shared" si="242"/>
        <v>-27.941176470588236</v>
      </c>
    </row>
    <row r="5178" spans="1:24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  <c r="V5178">
        <f t="shared" si="240"/>
        <v>11</v>
      </c>
      <c r="W5178">
        <f t="shared" si="241"/>
        <v>106.496</v>
      </c>
      <c r="X5178">
        <f t="shared" si="242"/>
        <v>37.5</v>
      </c>
    </row>
    <row r="5179" spans="1:24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  <c r="V5179">
        <f t="shared" si="240"/>
        <v>12</v>
      </c>
      <c r="W5179">
        <f t="shared" si="241"/>
        <v>14.975999999999999</v>
      </c>
      <c r="X5179">
        <f t="shared" si="242"/>
        <v>33.75</v>
      </c>
    </row>
    <row r="5180" spans="1:24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  <c r="V5180">
        <f t="shared" si="240"/>
        <v>4</v>
      </c>
      <c r="W5180">
        <f t="shared" si="241"/>
        <v>75.36</v>
      </c>
      <c r="X5180">
        <f t="shared" si="242"/>
        <v>42</v>
      </c>
    </row>
    <row r="5181" spans="1:24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  <c r="V5181">
        <f t="shared" si="240"/>
        <v>4</v>
      </c>
      <c r="W5181">
        <f t="shared" si="241"/>
        <v>517.15200000000004</v>
      </c>
      <c r="X5181">
        <f t="shared" si="242"/>
        <v>7.5</v>
      </c>
    </row>
    <row r="5182" spans="1:24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  <c r="V5182">
        <f t="shared" si="240"/>
        <v>4</v>
      </c>
      <c r="W5182">
        <f t="shared" si="241"/>
        <v>151.68</v>
      </c>
      <c r="X5182">
        <f t="shared" si="242"/>
        <v>39</v>
      </c>
    </row>
    <row r="5183" spans="1:24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  <c r="V5183">
        <f t="shared" si="240"/>
        <v>9</v>
      </c>
      <c r="W5183">
        <f t="shared" si="241"/>
        <v>317.52</v>
      </c>
      <c r="X5183">
        <f t="shared" si="242"/>
        <v>48</v>
      </c>
    </row>
    <row r="5184" spans="1:24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>
        <f t="shared" si="240"/>
        <v>9</v>
      </c>
      <c r="W5184">
        <f t="shared" si="241"/>
        <v>137.34</v>
      </c>
      <c r="X5184">
        <f t="shared" si="242"/>
        <v>50</v>
      </c>
    </row>
    <row r="5185" spans="1:24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  <c r="V5185">
        <f t="shared" si="240"/>
        <v>9</v>
      </c>
      <c r="W5185">
        <f t="shared" si="241"/>
        <v>120.87</v>
      </c>
      <c r="X5185">
        <f t="shared" si="242"/>
        <v>25</v>
      </c>
    </row>
    <row r="5186" spans="1:24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>
        <f t="shared" si="240"/>
        <v>9</v>
      </c>
      <c r="W5186">
        <f t="shared" si="241"/>
        <v>270.97000000000003</v>
      </c>
      <c r="X5186">
        <f t="shared" si="242"/>
        <v>46</v>
      </c>
    </row>
    <row r="5187" spans="1:24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  <c r="V5187">
        <f t="shared" ref="V5187:V5250" si="243">MONTH(C5187:C15180)</f>
        <v>10</v>
      </c>
      <c r="W5187">
        <f t="shared" ref="W5187:W5250" si="244" xml:space="preserve"> PRODUCT(R5187,S5187)</f>
        <v>10809.792000000001</v>
      </c>
      <c r="X5187">
        <f t="shared" ref="X5187:X5250" si="245">(U5187/R5187)*100</f>
        <v>-18.749999999999996</v>
      </c>
    </row>
    <row r="5188" spans="1:24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  <c r="V5188">
        <f t="shared" si="243"/>
        <v>11</v>
      </c>
      <c r="W5188">
        <f t="shared" si="244"/>
        <v>5990.0159999999996</v>
      </c>
      <c r="X5188">
        <f t="shared" si="245"/>
        <v>-21.666666666666668</v>
      </c>
    </row>
    <row r="5189" spans="1:24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  <c r="V5189">
        <f t="shared" si="243"/>
        <v>9</v>
      </c>
      <c r="W5189">
        <f t="shared" si="244"/>
        <v>799.84</v>
      </c>
      <c r="X5189">
        <f t="shared" si="245"/>
        <v>8</v>
      </c>
    </row>
    <row r="5190" spans="1:24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>
        <f t="shared" si="243"/>
        <v>9</v>
      </c>
      <c r="W5190">
        <f t="shared" si="244"/>
        <v>10613.4</v>
      </c>
      <c r="X5190">
        <f t="shared" si="245"/>
        <v>26</v>
      </c>
    </row>
    <row r="5191" spans="1:24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  <c r="V5191">
        <f t="shared" si="243"/>
        <v>11</v>
      </c>
      <c r="W5191">
        <f t="shared" si="244"/>
        <v>1007.712</v>
      </c>
      <c r="X5191">
        <f t="shared" si="245"/>
        <v>-16.25</v>
      </c>
    </row>
    <row r="5192" spans="1:24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  <c r="V5192">
        <f t="shared" si="243"/>
        <v>11</v>
      </c>
      <c r="W5192">
        <f t="shared" si="244"/>
        <v>90.08</v>
      </c>
      <c r="X5192">
        <f t="shared" si="245"/>
        <v>10</v>
      </c>
    </row>
    <row r="5193" spans="1:24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  <c r="V5193">
        <f t="shared" si="243"/>
        <v>5</v>
      </c>
      <c r="W5193">
        <f t="shared" si="244"/>
        <v>46.32</v>
      </c>
      <c r="X5193">
        <f t="shared" si="245"/>
        <v>50</v>
      </c>
    </row>
    <row r="5194" spans="1:24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  <c r="V5194">
        <f t="shared" si="243"/>
        <v>11</v>
      </c>
      <c r="W5194">
        <f t="shared" si="244"/>
        <v>1988</v>
      </c>
      <c r="X5194">
        <f t="shared" si="245"/>
        <v>10.999999999999998</v>
      </c>
    </row>
    <row r="5195" spans="1:24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  <c r="V5195">
        <f t="shared" si="243"/>
        <v>11</v>
      </c>
      <c r="W5195">
        <f t="shared" si="244"/>
        <v>601.71999999999991</v>
      </c>
      <c r="X5195">
        <f t="shared" si="245"/>
        <v>47.000000000000007</v>
      </c>
    </row>
    <row r="5196" spans="1:24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  <c r="V5196">
        <f t="shared" si="243"/>
        <v>11</v>
      </c>
      <c r="W5196">
        <f t="shared" si="244"/>
        <v>52.48</v>
      </c>
      <c r="X5196">
        <f t="shared" si="245"/>
        <v>33</v>
      </c>
    </row>
    <row r="5197" spans="1:24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  <c r="V5197">
        <f t="shared" si="243"/>
        <v>11</v>
      </c>
      <c r="W5197">
        <f t="shared" si="244"/>
        <v>136.97999999999999</v>
      </c>
      <c r="X5197">
        <f t="shared" si="245"/>
        <v>49.000000000000007</v>
      </c>
    </row>
    <row r="5198" spans="1:24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>
        <f t="shared" si="243"/>
        <v>5</v>
      </c>
      <c r="W5198">
        <f t="shared" si="244"/>
        <v>474.39</v>
      </c>
      <c r="X5198">
        <f t="shared" si="245"/>
        <v>49</v>
      </c>
    </row>
    <row r="5199" spans="1:24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  <c r="V5199">
        <f t="shared" si="243"/>
        <v>5</v>
      </c>
      <c r="W5199">
        <f t="shared" si="244"/>
        <v>218</v>
      </c>
      <c r="X5199">
        <f t="shared" si="245"/>
        <v>10</v>
      </c>
    </row>
    <row r="5200" spans="1:24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  <c r="V5200">
        <f t="shared" si="243"/>
        <v>3</v>
      </c>
      <c r="W5200">
        <f t="shared" si="244"/>
        <v>11790.216</v>
      </c>
      <c r="X5200">
        <f t="shared" si="245"/>
        <v>-20</v>
      </c>
    </row>
    <row r="5201" spans="1:24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  <c r="V5201">
        <f t="shared" si="243"/>
        <v>3</v>
      </c>
      <c r="W5201">
        <f t="shared" si="244"/>
        <v>2.3039999999999998</v>
      </c>
      <c r="X5201">
        <f t="shared" si="245"/>
        <v>33.75</v>
      </c>
    </row>
    <row r="5202" spans="1:24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  <c r="V5202">
        <f t="shared" si="243"/>
        <v>3</v>
      </c>
      <c r="W5202">
        <f t="shared" si="244"/>
        <v>1295.9279999999999</v>
      </c>
      <c r="X5202">
        <f t="shared" si="245"/>
        <v>7.5000000000000009</v>
      </c>
    </row>
    <row r="5203" spans="1:24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  <c r="V5203">
        <f t="shared" si="243"/>
        <v>3</v>
      </c>
      <c r="W5203">
        <f t="shared" si="244"/>
        <v>292.03999999999996</v>
      </c>
      <c r="X5203">
        <f t="shared" si="245"/>
        <v>13.750000000000002</v>
      </c>
    </row>
    <row r="5204" spans="1:24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  <c r="V5204">
        <f t="shared" si="243"/>
        <v>8</v>
      </c>
      <c r="W5204">
        <f t="shared" si="244"/>
        <v>729.61</v>
      </c>
      <c r="X5204">
        <f t="shared" si="245"/>
        <v>26.999999999999996</v>
      </c>
    </row>
    <row r="5205" spans="1:24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>
        <f t="shared" si="243"/>
        <v>8</v>
      </c>
      <c r="W5205">
        <f t="shared" si="244"/>
        <v>210.78000000000003</v>
      </c>
      <c r="X5205">
        <f t="shared" si="245"/>
        <v>26.999999999999996</v>
      </c>
    </row>
    <row r="5206" spans="1:24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  <c r="V5206">
        <f t="shared" si="243"/>
        <v>9</v>
      </c>
      <c r="W5206">
        <f t="shared" si="244"/>
        <v>18.52</v>
      </c>
      <c r="X5206">
        <f t="shared" si="245"/>
        <v>33</v>
      </c>
    </row>
    <row r="5207" spans="1:24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  <c r="V5207">
        <f t="shared" si="243"/>
        <v>9</v>
      </c>
      <c r="W5207">
        <f t="shared" si="244"/>
        <v>211.96</v>
      </c>
      <c r="X5207">
        <f t="shared" si="245"/>
        <v>4</v>
      </c>
    </row>
    <row r="5208" spans="1:24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>
        <f t="shared" si="243"/>
        <v>9</v>
      </c>
      <c r="W5208">
        <f t="shared" si="244"/>
        <v>1.24</v>
      </c>
      <c r="X5208">
        <f t="shared" si="245"/>
        <v>47</v>
      </c>
    </row>
    <row r="5209" spans="1:24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>
        <f t="shared" si="243"/>
        <v>9</v>
      </c>
      <c r="W5209">
        <f t="shared" si="244"/>
        <v>41.4</v>
      </c>
      <c r="X5209">
        <f t="shared" si="245"/>
        <v>48.000000000000007</v>
      </c>
    </row>
    <row r="5210" spans="1:24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  <c r="V5210">
        <f t="shared" si="243"/>
        <v>9</v>
      </c>
      <c r="W5210">
        <f t="shared" si="244"/>
        <v>144.5</v>
      </c>
      <c r="X5210">
        <f t="shared" si="245"/>
        <v>49</v>
      </c>
    </row>
    <row r="5211" spans="1:24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>
        <f t="shared" si="243"/>
        <v>9</v>
      </c>
      <c r="W5211">
        <f t="shared" si="244"/>
        <v>27.18</v>
      </c>
      <c r="X5211">
        <f t="shared" si="245"/>
        <v>47</v>
      </c>
    </row>
    <row r="5212" spans="1:24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  <c r="V5212">
        <f t="shared" si="243"/>
        <v>1</v>
      </c>
      <c r="W5212">
        <f t="shared" si="244"/>
        <v>1395.54</v>
      </c>
      <c r="X5212">
        <f t="shared" si="245"/>
        <v>26</v>
      </c>
    </row>
    <row r="5213" spans="1:24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  <c r="V5213">
        <f t="shared" si="243"/>
        <v>5</v>
      </c>
      <c r="W5213">
        <f t="shared" si="244"/>
        <v>109.89000000000001</v>
      </c>
      <c r="X5213">
        <f t="shared" si="245"/>
        <v>27</v>
      </c>
    </row>
    <row r="5214" spans="1:24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  <c r="V5214">
        <f t="shared" si="243"/>
        <v>9</v>
      </c>
      <c r="W5214">
        <f t="shared" si="244"/>
        <v>154.35000000000002</v>
      </c>
      <c r="X5214">
        <f t="shared" si="245"/>
        <v>27</v>
      </c>
    </row>
    <row r="5215" spans="1:24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>
        <f t="shared" si="243"/>
        <v>9</v>
      </c>
      <c r="W5215">
        <f t="shared" si="244"/>
        <v>23.490000000000002</v>
      </c>
      <c r="X5215">
        <f t="shared" si="245"/>
        <v>46</v>
      </c>
    </row>
    <row r="5216" spans="1:24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  <c r="V5216">
        <f t="shared" si="243"/>
        <v>9</v>
      </c>
      <c r="W5216">
        <f t="shared" si="244"/>
        <v>177</v>
      </c>
      <c r="X5216">
        <f t="shared" si="245"/>
        <v>38</v>
      </c>
    </row>
    <row r="5217" spans="1:24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  <c r="V5217">
        <f t="shared" si="243"/>
        <v>9</v>
      </c>
      <c r="W5217">
        <f t="shared" si="244"/>
        <v>149.5</v>
      </c>
      <c r="X5217">
        <f t="shared" si="245"/>
        <v>45</v>
      </c>
    </row>
    <row r="5218" spans="1:24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>
        <f t="shared" si="243"/>
        <v>9</v>
      </c>
      <c r="W5218">
        <f t="shared" si="244"/>
        <v>34.96</v>
      </c>
      <c r="X5218">
        <f t="shared" si="245"/>
        <v>47</v>
      </c>
    </row>
    <row r="5219" spans="1:24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  <c r="V5219">
        <f t="shared" si="243"/>
        <v>4</v>
      </c>
      <c r="W5219">
        <f t="shared" si="244"/>
        <v>237.42000000000002</v>
      </c>
      <c r="X5219">
        <f t="shared" si="245"/>
        <v>46</v>
      </c>
    </row>
    <row r="5220" spans="1:24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>
        <f t="shared" si="243"/>
        <v>6</v>
      </c>
      <c r="W5220">
        <f t="shared" si="244"/>
        <v>42</v>
      </c>
      <c r="X5220">
        <f t="shared" si="245"/>
        <v>50</v>
      </c>
    </row>
    <row r="5221" spans="1:24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  <c r="V5221">
        <f t="shared" si="243"/>
        <v>9</v>
      </c>
      <c r="W5221">
        <f t="shared" si="244"/>
        <v>3487.8199999999997</v>
      </c>
      <c r="X5221">
        <f t="shared" si="245"/>
        <v>27</v>
      </c>
    </row>
    <row r="5222" spans="1:24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  <c r="V5222">
        <f t="shared" si="243"/>
        <v>6</v>
      </c>
      <c r="W5222">
        <f t="shared" si="244"/>
        <v>638.81999999999994</v>
      </c>
      <c r="X5222">
        <f t="shared" si="245"/>
        <v>27</v>
      </c>
    </row>
    <row r="5223" spans="1:24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  <c r="V5223">
        <f t="shared" si="243"/>
        <v>5</v>
      </c>
      <c r="W5223">
        <f t="shared" si="244"/>
        <v>4948.0200000000004</v>
      </c>
      <c r="X5223">
        <f t="shared" si="245"/>
        <v>28.000000000000004</v>
      </c>
    </row>
    <row r="5224" spans="1:24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  <c r="V5224">
        <f t="shared" si="243"/>
        <v>5</v>
      </c>
      <c r="W5224">
        <f t="shared" si="244"/>
        <v>574.75</v>
      </c>
      <c r="X5224">
        <f t="shared" si="245"/>
        <v>2</v>
      </c>
    </row>
    <row r="5225" spans="1:24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  <c r="V5225">
        <f t="shared" si="243"/>
        <v>5</v>
      </c>
      <c r="W5225">
        <f t="shared" si="244"/>
        <v>302.33</v>
      </c>
      <c r="X5225">
        <f t="shared" si="245"/>
        <v>48.000000000000007</v>
      </c>
    </row>
    <row r="5226" spans="1:24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>
        <f t="shared" si="243"/>
        <v>9</v>
      </c>
      <c r="W5226">
        <f t="shared" si="244"/>
        <v>499.32</v>
      </c>
      <c r="X5226">
        <f t="shared" si="245"/>
        <v>48</v>
      </c>
    </row>
    <row r="5227" spans="1:24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  <c r="V5227">
        <f t="shared" si="243"/>
        <v>6</v>
      </c>
      <c r="W5227">
        <f t="shared" si="244"/>
        <v>182.8</v>
      </c>
      <c r="X5227">
        <f t="shared" si="245"/>
        <v>35</v>
      </c>
    </row>
    <row r="5228" spans="1:24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  <c r="V5228">
        <f t="shared" si="243"/>
        <v>6</v>
      </c>
      <c r="W5228">
        <f t="shared" si="244"/>
        <v>1116.864</v>
      </c>
      <c r="X5228">
        <f t="shared" si="245"/>
        <v>32.5</v>
      </c>
    </row>
    <row r="5229" spans="1:24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  <c r="V5229">
        <f t="shared" si="243"/>
        <v>6</v>
      </c>
      <c r="W5229">
        <f t="shared" si="244"/>
        <v>707.13599999999997</v>
      </c>
      <c r="X5229">
        <f t="shared" si="245"/>
        <v>-12.5</v>
      </c>
    </row>
    <row r="5230" spans="1:24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  <c r="V5230">
        <f t="shared" si="243"/>
        <v>11</v>
      </c>
      <c r="W5230">
        <f t="shared" si="244"/>
        <v>163.96</v>
      </c>
      <c r="X5230">
        <f t="shared" si="245"/>
        <v>49</v>
      </c>
    </row>
    <row r="5231" spans="1:24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  <c r="V5231">
        <f t="shared" si="243"/>
        <v>3</v>
      </c>
      <c r="W5231">
        <f t="shared" si="244"/>
        <v>29.248000000000001</v>
      </c>
      <c r="X5231">
        <f t="shared" si="245"/>
        <v>35</v>
      </c>
    </row>
    <row r="5232" spans="1:24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  <c r="V5232">
        <f t="shared" si="243"/>
        <v>3</v>
      </c>
      <c r="W5232">
        <f t="shared" si="244"/>
        <v>3485.7999999999997</v>
      </c>
      <c r="X5232">
        <f t="shared" si="245"/>
        <v>1.25</v>
      </c>
    </row>
    <row r="5233" spans="1:24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  <c r="V5233">
        <f t="shared" si="243"/>
        <v>3</v>
      </c>
      <c r="W5233">
        <f t="shared" si="244"/>
        <v>30.93</v>
      </c>
      <c r="X5233">
        <f t="shared" si="245"/>
        <v>41</v>
      </c>
    </row>
    <row r="5234" spans="1:24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  <c r="V5234">
        <f t="shared" si="243"/>
        <v>3</v>
      </c>
      <c r="W5234">
        <f t="shared" si="244"/>
        <v>192.47199999999998</v>
      </c>
      <c r="X5234">
        <f t="shared" si="245"/>
        <v>33.75</v>
      </c>
    </row>
    <row r="5235" spans="1:24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  <c r="V5235">
        <f t="shared" si="243"/>
        <v>10</v>
      </c>
      <c r="W5235">
        <f t="shared" si="244"/>
        <v>3632.04</v>
      </c>
      <c r="X5235">
        <f t="shared" si="245"/>
        <v>24</v>
      </c>
    </row>
    <row r="5236" spans="1:24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  <c r="V5236">
        <f t="shared" si="243"/>
        <v>8</v>
      </c>
      <c r="W5236">
        <f t="shared" si="244"/>
        <v>210.00800000000001</v>
      </c>
      <c r="X5236">
        <f t="shared" si="245"/>
        <v>1.25</v>
      </c>
    </row>
    <row r="5237" spans="1:24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  <c r="V5237">
        <f t="shared" si="243"/>
        <v>11</v>
      </c>
      <c r="W5237">
        <f t="shared" si="244"/>
        <v>164.88</v>
      </c>
      <c r="X5237">
        <f t="shared" si="245"/>
        <v>28.999999999999996</v>
      </c>
    </row>
    <row r="5238" spans="1:24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>
        <f t="shared" si="243"/>
        <v>9</v>
      </c>
      <c r="W5238">
        <f t="shared" si="244"/>
        <v>492.65999999999997</v>
      </c>
      <c r="X5238">
        <f t="shared" si="245"/>
        <v>31</v>
      </c>
    </row>
    <row r="5239" spans="1:24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>
        <f t="shared" si="243"/>
        <v>9</v>
      </c>
      <c r="W5239">
        <f t="shared" si="244"/>
        <v>1088.82</v>
      </c>
      <c r="X5239">
        <f t="shared" si="245"/>
        <v>10</v>
      </c>
    </row>
    <row r="5240" spans="1:24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  <c r="V5240">
        <f t="shared" si="243"/>
        <v>9</v>
      </c>
      <c r="W5240">
        <f t="shared" si="244"/>
        <v>119.96</v>
      </c>
      <c r="X5240">
        <f t="shared" si="245"/>
        <v>44.000000000000007</v>
      </c>
    </row>
    <row r="5241" spans="1:24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  <c r="V5241">
        <f t="shared" si="243"/>
        <v>9</v>
      </c>
      <c r="W5241">
        <f t="shared" si="244"/>
        <v>998.81999999999994</v>
      </c>
      <c r="X5241">
        <f t="shared" si="245"/>
        <v>2</v>
      </c>
    </row>
    <row r="5242" spans="1:24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  <c r="V5242">
        <f t="shared" si="243"/>
        <v>9</v>
      </c>
      <c r="W5242">
        <f t="shared" si="244"/>
        <v>79.744</v>
      </c>
      <c r="X5242">
        <f t="shared" si="245"/>
        <v>32.499999999999993</v>
      </c>
    </row>
    <row r="5243" spans="1:24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  <c r="V5243">
        <f t="shared" si="243"/>
        <v>9</v>
      </c>
      <c r="W5243">
        <f t="shared" si="244"/>
        <v>27.36</v>
      </c>
      <c r="X5243">
        <f t="shared" si="245"/>
        <v>27</v>
      </c>
    </row>
    <row r="5244" spans="1:24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  <c r="V5244">
        <f t="shared" si="243"/>
        <v>8</v>
      </c>
      <c r="W5244">
        <f t="shared" si="244"/>
        <v>9.9540000000000006</v>
      </c>
      <c r="X5244">
        <f t="shared" si="245"/>
        <v>-170</v>
      </c>
    </row>
    <row r="5245" spans="1:24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>
        <f t="shared" si="243"/>
        <v>7</v>
      </c>
      <c r="W5245">
        <f t="shared" si="244"/>
        <v>10.44</v>
      </c>
      <c r="X5245">
        <f t="shared" si="245"/>
        <v>46</v>
      </c>
    </row>
    <row r="5246" spans="1:24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  <c r="V5246">
        <f t="shared" si="243"/>
        <v>8</v>
      </c>
      <c r="W5246">
        <f t="shared" si="244"/>
        <v>272.928</v>
      </c>
      <c r="X5246">
        <f t="shared" si="245"/>
        <v>11.25</v>
      </c>
    </row>
    <row r="5247" spans="1:24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  <c r="V5247">
        <f t="shared" si="243"/>
        <v>8</v>
      </c>
      <c r="W5247">
        <f t="shared" si="244"/>
        <v>1000.7280000000001</v>
      </c>
      <c r="X5247">
        <f t="shared" si="245"/>
        <v>10</v>
      </c>
    </row>
    <row r="5248" spans="1:24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>
        <f t="shared" si="243"/>
        <v>8</v>
      </c>
      <c r="W5248">
        <f t="shared" si="244"/>
        <v>25.088000000000001</v>
      </c>
      <c r="X5248">
        <f t="shared" si="245"/>
        <v>37.499999999999993</v>
      </c>
    </row>
    <row r="5249" spans="1:24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  <c r="V5249">
        <f t="shared" si="243"/>
        <v>5</v>
      </c>
      <c r="W5249">
        <f t="shared" si="244"/>
        <v>166.14400000000001</v>
      </c>
      <c r="X5249">
        <f t="shared" si="245"/>
        <v>-254.99999999999997</v>
      </c>
    </row>
    <row r="5250" spans="1:24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>
        <f t="shared" si="243"/>
        <v>11</v>
      </c>
      <c r="W5250">
        <f t="shared" si="244"/>
        <v>130.5</v>
      </c>
      <c r="X5250">
        <f t="shared" si="245"/>
        <v>25</v>
      </c>
    </row>
    <row r="5251" spans="1:24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  <c r="V5251">
        <f t="shared" ref="V5251:V5314" si="246">MONTH(C5251:C15244)</f>
        <v>4</v>
      </c>
      <c r="W5251">
        <f t="shared" ref="W5251:W5314" si="247" xml:space="preserve"> PRODUCT(R5251,S5251)</f>
        <v>50.304000000000002</v>
      </c>
      <c r="X5251">
        <f t="shared" ref="X5251:X5314" si="248">(U5251/R5251)*100</f>
        <v>32.5</v>
      </c>
    </row>
    <row r="5252" spans="1:24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  <c r="V5252">
        <f t="shared" si="246"/>
        <v>12</v>
      </c>
      <c r="W5252">
        <f t="shared" si="247"/>
        <v>1249.75</v>
      </c>
      <c r="X5252">
        <f t="shared" si="248"/>
        <v>8</v>
      </c>
    </row>
    <row r="5253" spans="1:24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  <c r="V5253">
        <f t="shared" si="246"/>
        <v>12</v>
      </c>
      <c r="W5253">
        <f t="shared" si="247"/>
        <v>196.48</v>
      </c>
      <c r="X5253">
        <f t="shared" si="248"/>
        <v>47</v>
      </c>
    </row>
    <row r="5254" spans="1:24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  <c r="V5254">
        <f t="shared" si="246"/>
        <v>10</v>
      </c>
      <c r="W5254">
        <f t="shared" si="247"/>
        <v>548.73</v>
      </c>
      <c r="X5254">
        <f t="shared" si="248"/>
        <v>29.000000000000004</v>
      </c>
    </row>
    <row r="5255" spans="1:24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  <c r="V5255">
        <f t="shared" si="246"/>
        <v>3</v>
      </c>
      <c r="W5255">
        <f t="shared" si="247"/>
        <v>215.29599999999999</v>
      </c>
      <c r="X5255">
        <f t="shared" si="248"/>
        <v>31.25</v>
      </c>
    </row>
    <row r="5256" spans="1:24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  <c r="V5256">
        <f t="shared" si="246"/>
        <v>3</v>
      </c>
      <c r="W5256">
        <f t="shared" si="247"/>
        <v>198.744</v>
      </c>
      <c r="X5256">
        <f t="shared" si="248"/>
        <v>-7.1428571428571423</v>
      </c>
    </row>
    <row r="5257" spans="1:24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  <c r="V5257">
        <f t="shared" si="246"/>
        <v>3</v>
      </c>
      <c r="W5257">
        <f t="shared" si="247"/>
        <v>67.135999999999996</v>
      </c>
      <c r="X5257">
        <f t="shared" si="248"/>
        <v>-16.25</v>
      </c>
    </row>
    <row r="5258" spans="1:24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  <c r="V5258">
        <f t="shared" si="246"/>
        <v>8</v>
      </c>
      <c r="W5258">
        <f t="shared" si="247"/>
        <v>21.12</v>
      </c>
      <c r="X5258">
        <f t="shared" si="248"/>
        <v>44.999999999999993</v>
      </c>
    </row>
    <row r="5259" spans="1:24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>
        <f t="shared" si="246"/>
        <v>1</v>
      </c>
      <c r="W5259">
        <f t="shared" si="247"/>
        <v>233.28000000000003</v>
      </c>
      <c r="X5259">
        <f t="shared" si="248"/>
        <v>48.000000000000007</v>
      </c>
    </row>
    <row r="5260" spans="1:24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  <c r="V5260">
        <f t="shared" si="246"/>
        <v>10</v>
      </c>
      <c r="W5260">
        <f t="shared" si="247"/>
        <v>176</v>
      </c>
      <c r="X5260">
        <f t="shared" si="248"/>
        <v>47</v>
      </c>
    </row>
    <row r="5261" spans="1:24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  <c r="V5261">
        <f t="shared" si="246"/>
        <v>10</v>
      </c>
      <c r="W5261">
        <f t="shared" si="247"/>
        <v>136.584</v>
      </c>
      <c r="X5261">
        <f t="shared" si="248"/>
        <v>35</v>
      </c>
    </row>
    <row r="5262" spans="1:24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  <c r="V5262">
        <f t="shared" si="246"/>
        <v>9</v>
      </c>
      <c r="W5262">
        <f t="shared" si="247"/>
        <v>590.32799999999997</v>
      </c>
      <c r="X5262">
        <f t="shared" si="248"/>
        <v>7.5</v>
      </c>
    </row>
    <row r="5263" spans="1:24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  <c r="V5263">
        <f t="shared" si="246"/>
        <v>9</v>
      </c>
      <c r="W5263">
        <f t="shared" si="247"/>
        <v>5.84</v>
      </c>
      <c r="X5263">
        <f t="shared" si="248"/>
        <v>-165</v>
      </c>
    </row>
    <row r="5264" spans="1:24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  <c r="V5264">
        <f t="shared" si="246"/>
        <v>9</v>
      </c>
      <c r="W5264">
        <f t="shared" si="247"/>
        <v>200.79499999999999</v>
      </c>
      <c r="X5264">
        <f t="shared" si="248"/>
        <v>-11.428571428571429</v>
      </c>
    </row>
    <row r="5265" spans="1:24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  <c r="V5265">
        <f t="shared" si="246"/>
        <v>9</v>
      </c>
      <c r="W5265">
        <f t="shared" si="247"/>
        <v>186.75200000000001</v>
      </c>
      <c r="X5265">
        <f t="shared" si="248"/>
        <v>-6.25</v>
      </c>
    </row>
    <row r="5266" spans="1:24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  <c r="V5266">
        <f t="shared" si="246"/>
        <v>9</v>
      </c>
      <c r="W5266">
        <f t="shared" si="247"/>
        <v>65.591999999999999</v>
      </c>
      <c r="X5266">
        <f t="shared" si="248"/>
        <v>16.25</v>
      </c>
    </row>
    <row r="5267" spans="1:24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  <c r="V5267">
        <f t="shared" si="246"/>
        <v>9</v>
      </c>
      <c r="W5267">
        <f t="shared" si="247"/>
        <v>23.52</v>
      </c>
      <c r="X5267">
        <f t="shared" si="248"/>
        <v>49.000000000000007</v>
      </c>
    </row>
    <row r="5268" spans="1:24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  <c r="V5268">
        <f t="shared" si="246"/>
        <v>9</v>
      </c>
      <c r="W5268">
        <f t="shared" si="247"/>
        <v>503.82</v>
      </c>
      <c r="X5268">
        <f t="shared" si="248"/>
        <v>49</v>
      </c>
    </row>
    <row r="5269" spans="1:24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>
        <f t="shared" si="246"/>
        <v>9</v>
      </c>
      <c r="W5269">
        <f t="shared" si="247"/>
        <v>3.89</v>
      </c>
      <c r="X5269">
        <f t="shared" si="248"/>
        <v>26</v>
      </c>
    </row>
    <row r="5270" spans="1:24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  <c r="V5270">
        <f t="shared" si="246"/>
        <v>11</v>
      </c>
      <c r="W5270">
        <f t="shared" si="247"/>
        <v>209.76</v>
      </c>
      <c r="X5270">
        <f t="shared" si="248"/>
        <v>46</v>
      </c>
    </row>
    <row r="5271" spans="1:24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>
        <f t="shared" si="246"/>
        <v>9</v>
      </c>
      <c r="W5271">
        <f t="shared" si="247"/>
        <v>129.44</v>
      </c>
      <c r="X5271">
        <f t="shared" si="248"/>
        <v>36</v>
      </c>
    </row>
    <row r="5272" spans="1:24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  <c r="V5272">
        <f t="shared" si="246"/>
        <v>9</v>
      </c>
      <c r="W5272">
        <f t="shared" si="247"/>
        <v>2033</v>
      </c>
      <c r="X5272">
        <f t="shared" si="248"/>
        <v>27.999999999999996</v>
      </c>
    </row>
    <row r="5273" spans="1:24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  <c r="V5273">
        <f t="shared" si="246"/>
        <v>1</v>
      </c>
      <c r="W5273">
        <f t="shared" si="247"/>
        <v>111.68</v>
      </c>
      <c r="X5273">
        <f t="shared" si="248"/>
        <v>28.999999999999996</v>
      </c>
    </row>
    <row r="5274" spans="1:24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  <c r="V5274">
        <f t="shared" si="246"/>
        <v>1</v>
      </c>
      <c r="W5274">
        <f t="shared" si="247"/>
        <v>2797.7040000000002</v>
      </c>
      <c r="X5274">
        <f t="shared" si="248"/>
        <v>-3.75</v>
      </c>
    </row>
    <row r="5275" spans="1:24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  <c r="V5275">
        <f t="shared" si="246"/>
        <v>11</v>
      </c>
      <c r="W5275">
        <f t="shared" si="247"/>
        <v>14.976000000000001</v>
      </c>
      <c r="X5275">
        <f t="shared" si="248"/>
        <v>-70</v>
      </c>
    </row>
    <row r="5276" spans="1:24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  <c r="V5276">
        <f t="shared" si="246"/>
        <v>11</v>
      </c>
      <c r="W5276">
        <f t="shared" si="247"/>
        <v>2145.6000000000004</v>
      </c>
      <c r="X5276">
        <f t="shared" si="248"/>
        <v>25</v>
      </c>
    </row>
    <row r="5277" spans="1:24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  <c r="V5277">
        <f t="shared" si="246"/>
        <v>12</v>
      </c>
      <c r="W5277">
        <f t="shared" si="247"/>
        <v>639.20000000000005</v>
      </c>
      <c r="X5277">
        <f t="shared" si="248"/>
        <v>43.999999999999993</v>
      </c>
    </row>
    <row r="5278" spans="1:24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  <c r="V5278">
        <f t="shared" si="246"/>
        <v>12</v>
      </c>
      <c r="W5278">
        <f t="shared" si="247"/>
        <v>223.75</v>
      </c>
      <c r="X5278">
        <f t="shared" si="248"/>
        <v>19</v>
      </c>
    </row>
    <row r="5279" spans="1:24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  <c r="V5279">
        <f t="shared" si="246"/>
        <v>9</v>
      </c>
      <c r="W5279">
        <f t="shared" si="247"/>
        <v>2040.6959999999999</v>
      </c>
      <c r="X5279">
        <f t="shared" si="248"/>
        <v>-2.8571428571428572</v>
      </c>
    </row>
    <row r="5280" spans="1:24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  <c r="V5280">
        <f t="shared" si="246"/>
        <v>12</v>
      </c>
      <c r="W5280">
        <f t="shared" si="247"/>
        <v>422.08</v>
      </c>
      <c r="X5280">
        <f t="shared" si="248"/>
        <v>46</v>
      </c>
    </row>
    <row r="5281" spans="1:24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  <c r="V5281">
        <f t="shared" si="246"/>
        <v>9</v>
      </c>
      <c r="W5281">
        <f t="shared" si="247"/>
        <v>13.48</v>
      </c>
      <c r="X5281">
        <f t="shared" si="248"/>
        <v>13.999999999999998</v>
      </c>
    </row>
    <row r="5282" spans="1:24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  <c r="V5282">
        <f t="shared" si="246"/>
        <v>10</v>
      </c>
      <c r="W5282">
        <f t="shared" si="247"/>
        <v>171.04</v>
      </c>
      <c r="X5282">
        <f t="shared" si="248"/>
        <v>26</v>
      </c>
    </row>
    <row r="5283" spans="1:24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>
        <f t="shared" si="246"/>
        <v>9</v>
      </c>
      <c r="W5283">
        <f t="shared" si="247"/>
        <v>12.32</v>
      </c>
      <c r="X5283">
        <f t="shared" si="248"/>
        <v>48</v>
      </c>
    </row>
    <row r="5284" spans="1:24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  <c r="V5284">
        <f t="shared" si="246"/>
        <v>9</v>
      </c>
      <c r="W5284">
        <f t="shared" si="247"/>
        <v>110.52000000000001</v>
      </c>
      <c r="X5284">
        <f t="shared" si="248"/>
        <v>47</v>
      </c>
    </row>
    <row r="5285" spans="1:24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  <c r="V5285">
        <f t="shared" si="246"/>
        <v>3</v>
      </c>
      <c r="W5285">
        <f t="shared" si="247"/>
        <v>47.519999999999996</v>
      </c>
      <c r="X5285">
        <f t="shared" si="248"/>
        <v>0</v>
      </c>
    </row>
    <row r="5286" spans="1:24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  <c r="V5286">
        <f t="shared" si="246"/>
        <v>3</v>
      </c>
      <c r="W5286">
        <f t="shared" si="247"/>
        <v>133.19999999999999</v>
      </c>
      <c r="X5286">
        <f t="shared" si="248"/>
        <v>50</v>
      </c>
    </row>
    <row r="5287" spans="1:24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  <c r="V5287">
        <f t="shared" si="246"/>
        <v>5</v>
      </c>
      <c r="W5287">
        <f t="shared" si="247"/>
        <v>191.16</v>
      </c>
      <c r="X5287">
        <f t="shared" si="248"/>
        <v>35</v>
      </c>
    </row>
    <row r="5288" spans="1:24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  <c r="V5288">
        <f t="shared" si="246"/>
        <v>5</v>
      </c>
      <c r="W5288">
        <f t="shared" si="247"/>
        <v>76.415999999999997</v>
      </c>
      <c r="X5288">
        <f t="shared" si="248"/>
        <v>-76.666666666666671</v>
      </c>
    </row>
    <row r="5289" spans="1:24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  <c r="V5289">
        <f t="shared" si="246"/>
        <v>5</v>
      </c>
      <c r="W5289">
        <f t="shared" si="247"/>
        <v>269.97300000000001</v>
      </c>
      <c r="X5289">
        <f t="shared" si="248"/>
        <v>-170</v>
      </c>
    </row>
    <row r="5290" spans="1:24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>
        <f t="shared" si="246"/>
        <v>4</v>
      </c>
      <c r="W5290">
        <f t="shared" si="247"/>
        <v>655.84</v>
      </c>
      <c r="X5290">
        <f t="shared" si="248"/>
        <v>49</v>
      </c>
    </row>
    <row r="5291" spans="1:24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>
        <f t="shared" si="246"/>
        <v>9</v>
      </c>
      <c r="W5291">
        <f t="shared" si="247"/>
        <v>35.808</v>
      </c>
      <c r="X5291">
        <f t="shared" si="248"/>
        <v>35</v>
      </c>
    </row>
    <row r="5292" spans="1:24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  <c r="V5292">
        <f t="shared" si="246"/>
        <v>9</v>
      </c>
      <c r="W5292">
        <f t="shared" si="247"/>
        <v>4833.5</v>
      </c>
      <c r="X5292">
        <f t="shared" si="248"/>
        <v>-1.4285714285714286</v>
      </c>
    </row>
    <row r="5293" spans="1:24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  <c r="V5293">
        <f t="shared" si="246"/>
        <v>9</v>
      </c>
      <c r="W5293">
        <f t="shared" si="247"/>
        <v>1092.672</v>
      </c>
      <c r="X5293">
        <f t="shared" si="248"/>
        <v>33.75</v>
      </c>
    </row>
    <row r="5294" spans="1:24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  <c r="V5294">
        <f t="shared" si="246"/>
        <v>6</v>
      </c>
      <c r="W5294">
        <f t="shared" si="247"/>
        <v>4.4640000000000004</v>
      </c>
      <c r="X5294">
        <f t="shared" si="248"/>
        <v>7.4999999999999982</v>
      </c>
    </row>
    <row r="5295" spans="1:24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  <c r="V5295">
        <f t="shared" si="246"/>
        <v>12</v>
      </c>
      <c r="W5295">
        <f t="shared" si="247"/>
        <v>51.588000000000001</v>
      </c>
      <c r="X5295">
        <f t="shared" si="248"/>
        <v>-30</v>
      </c>
    </row>
    <row r="5296" spans="1:24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  <c r="V5296">
        <f t="shared" si="246"/>
        <v>8</v>
      </c>
      <c r="W5296">
        <f t="shared" si="247"/>
        <v>403.2</v>
      </c>
      <c r="X5296">
        <f t="shared" si="248"/>
        <v>46</v>
      </c>
    </row>
    <row r="5297" spans="1:24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>
        <f t="shared" si="246"/>
        <v>3</v>
      </c>
      <c r="W5297">
        <f t="shared" si="247"/>
        <v>179.136</v>
      </c>
      <c r="X5297">
        <f t="shared" si="248"/>
        <v>36.250000000000007</v>
      </c>
    </row>
    <row r="5298" spans="1:24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  <c r="V5298">
        <f t="shared" si="246"/>
        <v>7</v>
      </c>
      <c r="W5298">
        <f t="shared" si="247"/>
        <v>14.89</v>
      </c>
      <c r="X5298">
        <f t="shared" si="248"/>
        <v>26.999999999999996</v>
      </c>
    </row>
    <row r="5299" spans="1:24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  <c r="V5299">
        <f t="shared" si="246"/>
        <v>7</v>
      </c>
      <c r="W5299">
        <f t="shared" si="247"/>
        <v>4351.3599999999997</v>
      </c>
      <c r="X5299">
        <f t="shared" si="248"/>
        <v>25</v>
      </c>
    </row>
    <row r="5300" spans="1:24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  <c r="V5300">
        <f t="shared" si="246"/>
        <v>9</v>
      </c>
      <c r="W5300">
        <f t="shared" si="247"/>
        <v>8.16</v>
      </c>
      <c r="X5300">
        <f t="shared" si="248"/>
        <v>47</v>
      </c>
    </row>
    <row r="5301" spans="1:24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  <c r="V5301">
        <f t="shared" si="246"/>
        <v>9</v>
      </c>
      <c r="W5301">
        <f t="shared" si="247"/>
        <v>56.699999999999996</v>
      </c>
      <c r="X5301">
        <f t="shared" si="248"/>
        <v>46.000000000000007</v>
      </c>
    </row>
    <row r="5302" spans="1:24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  <c r="V5302">
        <f t="shared" si="246"/>
        <v>5</v>
      </c>
      <c r="W5302">
        <f t="shared" si="247"/>
        <v>22755</v>
      </c>
      <c r="X5302">
        <f t="shared" si="248"/>
        <v>17</v>
      </c>
    </row>
    <row r="5303" spans="1:24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  <c r="V5303">
        <f t="shared" si="246"/>
        <v>5</v>
      </c>
      <c r="W5303">
        <f t="shared" si="247"/>
        <v>11878.2</v>
      </c>
      <c r="X5303">
        <f t="shared" si="248"/>
        <v>33</v>
      </c>
    </row>
    <row r="5304" spans="1:24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  <c r="V5304">
        <f t="shared" si="246"/>
        <v>5</v>
      </c>
      <c r="W5304">
        <f t="shared" si="247"/>
        <v>372.6</v>
      </c>
      <c r="X5304">
        <f t="shared" si="248"/>
        <v>48</v>
      </c>
    </row>
    <row r="5305" spans="1:24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  <c r="V5305">
        <f t="shared" si="246"/>
        <v>11</v>
      </c>
      <c r="W5305">
        <f t="shared" si="247"/>
        <v>74.591999999999999</v>
      </c>
      <c r="X5305">
        <f t="shared" si="248"/>
        <v>-2.8571428571428572</v>
      </c>
    </row>
    <row r="5306" spans="1:24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  <c r="V5306">
        <f t="shared" si="246"/>
        <v>9</v>
      </c>
      <c r="W5306">
        <f t="shared" si="247"/>
        <v>17.088000000000001</v>
      </c>
      <c r="X5306">
        <f t="shared" si="248"/>
        <v>-87.5</v>
      </c>
    </row>
    <row r="5307" spans="1:24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  <c r="V5307">
        <f t="shared" si="246"/>
        <v>2</v>
      </c>
      <c r="W5307">
        <f t="shared" si="247"/>
        <v>344.75</v>
      </c>
      <c r="X5307">
        <f t="shared" si="248"/>
        <v>42</v>
      </c>
    </row>
    <row r="5308" spans="1:24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  <c r="V5308">
        <f t="shared" si="246"/>
        <v>2</v>
      </c>
      <c r="W5308">
        <f t="shared" si="247"/>
        <v>889.11</v>
      </c>
      <c r="X5308">
        <f t="shared" si="248"/>
        <v>27</v>
      </c>
    </row>
    <row r="5309" spans="1:24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  <c r="V5309">
        <f t="shared" si="246"/>
        <v>2</v>
      </c>
      <c r="W5309">
        <f t="shared" si="247"/>
        <v>79.959999999999994</v>
      </c>
      <c r="X5309">
        <f t="shared" si="248"/>
        <v>5.0000000000000009</v>
      </c>
    </row>
    <row r="5310" spans="1:24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  <c r="V5310">
        <f t="shared" si="246"/>
        <v>11</v>
      </c>
      <c r="W5310">
        <f t="shared" si="247"/>
        <v>573.17399999999998</v>
      </c>
      <c r="X5310">
        <f t="shared" si="248"/>
        <v>-24.285714285714285</v>
      </c>
    </row>
    <row r="5311" spans="1:24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  <c r="V5311">
        <f t="shared" si="246"/>
        <v>11</v>
      </c>
      <c r="W5311">
        <f t="shared" si="247"/>
        <v>65.199999999999989</v>
      </c>
      <c r="X5311">
        <f t="shared" si="248"/>
        <v>30</v>
      </c>
    </row>
    <row r="5312" spans="1:24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  <c r="V5312">
        <f t="shared" si="246"/>
        <v>11</v>
      </c>
      <c r="W5312">
        <f t="shared" si="247"/>
        <v>9151.1280000000006</v>
      </c>
      <c r="X5312">
        <f t="shared" si="248"/>
        <v>-150</v>
      </c>
    </row>
    <row r="5313" spans="1:24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  <c r="V5313">
        <f t="shared" si="246"/>
        <v>8</v>
      </c>
      <c r="W5313">
        <f t="shared" si="247"/>
        <v>36.863999999999997</v>
      </c>
      <c r="X5313">
        <f t="shared" si="248"/>
        <v>36.250000000000007</v>
      </c>
    </row>
    <row r="5314" spans="1:24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  <c r="V5314">
        <f t="shared" si="246"/>
        <v>8</v>
      </c>
      <c r="W5314">
        <f t="shared" si="247"/>
        <v>56.095999999999997</v>
      </c>
      <c r="X5314">
        <f t="shared" si="248"/>
        <v>12.5</v>
      </c>
    </row>
    <row r="5315" spans="1:24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  <c r="V5315">
        <f t="shared" ref="V5315:V5378" si="249">MONTH(C5315:C15308)</f>
        <v>4</v>
      </c>
      <c r="W5315">
        <f t="shared" ref="W5315:W5378" si="250" xml:space="preserve"> PRODUCT(R5315,S5315)</f>
        <v>129.91999999999999</v>
      </c>
      <c r="X5315">
        <f t="shared" ref="X5315:X5378" si="251">(U5315/R5315)*100</f>
        <v>33.000000000000007</v>
      </c>
    </row>
    <row r="5316" spans="1:24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>
        <f t="shared" si="249"/>
        <v>4</v>
      </c>
      <c r="W5316">
        <f t="shared" si="250"/>
        <v>122.24</v>
      </c>
      <c r="X5316">
        <f t="shared" si="251"/>
        <v>49</v>
      </c>
    </row>
    <row r="5317" spans="1:24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  <c r="V5317">
        <f t="shared" si="249"/>
        <v>5</v>
      </c>
      <c r="W5317">
        <f t="shared" si="250"/>
        <v>1683.5040000000001</v>
      </c>
      <c r="X5317">
        <f t="shared" si="251"/>
        <v>6.25</v>
      </c>
    </row>
    <row r="5318" spans="1:24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  <c r="V5318">
        <f t="shared" si="249"/>
        <v>10</v>
      </c>
      <c r="W5318">
        <f t="shared" si="250"/>
        <v>23.616</v>
      </c>
      <c r="X5318">
        <f t="shared" si="251"/>
        <v>11.25</v>
      </c>
    </row>
    <row r="5319" spans="1:24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  <c r="V5319">
        <f t="shared" si="249"/>
        <v>10</v>
      </c>
      <c r="W5319">
        <f t="shared" si="250"/>
        <v>9.6560000000000006</v>
      </c>
      <c r="X5319">
        <f t="shared" si="251"/>
        <v>16.249999999999996</v>
      </c>
    </row>
    <row r="5320" spans="1:24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  <c r="V5320">
        <f t="shared" si="249"/>
        <v>10</v>
      </c>
      <c r="W5320">
        <f t="shared" si="250"/>
        <v>82.944000000000003</v>
      </c>
      <c r="X5320">
        <f t="shared" si="251"/>
        <v>35</v>
      </c>
    </row>
    <row r="5321" spans="1:24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  <c r="V5321">
        <f t="shared" si="249"/>
        <v>10</v>
      </c>
      <c r="W5321">
        <f t="shared" si="250"/>
        <v>82.08</v>
      </c>
      <c r="X5321">
        <f t="shared" si="251"/>
        <v>-80</v>
      </c>
    </row>
    <row r="5322" spans="1:24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  <c r="V5322">
        <f t="shared" si="249"/>
        <v>10</v>
      </c>
      <c r="W5322">
        <f t="shared" si="250"/>
        <v>16198.812</v>
      </c>
      <c r="X5322">
        <f t="shared" si="251"/>
        <v>-43.333333333333336</v>
      </c>
    </row>
    <row r="5323" spans="1:24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  <c r="V5323">
        <f t="shared" si="249"/>
        <v>10</v>
      </c>
      <c r="W5323">
        <f t="shared" si="250"/>
        <v>136.94399999999999</v>
      </c>
      <c r="X5323">
        <f t="shared" si="251"/>
        <v>-76.666666666666671</v>
      </c>
    </row>
    <row r="5324" spans="1:24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>
        <f t="shared" si="249"/>
        <v>10</v>
      </c>
      <c r="W5324">
        <f t="shared" si="250"/>
        <v>39.520000000000003</v>
      </c>
      <c r="X5324">
        <f t="shared" si="251"/>
        <v>30</v>
      </c>
    </row>
    <row r="5325" spans="1:24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>
        <f t="shared" si="249"/>
        <v>9</v>
      </c>
      <c r="W5325">
        <f t="shared" si="250"/>
        <v>31.92</v>
      </c>
      <c r="X5325">
        <f t="shared" si="251"/>
        <v>50</v>
      </c>
    </row>
    <row r="5326" spans="1:24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>
        <f t="shared" si="249"/>
        <v>12</v>
      </c>
      <c r="W5326">
        <f t="shared" si="250"/>
        <v>84.5</v>
      </c>
      <c r="X5326">
        <f t="shared" si="251"/>
        <v>37.000000000000007</v>
      </c>
    </row>
    <row r="5327" spans="1:24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>
        <f t="shared" si="249"/>
        <v>12</v>
      </c>
      <c r="W5327">
        <f t="shared" si="250"/>
        <v>150.47999999999999</v>
      </c>
      <c r="X5327">
        <f t="shared" si="251"/>
        <v>36.000000000000007</v>
      </c>
    </row>
    <row r="5328" spans="1:24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  <c r="V5328">
        <f t="shared" si="249"/>
        <v>1</v>
      </c>
      <c r="W5328">
        <f t="shared" si="250"/>
        <v>13.36</v>
      </c>
      <c r="X5328">
        <f t="shared" si="251"/>
        <v>30</v>
      </c>
    </row>
    <row r="5329" spans="1:24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>
        <f t="shared" si="249"/>
        <v>1</v>
      </c>
      <c r="W5329">
        <f t="shared" si="250"/>
        <v>58.320000000000007</v>
      </c>
      <c r="X5329">
        <f t="shared" si="251"/>
        <v>48.000000000000007</v>
      </c>
    </row>
    <row r="5330" spans="1:24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  <c r="V5330">
        <f t="shared" si="249"/>
        <v>3</v>
      </c>
      <c r="W5330">
        <f t="shared" si="250"/>
        <v>63.84</v>
      </c>
      <c r="X5330">
        <f t="shared" si="251"/>
        <v>7.5</v>
      </c>
    </row>
    <row r="5331" spans="1:24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  <c r="V5331">
        <f t="shared" si="249"/>
        <v>12</v>
      </c>
      <c r="W5331">
        <f t="shared" si="250"/>
        <v>67.135999999999996</v>
      </c>
      <c r="X5331">
        <f t="shared" si="251"/>
        <v>35</v>
      </c>
    </row>
    <row r="5332" spans="1:24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>
        <f t="shared" si="249"/>
        <v>9</v>
      </c>
      <c r="W5332">
        <f t="shared" si="250"/>
        <v>63.94</v>
      </c>
      <c r="X5332">
        <f t="shared" si="251"/>
        <v>39</v>
      </c>
    </row>
    <row r="5333" spans="1:24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  <c r="V5333">
        <f t="shared" si="249"/>
        <v>9</v>
      </c>
      <c r="W5333">
        <f t="shared" si="250"/>
        <v>303</v>
      </c>
      <c r="X5333">
        <f t="shared" si="251"/>
        <v>33.75</v>
      </c>
    </row>
    <row r="5334" spans="1:24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  <c r="V5334">
        <f t="shared" si="249"/>
        <v>9</v>
      </c>
      <c r="W5334">
        <f t="shared" si="250"/>
        <v>90.88</v>
      </c>
      <c r="X5334">
        <f t="shared" si="251"/>
        <v>29.000000000000004</v>
      </c>
    </row>
    <row r="5335" spans="1:24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  <c r="V5335">
        <f t="shared" si="249"/>
        <v>8</v>
      </c>
      <c r="W5335">
        <f t="shared" si="250"/>
        <v>42.72</v>
      </c>
      <c r="X5335">
        <f t="shared" si="251"/>
        <v>38</v>
      </c>
    </row>
    <row r="5336" spans="1:24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>
        <f t="shared" si="249"/>
        <v>8</v>
      </c>
      <c r="W5336">
        <f t="shared" si="250"/>
        <v>52.019999999999996</v>
      </c>
      <c r="X5336">
        <f t="shared" si="251"/>
        <v>49.000000000000007</v>
      </c>
    </row>
    <row r="5337" spans="1:24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  <c r="V5337">
        <f t="shared" si="249"/>
        <v>8</v>
      </c>
      <c r="W5337">
        <f t="shared" si="250"/>
        <v>3.38</v>
      </c>
      <c r="X5337">
        <f t="shared" si="251"/>
        <v>46</v>
      </c>
    </row>
    <row r="5338" spans="1:24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  <c r="V5338">
        <f t="shared" si="249"/>
        <v>5</v>
      </c>
      <c r="W5338">
        <f t="shared" si="250"/>
        <v>107.904</v>
      </c>
      <c r="X5338">
        <f t="shared" si="251"/>
        <v>32.500000000000007</v>
      </c>
    </row>
    <row r="5339" spans="1:24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  <c r="V5339">
        <f t="shared" si="249"/>
        <v>10</v>
      </c>
      <c r="W5339">
        <f t="shared" si="250"/>
        <v>2154.4320000000002</v>
      </c>
      <c r="X5339">
        <f t="shared" si="251"/>
        <v>36.25</v>
      </c>
    </row>
    <row r="5340" spans="1:24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  <c r="V5340">
        <f t="shared" si="249"/>
        <v>11</v>
      </c>
      <c r="W5340">
        <f t="shared" si="250"/>
        <v>1222.75</v>
      </c>
      <c r="X5340">
        <f t="shared" si="251"/>
        <v>2</v>
      </c>
    </row>
    <row r="5341" spans="1:24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  <c r="V5341">
        <f t="shared" si="249"/>
        <v>11</v>
      </c>
      <c r="W5341">
        <f t="shared" si="250"/>
        <v>73.44</v>
      </c>
      <c r="X5341">
        <f t="shared" si="251"/>
        <v>47</v>
      </c>
    </row>
    <row r="5342" spans="1:24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  <c r="V5342">
        <f t="shared" si="249"/>
        <v>11</v>
      </c>
      <c r="W5342">
        <f t="shared" si="250"/>
        <v>27.96</v>
      </c>
      <c r="X5342">
        <f t="shared" si="251"/>
        <v>43</v>
      </c>
    </row>
    <row r="5343" spans="1:24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  <c r="V5343">
        <f t="shared" si="249"/>
        <v>11</v>
      </c>
      <c r="W5343">
        <f t="shared" si="250"/>
        <v>4499.75</v>
      </c>
      <c r="X5343">
        <f t="shared" si="251"/>
        <v>6</v>
      </c>
    </row>
    <row r="5344" spans="1:24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  <c r="V5344">
        <f t="shared" si="249"/>
        <v>11</v>
      </c>
      <c r="W5344">
        <f t="shared" si="250"/>
        <v>1.6319999999999999</v>
      </c>
      <c r="X5344">
        <f t="shared" si="251"/>
        <v>33.75</v>
      </c>
    </row>
    <row r="5345" spans="1:24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  <c r="V5345">
        <f t="shared" si="249"/>
        <v>11</v>
      </c>
      <c r="W5345">
        <f t="shared" si="250"/>
        <v>1339.8</v>
      </c>
      <c r="X5345">
        <f t="shared" si="251"/>
        <v>6.25</v>
      </c>
    </row>
    <row r="5346" spans="1:24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  <c r="V5346">
        <f t="shared" si="249"/>
        <v>10</v>
      </c>
      <c r="W5346">
        <f t="shared" si="250"/>
        <v>31.95</v>
      </c>
      <c r="X5346">
        <f t="shared" si="251"/>
        <v>6.9999999999999991</v>
      </c>
    </row>
    <row r="5347" spans="1:24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  <c r="V5347">
        <f t="shared" si="249"/>
        <v>3</v>
      </c>
      <c r="W5347">
        <f t="shared" si="250"/>
        <v>2903.36</v>
      </c>
      <c r="X5347">
        <f t="shared" si="251"/>
        <v>28.999999999999996</v>
      </c>
    </row>
    <row r="5348" spans="1:24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  <c r="V5348">
        <f t="shared" si="249"/>
        <v>3</v>
      </c>
      <c r="W5348">
        <f t="shared" si="250"/>
        <v>32.688000000000002</v>
      </c>
      <c r="X5348">
        <f t="shared" si="251"/>
        <v>36.25</v>
      </c>
    </row>
    <row r="5349" spans="1:24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  <c r="V5349">
        <f t="shared" si="249"/>
        <v>3</v>
      </c>
      <c r="W5349">
        <f t="shared" si="250"/>
        <v>17.088000000000001</v>
      </c>
      <c r="X5349">
        <f t="shared" si="251"/>
        <v>33.75</v>
      </c>
    </row>
    <row r="5350" spans="1:24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  <c r="V5350">
        <f t="shared" si="249"/>
        <v>1</v>
      </c>
      <c r="W5350">
        <f t="shared" si="250"/>
        <v>97.02000000000001</v>
      </c>
      <c r="X5350">
        <f t="shared" si="251"/>
        <v>47.999999999999993</v>
      </c>
    </row>
    <row r="5351" spans="1:24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  <c r="V5351">
        <f t="shared" si="249"/>
        <v>1</v>
      </c>
      <c r="W5351">
        <f t="shared" si="250"/>
        <v>199.5</v>
      </c>
      <c r="X5351">
        <f t="shared" si="251"/>
        <v>50</v>
      </c>
    </row>
    <row r="5352" spans="1:24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  <c r="V5352">
        <f t="shared" si="249"/>
        <v>12</v>
      </c>
      <c r="W5352">
        <f t="shared" si="250"/>
        <v>1294.704</v>
      </c>
      <c r="X5352">
        <f t="shared" si="251"/>
        <v>33.75</v>
      </c>
    </row>
    <row r="5353" spans="1:24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  <c r="V5353">
        <f t="shared" si="249"/>
        <v>9</v>
      </c>
      <c r="W5353">
        <f t="shared" si="250"/>
        <v>167.68</v>
      </c>
      <c r="X5353">
        <f t="shared" si="251"/>
        <v>36.25</v>
      </c>
    </row>
    <row r="5354" spans="1:24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  <c r="V5354">
        <f t="shared" si="249"/>
        <v>9</v>
      </c>
      <c r="W5354">
        <f t="shared" si="250"/>
        <v>659.16800000000001</v>
      </c>
      <c r="X5354">
        <f t="shared" si="251"/>
        <v>11.25</v>
      </c>
    </row>
    <row r="5355" spans="1:24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>
        <f t="shared" si="249"/>
        <v>9</v>
      </c>
      <c r="W5355">
        <f t="shared" si="250"/>
        <v>698.24</v>
      </c>
      <c r="X5355">
        <f t="shared" si="251"/>
        <v>47</v>
      </c>
    </row>
    <row r="5356" spans="1:24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  <c r="V5356">
        <f t="shared" si="249"/>
        <v>5</v>
      </c>
      <c r="W5356">
        <f t="shared" si="250"/>
        <v>1676.7360000000001</v>
      </c>
      <c r="X5356">
        <f t="shared" si="251"/>
        <v>7.5</v>
      </c>
    </row>
    <row r="5357" spans="1:24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  <c r="V5357">
        <f t="shared" si="249"/>
        <v>5</v>
      </c>
      <c r="W5357">
        <f t="shared" si="250"/>
        <v>16</v>
      </c>
      <c r="X5357">
        <f t="shared" si="251"/>
        <v>48</v>
      </c>
    </row>
    <row r="5358" spans="1:24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  <c r="V5358">
        <f t="shared" si="249"/>
        <v>9</v>
      </c>
      <c r="W5358">
        <f t="shared" si="250"/>
        <v>136.19999999999999</v>
      </c>
      <c r="X5358">
        <f t="shared" si="251"/>
        <v>35</v>
      </c>
    </row>
    <row r="5359" spans="1:24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  <c r="V5359">
        <f t="shared" si="249"/>
        <v>8</v>
      </c>
      <c r="W5359">
        <f t="shared" si="250"/>
        <v>16.36</v>
      </c>
      <c r="X5359">
        <f t="shared" si="251"/>
        <v>10</v>
      </c>
    </row>
    <row r="5360" spans="1:24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  <c r="V5360">
        <f t="shared" si="249"/>
        <v>8</v>
      </c>
      <c r="W5360">
        <f t="shared" si="250"/>
        <v>31.56</v>
      </c>
      <c r="X5360">
        <f t="shared" si="251"/>
        <v>4</v>
      </c>
    </row>
    <row r="5361" spans="1:24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  <c r="V5361">
        <f t="shared" si="249"/>
        <v>8</v>
      </c>
      <c r="W5361">
        <f t="shared" si="250"/>
        <v>91.96</v>
      </c>
      <c r="X5361">
        <f t="shared" si="251"/>
        <v>28.000000000000004</v>
      </c>
    </row>
    <row r="5362" spans="1:24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  <c r="V5362">
        <f t="shared" si="249"/>
        <v>4</v>
      </c>
      <c r="W5362">
        <f t="shared" si="250"/>
        <v>1586.1759999999999</v>
      </c>
      <c r="X5362">
        <f t="shared" si="251"/>
        <v>-16.25</v>
      </c>
    </row>
    <row r="5363" spans="1:24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  <c r="V5363">
        <f t="shared" si="249"/>
        <v>6</v>
      </c>
      <c r="W5363">
        <f t="shared" si="250"/>
        <v>3603.8</v>
      </c>
      <c r="X5363">
        <f t="shared" si="251"/>
        <v>7.5</v>
      </c>
    </row>
    <row r="5364" spans="1:24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  <c r="V5364">
        <f t="shared" si="249"/>
        <v>12</v>
      </c>
      <c r="W5364">
        <f t="shared" si="250"/>
        <v>423.36</v>
      </c>
      <c r="X5364">
        <f t="shared" si="251"/>
        <v>34</v>
      </c>
    </row>
    <row r="5365" spans="1:24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  <c r="V5365">
        <f t="shared" si="249"/>
        <v>12</v>
      </c>
      <c r="W5365">
        <f t="shared" si="250"/>
        <v>163.92</v>
      </c>
      <c r="X5365">
        <f t="shared" si="251"/>
        <v>28.000000000000004</v>
      </c>
    </row>
    <row r="5366" spans="1:24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  <c r="V5366">
        <f t="shared" si="249"/>
        <v>1</v>
      </c>
      <c r="W5366">
        <f t="shared" si="250"/>
        <v>259.45600000000002</v>
      </c>
      <c r="X5366">
        <f t="shared" si="251"/>
        <v>10</v>
      </c>
    </row>
    <row r="5367" spans="1:24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  <c r="V5367">
        <f t="shared" si="249"/>
        <v>11</v>
      </c>
      <c r="W5367">
        <f t="shared" si="250"/>
        <v>151.19200000000001</v>
      </c>
      <c r="X5367">
        <f t="shared" si="251"/>
        <v>8.75</v>
      </c>
    </row>
    <row r="5368" spans="1:24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  <c r="V5368">
        <f t="shared" si="249"/>
        <v>6</v>
      </c>
      <c r="W5368">
        <f t="shared" si="250"/>
        <v>266.32799999999997</v>
      </c>
      <c r="X5368">
        <f t="shared" si="251"/>
        <v>8.75</v>
      </c>
    </row>
    <row r="5369" spans="1:24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>
        <f t="shared" si="249"/>
        <v>6</v>
      </c>
      <c r="W5369">
        <f t="shared" si="250"/>
        <v>46.24</v>
      </c>
      <c r="X5369">
        <f t="shared" si="251"/>
        <v>47</v>
      </c>
    </row>
    <row r="5370" spans="1:24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  <c r="V5370">
        <f t="shared" si="249"/>
        <v>6</v>
      </c>
      <c r="W5370">
        <f t="shared" si="250"/>
        <v>15.58</v>
      </c>
      <c r="X5370">
        <f t="shared" si="251"/>
        <v>25</v>
      </c>
    </row>
    <row r="5371" spans="1:24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  <c r="V5371">
        <f t="shared" si="249"/>
        <v>9</v>
      </c>
      <c r="W5371">
        <f t="shared" si="250"/>
        <v>255.16800000000001</v>
      </c>
      <c r="X5371">
        <f t="shared" si="251"/>
        <v>33.75</v>
      </c>
    </row>
    <row r="5372" spans="1:24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  <c r="V5372">
        <f t="shared" si="249"/>
        <v>4</v>
      </c>
      <c r="W5372">
        <f t="shared" si="250"/>
        <v>547.91999999999996</v>
      </c>
      <c r="X5372">
        <f t="shared" si="251"/>
        <v>26.000000000000007</v>
      </c>
    </row>
    <row r="5373" spans="1:24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>
        <f t="shared" si="249"/>
        <v>4</v>
      </c>
      <c r="W5373">
        <f t="shared" si="250"/>
        <v>920.69999999999993</v>
      </c>
      <c r="X5373">
        <f t="shared" si="251"/>
        <v>26</v>
      </c>
    </row>
    <row r="5374" spans="1:24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  <c r="V5374">
        <f t="shared" si="249"/>
        <v>10</v>
      </c>
      <c r="W5374">
        <f t="shared" si="250"/>
        <v>46.655999999999999</v>
      </c>
      <c r="X5374">
        <f t="shared" si="251"/>
        <v>35</v>
      </c>
    </row>
    <row r="5375" spans="1:24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  <c r="V5375">
        <f t="shared" si="249"/>
        <v>10</v>
      </c>
      <c r="W5375">
        <f t="shared" si="250"/>
        <v>2431.527</v>
      </c>
      <c r="X5375">
        <f t="shared" si="251"/>
        <v>-20</v>
      </c>
    </row>
    <row r="5376" spans="1:24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  <c r="V5376">
        <f t="shared" si="249"/>
        <v>10</v>
      </c>
      <c r="W5376">
        <f t="shared" si="250"/>
        <v>20.736000000000001</v>
      </c>
      <c r="X5376">
        <f t="shared" si="251"/>
        <v>35</v>
      </c>
    </row>
    <row r="5377" spans="1:24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  <c r="V5377">
        <f t="shared" si="249"/>
        <v>5</v>
      </c>
      <c r="W5377">
        <f t="shared" si="250"/>
        <v>588.96</v>
      </c>
      <c r="X5377">
        <f t="shared" si="251"/>
        <v>10</v>
      </c>
    </row>
    <row r="5378" spans="1:24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>
        <f t="shared" si="249"/>
        <v>5</v>
      </c>
      <c r="W5378">
        <f t="shared" si="250"/>
        <v>94.320000000000007</v>
      </c>
      <c r="X5378">
        <f t="shared" si="251"/>
        <v>25</v>
      </c>
    </row>
    <row r="5379" spans="1:24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  <c r="V5379">
        <f t="shared" ref="V5379:V5442" si="252">MONTH(C5379:C15372)</f>
        <v>12</v>
      </c>
      <c r="W5379">
        <f t="shared" ref="W5379:W5442" si="253" xml:space="preserve"> PRODUCT(R5379,S5379)</f>
        <v>2439.4160000000002</v>
      </c>
      <c r="X5379">
        <f t="shared" ref="X5379:X5442" si="254">(U5379/R5379)*100</f>
        <v>33.75</v>
      </c>
    </row>
    <row r="5380" spans="1:24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  <c r="V5380">
        <f t="shared" si="252"/>
        <v>12</v>
      </c>
      <c r="W5380">
        <f t="shared" si="253"/>
        <v>690.94399999999996</v>
      </c>
      <c r="X5380">
        <f t="shared" si="254"/>
        <v>-17.5</v>
      </c>
    </row>
    <row r="5381" spans="1:24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  <c r="V5381">
        <f t="shared" si="252"/>
        <v>8</v>
      </c>
      <c r="W5381">
        <f t="shared" si="253"/>
        <v>46.62</v>
      </c>
      <c r="X5381">
        <f t="shared" si="254"/>
        <v>49.000000000000007</v>
      </c>
    </row>
    <row r="5382" spans="1:24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  <c r="V5382">
        <f t="shared" si="252"/>
        <v>8</v>
      </c>
      <c r="W5382">
        <f t="shared" si="253"/>
        <v>633.31200000000001</v>
      </c>
      <c r="X5382">
        <f t="shared" si="254"/>
        <v>33.75</v>
      </c>
    </row>
    <row r="5383" spans="1:24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  <c r="V5383">
        <f t="shared" si="252"/>
        <v>9</v>
      </c>
      <c r="W5383">
        <f t="shared" si="253"/>
        <v>129.60000000000002</v>
      </c>
      <c r="X5383">
        <f t="shared" si="254"/>
        <v>34.999999999999993</v>
      </c>
    </row>
    <row r="5384" spans="1:24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  <c r="V5384">
        <f t="shared" si="252"/>
        <v>9</v>
      </c>
      <c r="W5384">
        <f t="shared" si="253"/>
        <v>126.464</v>
      </c>
      <c r="X5384">
        <f t="shared" si="254"/>
        <v>33.75</v>
      </c>
    </row>
    <row r="5385" spans="1:24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  <c r="V5385">
        <f t="shared" si="252"/>
        <v>9</v>
      </c>
      <c r="W5385">
        <f t="shared" si="253"/>
        <v>20.736000000000001</v>
      </c>
      <c r="X5385">
        <f t="shared" si="254"/>
        <v>36.25</v>
      </c>
    </row>
    <row r="5386" spans="1:24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  <c r="V5386">
        <f t="shared" si="252"/>
        <v>6</v>
      </c>
      <c r="W5386">
        <f t="shared" si="253"/>
        <v>1074.5999999999999</v>
      </c>
      <c r="X5386">
        <f t="shared" si="254"/>
        <v>11.666666666666666</v>
      </c>
    </row>
    <row r="5387" spans="1:24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  <c r="V5387">
        <f t="shared" si="252"/>
        <v>6</v>
      </c>
      <c r="W5387">
        <f t="shared" si="253"/>
        <v>7642.8240000000005</v>
      </c>
      <c r="X5387">
        <f t="shared" si="254"/>
        <v>13.33333333333333</v>
      </c>
    </row>
    <row r="5388" spans="1:24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  <c r="V5388">
        <f t="shared" si="252"/>
        <v>3</v>
      </c>
      <c r="W5388">
        <f t="shared" si="253"/>
        <v>363.68999999999994</v>
      </c>
      <c r="X5388">
        <f t="shared" si="254"/>
        <v>46</v>
      </c>
    </row>
    <row r="5389" spans="1:24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  <c r="V5389">
        <f t="shared" si="252"/>
        <v>2</v>
      </c>
      <c r="W5389">
        <f t="shared" si="253"/>
        <v>503.928</v>
      </c>
      <c r="X5389">
        <f t="shared" si="254"/>
        <v>6.25</v>
      </c>
    </row>
    <row r="5390" spans="1:24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  <c r="V5390">
        <f t="shared" si="252"/>
        <v>2</v>
      </c>
      <c r="W5390">
        <f t="shared" si="253"/>
        <v>328.59000000000003</v>
      </c>
      <c r="X5390">
        <f t="shared" si="254"/>
        <v>43</v>
      </c>
    </row>
    <row r="5391" spans="1:24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>
        <f t="shared" si="252"/>
        <v>2</v>
      </c>
      <c r="W5391">
        <f t="shared" si="253"/>
        <v>19.64</v>
      </c>
      <c r="X5391">
        <f t="shared" si="254"/>
        <v>49</v>
      </c>
    </row>
    <row r="5392" spans="1:24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  <c r="V5392">
        <f t="shared" si="252"/>
        <v>11</v>
      </c>
      <c r="W5392">
        <f t="shared" si="253"/>
        <v>79.055999999999997</v>
      </c>
      <c r="X5392">
        <f t="shared" si="254"/>
        <v>36.25</v>
      </c>
    </row>
    <row r="5393" spans="1:24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  <c r="V5393">
        <f t="shared" si="252"/>
        <v>11</v>
      </c>
      <c r="W5393">
        <f t="shared" si="253"/>
        <v>135</v>
      </c>
      <c r="X5393">
        <f t="shared" si="254"/>
        <v>48.000000000000007</v>
      </c>
    </row>
    <row r="5394" spans="1:24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>
        <f t="shared" si="252"/>
        <v>11</v>
      </c>
      <c r="W5394">
        <f t="shared" si="253"/>
        <v>19.920000000000002</v>
      </c>
      <c r="X5394">
        <f t="shared" si="254"/>
        <v>46</v>
      </c>
    </row>
    <row r="5395" spans="1:24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>
        <f t="shared" si="252"/>
        <v>11</v>
      </c>
      <c r="W5395">
        <f t="shared" si="253"/>
        <v>1491.5600000000002</v>
      </c>
      <c r="X5395">
        <f t="shared" si="254"/>
        <v>48</v>
      </c>
    </row>
    <row r="5396" spans="1:24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  <c r="V5396">
        <f t="shared" si="252"/>
        <v>11</v>
      </c>
      <c r="W5396">
        <f t="shared" si="253"/>
        <v>6155.2800000000007</v>
      </c>
      <c r="X5396">
        <f t="shared" si="254"/>
        <v>23</v>
      </c>
    </row>
    <row r="5397" spans="1:24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  <c r="V5397">
        <f t="shared" si="252"/>
        <v>11</v>
      </c>
      <c r="W5397">
        <f t="shared" si="253"/>
        <v>153.86000000000001</v>
      </c>
      <c r="X5397">
        <f t="shared" si="254"/>
        <v>45</v>
      </c>
    </row>
    <row r="5398" spans="1:24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  <c r="V5398">
        <f t="shared" si="252"/>
        <v>9</v>
      </c>
      <c r="W5398">
        <f t="shared" si="253"/>
        <v>316</v>
      </c>
      <c r="X5398">
        <f t="shared" si="254"/>
        <v>37</v>
      </c>
    </row>
    <row r="5399" spans="1:24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  <c r="V5399">
        <f t="shared" si="252"/>
        <v>11</v>
      </c>
      <c r="W5399">
        <f t="shared" si="253"/>
        <v>468</v>
      </c>
      <c r="X5399">
        <f t="shared" si="254"/>
        <v>29.000000000000004</v>
      </c>
    </row>
    <row r="5400" spans="1:24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  <c r="V5400">
        <f t="shared" si="252"/>
        <v>9</v>
      </c>
      <c r="W5400">
        <f t="shared" si="253"/>
        <v>8.7210000000000001</v>
      </c>
      <c r="X5400">
        <f t="shared" si="254"/>
        <v>-70</v>
      </c>
    </row>
    <row r="5401" spans="1:24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  <c r="V5401">
        <f t="shared" si="252"/>
        <v>4</v>
      </c>
      <c r="W5401">
        <f t="shared" si="253"/>
        <v>2783.3249999999998</v>
      </c>
      <c r="X5401">
        <f t="shared" si="254"/>
        <v>1.1764705882352944</v>
      </c>
    </row>
    <row r="5402" spans="1:24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>
        <f t="shared" si="252"/>
        <v>9</v>
      </c>
      <c r="W5402">
        <f t="shared" si="253"/>
        <v>143.96</v>
      </c>
      <c r="X5402">
        <f t="shared" si="254"/>
        <v>21</v>
      </c>
    </row>
    <row r="5403" spans="1:24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>
        <f t="shared" si="252"/>
        <v>9</v>
      </c>
      <c r="W5403">
        <f t="shared" si="253"/>
        <v>159.96</v>
      </c>
      <c r="X5403">
        <f t="shared" si="254"/>
        <v>32.999999999999993</v>
      </c>
    </row>
    <row r="5404" spans="1:24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>
        <f t="shared" si="252"/>
        <v>8</v>
      </c>
      <c r="W5404">
        <f t="shared" si="253"/>
        <v>98.688000000000002</v>
      </c>
      <c r="X5404">
        <f t="shared" si="254"/>
        <v>31.25</v>
      </c>
    </row>
    <row r="5405" spans="1:24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  <c r="V5405">
        <f t="shared" si="252"/>
        <v>8</v>
      </c>
      <c r="W5405">
        <f t="shared" si="253"/>
        <v>3.7440000000000002</v>
      </c>
      <c r="X5405">
        <f t="shared" si="254"/>
        <v>35</v>
      </c>
    </row>
    <row r="5406" spans="1:24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  <c r="V5406">
        <f t="shared" si="252"/>
        <v>2</v>
      </c>
      <c r="W5406">
        <f t="shared" si="253"/>
        <v>2229.7999999999997</v>
      </c>
      <c r="X5406">
        <f t="shared" si="254"/>
        <v>12.5</v>
      </c>
    </row>
    <row r="5407" spans="1:24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  <c r="V5407">
        <f t="shared" si="252"/>
        <v>2</v>
      </c>
      <c r="W5407">
        <f t="shared" si="253"/>
        <v>36.24</v>
      </c>
      <c r="X5407">
        <f t="shared" si="254"/>
        <v>42</v>
      </c>
    </row>
    <row r="5408" spans="1:24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  <c r="V5408">
        <f t="shared" si="252"/>
        <v>2</v>
      </c>
      <c r="W5408">
        <f t="shared" si="253"/>
        <v>31.950000000000003</v>
      </c>
      <c r="X5408">
        <f t="shared" si="254"/>
        <v>47</v>
      </c>
    </row>
    <row r="5409" spans="1:24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  <c r="V5409">
        <f t="shared" si="252"/>
        <v>12</v>
      </c>
      <c r="W5409">
        <f t="shared" si="253"/>
        <v>351.68</v>
      </c>
      <c r="X5409">
        <f t="shared" si="254"/>
        <v>46</v>
      </c>
    </row>
    <row r="5410" spans="1:24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  <c r="V5410">
        <f t="shared" si="252"/>
        <v>12</v>
      </c>
      <c r="W5410">
        <f t="shared" si="253"/>
        <v>22.423999999999999</v>
      </c>
      <c r="X5410">
        <f t="shared" si="254"/>
        <v>37.500000000000007</v>
      </c>
    </row>
    <row r="5411" spans="1:24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  <c r="V5411">
        <f t="shared" si="252"/>
        <v>12</v>
      </c>
      <c r="W5411">
        <f t="shared" si="253"/>
        <v>271.44</v>
      </c>
      <c r="X5411">
        <f t="shared" si="254"/>
        <v>37.5</v>
      </c>
    </row>
    <row r="5412" spans="1:24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  <c r="V5412">
        <f t="shared" si="252"/>
        <v>12</v>
      </c>
      <c r="W5412">
        <f t="shared" si="253"/>
        <v>42.76</v>
      </c>
      <c r="X5412">
        <f t="shared" si="254"/>
        <v>26</v>
      </c>
    </row>
    <row r="5413" spans="1:24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  <c r="V5413">
        <f t="shared" si="252"/>
        <v>9</v>
      </c>
      <c r="W5413">
        <f t="shared" si="253"/>
        <v>70.56</v>
      </c>
      <c r="X5413">
        <f t="shared" si="254"/>
        <v>35</v>
      </c>
    </row>
    <row r="5414" spans="1:24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  <c r="V5414">
        <f t="shared" si="252"/>
        <v>9</v>
      </c>
      <c r="W5414">
        <f t="shared" si="253"/>
        <v>304.02</v>
      </c>
      <c r="X5414">
        <f t="shared" si="254"/>
        <v>8</v>
      </c>
    </row>
    <row r="5415" spans="1:24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  <c r="V5415">
        <f t="shared" si="252"/>
        <v>9</v>
      </c>
      <c r="W5415">
        <f t="shared" si="253"/>
        <v>1123.75</v>
      </c>
      <c r="X5415">
        <f t="shared" si="254"/>
        <v>27.999999999999996</v>
      </c>
    </row>
    <row r="5416" spans="1:24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  <c r="V5416">
        <f t="shared" si="252"/>
        <v>9</v>
      </c>
      <c r="W5416">
        <f t="shared" si="253"/>
        <v>439.05600000000004</v>
      </c>
      <c r="X5416">
        <f t="shared" si="254"/>
        <v>-270</v>
      </c>
    </row>
    <row r="5417" spans="1:24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  <c r="V5417">
        <f t="shared" si="252"/>
        <v>9</v>
      </c>
      <c r="W5417">
        <f t="shared" si="253"/>
        <v>82.944000000000003</v>
      </c>
      <c r="X5417">
        <f t="shared" si="254"/>
        <v>35</v>
      </c>
    </row>
    <row r="5418" spans="1:24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>
        <f t="shared" si="252"/>
        <v>9</v>
      </c>
      <c r="W5418">
        <f t="shared" si="253"/>
        <v>79.968000000000004</v>
      </c>
      <c r="X5418">
        <f t="shared" si="254"/>
        <v>-22.499999999999996</v>
      </c>
    </row>
    <row r="5419" spans="1:24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  <c r="V5419">
        <f t="shared" si="252"/>
        <v>10</v>
      </c>
      <c r="W5419">
        <f t="shared" si="253"/>
        <v>30.72</v>
      </c>
      <c r="X5419">
        <f t="shared" si="254"/>
        <v>50</v>
      </c>
    </row>
    <row r="5420" spans="1:24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  <c r="V5420">
        <f t="shared" si="252"/>
        <v>10</v>
      </c>
      <c r="W5420">
        <f t="shared" si="253"/>
        <v>254.01599999999996</v>
      </c>
      <c r="X5420">
        <f t="shared" si="254"/>
        <v>35</v>
      </c>
    </row>
    <row r="5421" spans="1:24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  <c r="V5421">
        <f t="shared" si="252"/>
        <v>10</v>
      </c>
      <c r="W5421">
        <f t="shared" si="253"/>
        <v>300.76799999999997</v>
      </c>
      <c r="X5421">
        <f t="shared" si="254"/>
        <v>10</v>
      </c>
    </row>
    <row r="5422" spans="1:24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  <c r="V5422">
        <f t="shared" si="252"/>
        <v>3</v>
      </c>
      <c r="W5422">
        <f t="shared" si="253"/>
        <v>842.346</v>
      </c>
      <c r="X5422">
        <f t="shared" si="254"/>
        <v>-21.666666666666668</v>
      </c>
    </row>
    <row r="5423" spans="1:24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  <c r="V5423">
        <f t="shared" si="252"/>
        <v>3</v>
      </c>
      <c r="W5423">
        <f t="shared" si="253"/>
        <v>63.968000000000004</v>
      </c>
      <c r="X5423">
        <f t="shared" si="254"/>
        <v>3.75</v>
      </c>
    </row>
    <row r="5424" spans="1:24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  <c r="V5424">
        <f t="shared" si="252"/>
        <v>12</v>
      </c>
      <c r="W5424">
        <f t="shared" si="253"/>
        <v>33.695999999999998</v>
      </c>
      <c r="X5424">
        <f t="shared" si="254"/>
        <v>35</v>
      </c>
    </row>
    <row r="5425" spans="1:24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  <c r="V5425">
        <f t="shared" si="252"/>
        <v>11</v>
      </c>
      <c r="W5425">
        <f t="shared" si="253"/>
        <v>132</v>
      </c>
      <c r="X5425">
        <f t="shared" si="254"/>
        <v>45.000000000000007</v>
      </c>
    </row>
    <row r="5426" spans="1:24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>
        <f t="shared" si="252"/>
        <v>1</v>
      </c>
      <c r="W5426">
        <f t="shared" si="253"/>
        <v>7.04</v>
      </c>
      <c r="X5426">
        <f t="shared" si="254"/>
        <v>28.999999999999996</v>
      </c>
    </row>
    <row r="5427" spans="1:24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  <c r="V5427">
        <f t="shared" si="252"/>
        <v>12</v>
      </c>
      <c r="W5427">
        <f t="shared" si="253"/>
        <v>8249.75</v>
      </c>
      <c r="X5427">
        <f t="shared" si="254"/>
        <v>40</v>
      </c>
    </row>
    <row r="5428" spans="1:24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  <c r="V5428">
        <f t="shared" si="252"/>
        <v>12</v>
      </c>
      <c r="W5428">
        <f t="shared" si="253"/>
        <v>671.40000000000009</v>
      </c>
      <c r="X5428">
        <f t="shared" si="254"/>
        <v>46</v>
      </c>
    </row>
    <row r="5429" spans="1:24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  <c r="V5429">
        <f t="shared" si="252"/>
        <v>6</v>
      </c>
      <c r="W5429">
        <f t="shared" si="253"/>
        <v>2995.8249999999998</v>
      </c>
      <c r="X5429">
        <f t="shared" si="254"/>
        <v>5.8823529411764701</v>
      </c>
    </row>
    <row r="5430" spans="1:24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  <c r="V5430">
        <f t="shared" si="252"/>
        <v>9</v>
      </c>
      <c r="W5430">
        <f t="shared" si="253"/>
        <v>139.59</v>
      </c>
      <c r="X5430">
        <f t="shared" si="254"/>
        <v>26</v>
      </c>
    </row>
    <row r="5431" spans="1:24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  <c r="V5431">
        <f t="shared" si="252"/>
        <v>9</v>
      </c>
      <c r="W5431">
        <f t="shared" si="253"/>
        <v>63.968000000000004</v>
      </c>
      <c r="X5431">
        <f t="shared" si="254"/>
        <v>6.25</v>
      </c>
    </row>
    <row r="5432" spans="1:24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  <c r="V5432">
        <f t="shared" si="252"/>
        <v>10</v>
      </c>
      <c r="W5432">
        <f t="shared" si="253"/>
        <v>323.13600000000002</v>
      </c>
      <c r="X5432">
        <f t="shared" si="254"/>
        <v>10</v>
      </c>
    </row>
    <row r="5433" spans="1:24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>
        <f t="shared" si="252"/>
        <v>10</v>
      </c>
      <c r="W5433">
        <f t="shared" si="253"/>
        <v>4.0640000000000001</v>
      </c>
      <c r="X5433">
        <f t="shared" si="254"/>
        <v>33.75</v>
      </c>
    </row>
    <row r="5434" spans="1:24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  <c r="V5434">
        <f t="shared" si="252"/>
        <v>10</v>
      </c>
      <c r="W5434">
        <f t="shared" si="253"/>
        <v>24.864000000000001</v>
      </c>
      <c r="X5434">
        <f t="shared" si="254"/>
        <v>-80</v>
      </c>
    </row>
    <row r="5435" spans="1:24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  <c r="V5435">
        <f t="shared" si="252"/>
        <v>4</v>
      </c>
      <c r="W5435">
        <f t="shared" si="253"/>
        <v>35.584000000000003</v>
      </c>
      <c r="X5435">
        <f t="shared" si="254"/>
        <v>7.5</v>
      </c>
    </row>
    <row r="5436" spans="1:24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  <c r="V5436">
        <f t="shared" si="252"/>
        <v>10</v>
      </c>
      <c r="W5436">
        <f t="shared" si="253"/>
        <v>8203.5</v>
      </c>
      <c r="X5436">
        <f t="shared" si="254"/>
        <v>28.000000000000004</v>
      </c>
    </row>
    <row r="5437" spans="1:24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  <c r="V5437">
        <f t="shared" si="252"/>
        <v>10</v>
      </c>
      <c r="W5437">
        <f t="shared" si="253"/>
        <v>810</v>
      </c>
      <c r="X5437">
        <f t="shared" si="254"/>
        <v>36</v>
      </c>
    </row>
    <row r="5438" spans="1:24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  <c r="V5438">
        <f t="shared" si="252"/>
        <v>7</v>
      </c>
      <c r="W5438">
        <f t="shared" si="253"/>
        <v>39.04</v>
      </c>
      <c r="X5438">
        <f t="shared" si="254"/>
        <v>27.500000000000004</v>
      </c>
    </row>
    <row r="5439" spans="1:24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  <c r="V5439">
        <f t="shared" si="252"/>
        <v>7</v>
      </c>
      <c r="W5439">
        <f t="shared" si="253"/>
        <v>49.050000000000004</v>
      </c>
      <c r="X5439">
        <f t="shared" si="254"/>
        <v>-70</v>
      </c>
    </row>
    <row r="5440" spans="1:24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  <c r="V5440">
        <f t="shared" si="252"/>
        <v>7</v>
      </c>
      <c r="W5440">
        <f t="shared" si="253"/>
        <v>639.64800000000002</v>
      </c>
      <c r="X5440">
        <f t="shared" si="254"/>
        <v>7.5</v>
      </c>
    </row>
    <row r="5441" spans="1:24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  <c r="V5441">
        <f t="shared" si="252"/>
        <v>4</v>
      </c>
      <c r="W5441">
        <f t="shared" si="253"/>
        <v>1177.568</v>
      </c>
      <c r="X5441">
        <f t="shared" si="254"/>
        <v>31.25</v>
      </c>
    </row>
    <row r="5442" spans="1:24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  <c r="V5442">
        <f t="shared" si="252"/>
        <v>11</v>
      </c>
      <c r="W5442">
        <f t="shared" si="253"/>
        <v>2.0640000000000001</v>
      </c>
      <c r="X5442">
        <f t="shared" si="254"/>
        <v>7.5</v>
      </c>
    </row>
    <row r="5443" spans="1:24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  <c r="V5443">
        <f t="shared" ref="V5443:V5506" si="255">MONTH(C5443:C15436)</f>
        <v>9</v>
      </c>
      <c r="W5443">
        <f t="shared" ref="W5443:W5506" si="256" xml:space="preserve"> PRODUCT(R5443,S5443)</f>
        <v>12.736000000000001</v>
      </c>
      <c r="X5443">
        <f t="shared" ref="X5443:X5506" si="257">(U5443/R5443)*100</f>
        <v>37.499999999999993</v>
      </c>
    </row>
    <row r="5444" spans="1:24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>
        <f t="shared" si="255"/>
        <v>4</v>
      </c>
      <c r="W5444">
        <f t="shared" si="256"/>
        <v>99.6</v>
      </c>
      <c r="X5444">
        <f t="shared" si="257"/>
        <v>37</v>
      </c>
    </row>
    <row r="5445" spans="1:24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  <c r="V5445">
        <f t="shared" si="255"/>
        <v>4</v>
      </c>
      <c r="W5445">
        <f t="shared" si="256"/>
        <v>809.84799999999996</v>
      </c>
      <c r="X5445">
        <f t="shared" si="257"/>
        <v>33.75</v>
      </c>
    </row>
    <row r="5446" spans="1:24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  <c r="V5446">
        <f t="shared" si="255"/>
        <v>4</v>
      </c>
      <c r="W5446">
        <f t="shared" si="256"/>
        <v>32.130000000000003</v>
      </c>
      <c r="X5446">
        <f t="shared" si="257"/>
        <v>26</v>
      </c>
    </row>
    <row r="5447" spans="1:24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  <c r="V5447">
        <f t="shared" si="255"/>
        <v>7</v>
      </c>
      <c r="W5447">
        <f t="shared" si="256"/>
        <v>20.936</v>
      </c>
      <c r="X5447">
        <f t="shared" si="257"/>
        <v>33.75</v>
      </c>
    </row>
    <row r="5448" spans="1:24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>
        <f t="shared" si="255"/>
        <v>8</v>
      </c>
      <c r="W5448">
        <f t="shared" si="256"/>
        <v>198</v>
      </c>
      <c r="X5448">
        <f t="shared" si="257"/>
        <v>25</v>
      </c>
    </row>
    <row r="5449" spans="1:24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  <c r="V5449">
        <f t="shared" si="255"/>
        <v>8</v>
      </c>
      <c r="W5449">
        <f t="shared" si="256"/>
        <v>1249.75</v>
      </c>
      <c r="X5449">
        <f t="shared" si="257"/>
        <v>35</v>
      </c>
    </row>
    <row r="5450" spans="1:24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  <c r="V5450">
        <f t="shared" si="255"/>
        <v>9</v>
      </c>
      <c r="W5450">
        <f t="shared" si="256"/>
        <v>1073.79</v>
      </c>
      <c r="X5450">
        <f t="shared" si="257"/>
        <v>2</v>
      </c>
    </row>
    <row r="5451" spans="1:24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  <c r="V5451">
        <f t="shared" si="255"/>
        <v>9</v>
      </c>
      <c r="W5451">
        <f t="shared" si="256"/>
        <v>287</v>
      </c>
      <c r="X5451">
        <f t="shared" si="257"/>
        <v>19</v>
      </c>
    </row>
    <row r="5452" spans="1:24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  <c r="V5452">
        <f t="shared" si="255"/>
        <v>9</v>
      </c>
      <c r="W5452">
        <f t="shared" si="256"/>
        <v>663.92</v>
      </c>
      <c r="X5452">
        <f t="shared" si="257"/>
        <v>45.000000000000007</v>
      </c>
    </row>
    <row r="5453" spans="1:24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  <c r="V5453">
        <f t="shared" si="255"/>
        <v>9</v>
      </c>
      <c r="W5453">
        <f t="shared" si="256"/>
        <v>81.12</v>
      </c>
      <c r="X5453">
        <f t="shared" si="257"/>
        <v>32</v>
      </c>
    </row>
    <row r="5454" spans="1:24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  <c r="V5454">
        <f t="shared" si="255"/>
        <v>7</v>
      </c>
      <c r="W5454">
        <f t="shared" si="256"/>
        <v>431</v>
      </c>
      <c r="X5454">
        <f t="shared" si="257"/>
        <v>28.999999999999996</v>
      </c>
    </row>
    <row r="5455" spans="1:24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  <c r="V5455">
        <f t="shared" si="255"/>
        <v>5</v>
      </c>
      <c r="W5455">
        <f t="shared" si="256"/>
        <v>228.096</v>
      </c>
      <c r="X5455">
        <f t="shared" si="257"/>
        <v>36.25</v>
      </c>
    </row>
    <row r="5456" spans="1:24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>
        <f t="shared" si="255"/>
        <v>4</v>
      </c>
      <c r="W5456">
        <f t="shared" si="256"/>
        <v>8.3840000000000003</v>
      </c>
      <c r="X5456">
        <f t="shared" si="257"/>
        <v>8.75</v>
      </c>
    </row>
    <row r="5457" spans="1:24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  <c r="V5457">
        <f t="shared" si="255"/>
        <v>4</v>
      </c>
      <c r="W5457">
        <f t="shared" si="256"/>
        <v>13.696</v>
      </c>
      <c r="X5457">
        <f t="shared" si="257"/>
        <v>11.25</v>
      </c>
    </row>
    <row r="5458" spans="1:24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  <c r="V5458">
        <f t="shared" si="255"/>
        <v>12</v>
      </c>
      <c r="W5458">
        <f t="shared" si="256"/>
        <v>98</v>
      </c>
      <c r="X5458">
        <f t="shared" si="257"/>
        <v>48.999999999999993</v>
      </c>
    </row>
    <row r="5459" spans="1:24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  <c r="V5459">
        <f t="shared" si="255"/>
        <v>12</v>
      </c>
      <c r="W5459">
        <f t="shared" si="256"/>
        <v>136.91999999999999</v>
      </c>
      <c r="X5459">
        <f t="shared" si="257"/>
        <v>30.000000000000004</v>
      </c>
    </row>
    <row r="5460" spans="1:24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  <c r="V5460">
        <f t="shared" si="255"/>
        <v>9</v>
      </c>
      <c r="W5460">
        <f t="shared" si="256"/>
        <v>80.063999999999993</v>
      </c>
      <c r="X5460">
        <f t="shared" si="257"/>
        <v>32.5</v>
      </c>
    </row>
    <row r="5461" spans="1:24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  <c r="V5461">
        <f t="shared" si="255"/>
        <v>9</v>
      </c>
      <c r="W5461">
        <f t="shared" si="256"/>
        <v>11826.175999999999</v>
      </c>
      <c r="X5461">
        <f t="shared" si="257"/>
        <v>6.25</v>
      </c>
    </row>
    <row r="5462" spans="1:24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  <c r="V5462">
        <f t="shared" si="255"/>
        <v>3</v>
      </c>
      <c r="W5462">
        <f t="shared" si="256"/>
        <v>16.271999999999998</v>
      </c>
      <c r="X5462">
        <f t="shared" si="257"/>
        <v>-23.75</v>
      </c>
    </row>
    <row r="5463" spans="1:24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>
        <f t="shared" si="255"/>
        <v>9</v>
      </c>
      <c r="W5463">
        <f t="shared" si="256"/>
        <v>27.72</v>
      </c>
      <c r="X5463">
        <f t="shared" si="257"/>
        <v>48</v>
      </c>
    </row>
    <row r="5464" spans="1:24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>
        <f t="shared" si="255"/>
        <v>1</v>
      </c>
      <c r="W5464">
        <f t="shared" si="256"/>
        <v>323.40000000000003</v>
      </c>
      <c r="X5464">
        <f t="shared" si="257"/>
        <v>-73.333333333333329</v>
      </c>
    </row>
    <row r="5465" spans="1:24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  <c r="V5465">
        <f t="shared" si="255"/>
        <v>1</v>
      </c>
      <c r="W5465">
        <f t="shared" si="256"/>
        <v>224.256</v>
      </c>
      <c r="X5465">
        <f t="shared" si="257"/>
        <v>35</v>
      </c>
    </row>
    <row r="5466" spans="1:24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>
        <f t="shared" si="255"/>
        <v>1</v>
      </c>
      <c r="W5466">
        <f t="shared" si="256"/>
        <v>543.6</v>
      </c>
      <c r="X5466">
        <f t="shared" si="257"/>
        <v>33.75</v>
      </c>
    </row>
    <row r="5467" spans="1:24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  <c r="V5467">
        <f t="shared" si="255"/>
        <v>1</v>
      </c>
      <c r="W5467">
        <f t="shared" si="256"/>
        <v>907.35</v>
      </c>
      <c r="X5467">
        <f t="shared" si="257"/>
        <v>-176.66666666666666</v>
      </c>
    </row>
    <row r="5468" spans="1:24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  <c r="V5468">
        <f t="shared" si="255"/>
        <v>2</v>
      </c>
      <c r="W5468">
        <f t="shared" si="256"/>
        <v>48.527999999999992</v>
      </c>
      <c r="X5468">
        <f t="shared" si="257"/>
        <v>37.5</v>
      </c>
    </row>
    <row r="5469" spans="1:24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  <c r="V5469">
        <f t="shared" si="255"/>
        <v>6</v>
      </c>
      <c r="W5469">
        <f t="shared" si="256"/>
        <v>367.05600000000004</v>
      </c>
      <c r="X5469">
        <f t="shared" si="257"/>
        <v>11.249999999999998</v>
      </c>
    </row>
    <row r="5470" spans="1:24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  <c r="V5470">
        <f t="shared" si="255"/>
        <v>9</v>
      </c>
      <c r="W5470">
        <f t="shared" si="256"/>
        <v>1756.6559999999999</v>
      </c>
      <c r="X5470">
        <f t="shared" si="257"/>
        <v>12.5</v>
      </c>
    </row>
    <row r="5471" spans="1:24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>
        <f t="shared" si="255"/>
        <v>9</v>
      </c>
      <c r="W5471">
        <f t="shared" si="256"/>
        <v>58.320000000000007</v>
      </c>
      <c r="X5471">
        <f t="shared" si="257"/>
        <v>48.000000000000007</v>
      </c>
    </row>
    <row r="5472" spans="1:24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  <c r="V5472">
        <f t="shared" si="255"/>
        <v>5</v>
      </c>
      <c r="W5472">
        <f t="shared" si="256"/>
        <v>619.6</v>
      </c>
      <c r="X5472">
        <f t="shared" si="257"/>
        <v>7.5</v>
      </c>
    </row>
    <row r="5473" spans="1:24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  <c r="V5473">
        <f t="shared" si="255"/>
        <v>12</v>
      </c>
      <c r="W5473">
        <f t="shared" si="256"/>
        <v>66.8</v>
      </c>
      <c r="X5473">
        <f t="shared" si="257"/>
        <v>30</v>
      </c>
    </row>
    <row r="5474" spans="1:24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  <c r="V5474">
        <f t="shared" si="255"/>
        <v>12</v>
      </c>
      <c r="W5474">
        <f t="shared" si="256"/>
        <v>156.512</v>
      </c>
      <c r="X5474">
        <f t="shared" si="257"/>
        <v>-22.5</v>
      </c>
    </row>
    <row r="5475" spans="1:24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  <c r="V5475">
        <f t="shared" si="255"/>
        <v>12</v>
      </c>
      <c r="W5475">
        <f t="shared" si="256"/>
        <v>714.12599999999998</v>
      </c>
      <c r="X5475">
        <f t="shared" si="257"/>
        <v>-179.99999999999997</v>
      </c>
    </row>
    <row r="5476" spans="1:24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  <c r="V5476">
        <f t="shared" si="255"/>
        <v>12</v>
      </c>
      <c r="W5476">
        <f t="shared" si="256"/>
        <v>1501.36</v>
      </c>
      <c r="X5476">
        <f t="shared" si="257"/>
        <v>5</v>
      </c>
    </row>
    <row r="5477" spans="1:24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  <c r="V5477">
        <f t="shared" si="255"/>
        <v>6</v>
      </c>
      <c r="W5477">
        <f t="shared" si="256"/>
        <v>133.19999999999999</v>
      </c>
      <c r="X5477">
        <f t="shared" si="257"/>
        <v>50</v>
      </c>
    </row>
    <row r="5478" spans="1:24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>
        <f t="shared" si="255"/>
        <v>6</v>
      </c>
      <c r="W5478">
        <f t="shared" si="256"/>
        <v>422.75</v>
      </c>
      <c r="X5478">
        <f t="shared" si="257"/>
        <v>26.999999999999996</v>
      </c>
    </row>
    <row r="5479" spans="1:24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  <c r="V5479">
        <f t="shared" si="255"/>
        <v>6</v>
      </c>
      <c r="W5479">
        <f t="shared" si="256"/>
        <v>53.820000000000007</v>
      </c>
      <c r="X5479">
        <f t="shared" si="257"/>
        <v>48.999999999999993</v>
      </c>
    </row>
    <row r="5480" spans="1:24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  <c r="V5480">
        <f t="shared" si="255"/>
        <v>11</v>
      </c>
      <c r="W5480">
        <f t="shared" si="256"/>
        <v>385.20000000000005</v>
      </c>
      <c r="X5480">
        <f t="shared" si="257"/>
        <v>48.999999999999993</v>
      </c>
    </row>
    <row r="5481" spans="1:24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  <c r="V5481">
        <f t="shared" si="255"/>
        <v>3</v>
      </c>
      <c r="W5481">
        <f t="shared" si="256"/>
        <v>1.869</v>
      </c>
      <c r="X5481">
        <f t="shared" si="257"/>
        <v>-70</v>
      </c>
    </row>
    <row r="5482" spans="1:24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  <c r="V5482">
        <f t="shared" si="255"/>
        <v>10</v>
      </c>
      <c r="W5482">
        <f t="shared" si="256"/>
        <v>103.19199999999999</v>
      </c>
      <c r="X5482">
        <f t="shared" si="257"/>
        <v>11.25</v>
      </c>
    </row>
    <row r="5483" spans="1:24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  <c r="V5483">
        <f t="shared" si="255"/>
        <v>10</v>
      </c>
      <c r="W5483">
        <f t="shared" si="256"/>
        <v>72</v>
      </c>
      <c r="X5483">
        <f t="shared" si="257"/>
        <v>18.000000000000004</v>
      </c>
    </row>
    <row r="5484" spans="1:24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>
        <f t="shared" si="255"/>
        <v>10</v>
      </c>
      <c r="W5484">
        <f t="shared" si="256"/>
        <v>959.84</v>
      </c>
      <c r="X5484">
        <f t="shared" si="257"/>
        <v>48</v>
      </c>
    </row>
    <row r="5485" spans="1:24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  <c r="V5485">
        <f t="shared" si="255"/>
        <v>10</v>
      </c>
      <c r="W5485">
        <f t="shared" si="256"/>
        <v>81.36</v>
      </c>
      <c r="X5485">
        <f t="shared" si="257"/>
        <v>1</v>
      </c>
    </row>
    <row r="5486" spans="1:24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  <c r="V5486">
        <f t="shared" si="255"/>
        <v>1</v>
      </c>
      <c r="W5486">
        <f t="shared" si="256"/>
        <v>1676.5440000000001</v>
      </c>
      <c r="X5486">
        <f t="shared" si="257"/>
        <v>-16.249999999999996</v>
      </c>
    </row>
    <row r="5487" spans="1:24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  <c r="V5487">
        <f t="shared" si="255"/>
        <v>12</v>
      </c>
      <c r="W5487">
        <f t="shared" si="256"/>
        <v>70.415999999999997</v>
      </c>
      <c r="X5487">
        <f t="shared" si="257"/>
        <v>32.5</v>
      </c>
    </row>
    <row r="5488" spans="1:24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  <c r="V5488">
        <f t="shared" si="255"/>
        <v>10</v>
      </c>
      <c r="W5488">
        <f t="shared" si="256"/>
        <v>14.368</v>
      </c>
      <c r="X5488">
        <f t="shared" si="257"/>
        <v>-174.99999999999997</v>
      </c>
    </row>
    <row r="5489" spans="1:24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  <c r="V5489">
        <f t="shared" si="255"/>
        <v>4</v>
      </c>
      <c r="W5489">
        <f t="shared" si="256"/>
        <v>71.927999999999997</v>
      </c>
      <c r="X5489">
        <f t="shared" si="257"/>
        <v>-23.75</v>
      </c>
    </row>
    <row r="5490" spans="1:24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>
        <f t="shared" si="255"/>
        <v>4</v>
      </c>
      <c r="W5490">
        <f t="shared" si="256"/>
        <v>18.792000000000002</v>
      </c>
      <c r="X5490">
        <f t="shared" si="257"/>
        <v>32.5</v>
      </c>
    </row>
    <row r="5491" spans="1:24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  <c r="V5491">
        <f t="shared" si="255"/>
        <v>4</v>
      </c>
      <c r="W5491">
        <f t="shared" si="256"/>
        <v>62.423999999999999</v>
      </c>
      <c r="X5491">
        <f t="shared" si="257"/>
        <v>8.75</v>
      </c>
    </row>
    <row r="5492" spans="1:24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  <c r="V5492">
        <f t="shared" si="255"/>
        <v>4</v>
      </c>
      <c r="W5492">
        <f t="shared" si="256"/>
        <v>655.05600000000004</v>
      </c>
      <c r="X5492">
        <f t="shared" si="257"/>
        <v>-8.75</v>
      </c>
    </row>
    <row r="5493" spans="1:24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  <c r="V5493">
        <f t="shared" si="255"/>
        <v>1</v>
      </c>
      <c r="W5493">
        <f t="shared" si="256"/>
        <v>36.32</v>
      </c>
      <c r="X5493">
        <f t="shared" si="257"/>
        <v>10</v>
      </c>
    </row>
    <row r="5494" spans="1:24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  <c r="V5494">
        <f t="shared" si="255"/>
        <v>11</v>
      </c>
      <c r="W5494">
        <f t="shared" si="256"/>
        <v>14.72</v>
      </c>
      <c r="X5494">
        <f t="shared" si="257"/>
        <v>2</v>
      </c>
    </row>
    <row r="5495" spans="1:24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>
        <f t="shared" si="255"/>
        <v>11</v>
      </c>
      <c r="W5495">
        <f t="shared" si="256"/>
        <v>165.6</v>
      </c>
      <c r="X5495">
        <f t="shared" si="257"/>
        <v>48.000000000000007</v>
      </c>
    </row>
    <row r="5496" spans="1:24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  <c r="V5496">
        <f t="shared" si="255"/>
        <v>11</v>
      </c>
      <c r="W5496">
        <f t="shared" si="256"/>
        <v>1645.328</v>
      </c>
      <c r="X5496">
        <f t="shared" si="257"/>
        <v>-1.1764705882352942</v>
      </c>
    </row>
    <row r="5497" spans="1:24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  <c r="V5497">
        <f t="shared" si="255"/>
        <v>9</v>
      </c>
      <c r="W5497">
        <f t="shared" si="256"/>
        <v>30.623999999999999</v>
      </c>
      <c r="X5497">
        <f t="shared" si="257"/>
        <v>-80</v>
      </c>
    </row>
    <row r="5498" spans="1:24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  <c r="V5498">
        <f t="shared" si="255"/>
        <v>6</v>
      </c>
      <c r="W5498">
        <f t="shared" si="256"/>
        <v>127.84</v>
      </c>
      <c r="X5498">
        <f t="shared" si="257"/>
        <v>30</v>
      </c>
    </row>
    <row r="5499" spans="1:24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  <c r="V5499">
        <f t="shared" si="255"/>
        <v>7</v>
      </c>
      <c r="W5499">
        <f t="shared" si="256"/>
        <v>13.12</v>
      </c>
      <c r="X5499">
        <f t="shared" si="257"/>
        <v>29.000000000000004</v>
      </c>
    </row>
    <row r="5500" spans="1:24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>
        <f t="shared" si="255"/>
        <v>7</v>
      </c>
      <c r="W5500">
        <f t="shared" si="256"/>
        <v>23.490000000000002</v>
      </c>
      <c r="X5500">
        <f t="shared" si="257"/>
        <v>46</v>
      </c>
    </row>
    <row r="5501" spans="1:24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>
        <f t="shared" si="255"/>
        <v>7</v>
      </c>
      <c r="W5501">
        <f t="shared" si="256"/>
        <v>83.8</v>
      </c>
      <c r="X5501">
        <f t="shared" si="257"/>
        <v>21</v>
      </c>
    </row>
    <row r="5502" spans="1:24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>
        <f t="shared" si="255"/>
        <v>7</v>
      </c>
      <c r="W5502">
        <f t="shared" si="256"/>
        <v>3984.8759999999997</v>
      </c>
      <c r="X5502">
        <f t="shared" si="257"/>
        <v>13.333333333333336</v>
      </c>
    </row>
    <row r="5503" spans="1:24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  <c r="V5503">
        <f t="shared" si="255"/>
        <v>7</v>
      </c>
      <c r="W5503">
        <f t="shared" si="256"/>
        <v>17.920000000000002</v>
      </c>
      <c r="X5503">
        <f t="shared" si="257"/>
        <v>48.999999999999993</v>
      </c>
    </row>
    <row r="5504" spans="1:24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  <c r="V5504">
        <f t="shared" si="255"/>
        <v>11</v>
      </c>
      <c r="W5504">
        <f t="shared" si="256"/>
        <v>3.3119999999999998</v>
      </c>
      <c r="X5504">
        <f t="shared" si="257"/>
        <v>20</v>
      </c>
    </row>
    <row r="5505" spans="1:24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  <c r="V5505">
        <f t="shared" si="255"/>
        <v>11</v>
      </c>
      <c r="W5505">
        <f t="shared" si="256"/>
        <v>60.408000000000001</v>
      </c>
      <c r="X5505">
        <f t="shared" si="257"/>
        <v>6.25</v>
      </c>
    </row>
    <row r="5506" spans="1:24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  <c r="V5506">
        <f t="shared" si="255"/>
        <v>11</v>
      </c>
      <c r="W5506">
        <f t="shared" si="256"/>
        <v>26.567999999999998</v>
      </c>
      <c r="X5506">
        <f t="shared" si="257"/>
        <v>32.5</v>
      </c>
    </row>
    <row r="5507" spans="1:24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  <c r="V5507">
        <f t="shared" ref="V5507:V5570" si="258">MONTH(C5507:C15500)</f>
        <v>11</v>
      </c>
      <c r="W5507">
        <f t="shared" ref="W5507:W5570" si="259" xml:space="preserve"> PRODUCT(R5507,S5507)</f>
        <v>3436.8</v>
      </c>
      <c r="X5507">
        <f t="shared" ref="X5507:X5570" si="260">(U5507/R5507)*100</f>
        <v>-21.666666666666664</v>
      </c>
    </row>
    <row r="5508" spans="1:24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  <c r="V5508">
        <f t="shared" si="258"/>
        <v>10</v>
      </c>
      <c r="W5508">
        <f t="shared" si="259"/>
        <v>123.92</v>
      </c>
      <c r="X5508">
        <f t="shared" si="260"/>
        <v>45</v>
      </c>
    </row>
    <row r="5509" spans="1:24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  <c r="V5509">
        <f t="shared" si="258"/>
        <v>4</v>
      </c>
      <c r="W5509">
        <f t="shared" si="259"/>
        <v>71.680000000000007</v>
      </c>
      <c r="X5509">
        <f t="shared" si="260"/>
        <v>47.999999999999993</v>
      </c>
    </row>
    <row r="5510" spans="1:24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  <c r="V5510">
        <f t="shared" si="258"/>
        <v>10</v>
      </c>
      <c r="W5510">
        <f t="shared" si="259"/>
        <v>729.5</v>
      </c>
      <c r="X5510">
        <f t="shared" si="260"/>
        <v>43</v>
      </c>
    </row>
    <row r="5511" spans="1:24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  <c r="V5511">
        <f t="shared" si="258"/>
        <v>5</v>
      </c>
      <c r="W5511">
        <f t="shared" si="259"/>
        <v>113.408</v>
      </c>
      <c r="X5511">
        <f t="shared" si="260"/>
        <v>33.75</v>
      </c>
    </row>
    <row r="5512" spans="1:24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  <c r="V5512">
        <f t="shared" si="258"/>
        <v>5</v>
      </c>
      <c r="W5512">
        <f t="shared" si="259"/>
        <v>22.24</v>
      </c>
      <c r="X5512">
        <f t="shared" si="260"/>
        <v>31.250000000000007</v>
      </c>
    </row>
    <row r="5513" spans="1:24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  <c r="V5513">
        <f t="shared" si="258"/>
        <v>2</v>
      </c>
      <c r="W5513">
        <f t="shared" si="259"/>
        <v>131.584</v>
      </c>
      <c r="X5513">
        <f t="shared" si="260"/>
        <v>33.75</v>
      </c>
    </row>
    <row r="5514" spans="1:24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  <c r="V5514">
        <f t="shared" si="258"/>
        <v>2</v>
      </c>
      <c r="W5514">
        <f t="shared" si="259"/>
        <v>68.328000000000003</v>
      </c>
      <c r="X5514">
        <f t="shared" si="260"/>
        <v>33.75</v>
      </c>
    </row>
    <row r="5515" spans="1:24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  <c r="V5515">
        <f t="shared" si="258"/>
        <v>5</v>
      </c>
      <c r="W5515">
        <f t="shared" si="259"/>
        <v>719.91</v>
      </c>
      <c r="X5515">
        <f t="shared" si="260"/>
        <v>1</v>
      </c>
    </row>
    <row r="5516" spans="1:24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  <c r="V5516">
        <f t="shared" si="258"/>
        <v>5</v>
      </c>
      <c r="W5516">
        <f t="shared" si="259"/>
        <v>320.64</v>
      </c>
      <c r="X5516">
        <f t="shared" si="260"/>
        <v>28.000000000000004</v>
      </c>
    </row>
    <row r="5517" spans="1:24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  <c r="V5517">
        <f t="shared" si="258"/>
        <v>5</v>
      </c>
      <c r="W5517">
        <f t="shared" si="259"/>
        <v>386.54999999999995</v>
      </c>
      <c r="X5517">
        <f t="shared" si="260"/>
        <v>3.0000000000000004</v>
      </c>
    </row>
    <row r="5518" spans="1:24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  <c r="V5518">
        <f t="shared" si="258"/>
        <v>11</v>
      </c>
      <c r="W5518">
        <f t="shared" si="259"/>
        <v>5279.84</v>
      </c>
      <c r="X5518">
        <f t="shared" si="260"/>
        <v>40</v>
      </c>
    </row>
    <row r="5519" spans="1:24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  <c r="V5519">
        <f t="shared" si="258"/>
        <v>12</v>
      </c>
      <c r="W5519">
        <f t="shared" si="259"/>
        <v>2399.6</v>
      </c>
      <c r="X5519">
        <f t="shared" si="260"/>
        <v>-4.2857142857142856</v>
      </c>
    </row>
    <row r="5520" spans="1:24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  <c r="V5520">
        <f t="shared" si="258"/>
        <v>12</v>
      </c>
      <c r="W5520">
        <f t="shared" si="259"/>
        <v>109.536</v>
      </c>
      <c r="X5520">
        <f t="shared" si="260"/>
        <v>12.5</v>
      </c>
    </row>
    <row r="5521" spans="1:24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  <c r="V5521">
        <f t="shared" si="258"/>
        <v>12</v>
      </c>
      <c r="W5521">
        <f t="shared" si="259"/>
        <v>40.176000000000002</v>
      </c>
      <c r="X5521">
        <f t="shared" si="260"/>
        <v>23.75</v>
      </c>
    </row>
    <row r="5522" spans="1:24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  <c r="V5522">
        <f t="shared" si="258"/>
        <v>12</v>
      </c>
      <c r="W5522">
        <f t="shared" si="259"/>
        <v>119.60000000000001</v>
      </c>
      <c r="X5522">
        <f t="shared" si="260"/>
        <v>36.249999999999993</v>
      </c>
    </row>
    <row r="5523" spans="1:24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  <c r="V5523">
        <f t="shared" si="258"/>
        <v>12</v>
      </c>
      <c r="W5523">
        <f t="shared" si="259"/>
        <v>1023.872</v>
      </c>
      <c r="X5523">
        <f t="shared" si="260"/>
        <v>-11.25</v>
      </c>
    </row>
    <row r="5524" spans="1:24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  <c r="V5524">
        <f t="shared" si="258"/>
        <v>6</v>
      </c>
      <c r="W5524">
        <f t="shared" si="259"/>
        <v>129.31200000000001</v>
      </c>
      <c r="X5524">
        <f t="shared" si="260"/>
        <v>32.5</v>
      </c>
    </row>
    <row r="5525" spans="1:24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  <c r="V5525">
        <f t="shared" si="258"/>
        <v>6</v>
      </c>
      <c r="W5525">
        <f t="shared" si="259"/>
        <v>232.96</v>
      </c>
      <c r="X5525">
        <f t="shared" si="260"/>
        <v>27</v>
      </c>
    </row>
    <row r="5526" spans="1:24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  <c r="V5526">
        <f t="shared" si="258"/>
        <v>12</v>
      </c>
      <c r="W5526">
        <f t="shared" si="259"/>
        <v>963.36</v>
      </c>
      <c r="X5526">
        <f t="shared" si="260"/>
        <v>46</v>
      </c>
    </row>
    <row r="5527" spans="1:24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>
        <f t="shared" si="258"/>
        <v>4</v>
      </c>
      <c r="W5527">
        <f t="shared" si="259"/>
        <v>19.559999999999999</v>
      </c>
      <c r="X5527">
        <f t="shared" si="260"/>
        <v>41</v>
      </c>
    </row>
    <row r="5528" spans="1:24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>
        <f t="shared" si="258"/>
        <v>4</v>
      </c>
      <c r="W5528">
        <f t="shared" si="259"/>
        <v>1.81</v>
      </c>
      <c r="X5528">
        <f t="shared" si="260"/>
        <v>36</v>
      </c>
    </row>
    <row r="5529" spans="1:24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  <c r="V5529">
        <f t="shared" si="258"/>
        <v>5</v>
      </c>
      <c r="W5529">
        <f t="shared" si="259"/>
        <v>75.88</v>
      </c>
      <c r="X5529">
        <f t="shared" si="260"/>
        <v>48.000000000000007</v>
      </c>
    </row>
    <row r="5530" spans="1:24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  <c r="V5530">
        <f t="shared" si="258"/>
        <v>3</v>
      </c>
      <c r="W5530">
        <f t="shared" si="259"/>
        <v>399.79999999999995</v>
      </c>
      <c r="X5530">
        <f t="shared" si="260"/>
        <v>35</v>
      </c>
    </row>
    <row r="5531" spans="1:24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  <c r="V5531">
        <f t="shared" si="258"/>
        <v>8</v>
      </c>
      <c r="W5531">
        <f t="shared" si="259"/>
        <v>345.88800000000003</v>
      </c>
      <c r="X5531">
        <f t="shared" si="260"/>
        <v>35</v>
      </c>
    </row>
    <row r="5532" spans="1:24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  <c r="V5532">
        <f t="shared" si="258"/>
        <v>12</v>
      </c>
      <c r="W5532">
        <f t="shared" si="259"/>
        <v>9919.84</v>
      </c>
      <c r="X5532">
        <f t="shared" si="260"/>
        <v>30.000000000000004</v>
      </c>
    </row>
    <row r="5533" spans="1:24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  <c r="V5533">
        <f t="shared" si="258"/>
        <v>6</v>
      </c>
      <c r="W5533">
        <f t="shared" si="259"/>
        <v>1079.6399999999999</v>
      </c>
      <c r="X5533">
        <f t="shared" si="260"/>
        <v>42</v>
      </c>
    </row>
    <row r="5534" spans="1:24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  <c r="V5534">
        <f t="shared" si="258"/>
        <v>6</v>
      </c>
      <c r="W5534">
        <f t="shared" si="259"/>
        <v>80.550000000000011</v>
      </c>
      <c r="X5534">
        <f t="shared" si="260"/>
        <v>18.999999999999996</v>
      </c>
    </row>
    <row r="5535" spans="1:24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>
        <f t="shared" si="258"/>
        <v>6</v>
      </c>
      <c r="W5535">
        <f t="shared" si="259"/>
        <v>970.11</v>
      </c>
      <c r="X5535">
        <f t="shared" si="260"/>
        <v>40</v>
      </c>
    </row>
    <row r="5536" spans="1:24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  <c r="V5536">
        <f t="shared" si="258"/>
        <v>6</v>
      </c>
      <c r="W5536">
        <f t="shared" si="259"/>
        <v>179.82</v>
      </c>
      <c r="X5536">
        <f t="shared" si="260"/>
        <v>47</v>
      </c>
    </row>
    <row r="5537" spans="1:24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>
        <f t="shared" si="258"/>
        <v>6</v>
      </c>
      <c r="W5537">
        <f t="shared" si="259"/>
        <v>192.42000000000002</v>
      </c>
      <c r="X5537">
        <f t="shared" si="260"/>
        <v>48</v>
      </c>
    </row>
    <row r="5538" spans="1:24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  <c r="V5538">
        <f t="shared" si="258"/>
        <v>6</v>
      </c>
      <c r="W5538">
        <f t="shared" si="259"/>
        <v>35.01</v>
      </c>
      <c r="X5538">
        <f t="shared" si="260"/>
        <v>48.000000000000007</v>
      </c>
    </row>
    <row r="5539" spans="1:24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  <c r="V5539">
        <f t="shared" si="258"/>
        <v>6</v>
      </c>
      <c r="W5539">
        <f t="shared" si="259"/>
        <v>25.92</v>
      </c>
      <c r="X5539">
        <f t="shared" si="260"/>
        <v>47.999999999999993</v>
      </c>
    </row>
    <row r="5540" spans="1:24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>
        <f t="shared" si="258"/>
        <v>4</v>
      </c>
      <c r="W5540">
        <f t="shared" si="259"/>
        <v>52.29</v>
      </c>
      <c r="X5540">
        <f t="shared" si="260"/>
        <v>46</v>
      </c>
    </row>
    <row r="5541" spans="1:24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>
        <f t="shared" si="258"/>
        <v>5</v>
      </c>
      <c r="W5541">
        <f t="shared" si="259"/>
        <v>363.97199999999998</v>
      </c>
      <c r="X5541">
        <f t="shared" si="260"/>
        <v>-30</v>
      </c>
    </row>
    <row r="5542" spans="1:24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  <c r="V5542">
        <f t="shared" si="258"/>
        <v>5</v>
      </c>
      <c r="W5542">
        <f t="shared" si="259"/>
        <v>3.1840000000000002</v>
      </c>
      <c r="X5542">
        <f t="shared" si="260"/>
        <v>-164.99999999999997</v>
      </c>
    </row>
    <row r="5543" spans="1:24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  <c r="V5543">
        <f t="shared" si="258"/>
        <v>5</v>
      </c>
      <c r="W5543">
        <f t="shared" si="259"/>
        <v>67.032000000000011</v>
      </c>
      <c r="X5543">
        <f t="shared" si="260"/>
        <v>11.25</v>
      </c>
    </row>
    <row r="5544" spans="1:24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  <c r="V5544">
        <f t="shared" si="258"/>
        <v>12</v>
      </c>
      <c r="W5544">
        <f t="shared" si="259"/>
        <v>2735.82</v>
      </c>
      <c r="X5544">
        <f t="shared" si="260"/>
        <v>-48</v>
      </c>
    </row>
    <row r="5545" spans="1:24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  <c r="V5545">
        <f t="shared" si="258"/>
        <v>12</v>
      </c>
      <c r="W5545">
        <f t="shared" si="259"/>
        <v>62.64</v>
      </c>
      <c r="X5545">
        <f t="shared" si="260"/>
        <v>-73.333333333333343</v>
      </c>
    </row>
    <row r="5546" spans="1:24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  <c r="V5546">
        <f t="shared" si="258"/>
        <v>12</v>
      </c>
      <c r="W5546">
        <f t="shared" si="259"/>
        <v>10.428000000000001</v>
      </c>
      <c r="X5546">
        <f t="shared" si="260"/>
        <v>-80</v>
      </c>
    </row>
    <row r="5547" spans="1:24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  <c r="V5547">
        <f t="shared" si="258"/>
        <v>9</v>
      </c>
      <c r="W5547">
        <f t="shared" si="259"/>
        <v>337</v>
      </c>
      <c r="X5547">
        <f t="shared" si="260"/>
        <v>26</v>
      </c>
    </row>
    <row r="5548" spans="1:24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  <c r="V5548">
        <f t="shared" si="258"/>
        <v>9</v>
      </c>
      <c r="W5548">
        <f t="shared" si="259"/>
        <v>50.32</v>
      </c>
      <c r="X5548">
        <f t="shared" si="260"/>
        <v>42</v>
      </c>
    </row>
    <row r="5549" spans="1:24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  <c r="V5549">
        <f t="shared" si="258"/>
        <v>9</v>
      </c>
      <c r="W5549">
        <f t="shared" si="259"/>
        <v>506.24</v>
      </c>
      <c r="X5549">
        <f t="shared" si="260"/>
        <v>37.5</v>
      </c>
    </row>
    <row r="5550" spans="1:24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  <c r="V5550">
        <f t="shared" si="258"/>
        <v>11</v>
      </c>
      <c r="W5550">
        <f t="shared" si="259"/>
        <v>131.04</v>
      </c>
      <c r="X5550">
        <f t="shared" si="260"/>
        <v>27</v>
      </c>
    </row>
    <row r="5551" spans="1:24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  <c r="V5551">
        <f t="shared" si="258"/>
        <v>11</v>
      </c>
      <c r="W5551">
        <f t="shared" si="259"/>
        <v>979.51</v>
      </c>
      <c r="X5551">
        <f t="shared" si="260"/>
        <v>25</v>
      </c>
    </row>
    <row r="5552" spans="1:24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  <c r="V5552">
        <f t="shared" si="258"/>
        <v>11</v>
      </c>
      <c r="W5552">
        <f t="shared" si="259"/>
        <v>2.6720000000000002</v>
      </c>
      <c r="X5552">
        <f t="shared" si="260"/>
        <v>12.5</v>
      </c>
    </row>
    <row r="5553" spans="1:24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  <c r="V5553">
        <f t="shared" si="258"/>
        <v>11</v>
      </c>
      <c r="W5553">
        <f t="shared" si="259"/>
        <v>99.935999999999993</v>
      </c>
      <c r="X5553">
        <f t="shared" si="260"/>
        <v>-18.750000000000004</v>
      </c>
    </row>
    <row r="5554" spans="1:24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  <c r="V5554">
        <f t="shared" si="258"/>
        <v>11</v>
      </c>
      <c r="W5554">
        <f t="shared" si="259"/>
        <v>238.536</v>
      </c>
      <c r="X5554">
        <f t="shared" si="260"/>
        <v>26.25</v>
      </c>
    </row>
    <row r="5555" spans="1:24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  <c r="V5555">
        <f t="shared" si="258"/>
        <v>11</v>
      </c>
      <c r="W5555">
        <f t="shared" si="259"/>
        <v>254.01599999999996</v>
      </c>
      <c r="X5555">
        <f t="shared" si="260"/>
        <v>35</v>
      </c>
    </row>
    <row r="5556" spans="1:24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  <c r="V5556">
        <f t="shared" si="258"/>
        <v>11</v>
      </c>
      <c r="W5556">
        <f t="shared" si="259"/>
        <v>67.993200000000002</v>
      </c>
      <c r="X5556">
        <f t="shared" si="260"/>
        <v>-19.117647058823529</v>
      </c>
    </row>
    <row r="5557" spans="1:24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  <c r="V5557">
        <f t="shared" si="258"/>
        <v>10</v>
      </c>
      <c r="W5557">
        <f t="shared" si="259"/>
        <v>20.32</v>
      </c>
      <c r="X5557">
        <f t="shared" si="260"/>
        <v>34</v>
      </c>
    </row>
    <row r="5558" spans="1:24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  <c r="V5558">
        <f t="shared" si="258"/>
        <v>12</v>
      </c>
      <c r="W5558">
        <f t="shared" si="259"/>
        <v>12.32</v>
      </c>
      <c r="X5558">
        <f t="shared" si="260"/>
        <v>32</v>
      </c>
    </row>
    <row r="5559" spans="1:24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  <c r="V5559">
        <f t="shared" si="258"/>
        <v>12</v>
      </c>
      <c r="W5559">
        <f t="shared" si="259"/>
        <v>112.6</v>
      </c>
      <c r="X5559">
        <f t="shared" si="260"/>
        <v>28.000000000000004</v>
      </c>
    </row>
    <row r="5560" spans="1:24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  <c r="V5560">
        <f t="shared" si="258"/>
        <v>12</v>
      </c>
      <c r="W5560">
        <f t="shared" si="259"/>
        <v>6.48</v>
      </c>
      <c r="X5560">
        <f t="shared" si="260"/>
        <v>47.999999999999993</v>
      </c>
    </row>
    <row r="5561" spans="1:24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  <c r="V5561">
        <f t="shared" si="258"/>
        <v>12</v>
      </c>
      <c r="W5561">
        <f t="shared" si="259"/>
        <v>6629.25</v>
      </c>
      <c r="X5561">
        <f t="shared" si="260"/>
        <v>18</v>
      </c>
    </row>
    <row r="5562" spans="1:24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  <c r="V5562">
        <f t="shared" si="258"/>
        <v>12</v>
      </c>
      <c r="W5562">
        <f t="shared" si="259"/>
        <v>44.82</v>
      </c>
      <c r="X5562">
        <f t="shared" si="260"/>
        <v>46</v>
      </c>
    </row>
    <row r="5563" spans="1:24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>
        <f t="shared" si="258"/>
        <v>3</v>
      </c>
      <c r="W5563">
        <f t="shared" si="259"/>
        <v>34.54</v>
      </c>
      <c r="X5563">
        <f t="shared" si="260"/>
        <v>50</v>
      </c>
    </row>
    <row r="5564" spans="1:24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>
        <f t="shared" si="258"/>
        <v>3</v>
      </c>
      <c r="W5564">
        <f t="shared" si="259"/>
        <v>14999.75</v>
      </c>
      <c r="X5564">
        <f t="shared" si="260"/>
        <v>48.000000000000007</v>
      </c>
    </row>
    <row r="5565" spans="1:24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>
        <f t="shared" si="258"/>
        <v>3</v>
      </c>
      <c r="W5565">
        <f t="shared" si="259"/>
        <v>256.48</v>
      </c>
      <c r="X5565">
        <f t="shared" si="260"/>
        <v>48</v>
      </c>
    </row>
    <row r="5566" spans="1:24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  <c r="V5566">
        <f t="shared" si="258"/>
        <v>3</v>
      </c>
      <c r="W5566">
        <f t="shared" si="259"/>
        <v>77.823999999999998</v>
      </c>
      <c r="X5566">
        <f t="shared" si="260"/>
        <v>11.25</v>
      </c>
    </row>
    <row r="5567" spans="1:24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  <c r="V5567">
        <f t="shared" si="258"/>
        <v>3</v>
      </c>
      <c r="W5567">
        <f t="shared" si="259"/>
        <v>419.97199999999998</v>
      </c>
      <c r="X5567">
        <f t="shared" si="260"/>
        <v>4.2857142857142856</v>
      </c>
    </row>
    <row r="5568" spans="1:24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  <c r="V5568">
        <f t="shared" si="258"/>
        <v>3</v>
      </c>
      <c r="W5568">
        <f t="shared" si="259"/>
        <v>148.80000000000001</v>
      </c>
      <c r="X5568">
        <f t="shared" si="260"/>
        <v>6.25</v>
      </c>
    </row>
    <row r="5569" spans="1:24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  <c r="V5569">
        <f t="shared" si="258"/>
        <v>3</v>
      </c>
      <c r="W5569">
        <f t="shared" si="259"/>
        <v>89.768000000000001</v>
      </c>
      <c r="X5569">
        <f t="shared" si="260"/>
        <v>-2.8571428571428572</v>
      </c>
    </row>
    <row r="5570" spans="1:24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  <c r="V5570">
        <f t="shared" si="258"/>
        <v>3</v>
      </c>
      <c r="W5570">
        <f t="shared" si="259"/>
        <v>1919.9680000000001</v>
      </c>
      <c r="X5570">
        <f t="shared" si="260"/>
        <v>35</v>
      </c>
    </row>
    <row r="5571" spans="1:24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  <c r="V5571">
        <f t="shared" ref="V5571:V5634" si="261">MONTH(C5571:C15564)</f>
        <v>3</v>
      </c>
      <c r="W5571">
        <f t="shared" ref="W5571:W5634" si="262" xml:space="preserve"> PRODUCT(R5571,S5571)</f>
        <v>46.655999999999999</v>
      </c>
      <c r="X5571">
        <f t="shared" ref="X5571:X5634" si="263">(U5571/R5571)*100</f>
        <v>36.25</v>
      </c>
    </row>
    <row r="5572" spans="1:24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  <c r="V5572">
        <f t="shared" si="261"/>
        <v>3</v>
      </c>
      <c r="W5572">
        <f t="shared" si="262"/>
        <v>34.36</v>
      </c>
      <c r="X5572">
        <f t="shared" si="263"/>
        <v>-21.25</v>
      </c>
    </row>
    <row r="5573" spans="1:24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  <c r="V5573">
        <f t="shared" si="261"/>
        <v>12</v>
      </c>
      <c r="W5573">
        <f t="shared" si="262"/>
        <v>295.12800000000004</v>
      </c>
      <c r="X5573">
        <f t="shared" si="263"/>
        <v>36.249999999999993</v>
      </c>
    </row>
    <row r="5574" spans="1:24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  <c r="V5574">
        <f t="shared" si="261"/>
        <v>12</v>
      </c>
      <c r="W5574">
        <f t="shared" si="262"/>
        <v>119.76</v>
      </c>
      <c r="X5574">
        <f t="shared" si="263"/>
        <v>-80</v>
      </c>
    </row>
    <row r="5575" spans="1:24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  <c r="V5575">
        <f t="shared" si="261"/>
        <v>12</v>
      </c>
      <c r="W5575">
        <f t="shared" si="262"/>
        <v>52.416000000000004</v>
      </c>
      <c r="X5575">
        <f t="shared" si="263"/>
        <v>32.499999999999993</v>
      </c>
    </row>
    <row r="5576" spans="1:24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  <c r="V5576">
        <f t="shared" si="261"/>
        <v>12</v>
      </c>
      <c r="W5576">
        <f t="shared" si="262"/>
        <v>36.738</v>
      </c>
      <c r="X5576">
        <f t="shared" si="263"/>
        <v>-25</v>
      </c>
    </row>
    <row r="5577" spans="1:24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  <c r="V5577">
        <f t="shared" si="261"/>
        <v>12</v>
      </c>
      <c r="W5577">
        <f t="shared" si="262"/>
        <v>359.88</v>
      </c>
      <c r="X5577">
        <f t="shared" si="263"/>
        <v>-25</v>
      </c>
    </row>
    <row r="5578" spans="1:24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>
        <f t="shared" si="261"/>
        <v>12</v>
      </c>
      <c r="W5578">
        <f t="shared" si="262"/>
        <v>2301.84</v>
      </c>
      <c r="X5578">
        <f t="shared" si="263"/>
        <v>32</v>
      </c>
    </row>
    <row r="5579" spans="1:24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  <c r="V5579">
        <f t="shared" si="261"/>
        <v>12</v>
      </c>
      <c r="W5579">
        <f t="shared" si="262"/>
        <v>169.56</v>
      </c>
      <c r="X5579">
        <f t="shared" si="263"/>
        <v>27.999999999999996</v>
      </c>
    </row>
    <row r="5580" spans="1:24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  <c r="V5580">
        <f t="shared" si="261"/>
        <v>9</v>
      </c>
      <c r="W5580">
        <f t="shared" si="262"/>
        <v>13.12</v>
      </c>
      <c r="X5580">
        <f t="shared" si="263"/>
        <v>29.000000000000004</v>
      </c>
    </row>
    <row r="5581" spans="1:24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  <c r="V5581">
        <f t="shared" si="261"/>
        <v>9</v>
      </c>
      <c r="W5581">
        <f t="shared" si="262"/>
        <v>1219.5999999999999</v>
      </c>
      <c r="X5581">
        <f t="shared" si="263"/>
        <v>-6.25</v>
      </c>
    </row>
    <row r="5582" spans="1:24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  <c r="V5582">
        <f t="shared" si="261"/>
        <v>9</v>
      </c>
      <c r="W5582">
        <f t="shared" si="262"/>
        <v>427.68</v>
      </c>
      <c r="X5582">
        <f t="shared" si="263"/>
        <v>48</v>
      </c>
    </row>
    <row r="5583" spans="1:24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  <c r="V5583">
        <f t="shared" si="261"/>
        <v>10</v>
      </c>
      <c r="W5583">
        <f t="shared" si="262"/>
        <v>19.98</v>
      </c>
      <c r="X5583">
        <f t="shared" si="263"/>
        <v>43</v>
      </c>
    </row>
    <row r="5584" spans="1:24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  <c r="V5584">
        <f t="shared" si="261"/>
        <v>5</v>
      </c>
      <c r="W5584">
        <f t="shared" si="262"/>
        <v>40</v>
      </c>
      <c r="X5584">
        <f t="shared" si="263"/>
        <v>43</v>
      </c>
    </row>
    <row r="5585" spans="1:24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  <c r="V5585">
        <f t="shared" si="261"/>
        <v>12</v>
      </c>
      <c r="W5585">
        <f t="shared" si="262"/>
        <v>12.32</v>
      </c>
      <c r="X5585">
        <f t="shared" si="263"/>
        <v>32</v>
      </c>
    </row>
    <row r="5586" spans="1:24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  <c r="V5586">
        <f t="shared" si="261"/>
        <v>11</v>
      </c>
      <c r="W5586">
        <f t="shared" si="262"/>
        <v>334.24</v>
      </c>
      <c r="X5586">
        <f t="shared" si="263"/>
        <v>2</v>
      </c>
    </row>
    <row r="5587" spans="1:24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  <c r="V5587">
        <f t="shared" si="261"/>
        <v>11</v>
      </c>
      <c r="W5587">
        <f t="shared" si="262"/>
        <v>1638.1799999999998</v>
      </c>
      <c r="X5587">
        <f t="shared" si="263"/>
        <v>30.000000000000004</v>
      </c>
    </row>
    <row r="5588" spans="1:24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  <c r="V5588">
        <f t="shared" si="261"/>
        <v>11</v>
      </c>
      <c r="W5588">
        <f t="shared" si="262"/>
        <v>808.47</v>
      </c>
      <c r="X5588">
        <f t="shared" si="263"/>
        <v>2</v>
      </c>
    </row>
    <row r="5589" spans="1:24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  <c r="V5589">
        <f t="shared" si="261"/>
        <v>3</v>
      </c>
      <c r="W5589">
        <f t="shared" si="262"/>
        <v>54.5</v>
      </c>
      <c r="X5589">
        <f t="shared" si="263"/>
        <v>32.999999999999993</v>
      </c>
    </row>
    <row r="5590" spans="1:24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>
        <f t="shared" si="261"/>
        <v>7</v>
      </c>
      <c r="W5590">
        <f t="shared" si="262"/>
        <v>12.192</v>
      </c>
      <c r="X5590">
        <f t="shared" si="263"/>
        <v>36.25</v>
      </c>
    </row>
    <row r="5591" spans="1:24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  <c r="V5591">
        <f t="shared" si="261"/>
        <v>12</v>
      </c>
      <c r="W5591">
        <f t="shared" si="262"/>
        <v>102.14999999999999</v>
      </c>
      <c r="X5591">
        <f t="shared" si="263"/>
        <v>28.000000000000004</v>
      </c>
    </row>
    <row r="5592" spans="1:24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  <c r="V5592">
        <f t="shared" si="261"/>
        <v>12</v>
      </c>
      <c r="W5592">
        <f t="shared" si="262"/>
        <v>704.76</v>
      </c>
      <c r="X5592">
        <f t="shared" si="263"/>
        <v>23</v>
      </c>
    </row>
    <row r="5593" spans="1:24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  <c r="V5593">
        <f t="shared" si="261"/>
        <v>10</v>
      </c>
      <c r="W5593">
        <f t="shared" si="262"/>
        <v>491.96</v>
      </c>
      <c r="X5593">
        <f t="shared" si="263"/>
        <v>11</v>
      </c>
    </row>
    <row r="5594" spans="1:24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>
        <f t="shared" si="261"/>
        <v>10</v>
      </c>
      <c r="W5594">
        <f t="shared" si="262"/>
        <v>18.940000000000001</v>
      </c>
      <c r="X5594">
        <f t="shared" si="263"/>
        <v>50</v>
      </c>
    </row>
    <row r="5595" spans="1:24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  <c r="V5595">
        <f t="shared" si="261"/>
        <v>11</v>
      </c>
      <c r="W5595">
        <f t="shared" si="262"/>
        <v>419.39099999999996</v>
      </c>
      <c r="X5595">
        <f t="shared" si="263"/>
        <v>-76.666666666666671</v>
      </c>
    </row>
    <row r="5596" spans="1:24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  <c r="V5596">
        <f t="shared" si="261"/>
        <v>9</v>
      </c>
      <c r="W5596">
        <f t="shared" si="262"/>
        <v>783.96</v>
      </c>
      <c r="X5596">
        <f t="shared" si="263"/>
        <v>27.999999999999996</v>
      </c>
    </row>
    <row r="5597" spans="1:24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  <c r="V5597">
        <f t="shared" si="261"/>
        <v>9</v>
      </c>
      <c r="W5597">
        <f t="shared" si="262"/>
        <v>1313.5500000000002</v>
      </c>
      <c r="X5597">
        <f t="shared" si="263"/>
        <v>29.999999999999993</v>
      </c>
    </row>
    <row r="5598" spans="1:24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  <c r="V5598">
        <f t="shared" si="261"/>
        <v>9</v>
      </c>
      <c r="W5598">
        <f t="shared" si="262"/>
        <v>137.24</v>
      </c>
      <c r="X5598">
        <f t="shared" si="263"/>
        <v>46.999999999999993</v>
      </c>
    </row>
    <row r="5599" spans="1:24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>
        <f t="shared" si="261"/>
        <v>2</v>
      </c>
      <c r="W5599">
        <f t="shared" si="262"/>
        <v>75.06</v>
      </c>
      <c r="X5599">
        <f t="shared" si="263"/>
        <v>26</v>
      </c>
    </row>
    <row r="5600" spans="1:24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  <c r="V5600">
        <f t="shared" si="261"/>
        <v>2</v>
      </c>
      <c r="W5600">
        <f t="shared" si="262"/>
        <v>32.130000000000003</v>
      </c>
      <c r="X5600">
        <f t="shared" si="263"/>
        <v>26</v>
      </c>
    </row>
    <row r="5601" spans="1:24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  <c r="V5601">
        <f t="shared" si="261"/>
        <v>10</v>
      </c>
      <c r="W5601">
        <f t="shared" si="262"/>
        <v>111.968</v>
      </c>
      <c r="X5601">
        <f t="shared" si="263"/>
        <v>7.5</v>
      </c>
    </row>
    <row r="5602" spans="1:24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  <c r="V5602">
        <f t="shared" si="261"/>
        <v>10</v>
      </c>
      <c r="W5602">
        <f t="shared" si="262"/>
        <v>72.400000000000006</v>
      </c>
      <c r="X5602">
        <f t="shared" si="263"/>
        <v>33.75</v>
      </c>
    </row>
    <row r="5603" spans="1:24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  <c r="V5603">
        <f t="shared" si="261"/>
        <v>10</v>
      </c>
      <c r="W5603">
        <f t="shared" si="262"/>
        <v>427.464</v>
      </c>
      <c r="X5603">
        <f t="shared" si="263"/>
        <v>-2.5</v>
      </c>
    </row>
    <row r="5604" spans="1:24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  <c r="V5604">
        <f t="shared" si="261"/>
        <v>8</v>
      </c>
      <c r="W5604">
        <f t="shared" si="262"/>
        <v>14.16</v>
      </c>
      <c r="X5604">
        <f t="shared" si="263"/>
        <v>7.5</v>
      </c>
    </row>
    <row r="5605" spans="1:24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  <c r="V5605">
        <f t="shared" si="261"/>
        <v>8</v>
      </c>
      <c r="W5605">
        <f t="shared" si="262"/>
        <v>399.6</v>
      </c>
      <c r="X5605">
        <f t="shared" si="263"/>
        <v>35</v>
      </c>
    </row>
    <row r="5606" spans="1:24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  <c r="V5606">
        <f t="shared" si="261"/>
        <v>12</v>
      </c>
      <c r="W5606">
        <f t="shared" si="262"/>
        <v>3542.1120000000001</v>
      </c>
      <c r="X5606">
        <f t="shared" si="263"/>
        <v>35</v>
      </c>
    </row>
    <row r="5607" spans="1:24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  <c r="V5607">
        <f t="shared" si="261"/>
        <v>9</v>
      </c>
      <c r="W5607">
        <f t="shared" si="262"/>
        <v>34.176000000000002</v>
      </c>
      <c r="X5607">
        <f t="shared" si="263"/>
        <v>6.25</v>
      </c>
    </row>
    <row r="5608" spans="1:24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  <c r="V5608">
        <f t="shared" si="261"/>
        <v>9</v>
      </c>
      <c r="W5608">
        <f t="shared" si="262"/>
        <v>98.391999999999996</v>
      </c>
      <c r="X5608">
        <f t="shared" si="263"/>
        <v>-11.250000000000002</v>
      </c>
    </row>
    <row r="5609" spans="1:24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  <c r="V5609">
        <f t="shared" si="261"/>
        <v>3</v>
      </c>
      <c r="W5609">
        <f t="shared" si="262"/>
        <v>55.25</v>
      </c>
      <c r="X5609">
        <f t="shared" si="263"/>
        <v>26.999999999999996</v>
      </c>
    </row>
    <row r="5610" spans="1:24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>
        <f t="shared" si="261"/>
        <v>12</v>
      </c>
      <c r="W5610">
        <f t="shared" si="262"/>
        <v>15.56</v>
      </c>
      <c r="X5610">
        <f t="shared" si="263"/>
        <v>26</v>
      </c>
    </row>
    <row r="5611" spans="1:24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  <c r="V5611">
        <f t="shared" si="261"/>
        <v>8</v>
      </c>
      <c r="W5611">
        <f t="shared" si="262"/>
        <v>1319.8</v>
      </c>
      <c r="X5611">
        <f t="shared" si="263"/>
        <v>33</v>
      </c>
    </row>
    <row r="5612" spans="1:24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  <c r="V5612">
        <f t="shared" si="261"/>
        <v>10</v>
      </c>
      <c r="W5612">
        <f t="shared" si="262"/>
        <v>159.12</v>
      </c>
      <c r="X5612">
        <f t="shared" si="263"/>
        <v>-8.75</v>
      </c>
    </row>
    <row r="5613" spans="1:24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  <c r="V5613">
        <f t="shared" si="261"/>
        <v>8</v>
      </c>
      <c r="W5613">
        <f t="shared" si="262"/>
        <v>1687.8</v>
      </c>
      <c r="X5613">
        <f t="shared" si="263"/>
        <v>44</v>
      </c>
    </row>
    <row r="5614" spans="1:24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  <c r="V5614">
        <f t="shared" si="261"/>
        <v>8</v>
      </c>
      <c r="W5614">
        <f t="shared" si="262"/>
        <v>13465.44</v>
      </c>
      <c r="X5614">
        <f t="shared" si="263"/>
        <v>15</v>
      </c>
    </row>
    <row r="5615" spans="1:24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  <c r="V5615">
        <f t="shared" si="261"/>
        <v>2</v>
      </c>
      <c r="W5615">
        <f t="shared" si="262"/>
        <v>235.92</v>
      </c>
      <c r="X5615">
        <f t="shared" si="263"/>
        <v>5</v>
      </c>
    </row>
    <row r="5616" spans="1:24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  <c r="V5616">
        <f t="shared" si="261"/>
        <v>8</v>
      </c>
      <c r="W5616">
        <f t="shared" si="262"/>
        <v>106.5</v>
      </c>
      <c r="X5616">
        <f t="shared" si="263"/>
        <v>41</v>
      </c>
    </row>
    <row r="5617" spans="1:24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  <c r="V5617">
        <f t="shared" si="261"/>
        <v>8</v>
      </c>
      <c r="W5617">
        <f t="shared" si="262"/>
        <v>5204</v>
      </c>
      <c r="X5617">
        <f t="shared" si="263"/>
        <v>27</v>
      </c>
    </row>
    <row r="5618" spans="1:24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  <c r="V5618">
        <f t="shared" si="261"/>
        <v>8</v>
      </c>
      <c r="W5618">
        <f t="shared" si="262"/>
        <v>176.04</v>
      </c>
      <c r="X5618">
        <f t="shared" si="263"/>
        <v>27</v>
      </c>
    </row>
    <row r="5619" spans="1:24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  <c r="V5619">
        <f t="shared" si="261"/>
        <v>6</v>
      </c>
      <c r="W5619">
        <f t="shared" si="262"/>
        <v>39.04</v>
      </c>
      <c r="X5619">
        <f t="shared" si="263"/>
        <v>27.500000000000004</v>
      </c>
    </row>
    <row r="5620" spans="1:24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>
        <f t="shared" si="261"/>
        <v>9</v>
      </c>
      <c r="W5620">
        <f t="shared" si="262"/>
        <v>1775.68</v>
      </c>
      <c r="X5620">
        <f t="shared" si="263"/>
        <v>1.9999999999999998</v>
      </c>
    </row>
    <row r="5621" spans="1:24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>
        <f t="shared" si="261"/>
        <v>9</v>
      </c>
      <c r="W5621">
        <f t="shared" si="262"/>
        <v>2499.75</v>
      </c>
      <c r="X5621">
        <f t="shared" si="263"/>
        <v>35</v>
      </c>
    </row>
    <row r="5622" spans="1:24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  <c r="V5622">
        <f t="shared" si="261"/>
        <v>9</v>
      </c>
      <c r="W5622">
        <f t="shared" si="262"/>
        <v>3.04</v>
      </c>
      <c r="X5622">
        <f t="shared" si="263"/>
        <v>34</v>
      </c>
    </row>
    <row r="5623" spans="1:24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  <c r="V5623">
        <f t="shared" si="261"/>
        <v>9</v>
      </c>
      <c r="W5623">
        <f t="shared" si="262"/>
        <v>403.92</v>
      </c>
      <c r="X5623">
        <f t="shared" si="263"/>
        <v>25</v>
      </c>
    </row>
    <row r="5624" spans="1:24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  <c r="V5624">
        <f t="shared" si="261"/>
        <v>9</v>
      </c>
      <c r="W5624">
        <f t="shared" si="262"/>
        <v>755.04</v>
      </c>
      <c r="X5624">
        <f t="shared" si="263"/>
        <v>25</v>
      </c>
    </row>
    <row r="5625" spans="1:24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>
        <f t="shared" si="261"/>
        <v>10</v>
      </c>
      <c r="W5625">
        <f t="shared" si="262"/>
        <v>400</v>
      </c>
      <c r="X5625">
        <f t="shared" si="263"/>
        <v>21</v>
      </c>
    </row>
    <row r="5626" spans="1:24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  <c r="V5626">
        <f t="shared" si="261"/>
        <v>10</v>
      </c>
      <c r="W5626">
        <f t="shared" si="262"/>
        <v>719.96</v>
      </c>
      <c r="X5626">
        <f t="shared" si="263"/>
        <v>6</v>
      </c>
    </row>
    <row r="5627" spans="1:24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>
        <f t="shared" si="261"/>
        <v>9</v>
      </c>
      <c r="W5627">
        <f t="shared" si="262"/>
        <v>12.32</v>
      </c>
      <c r="X5627">
        <f t="shared" si="263"/>
        <v>48</v>
      </c>
    </row>
    <row r="5628" spans="1:24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  <c r="V5628">
        <f t="shared" si="261"/>
        <v>9</v>
      </c>
      <c r="W5628">
        <f t="shared" si="262"/>
        <v>21139.38</v>
      </c>
      <c r="X5628">
        <f t="shared" si="263"/>
        <v>17</v>
      </c>
    </row>
    <row r="5629" spans="1:24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  <c r="V5629">
        <f t="shared" si="261"/>
        <v>6</v>
      </c>
      <c r="W5629">
        <f t="shared" si="262"/>
        <v>83.231999999999999</v>
      </c>
      <c r="X5629">
        <f t="shared" si="263"/>
        <v>33.75</v>
      </c>
    </row>
    <row r="5630" spans="1:24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  <c r="V5630">
        <f t="shared" si="261"/>
        <v>6</v>
      </c>
      <c r="W5630">
        <f t="shared" si="262"/>
        <v>820.65600000000006</v>
      </c>
      <c r="X5630">
        <f t="shared" si="263"/>
        <v>-5</v>
      </c>
    </row>
    <row r="5631" spans="1:24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  <c r="V5631">
        <f t="shared" si="261"/>
        <v>8</v>
      </c>
      <c r="W5631">
        <f t="shared" si="262"/>
        <v>7337.6280000000006</v>
      </c>
      <c r="X5631">
        <f t="shared" si="263"/>
        <v>-41.666666666666664</v>
      </c>
    </row>
    <row r="5632" spans="1:24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  <c r="V5632">
        <f t="shared" si="261"/>
        <v>2</v>
      </c>
      <c r="W5632">
        <f t="shared" si="262"/>
        <v>703.34999999999991</v>
      </c>
      <c r="X5632">
        <f t="shared" si="263"/>
        <v>44</v>
      </c>
    </row>
    <row r="5633" spans="1:24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  <c r="V5633">
        <f t="shared" si="261"/>
        <v>2</v>
      </c>
      <c r="W5633">
        <f t="shared" si="262"/>
        <v>7537.32</v>
      </c>
      <c r="X5633">
        <f t="shared" si="263"/>
        <v>6</v>
      </c>
    </row>
    <row r="5634" spans="1:24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  <c r="V5634">
        <f t="shared" si="261"/>
        <v>2</v>
      </c>
      <c r="W5634">
        <f t="shared" si="262"/>
        <v>34.92</v>
      </c>
      <c r="X5634">
        <f t="shared" si="263"/>
        <v>47</v>
      </c>
    </row>
    <row r="5635" spans="1:24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  <c r="V5635">
        <f t="shared" ref="V5635:V5698" si="264">MONTH(C5635:C15628)</f>
        <v>9</v>
      </c>
      <c r="W5635">
        <f t="shared" ref="W5635:W5698" si="265" xml:space="preserve"> PRODUCT(R5635,S5635)</f>
        <v>73.695999999999998</v>
      </c>
      <c r="X5635">
        <f t="shared" ref="X5635:X5698" si="266">(U5635/R5635)*100</f>
        <v>35</v>
      </c>
    </row>
    <row r="5636" spans="1:24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  <c r="V5636">
        <f t="shared" si="264"/>
        <v>12</v>
      </c>
      <c r="W5636">
        <f t="shared" si="265"/>
        <v>764</v>
      </c>
      <c r="X5636">
        <f t="shared" si="266"/>
        <v>50</v>
      </c>
    </row>
    <row r="5637" spans="1:24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>
        <f t="shared" si="264"/>
        <v>9</v>
      </c>
      <c r="W5637">
        <f t="shared" si="265"/>
        <v>412.8</v>
      </c>
      <c r="X5637">
        <f t="shared" si="266"/>
        <v>35</v>
      </c>
    </row>
    <row r="5638" spans="1:24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  <c r="V5638">
        <f t="shared" si="264"/>
        <v>9</v>
      </c>
      <c r="W5638">
        <f t="shared" si="265"/>
        <v>854.91000000000008</v>
      </c>
      <c r="X5638">
        <f t="shared" si="266"/>
        <v>30</v>
      </c>
    </row>
    <row r="5639" spans="1:24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  <c r="V5639">
        <f t="shared" si="264"/>
        <v>3</v>
      </c>
      <c r="W5639">
        <f t="shared" si="265"/>
        <v>182.52</v>
      </c>
      <c r="X5639">
        <f t="shared" si="266"/>
        <v>37.999999999999993</v>
      </c>
    </row>
    <row r="5640" spans="1:24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  <c r="V5640">
        <f t="shared" si="264"/>
        <v>12</v>
      </c>
      <c r="W5640">
        <f t="shared" si="265"/>
        <v>7954.5599999999995</v>
      </c>
      <c r="X5640">
        <f t="shared" si="266"/>
        <v>11.25</v>
      </c>
    </row>
    <row r="5641" spans="1:24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  <c r="V5641">
        <f t="shared" si="264"/>
        <v>12</v>
      </c>
      <c r="W5641">
        <f t="shared" si="265"/>
        <v>1716.48</v>
      </c>
      <c r="X5641">
        <f t="shared" si="266"/>
        <v>6.25</v>
      </c>
    </row>
    <row r="5642" spans="1:24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  <c r="V5642">
        <f t="shared" si="264"/>
        <v>9</v>
      </c>
      <c r="W5642">
        <f t="shared" si="265"/>
        <v>259.2</v>
      </c>
      <c r="X5642">
        <f t="shared" si="266"/>
        <v>35</v>
      </c>
    </row>
    <row r="5643" spans="1:24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  <c r="V5643">
        <f t="shared" si="264"/>
        <v>4</v>
      </c>
      <c r="W5643">
        <f t="shared" si="265"/>
        <v>44.48</v>
      </c>
      <c r="X5643">
        <f t="shared" si="266"/>
        <v>26</v>
      </c>
    </row>
    <row r="5644" spans="1:24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  <c r="V5644">
        <f t="shared" si="264"/>
        <v>4</v>
      </c>
      <c r="W5644">
        <f t="shared" si="265"/>
        <v>28.16</v>
      </c>
      <c r="X5644">
        <f t="shared" si="266"/>
        <v>44</v>
      </c>
    </row>
    <row r="5645" spans="1:24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  <c r="V5645">
        <f t="shared" si="264"/>
        <v>5</v>
      </c>
      <c r="W5645">
        <f t="shared" si="265"/>
        <v>53.820000000000007</v>
      </c>
      <c r="X5645">
        <f t="shared" si="266"/>
        <v>48.999999999999993</v>
      </c>
    </row>
    <row r="5646" spans="1:24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  <c r="V5646">
        <f t="shared" si="264"/>
        <v>3</v>
      </c>
      <c r="W5646">
        <f t="shared" si="265"/>
        <v>173.79999999999998</v>
      </c>
      <c r="X5646">
        <f t="shared" si="266"/>
        <v>32.5</v>
      </c>
    </row>
    <row r="5647" spans="1:24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>
        <f t="shared" si="264"/>
        <v>4</v>
      </c>
      <c r="W5647">
        <f t="shared" si="265"/>
        <v>372.25</v>
      </c>
      <c r="X5647">
        <f t="shared" si="266"/>
        <v>27</v>
      </c>
    </row>
    <row r="5648" spans="1:24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>
        <f t="shared" si="264"/>
        <v>1</v>
      </c>
      <c r="W5648">
        <f t="shared" si="265"/>
        <v>2691.08</v>
      </c>
      <c r="X5648">
        <f t="shared" si="266"/>
        <v>36.000000000000007</v>
      </c>
    </row>
    <row r="5649" spans="1:24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>
        <f t="shared" si="264"/>
        <v>11</v>
      </c>
      <c r="W5649">
        <f t="shared" si="265"/>
        <v>58.320000000000007</v>
      </c>
      <c r="X5649">
        <f t="shared" si="266"/>
        <v>48.000000000000007</v>
      </c>
    </row>
    <row r="5650" spans="1:24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  <c r="V5650">
        <f t="shared" si="264"/>
        <v>7</v>
      </c>
      <c r="W5650">
        <f t="shared" si="265"/>
        <v>162</v>
      </c>
      <c r="X5650">
        <f t="shared" si="266"/>
        <v>48</v>
      </c>
    </row>
    <row r="5651" spans="1:24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  <c r="V5651">
        <f t="shared" si="264"/>
        <v>7</v>
      </c>
      <c r="W5651">
        <f t="shared" si="265"/>
        <v>289.5</v>
      </c>
      <c r="X5651">
        <f t="shared" si="266"/>
        <v>50</v>
      </c>
    </row>
    <row r="5652" spans="1:24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  <c r="V5652">
        <f t="shared" si="264"/>
        <v>7</v>
      </c>
      <c r="W5652">
        <f t="shared" si="265"/>
        <v>21.12</v>
      </c>
      <c r="X5652">
        <f t="shared" si="266"/>
        <v>0</v>
      </c>
    </row>
    <row r="5653" spans="1:24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  <c r="V5653">
        <f t="shared" si="264"/>
        <v>7</v>
      </c>
      <c r="W5653">
        <f t="shared" si="265"/>
        <v>5970.8249999999998</v>
      </c>
      <c r="X5653">
        <f t="shared" si="266"/>
        <v>17.647058823529413</v>
      </c>
    </row>
    <row r="5654" spans="1:24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  <c r="V5654">
        <f t="shared" si="264"/>
        <v>10</v>
      </c>
      <c r="W5654">
        <f t="shared" si="265"/>
        <v>40.99</v>
      </c>
      <c r="X5654">
        <f t="shared" si="266"/>
        <v>49</v>
      </c>
    </row>
    <row r="5655" spans="1:24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  <c r="V5655">
        <f t="shared" si="264"/>
        <v>11</v>
      </c>
      <c r="W5655">
        <f t="shared" si="265"/>
        <v>2.94</v>
      </c>
      <c r="X5655">
        <f t="shared" si="266"/>
        <v>26.999999999999996</v>
      </c>
    </row>
    <row r="5656" spans="1:24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  <c r="V5656">
        <f t="shared" si="264"/>
        <v>12</v>
      </c>
      <c r="W5656">
        <f t="shared" si="265"/>
        <v>180.96</v>
      </c>
      <c r="X5656">
        <f t="shared" si="266"/>
        <v>-66.666666666666657</v>
      </c>
    </row>
    <row r="5657" spans="1:24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  <c r="V5657">
        <f t="shared" si="264"/>
        <v>12</v>
      </c>
      <c r="W5657">
        <f t="shared" si="265"/>
        <v>74.751999999999995</v>
      </c>
      <c r="X5657">
        <f t="shared" si="266"/>
        <v>12.5</v>
      </c>
    </row>
    <row r="5658" spans="1:24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  <c r="V5658">
        <f t="shared" si="264"/>
        <v>12</v>
      </c>
      <c r="W5658">
        <f t="shared" si="265"/>
        <v>23.295999999999999</v>
      </c>
      <c r="X5658">
        <f t="shared" si="266"/>
        <v>32.5</v>
      </c>
    </row>
    <row r="5659" spans="1:24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  <c r="V5659">
        <f t="shared" si="264"/>
        <v>12</v>
      </c>
      <c r="W5659">
        <f t="shared" si="265"/>
        <v>338.32799999999997</v>
      </c>
      <c r="X5659">
        <f t="shared" si="266"/>
        <v>-7.5</v>
      </c>
    </row>
    <row r="5660" spans="1:24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  <c r="V5660">
        <f t="shared" si="264"/>
        <v>12</v>
      </c>
      <c r="W5660">
        <f t="shared" si="265"/>
        <v>1887.25</v>
      </c>
      <c r="X5660">
        <f t="shared" si="266"/>
        <v>-70</v>
      </c>
    </row>
    <row r="5661" spans="1:24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  <c r="V5661">
        <f t="shared" si="264"/>
        <v>12</v>
      </c>
      <c r="W5661">
        <f t="shared" si="265"/>
        <v>63.744</v>
      </c>
      <c r="X5661">
        <f t="shared" si="266"/>
        <v>32.5</v>
      </c>
    </row>
    <row r="5662" spans="1:24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  <c r="V5662">
        <f t="shared" si="264"/>
        <v>12</v>
      </c>
      <c r="W5662">
        <f t="shared" si="265"/>
        <v>86.039999999999992</v>
      </c>
      <c r="X5662">
        <f t="shared" si="266"/>
        <v>-25</v>
      </c>
    </row>
    <row r="5663" spans="1:24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  <c r="V5663">
        <f t="shared" si="264"/>
        <v>9</v>
      </c>
      <c r="W5663">
        <f t="shared" si="265"/>
        <v>42.88</v>
      </c>
      <c r="X5663">
        <f t="shared" si="266"/>
        <v>35</v>
      </c>
    </row>
    <row r="5664" spans="1:24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  <c r="V5664">
        <f t="shared" si="264"/>
        <v>9</v>
      </c>
      <c r="W5664">
        <f t="shared" si="265"/>
        <v>4599.5039999999999</v>
      </c>
      <c r="X5664">
        <f t="shared" si="266"/>
        <v>-18.75</v>
      </c>
    </row>
    <row r="5665" spans="1:24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  <c r="V5665">
        <f t="shared" si="264"/>
        <v>7</v>
      </c>
      <c r="W5665">
        <f t="shared" si="265"/>
        <v>37.311999999999998</v>
      </c>
      <c r="X5665">
        <f t="shared" si="266"/>
        <v>7.5000000000000009</v>
      </c>
    </row>
    <row r="5666" spans="1:24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  <c r="V5666">
        <f t="shared" si="264"/>
        <v>7</v>
      </c>
      <c r="W5666">
        <f t="shared" si="265"/>
        <v>77.616</v>
      </c>
      <c r="X5666">
        <f t="shared" si="266"/>
        <v>-73.333333333333343</v>
      </c>
    </row>
    <row r="5667" spans="1:24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  <c r="V5667">
        <f t="shared" si="264"/>
        <v>7</v>
      </c>
      <c r="W5667">
        <f t="shared" si="265"/>
        <v>66.688000000000002</v>
      </c>
      <c r="X5667">
        <f t="shared" si="266"/>
        <v>6.25</v>
      </c>
    </row>
    <row r="5668" spans="1:24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  <c r="V5668">
        <f t="shared" si="264"/>
        <v>7</v>
      </c>
      <c r="W5668">
        <f t="shared" si="265"/>
        <v>198.976</v>
      </c>
      <c r="X5668">
        <f t="shared" si="266"/>
        <v>8.75</v>
      </c>
    </row>
    <row r="5669" spans="1:24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  <c r="V5669">
        <f t="shared" si="264"/>
        <v>6</v>
      </c>
      <c r="W5669">
        <f t="shared" si="265"/>
        <v>29.24</v>
      </c>
      <c r="X5669">
        <f t="shared" si="266"/>
        <v>47</v>
      </c>
    </row>
    <row r="5670" spans="1:24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  <c r="V5670">
        <f t="shared" si="264"/>
        <v>6</v>
      </c>
      <c r="W5670">
        <f t="shared" si="265"/>
        <v>755.77600000000007</v>
      </c>
      <c r="X5670">
        <f t="shared" si="266"/>
        <v>32.499999999999993</v>
      </c>
    </row>
    <row r="5671" spans="1:24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  <c r="V5671">
        <f t="shared" si="264"/>
        <v>6</v>
      </c>
      <c r="W5671">
        <f t="shared" si="265"/>
        <v>1169.9100000000001</v>
      </c>
      <c r="X5671">
        <f t="shared" si="266"/>
        <v>34</v>
      </c>
    </row>
    <row r="5672" spans="1:24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  <c r="V5672">
        <f t="shared" si="264"/>
        <v>6</v>
      </c>
      <c r="W5672">
        <f t="shared" si="265"/>
        <v>1421.44</v>
      </c>
      <c r="X5672">
        <f t="shared" si="266"/>
        <v>26</v>
      </c>
    </row>
    <row r="5673" spans="1:24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  <c r="V5673">
        <f t="shared" si="264"/>
        <v>6</v>
      </c>
      <c r="W5673">
        <f t="shared" si="265"/>
        <v>421.12800000000004</v>
      </c>
      <c r="X5673">
        <f t="shared" si="266"/>
        <v>6.25</v>
      </c>
    </row>
    <row r="5674" spans="1:24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  <c r="V5674">
        <f t="shared" si="264"/>
        <v>10</v>
      </c>
      <c r="W5674">
        <f t="shared" si="265"/>
        <v>31.68</v>
      </c>
      <c r="X5674">
        <f t="shared" si="266"/>
        <v>35</v>
      </c>
    </row>
    <row r="5675" spans="1:24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  <c r="V5675">
        <f t="shared" si="264"/>
        <v>10</v>
      </c>
      <c r="W5675">
        <f t="shared" si="265"/>
        <v>16.896000000000001</v>
      </c>
      <c r="X5675">
        <f t="shared" si="266"/>
        <v>31.25</v>
      </c>
    </row>
    <row r="5676" spans="1:24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  <c r="V5676">
        <f t="shared" si="264"/>
        <v>1</v>
      </c>
      <c r="W5676">
        <f t="shared" si="265"/>
        <v>25.92</v>
      </c>
      <c r="X5676">
        <f t="shared" si="266"/>
        <v>47.999999999999993</v>
      </c>
    </row>
    <row r="5677" spans="1:24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  <c r="V5677">
        <f t="shared" si="264"/>
        <v>5</v>
      </c>
      <c r="W5677">
        <f t="shared" si="265"/>
        <v>344.44799999999998</v>
      </c>
      <c r="X5677">
        <f t="shared" si="266"/>
        <v>10</v>
      </c>
    </row>
    <row r="5678" spans="1:24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  <c r="V5678">
        <f t="shared" si="264"/>
        <v>5</v>
      </c>
      <c r="W5678">
        <f t="shared" si="265"/>
        <v>110.4</v>
      </c>
      <c r="X5678">
        <f t="shared" si="266"/>
        <v>8</v>
      </c>
    </row>
    <row r="5679" spans="1:24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  <c r="V5679">
        <f t="shared" si="264"/>
        <v>12</v>
      </c>
      <c r="W5679">
        <f t="shared" si="265"/>
        <v>116.928</v>
      </c>
      <c r="X5679">
        <f t="shared" si="266"/>
        <v>-130</v>
      </c>
    </row>
    <row r="5680" spans="1:24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  <c r="V5680">
        <f t="shared" si="264"/>
        <v>7</v>
      </c>
      <c r="W5680">
        <f t="shared" si="265"/>
        <v>143.08000000000001</v>
      </c>
      <c r="X5680">
        <f t="shared" si="266"/>
        <v>45</v>
      </c>
    </row>
    <row r="5681" spans="1:24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>
        <f t="shared" si="264"/>
        <v>7</v>
      </c>
      <c r="W5681">
        <f t="shared" si="265"/>
        <v>219.84</v>
      </c>
      <c r="X5681">
        <f t="shared" si="266"/>
        <v>49</v>
      </c>
    </row>
    <row r="5682" spans="1:24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  <c r="V5682">
        <f t="shared" si="264"/>
        <v>9</v>
      </c>
      <c r="W5682">
        <f t="shared" si="265"/>
        <v>6.38</v>
      </c>
      <c r="X5682">
        <f t="shared" si="266"/>
        <v>46</v>
      </c>
    </row>
    <row r="5683" spans="1:24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  <c r="V5683">
        <f t="shared" si="264"/>
        <v>9</v>
      </c>
      <c r="W5683">
        <f t="shared" si="265"/>
        <v>6.48</v>
      </c>
      <c r="X5683">
        <f t="shared" si="266"/>
        <v>47.999999999999993</v>
      </c>
    </row>
    <row r="5684" spans="1:24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  <c r="V5684">
        <f t="shared" si="264"/>
        <v>4</v>
      </c>
      <c r="W5684">
        <f t="shared" si="265"/>
        <v>47.519999999999996</v>
      </c>
      <c r="X5684">
        <f t="shared" si="266"/>
        <v>45</v>
      </c>
    </row>
    <row r="5685" spans="1:24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  <c r="V5685">
        <f t="shared" si="264"/>
        <v>4</v>
      </c>
      <c r="W5685">
        <f t="shared" si="265"/>
        <v>7349.51</v>
      </c>
      <c r="X5685">
        <f t="shared" si="266"/>
        <v>27.999999999999996</v>
      </c>
    </row>
    <row r="5686" spans="1:24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>
        <f t="shared" si="264"/>
        <v>4</v>
      </c>
      <c r="W5686">
        <f t="shared" si="265"/>
        <v>774.5</v>
      </c>
      <c r="X5686">
        <f t="shared" si="266"/>
        <v>26</v>
      </c>
    </row>
    <row r="5687" spans="1:24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  <c r="V5687">
        <f t="shared" si="264"/>
        <v>11</v>
      </c>
      <c r="W5687">
        <f t="shared" si="265"/>
        <v>295.05600000000004</v>
      </c>
      <c r="X5687">
        <f t="shared" si="266"/>
        <v>36.25</v>
      </c>
    </row>
    <row r="5688" spans="1:24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  <c r="V5688">
        <f t="shared" si="264"/>
        <v>7</v>
      </c>
      <c r="W5688">
        <f t="shared" si="265"/>
        <v>71.599999999999994</v>
      </c>
      <c r="X5688">
        <f t="shared" si="266"/>
        <v>36.25</v>
      </c>
    </row>
    <row r="5689" spans="1:24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  <c r="V5689">
        <f t="shared" si="264"/>
        <v>7</v>
      </c>
      <c r="W5689">
        <f t="shared" si="265"/>
        <v>779.32799999999997</v>
      </c>
      <c r="X5689">
        <f t="shared" si="266"/>
        <v>10</v>
      </c>
    </row>
    <row r="5690" spans="1:24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>
        <f t="shared" si="264"/>
        <v>7</v>
      </c>
      <c r="W5690">
        <f t="shared" si="265"/>
        <v>342.608</v>
      </c>
      <c r="X5690">
        <f t="shared" si="266"/>
        <v>33.75</v>
      </c>
    </row>
    <row r="5691" spans="1:24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  <c r="V5691">
        <f t="shared" si="264"/>
        <v>12</v>
      </c>
      <c r="W5691">
        <f t="shared" si="265"/>
        <v>825.17399999999998</v>
      </c>
      <c r="X5691">
        <f t="shared" si="266"/>
        <v>-32.857142857142854</v>
      </c>
    </row>
    <row r="5692" spans="1:24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  <c r="V5692">
        <f t="shared" si="264"/>
        <v>12</v>
      </c>
      <c r="W5692">
        <f t="shared" si="265"/>
        <v>246.24</v>
      </c>
      <c r="X5692">
        <f t="shared" si="266"/>
        <v>34</v>
      </c>
    </row>
    <row r="5693" spans="1:24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  <c r="V5693">
        <f t="shared" si="264"/>
        <v>12</v>
      </c>
      <c r="W5693">
        <f t="shared" si="265"/>
        <v>223.75</v>
      </c>
      <c r="X5693">
        <f t="shared" si="266"/>
        <v>46</v>
      </c>
    </row>
    <row r="5694" spans="1:24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>
        <f t="shared" si="264"/>
        <v>12</v>
      </c>
      <c r="W5694">
        <f t="shared" si="265"/>
        <v>134.99</v>
      </c>
      <c r="X5694">
        <f t="shared" si="266"/>
        <v>26.999999999999996</v>
      </c>
    </row>
    <row r="5695" spans="1:24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  <c r="V5695">
        <f t="shared" si="264"/>
        <v>12</v>
      </c>
      <c r="W5695">
        <f t="shared" si="265"/>
        <v>132</v>
      </c>
      <c r="X5695">
        <f t="shared" si="266"/>
        <v>48.000000000000007</v>
      </c>
    </row>
    <row r="5696" spans="1:24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  <c r="V5696">
        <f t="shared" si="264"/>
        <v>12</v>
      </c>
      <c r="W5696">
        <f t="shared" si="265"/>
        <v>1628.8200000000002</v>
      </c>
      <c r="X5696">
        <f t="shared" si="266"/>
        <v>25.999999999999996</v>
      </c>
    </row>
    <row r="5697" spans="1:24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  <c r="V5697">
        <f t="shared" si="264"/>
        <v>5</v>
      </c>
      <c r="W5697">
        <f t="shared" si="265"/>
        <v>142.17599999999999</v>
      </c>
      <c r="X5697">
        <f t="shared" si="266"/>
        <v>-2.5</v>
      </c>
    </row>
    <row r="5698" spans="1:24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  <c r="V5698">
        <f t="shared" si="264"/>
        <v>10</v>
      </c>
      <c r="W5698">
        <f t="shared" si="265"/>
        <v>246.56400000000002</v>
      </c>
      <c r="X5698">
        <f t="shared" si="266"/>
        <v>-154.99999999999997</v>
      </c>
    </row>
    <row r="5699" spans="1:24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  <c r="V5699">
        <f t="shared" ref="V5699:V5762" si="267">MONTH(C5699:C15692)</f>
        <v>10</v>
      </c>
      <c r="W5699">
        <f t="shared" ref="W5699:W5762" si="268" xml:space="preserve"> PRODUCT(R5699,S5699)</f>
        <v>13.456</v>
      </c>
      <c r="X5699">
        <f t="shared" ref="X5699:X5762" si="269">(U5699/R5699)*100</f>
        <v>-175</v>
      </c>
    </row>
    <row r="5700" spans="1:24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  <c r="V5700">
        <f t="shared" si="267"/>
        <v>11</v>
      </c>
      <c r="W5700">
        <f t="shared" si="268"/>
        <v>11.84</v>
      </c>
      <c r="X5700">
        <f t="shared" si="269"/>
        <v>37.500000000000007</v>
      </c>
    </row>
    <row r="5701" spans="1:24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  <c r="V5701">
        <f t="shared" si="267"/>
        <v>11</v>
      </c>
      <c r="W5701">
        <f t="shared" si="268"/>
        <v>215.28000000000003</v>
      </c>
      <c r="X5701">
        <f t="shared" si="269"/>
        <v>48.999999999999993</v>
      </c>
    </row>
    <row r="5702" spans="1:24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  <c r="V5702">
        <f t="shared" si="267"/>
        <v>11</v>
      </c>
      <c r="W5702">
        <f t="shared" si="268"/>
        <v>122.256</v>
      </c>
      <c r="X5702">
        <f t="shared" si="269"/>
        <v>37.5</v>
      </c>
    </row>
    <row r="5703" spans="1:24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  <c r="V5703">
        <f t="shared" si="267"/>
        <v>11</v>
      </c>
      <c r="W5703">
        <f t="shared" si="268"/>
        <v>699.80000000000007</v>
      </c>
      <c r="X5703">
        <f t="shared" si="269"/>
        <v>-16.25</v>
      </c>
    </row>
    <row r="5704" spans="1:24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  <c r="V5704">
        <f t="shared" si="267"/>
        <v>12</v>
      </c>
      <c r="W5704">
        <f t="shared" si="268"/>
        <v>2.6240000000000001</v>
      </c>
      <c r="X5704">
        <f t="shared" si="269"/>
        <v>11.25</v>
      </c>
    </row>
    <row r="5705" spans="1:24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  <c r="V5705">
        <f t="shared" si="267"/>
        <v>12</v>
      </c>
      <c r="W5705">
        <f t="shared" si="268"/>
        <v>136.53</v>
      </c>
      <c r="X5705">
        <f t="shared" si="269"/>
        <v>-38.333333333333336</v>
      </c>
    </row>
    <row r="5706" spans="1:24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  <c r="V5706">
        <f t="shared" si="267"/>
        <v>12</v>
      </c>
      <c r="W5706">
        <f t="shared" si="268"/>
        <v>263.95999999999998</v>
      </c>
      <c r="X5706">
        <f t="shared" si="269"/>
        <v>16.250000000000004</v>
      </c>
    </row>
    <row r="5707" spans="1:24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  <c r="V5707">
        <f t="shared" si="267"/>
        <v>11</v>
      </c>
      <c r="W5707">
        <f t="shared" si="268"/>
        <v>34.92</v>
      </c>
      <c r="X5707">
        <f t="shared" si="269"/>
        <v>28.999999999999996</v>
      </c>
    </row>
    <row r="5708" spans="1:24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  <c r="V5708">
        <f t="shared" si="267"/>
        <v>9</v>
      </c>
      <c r="W5708">
        <f t="shared" si="268"/>
        <v>120.52800000000001</v>
      </c>
      <c r="X5708">
        <f t="shared" si="269"/>
        <v>36.25</v>
      </c>
    </row>
    <row r="5709" spans="1:24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>
        <f t="shared" si="267"/>
        <v>5</v>
      </c>
      <c r="W5709">
        <f t="shared" si="268"/>
        <v>238.32</v>
      </c>
      <c r="X5709">
        <f t="shared" si="269"/>
        <v>38</v>
      </c>
    </row>
    <row r="5710" spans="1:24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  <c r="V5710">
        <f t="shared" si="267"/>
        <v>5</v>
      </c>
      <c r="W5710">
        <f t="shared" si="268"/>
        <v>1073.79</v>
      </c>
      <c r="X5710">
        <f t="shared" si="269"/>
        <v>2</v>
      </c>
    </row>
    <row r="5711" spans="1:24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  <c r="V5711">
        <f t="shared" si="267"/>
        <v>5</v>
      </c>
      <c r="W5711">
        <f t="shared" si="268"/>
        <v>255.52799999999999</v>
      </c>
      <c r="X5711">
        <f t="shared" si="269"/>
        <v>16.666666666666668</v>
      </c>
    </row>
    <row r="5712" spans="1:24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>
        <f t="shared" si="267"/>
        <v>5</v>
      </c>
      <c r="W5712">
        <f t="shared" si="268"/>
        <v>19599.608</v>
      </c>
      <c r="X5712">
        <f t="shared" si="269"/>
        <v>36.25</v>
      </c>
    </row>
    <row r="5713" spans="1:24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  <c r="V5713">
        <f t="shared" si="267"/>
        <v>5</v>
      </c>
      <c r="W5713">
        <f t="shared" si="268"/>
        <v>58.320000000000007</v>
      </c>
      <c r="X5713">
        <f t="shared" si="269"/>
        <v>48.000000000000007</v>
      </c>
    </row>
    <row r="5714" spans="1:24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  <c r="V5714">
        <f t="shared" si="267"/>
        <v>7</v>
      </c>
      <c r="W5714">
        <f t="shared" si="268"/>
        <v>36.792000000000002</v>
      </c>
      <c r="X5714">
        <f t="shared" si="269"/>
        <v>11.249999999999998</v>
      </c>
    </row>
    <row r="5715" spans="1:24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  <c r="V5715">
        <f t="shared" si="267"/>
        <v>3</v>
      </c>
      <c r="W5715">
        <f t="shared" si="268"/>
        <v>17.82</v>
      </c>
      <c r="X5715">
        <f t="shared" si="269"/>
        <v>26.999999999999996</v>
      </c>
    </row>
    <row r="5716" spans="1:24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  <c r="V5716">
        <f t="shared" si="267"/>
        <v>9</v>
      </c>
      <c r="W5716">
        <f t="shared" si="268"/>
        <v>887.75</v>
      </c>
      <c r="X5716">
        <f t="shared" si="269"/>
        <v>26.999999999999996</v>
      </c>
    </row>
    <row r="5717" spans="1:24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  <c r="V5717">
        <f t="shared" si="267"/>
        <v>10</v>
      </c>
      <c r="W5717">
        <f t="shared" si="268"/>
        <v>3099.75</v>
      </c>
      <c r="X5717">
        <f t="shared" si="269"/>
        <v>17.999999999999996</v>
      </c>
    </row>
    <row r="5718" spans="1:24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  <c r="V5718">
        <f t="shared" si="267"/>
        <v>10</v>
      </c>
      <c r="W5718">
        <f t="shared" si="268"/>
        <v>87.48</v>
      </c>
      <c r="X5718">
        <f t="shared" si="269"/>
        <v>29.000000000000004</v>
      </c>
    </row>
    <row r="5719" spans="1:24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  <c r="V5719">
        <f t="shared" si="267"/>
        <v>10</v>
      </c>
      <c r="W5719">
        <f t="shared" si="268"/>
        <v>405.72</v>
      </c>
      <c r="X5719">
        <f t="shared" si="269"/>
        <v>47</v>
      </c>
    </row>
    <row r="5720" spans="1:24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  <c r="V5720">
        <f t="shared" si="267"/>
        <v>10</v>
      </c>
      <c r="W5720">
        <f t="shared" si="268"/>
        <v>88.209000000000003</v>
      </c>
      <c r="X5720">
        <f t="shared" si="269"/>
        <v>17.777777777777779</v>
      </c>
    </row>
    <row r="5721" spans="1:24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  <c r="V5721">
        <f t="shared" si="267"/>
        <v>3</v>
      </c>
      <c r="W5721">
        <f t="shared" si="268"/>
        <v>407</v>
      </c>
      <c r="X5721">
        <f t="shared" si="269"/>
        <v>26</v>
      </c>
    </row>
    <row r="5722" spans="1:24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  <c r="V5722">
        <f t="shared" si="267"/>
        <v>11</v>
      </c>
      <c r="W5722">
        <f t="shared" si="268"/>
        <v>43.6</v>
      </c>
      <c r="X5722">
        <f t="shared" si="269"/>
        <v>26.25</v>
      </c>
    </row>
    <row r="5723" spans="1:24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  <c r="V5723">
        <f t="shared" si="267"/>
        <v>11</v>
      </c>
      <c r="W5723">
        <f t="shared" si="268"/>
        <v>273.52800000000002</v>
      </c>
      <c r="X5723">
        <f t="shared" si="269"/>
        <v>5</v>
      </c>
    </row>
    <row r="5724" spans="1:24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  <c r="V5724">
        <f t="shared" si="267"/>
        <v>11</v>
      </c>
      <c r="W5724">
        <f t="shared" si="268"/>
        <v>639.87199999999996</v>
      </c>
      <c r="X5724">
        <f t="shared" si="269"/>
        <v>18.75</v>
      </c>
    </row>
    <row r="5725" spans="1:24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  <c r="V5725">
        <f t="shared" si="267"/>
        <v>9</v>
      </c>
      <c r="W5725">
        <f t="shared" si="268"/>
        <v>25.92</v>
      </c>
      <c r="X5725">
        <f t="shared" si="269"/>
        <v>47.999999999999993</v>
      </c>
    </row>
    <row r="5726" spans="1:24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>
        <f t="shared" si="267"/>
        <v>9</v>
      </c>
      <c r="W5726">
        <f t="shared" si="268"/>
        <v>994.60799999999995</v>
      </c>
      <c r="X5726">
        <f t="shared" si="269"/>
        <v>-25</v>
      </c>
    </row>
    <row r="5727" spans="1:24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  <c r="V5727">
        <f t="shared" si="267"/>
        <v>9</v>
      </c>
      <c r="W5727">
        <f t="shared" si="268"/>
        <v>8099.19</v>
      </c>
      <c r="X5727">
        <f t="shared" si="269"/>
        <v>44</v>
      </c>
    </row>
    <row r="5728" spans="1:24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  <c r="V5728">
        <f t="shared" si="267"/>
        <v>5</v>
      </c>
      <c r="W5728">
        <f t="shared" si="268"/>
        <v>6624.4080000000004</v>
      </c>
      <c r="X5728">
        <f t="shared" si="269"/>
        <v>12.5</v>
      </c>
    </row>
    <row r="5729" spans="1:24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  <c r="V5729">
        <f t="shared" si="267"/>
        <v>12</v>
      </c>
      <c r="W5729">
        <f t="shared" si="268"/>
        <v>534.33000000000004</v>
      </c>
      <c r="X5729">
        <f t="shared" si="269"/>
        <v>18</v>
      </c>
    </row>
    <row r="5730" spans="1:24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  <c r="V5730">
        <f t="shared" si="267"/>
        <v>12</v>
      </c>
      <c r="W5730">
        <f t="shared" si="268"/>
        <v>3269.25</v>
      </c>
      <c r="X5730">
        <f t="shared" si="269"/>
        <v>27.999999999999996</v>
      </c>
    </row>
    <row r="5731" spans="1:24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  <c r="V5731">
        <f t="shared" si="267"/>
        <v>12</v>
      </c>
      <c r="W5731">
        <f t="shared" si="268"/>
        <v>122.12</v>
      </c>
      <c r="X5731">
        <f t="shared" si="269"/>
        <v>46</v>
      </c>
    </row>
    <row r="5732" spans="1:24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  <c r="V5732">
        <f t="shared" si="267"/>
        <v>12</v>
      </c>
      <c r="W5732">
        <f t="shared" si="268"/>
        <v>1839.68</v>
      </c>
      <c r="X5732">
        <f t="shared" si="269"/>
        <v>9</v>
      </c>
    </row>
    <row r="5733" spans="1:24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  <c r="V5733">
        <f t="shared" si="267"/>
        <v>12</v>
      </c>
      <c r="W5733">
        <f t="shared" si="268"/>
        <v>110.08</v>
      </c>
      <c r="X5733">
        <f t="shared" si="269"/>
        <v>46</v>
      </c>
    </row>
    <row r="5734" spans="1:24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  <c r="V5734">
        <f t="shared" si="267"/>
        <v>6</v>
      </c>
      <c r="W5734">
        <f t="shared" si="268"/>
        <v>5749.38</v>
      </c>
      <c r="X5734">
        <f t="shared" si="269"/>
        <v>28.999999999999996</v>
      </c>
    </row>
    <row r="5735" spans="1:24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  <c r="V5735">
        <f t="shared" si="267"/>
        <v>6</v>
      </c>
      <c r="W5735">
        <f t="shared" si="268"/>
        <v>92.070000000000007</v>
      </c>
      <c r="X5735">
        <f t="shared" si="269"/>
        <v>26</v>
      </c>
    </row>
    <row r="5736" spans="1:24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  <c r="V5736">
        <f t="shared" si="267"/>
        <v>6</v>
      </c>
      <c r="W5736">
        <f t="shared" si="268"/>
        <v>50.32</v>
      </c>
      <c r="X5736">
        <f t="shared" si="269"/>
        <v>34</v>
      </c>
    </row>
    <row r="5737" spans="1:24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  <c r="V5737">
        <f t="shared" si="267"/>
        <v>6</v>
      </c>
      <c r="W5737">
        <f t="shared" si="268"/>
        <v>41.76</v>
      </c>
      <c r="X5737">
        <f t="shared" si="269"/>
        <v>35</v>
      </c>
    </row>
    <row r="5738" spans="1:24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>
        <f t="shared" si="267"/>
        <v>1</v>
      </c>
      <c r="W5738">
        <f t="shared" si="268"/>
        <v>38.72</v>
      </c>
      <c r="X5738">
        <f t="shared" si="269"/>
        <v>48</v>
      </c>
    </row>
    <row r="5739" spans="1:24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  <c r="V5739">
        <f t="shared" si="267"/>
        <v>1</v>
      </c>
      <c r="W5739">
        <f t="shared" si="268"/>
        <v>38.6</v>
      </c>
      <c r="X5739">
        <f t="shared" si="269"/>
        <v>30</v>
      </c>
    </row>
    <row r="5740" spans="1:24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  <c r="V5740">
        <f t="shared" si="267"/>
        <v>12</v>
      </c>
      <c r="W5740">
        <f t="shared" si="268"/>
        <v>115.12799999999999</v>
      </c>
      <c r="X5740">
        <f t="shared" si="269"/>
        <v>35</v>
      </c>
    </row>
    <row r="5741" spans="1:24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  <c r="V5741">
        <f t="shared" si="267"/>
        <v>3</v>
      </c>
      <c r="W5741">
        <f t="shared" si="268"/>
        <v>25.92</v>
      </c>
      <c r="X5741">
        <f t="shared" si="269"/>
        <v>48.999999999999993</v>
      </c>
    </row>
    <row r="5742" spans="1:24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>
        <f t="shared" si="267"/>
        <v>3</v>
      </c>
      <c r="W5742">
        <f t="shared" si="268"/>
        <v>26.48</v>
      </c>
      <c r="X5742">
        <f t="shared" si="269"/>
        <v>38</v>
      </c>
    </row>
    <row r="5743" spans="1:24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  <c r="V5743">
        <f t="shared" si="267"/>
        <v>3</v>
      </c>
      <c r="W5743">
        <f t="shared" si="268"/>
        <v>1065.44</v>
      </c>
      <c r="X5743">
        <f t="shared" si="269"/>
        <v>10</v>
      </c>
    </row>
    <row r="5744" spans="1:24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>
        <f t="shared" si="267"/>
        <v>3</v>
      </c>
      <c r="W5744">
        <f t="shared" si="268"/>
        <v>106.88</v>
      </c>
      <c r="X5744">
        <f t="shared" si="269"/>
        <v>48</v>
      </c>
    </row>
    <row r="5745" spans="1:24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>
        <f t="shared" si="267"/>
        <v>3</v>
      </c>
      <c r="W5745">
        <f t="shared" si="268"/>
        <v>60.12</v>
      </c>
      <c r="X5745">
        <f t="shared" si="269"/>
        <v>48</v>
      </c>
    </row>
    <row r="5746" spans="1:24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  <c r="V5746">
        <f t="shared" si="267"/>
        <v>3</v>
      </c>
      <c r="W5746">
        <f t="shared" si="268"/>
        <v>5568.3600000000006</v>
      </c>
      <c r="X5746">
        <f t="shared" si="269"/>
        <v>0.99999999999999989</v>
      </c>
    </row>
    <row r="5747" spans="1:24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  <c r="V5747">
        <f t="shared" si="267"/>
        <v>3</v>
      </c>
      <c r="W5747">
        <f t="shared" si="268"/>
        <v>150.91999999999999</v>
      </c>
      <c r="X5747">
        <f t="shared" si="269"/>
        <v>32.000000000000007</v>
      </c>
    </row>
    <row r="5748" spans="1:24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  <c r="V5748">
        <f t="shared" si="267"/>
        <v>12</v>
      </c>
      <c r="W5748">
        <f t="shared" si="268"/>
        <v>499.16800000000001</v>
      </c>
      <c r="X5748">
        <f t="shared" si="269"/>
        <v>12.5</v>
      </c>
    </row>
    <row r="5749" spans="1:24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  <c r="V5749">
        <f t="shared" si="267"/>
        <v>12</v>
      </c>
      <c r="W5749">
        <f t="shared" si="268"/>
        <v>204.33599999999998</v>
      </c>
      <c r="X5749">
        <f t="shared" si="269"/>
        <v>26.25</v>
      </c>
    </row>
    <row r="5750" spans="1:24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  <c r="V5750">
        <f t="shared" si="267"/>
        <v>12</v>
      </c>
      <c r="W5750">
        <f t="shared" si="268"/>
        <v>49.679999999999993</v>
      </c>
      <c r="X5750">
        <f t="shared" si="269"/>
        <v>-15.000000000000002</v>
      </c>
    </row>
    <row r="5751" spans="1:24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  <c r="V5751">
        <f t="shared" si="267"/>
        <v>11</v>
      </c>
      <c r="W5751">
        <f t="shared" si="268"/>
        <v>374.75</v>
      </c>
      <c r="X5751">
        <f t="shared" si="269"/>
        <v>48.999999999999993</v>
      </c>
    </row>
    <row r="5752" spans="1:24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  <c r="V5752">
        <f t="shared" si="267"/>
        <v>5</v>
      </c>
      <c r="W5752">
        <f t="shared" si="268"/>
        <v>1066.365</v>
      </c>
      <c r="X5752">
        <f t="shared" si="269"/>
        <v>-52</v>
      </c>
    </row>
    <row r="5753" spans="1:24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  <c r="V5753">
        <f t="shared" si="267"/>
        <v>1</v>
      </c>
      <c r="W5753">
        <f t="shared" si="268"/>
        <v>133.19999999999999</v>
      </c>
      <c r="X5753">
        <f t="shared" si="269"/>
        <v>50</v>
      </c>
    </row>
    <row r="5754" spans="1:24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  <c r="V5754">
        <f t="shared" si="267"/>
        <v>1</v>
      </c>
      <c r="W5754">
        <f t="shared" si="268"/>
        <v>103.25</v>
      </c>
      <c r="X5754">
        <f t="shared" si="269"/>
        <v>46.000000000000007</v>
      </c>
    </row>
    <row r="5755" spans="1:24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>
        <f t="shared" si="267"/>
        <v>2</v>
      </c>
      <c r="W5755">
        <f t="shared" si="268"/>
        <v>3465.6</v>
      </c>
      <c r="X5755">
        <f t="shared" si="269"/>
        <v>26</v>
      </c>
    </row>
    <row r="5756" spans="1:24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  <c r="V5756">
        <f t="shared" si="267"/>
        <v>3</v>
      </c>
      <c r="W5756">
        <f t="shared" si="268"/>
        <v>11.12</v>
      </c>
      <c r="X5756">
        <f t="shared" si="269"/>
        <v>26</v>
      </c>
    </row>
    <row r="5757" spans="1:24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  <c r="V5757">
        <f t="shared" si="267"/>
        <v>10</v>
      </c>
      <c r="W5757">
        <f t="shared" si="268"/>
        <v>12.64</v>
      </c>
      <c r="X5757">
        <f t="shared" si="269"/>
        <v>-270</v>
      </c>
    </row>
    <row r="5758" spans="1:24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>
        <f t="shared" si="267"/>
        <v>10</v>
      </c>
      <c r="W5758">
        <f t="shared" si="268"/>
        <v>9999.7999999999993</v>
      </c>
      <c r="X5758">
        <f t="shared" si="269"/>
        <v>31.249999999999993</v>
      </c>
    </row>
    <row r="5759" spans="1:24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  <c r="V5759">
        <f t="shared" si="267"/>
        <v>8</v>
      </c>
      <c r="W5759">
        <f t="shared" si="268"/>
        <v>138.45600000000002</v>
      </c>
      <c r="X5759">
        <f t="shared" si="269"/>
        <v>26.25</v>
      </c>
    </row>
    <row r="5760" spans="1:24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  <c r="V5760">
        <f t="shared" si="267"/>
        <v>11</v>
      </c>
      <c r="W5760">
        <f t="shared" si="268"/>
        <v>98.954999999999998</v>
      </c>
      <c r="X5760">
        <f t="shared" si="269"/>
        <v>-6.0000000000000009</v>
      </c>
    </row>
    <row r="5761" spans="1:24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  <c r="V5761">
        <f t="shared" si="267"/>
        <v>12</v>
      </c>
      <c r="W5761">
        <f t="shared" si="268"/>
        <v>1925.28</v>
      </c>
      <c r="X5761">
        <f t="shared" si="269"/>
        <v>26</v>
      </c>
    </row>
    <row r="5762" spans="1:24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  <c r="V5762">
        <f t="shared" si="267"/>
        <v>12</v>
      </c>
      <c r="W5762">
        <f t="shared" si="268"/>
        <v>6.3840000000000003</v>
      </c>
      <c r="X5762">
        <f t="shared" si="269"/>
        <v>33.75</v>
      </c>
    </row>
    <row r="5763" spans="1:24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  <c r="V5763">
        <f t="shared" ref="V5763:V5826" si="270">MONTH(C5763:C15756)</f>
        <v>8</v>
      </c>
      <c r="W5763">
        <f t="shared" ref="W5763:W5826" si="271" xml:space="preserve"> PRODUCT(R5763,S5763)</f>
        <v>1628.8200000000002</v>
      </c>
      <c r="X5763">
        <f t="shared" ref="X5763:X5826" si="272">(U5763/R5763)*100</f>
        <v>27.999999999999996</v>
      </c>
    </row>
    <row r="5764" spans="1:24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>
        <f t="shared" si="270"/>
        <v>8</v>
      </c>
      <c r="W5764">
        <f t="shared" si="271"/>
        <v>219.68</v>
      </c>
      <c r="X5764">
        <f t="shared" si="272"/>
        <v>36</v>
      </c>
    </row>
    <row r="5765" spans="1:24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  <c r="V5765">
        <f t="shared" si="270"/>
        <v>11</v>
      </c>
      <c r="W5765">
        <f t="shared" si="271"/>
        <v>14488.199999999999</v>
      </c>
      <c r="X5765">
        <f t="shared" si="272"/>
        <v>14.444444444444446</v>
      </c>
    </row>
    <row r="5766" spans="1:24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  <c r="V5766">
        <f t="shared" si="270"/>
        <v>9</v>
      </c>
      <c r="W5766">
        <f t="shared" si="271"/>
        <v>2123.2799999999997</v>
      </c>
      <c r="X5766">
        <f t="shared" si="272"/>
        <v>5</v>
      </c>
    </row>
    <row r="5767" spans="1:24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  <c r="V5767">
        <f t="shared" si="270"/>
        <v>11</v>
      </c>
      <c r="W5767">
        <f t="shared" si="271"/>
        <v>1000.7280000000001</v>
      </c>
      <c r="X5767">
        <f t="shared" si="272"/>
        <v>7.5</v>
      </c>
    </row>
    <row r="5768" spans="1:24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  <c r="V5768">
        <f t="shared" si="270"/>
        <v>10</v>
      </c>
      <c r="W5768">
        <f t="shared" si="271"/>
        <v>360.86399999999998</v>
      </c>
      <c r="X5768">
        <f t="shared" si="272"/>
        <v>33.75</v>
      </c>
    </row>
    <row r="5769" spans="1:24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  <c r="V5769">
        <f t="shared" si="270"/>
        <v>9</v>
      </c>
      <c r="W5769">
        <f t="shared" si="271"/>
        <v>511.20000000000005</v>
      </c>
      <c r="X5769">
        <f t="shared" si="272"/>
        <v>23.75</v>
      </c>
    </row>
    <row r="5770" spans="1:24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>
        <f t="shared" si="270"/>
        <v>2</v>
      </c>
      <c r="W5770">
        <f t="shared" si="271"/>
        <v>3.15</v>
      </c>
      <c r="X5770">
        <f t="shared" si="272"/>
        <v>48.000000000000007</v>
      </c>
    </row>
    <row r="5771" spans="1:24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  <c r="V5771">
        <f t="shared" si="270"/>
        <v>2</v>
      </c>
      <c r="W5771">
        <f t="shared" si="271"/>
        <v>90.88</v>
      </c>
      <c r="X5771">
        <f t="shared" si="272"/>
        <v>45</v>
      </c>
    </row>
    <row r="5772" spans="1:24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>
        <f t="shared" si="270"/>
        <v>9</v>
      </c>
      <c r="W5772">
        <f t="shared" si="271"/>
        <v>44.730000000000004</v>
      </c>
      <c r="X5772">
        <f t="shared" si="272"/>
        <v>31</v>
      </c>
    </row>
    <row r="5773" spans="1:24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  <c r="V5773">
        <f t="shared" si="270"/>
        <v>9</v>
      </c>
      <c r="W5773">
        <f t="shared" si="271"/>
        <v>4632.4799999999996</v>
      </c>
      <c r="X5773">
        <f t="shared" si="272"/>
        <v>29.000000000000004</v>
      </c>
    </row>
    <row r="5774" spans="1:24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>
        <f t="shared" si="270"/>
        <v>11</v>
      </c>
      <c r="W5774">
        <f t="shared" si="271"/>
        <v>599.99</v>
      </c>
      <c r="X5774">
        <f t="shared" si="272"/>
        <v>39</v>
      </c>
    </row>
    <row r="5775" spans="1:24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  <c r="V5775">
        <f t="shared" si="270"/>
        <v>8</v>
      </c>
      <c r="W5775">
        <f t="shared" si="271"/>
        <v>47.936</v>
      </c>
      <c r="X5775">
        <f t="shared" si="272"/>
        <v>10</v>
      </c>
    </row>
    <row r="5776" spans="1:24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  <c r="V5776">
        <f t="shared" si="270"/>
        <v>4</v>
      </c>
      <c r="W5776">
        <f t="shared" si="271"/>
        <v>4468.0159999999996</v>
      </c>
      <c r="X5776">
        <f t="shared" si="272"/>
        <v>-5</v>
      </c>
    </row>
    <row r="5777" spans="1:24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  <c r="V5777">
        <f t="shared" si="270"/>
        <v>4</v>
      </c>
      <c r="W5777">
        <f t="shared" si="271"/>
        <v>13.208</v>
      </c>
      <c r="X5777">
        <f t="shared" si="272"/>
        <v>35</v>
      </c>
    </row>
    <row r="5778" spans="1:24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>
        <f t="shared" si="270"/>
        <v>12</v>
      </c>
      <c r="W5778">
        <f t="shared" si="271"/>
        <v>46.584000000000003</v>
      </c>
      <c r="X5778">
        <f t="shared" si="272"/>
        <v>37.5</v>
      </c>
    </row>
    <row r="5779" spans="1:24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  <c r="V5779">
        <f t="shared" si="270"/>
        <v>12</v>
      </c>
      <c r="W5779">
        <f t="shared" si="271"/>
        <v>104.85</v>
      </c>
      <c r="X5779">
        <f t="shared" si="272"/>
        <v>48.000000000000007</v>
      </c>
    </row>
    <row r="5780" spans="1:24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  <c r="V5780">
        <f t="shared" si="270"/>
        <v>11</v>
      </c>
      <c r="W5780">
        <f t="shared" si="271"/>
        <v>91.44</v>
      </c>
      <c r="X5780">
        <f t="shared" si="272"/>
        <v>26</v>
      </c>
    </row>
    <row r="5781" spans="1:24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  <c r="V5781">
        <f t="shared" si="270"/>
        <v>11</v>
      </c>
      <c r="W5781">
        <f t="shared" si="271"/>
        <v>112.648</v>
      </c>
      <c r="X5781">
        <f t="shared" si="272"/>
        <v>10</v>
      </c>
    </row>
    <row r="5782" spans="1:24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  <c r="V5782">
        <f t="shared" si="270"/>
        <v>4</v>
      </c>
      <c r="W5782">
        <f t="shared" si="271"/>
        <v>215.928</v>
      </c>
      <c r="X5782">
        <f t="shared" si="272"/>
        <v>33.75</v>
      </c>
    </row>
    <row r="5783" spans="1:24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>
        <f t="shared" si="270"/>
        <v>12</v>
      </c>
      <c r="W5783">
        <f t="shared" si="271"/>
        <v>2.21</v>
      </c>
      <c r="X5783">
        <f t="shared" si="272"/>
        <v>27</v>
      </c>
    </row>
    <row r="5784" spans="1:24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>
        <f t="shared" si="270"/>
        <v>12</v>
      </c>
      <c r="W5784">
        <f t="shared" si="271"/>
        <v>62.08</v>
      </c>
      <c r="X5784">
        <f t="shared" si="272"/>
        <v>48.000000000000007</v>
      </c>
    </row>
    <row r="5785" spans="1:24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  <c r="V5785">
        <f t="shared" si="270"/>
        <v>12</v>
      </c>
      <c r="W5785">
        <f t="shared" si="271"/>
        <v>145.76</v>
      </c>
      <c r="X5785">
        <f t="shared" si="272"/>
        <v>45</v>
      </c>
    </row>
    <row r="5786" spans="1:24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>
        <f t="shared" si="270"/>
        <v>10</v>
      </c>
      <c r="W5786">
        <f t="shared" si="271"/>
        <v>1306.5840000000001</v>
      </c>
      <c r="X5786">
        <f t="shared" si="272"/>
        <v>-176.66666666666666</v>
      </c>
    </row>
    <row r="5787" spans="1:24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  <c r="V5787">
        <f t="shared" si="270"/>
        <v>10</v>
      </c>
      <c r="W5787">
        <f t="shared" si="271"/>
        <v>234.43200000000002</v>
      </c>
      <c r="X5787">
        <f t="shared" si="272"/>
        <v>11.249999999999998</v>
      </c>
    </row>
    <row r="5788" spans="1:24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>
        <f t="shared" si="270"/>
        <v>10</v>
      </c>
      <c r="W5788">
        <f t="shared" si="271"/>
        <v>158.46600000000001</v>
      </c>
      <c r="X5788">
        <f t="shared" si="272"/>
        <v>-73.333333333333314</v>
      </c>
    </row>
    <row r="5789" spans="1:24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  <c r="V5789">
        <f t="shared" si="270"/>
        <v>10</v>
      </c>
      <c r="W5789">
        <f t="shared" si="271"/>
        <v>666.00800000000004</v>
      </c>
      <c r="X5789">
        <f t="shared" si="272"/>
        <v>11.249999999999998</v>
      </c>
    </row>
    <row r="5790" spans="1:24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  <c r="V5790">
        <f t="shared" si="270"/>
        <v>4</v>
      </c>
      <c r="W5790">
        <f t="shared" si="271"/>
        <v>61.6</v>
      </c>
      <c r="X5790">
        <f t="shared" si="272"/>
        <v>15</v>
      </c>
    </row>
    <row r="5791" spans="1:24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  <c r="V5791">
        <f t="shared" si="270"/>
        <v>4</v>
      </c>
      <c r="W5791">
        <f t="shared" si="271"/>
        <v>13.256999999999998</v>
      </c>
      <c r="X5791">
        <f t="shared" si="272"/>
        <v>-70</v>
      </c>
    </row>
    <row r="5792" spans="1:24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>
        <f t="shared" si="270"/>
        <v>9</v>
      </c>
      <c r="W5792">
        <f t="shared" si="271"/>
        <v>245</v>
      </c>
      <c r="X5792">
        <f t="shared" si="272"/>
        <v>48.000000000000007</v>
      </c>
    </row>
    <row r="5793" spans="1:24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>
        <f t="shared" si="270"/>
        <v>9</v>
      </c>
      <c r="W5793">
        <f t="shared" si="271"/>
        <v>72.784000000000006</v>
      </c>
      <c r="X5793">
        <f t="shared" si="272"/>
        <v>0</v>
      </c>
    </row>
    <row r="5794" spans="1:24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>
        <f t="shared" si="270"/>
        <v>9</v>
      </c>
      <c r="W5794">
        <f t="shared" si="271"/>
        <v>195.68</v>
      </c>
      <c r="X5794">
        <f t="shared" si="272"/>
        <v>26</v>
      </c>
    </row>
    <row r="5795" spans="1:24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  <c r="V5795">
        <f t="shared" si="270"/>
        <v>9</v>
      </c>
      <c r="W5795">
        <f t="shared" si="271"/>
        <v>51.75</v>
      </c>
      <c r="X5795">
        <f t="shared" si="272"/>
        <v>30</v>
      </c>
    </row>
    <row r="5796" spans="1:24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  <c r="V5796">
        <f t="shared" si="270"/>
        <v>9</v>
      </c>
      <c r="W5796">
        <f t="shared" si="271"/>
        <v>93.343999999999994</v>
      </c>
      <c r="X5796">
        <f t="shared" si="272"/>
        <v>35</v>
      </c>
    </row>
    <row r="5797" spans="1:24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  <c r="V5797">
        <f t="shared" si="270"/>
        <v>9</v>
      </c>
      <c r="W5797">
        <f t="shared" si="271"/>
        <v>12559.86</v>
      </c>
      <c r="X5797">
        <f t="shared" si="272"/>
        <v>26</v>
      </c>
    </row>
    <row r="5798" spans="1:24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  <c r="V5798">
        <f t="shared" si="270"/>
        <v>9</v>
      </c>
      <c r="W5798">
        <f t="shared" si="271"/>
        <v>469.44</v>
      </c>
      <c r="X5798">
        <f t="shared" si="272"/>
        <v>31</v>
      </c>
    </row>
    <row r="5799" spans="1:24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  <c r="V5799">
        <f t="shared" si="270"/>
        <v>9</v>
      </c>
      <c r="W5799">
        <f t="shared" si="271"/>
        <v>56.699999999999996</v>
      </c>
      <c r="X5799">
        <f t="shared" si="272"/>
        <v>46.000000000000007</v>
      </c>
    </row>
    <row r="5800" spans="1:24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>
        <f t="shared" si="270"/>
        <v>9</v>
      </c>
      <c r="W5800">
        <f t="shared" si="271"/>
        <v>155.04</v>
      </c>
      <c r="X5800">
        <f t="shared" si="272"/>
        <v>49.000000000000007</v>
      </c>
    </row>
    <row r="5801" spans="1:24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  <c r="V5801">
        <f t="shared" si="270"/>
        <v>8</v>
      </c>
      <c r="W5801">
        <f t="shared" si="271"/>
        <v>842.74400000000003</v>
      </c>
      <c r="X5801">
        <f t="shared" si="272"/>
        <v>-1.4285714285714284</v>
      </c>
    </row>
    <row r="5802" spans="1:24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  <c r="V5802">
        <f t="shared" si="270"/>
        <v>7</v>
      </c>
      <c r="W5802">
        <f t="shared" si="271"/>
        <v>2303.8719999999998</v>
      </c>
      <c r="X5802">
        <f t="shared" si="272"/>
        <v>7.5000000000000009</v>
      </c>
    </row>
    <row r="5803" spans="1:24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  <c r="V5803">
        <f t="shared" si="270"/>
        <v>7</v>
      </c>
      <c r="W5803">
        <f t="shared" si="271"/>
        <v>20.736000000000001</v>
      </c>
      <c r="X5803">
        <f t="shared" si="272"/>
        <v>35</v>
      </c>
    </row>
    <row r="5804" spans="1:24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  <c r="V5804">
        <f t="shared" si="270"/>
        <v>3</v>
      </c>
      <c r="W5804">
        <f t="shared" si="271"/>
        <v>31.968</v>
      </c>
      <c r="X5804">
        <f t="shared" si="272"/>
        <v>7.5000000000000009</v>
      </c>
    </row>
    <row r="5805" spans="1:24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  <c r="V5805">
        <f t="shared" si="270"/>
        <v>5</v>
      </c>
      <c r="W5805">
        <f t="shared" si="271"/>
        <v>30.816000000000003</v>
      </c>
      <c r="X5805">
        <f t="shared" si="272"/>
        <v>11.249999999999998</v>
      </c>
    </row>
    <row r="5806" spans="1:24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  <c r="V5806">
        <f t="shared" si="270"/>
        <v>11</v>
      </c>
      <c r="W5806">
        <f t="shared" si="271"/>
        <v>247.16800000000001</v>
      </c>
      <c r="X5806">
        <f t="shared" si="272"/>
        <v>10</v>
      </c>
    </row>
    <row r="5807" spans="1:24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  <c r="V5807">
        <f t="shared" si="270"/>
        <v>11</v>
      </c>
      <c r="W5807">
        <f t="shared" si="271"/>
        <v>617.99760000000003</v>
      </c>
      <c r="X5807">
        <f t="shared" si="272"/>
        <v>-13.23529411764706</v>
      </c>
    </row>
    <row r="5808" spans="1:24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>
        <f t="shared" si="270"/>
        <v>9</v>
      </c>
      <c r="W5808">
        <f t="shared" si="271"/>
        <v>36.576000000000001</v>
      </c>
      <c r="X5808">
        <f t="shared" si="272"/>
        <v>33.75</v>
      </c>
    </row>
    <row r="5809" spans="1:24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  <c r="V5809">
        <f t="shared" si="270"/>
        <v>9</v>
      </c>
      <c r="W5809">
        <f t="shared" si="271"/>
        <v>174.33600000000001</v>
      </c>
      <c r="X5809">
        <f t="shared" si="272"/>
        <v>9.9999999999999982</v>
      </c>
    </row>
    <row r="5810" spans="1:24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  <c r="V5810">
        <f t="shared" si="270"/>
        <v>9</v>
      </c>
      <c r="W5810">
        <f t="shared" si="271"/>
        <v>63.488</v>
      </c>
      <c r="X5810">
        <f t="shared" si="272"/>
        <v>26.25</v>
      </c>
    </row>
    <row r="5811" spans="1:24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  <c r="V5811">
        <f t="shared" si="270"/>
        <v>2</v>
      </c>
      <c r="W5811">
        <f t="shared" si="271"/>
        <v>528.89599999999996</v>
      </c>
      <c r="X5811">
        <f t="shared" si="272"/>
        <v>-13.750000000000002</v>
      </c>
    </row>
    <row r="5812" spans="1:24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  <c r="V5812">
        <f t="shared" si="270"/>
        <v>3</v>
      </c>
      <c r="W5812">
        <f t="shared" si="271"/>
        <v>422.08</v>
      </c>
      <c r="X5812">
        <f t="shared" si="272"/>
        <v>46</v>
      </c>
    </row>
    <row r="5813" spans="1:24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  <c r="V5813">
        <f t="shared" si="270"/>
        <v>3</v>
      </c>
      <c r="W5813">
        <f t="shared" si="271"/>
        <v>183.92</v>
      </c>
      <c r="X5813">
        <f t="shared" si="272"/>
        <v>17</v>
      </c>
    </row>
    <row r="5814" spans="1:24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  <c r="V5814">
        <f t="shared" si="270"/>
        <v>3</v>
      </c>
      <c r="W5814">
        <f t="shared" si="271"/>
        <v>4463.9279999999999</v>
      </c>
      <c r="X5814">
        <f t="shared" si="272"/>
        <v>12.5</v>
      </c>
    </row>
    <row r="5815" spans="1:24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  <c r="V5815">
        <f t="shared" si="270"/>
        <v>7</v>
      </c>
      <c r="W5815">
        <f t="shared" si="271"/>
        <v>58.320000000000007</v>
      </c>
      <c r="X5815">
        <f t="shared" si="272"/>
        <v>48.000000000000007</v>
      </c>
    </row>
    <row r="5816" spans="1:24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  <c r="V5816">
        <f t="shared" si="270"/>
        <v>6</v>
      </c>
      <c r="W5816">
        <f t="shared" si="271"/>
        <v>11.672000000000001</v>
      </c>
      <c r="X5816">
        <f t="shared" si="272"/>
        <v>-6.25</v>
      </c>
    </row>
    <row r="5817" spans="1:24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>
        <f t="shared" si="270"/>
        <v>11</v>
      </c>
      <c r="W5817">
        <f t="shared" si="271"/>
        <v>1119.8399999999999</v>
      </c>
      <c r="X5817">
        <f t="shared" si="272"/>
        <v>28.000000000000004</v>
      </c>
    </row>
    <row r="5818" spans="1:24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>
        <f t="shared" si="270"/>
        <v>11</v>
      </c>
      <c r="W5818">
        <f t="shared" si="271"/>
        <v>38.736000000000004</v>
      </c>
      <c r="X5818">
        <f t="shared" si="272"/>
        <v>36.25</v>
      </c>
    </row>
    <row r="5819" spans="1:24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  <c r="V5819">
        <f t="shared" si="270"/>
        <v>11</v>
      </c>
      <c r="W5819">
        <f t="shared" si="271"/>
        <v>68.352000000000004</v>
      </c>
      <c r="X5819">
        <f t="shared" si="272"/>
        <v>33.75</v>
      </c>
    </row>
    <row r="5820" spans="1:24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  <c r="V5820">
        <f t="shared" si="270"/>
        <v>11</v>
      </c>
      <c r="W5820">
        <f t="shared" si="271"/>
        <v>838.35</v>
      </c>
      <c r="X5820">
        <f t="shared" si="272"/>
        <v>48</v>
      </c>
    </row>
    <row r="5821" spans="1:24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>
        <f t="shared" si="270"/>
        <v>11</v>
      </c>
      <c r="W5821">
        <f t="shared" si="271"/>
        <v>46.08</v>
      </c>
      <c r="X5821">
        <f t="shared" si="272"/>
        <v>49.000000000000007</v>
      </c>
    </row>
    <row r="5822" spans="1:24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  <c r="V5822">
        <f t="shared" si="270"/>
        <v>5</v>
      </c>
      <c r="W5822">
        <f t="shared" si="271"/>
        <v>477.24</v>
      </c>
      <c r="X5822">
        <f t="shared" si="272"/>
        <v>2</v>
      </c>
    </row>
    <row r="5823" spans="1:24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>
        <f t="shared" si="270"/>
        <v>5</v>
      </c>
      <c r="W5823">
        <f t="shared" si="271"/>
        <v>7.77</v>
      </c>
      <c r="X5823">
        <f t="shared" si="272"/>
        <v>27</v>
      </c>
    </row>
    <row r="5824" spans="1:24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  <c r="V5824">
        <f t="shared" si="270"/>
        <v>5</v>
      </c>
      <c r="W5824">
        <f t="shared" si="271"/>
        <v>1427.4</v>
      </c>
      <c r="X5824">
        <f t="shared" si="272"/>
        <v>-3.75</v>
      </c>
    </row>
    <row r="5825" spans="1:24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  <c r="V5825">
        <f t="shared" si="270"/>
        <v>5</v>
      </c>
      <c r="W5825">
        <f t="shared" si="271"/>
        <v>76.671999999999997</v>
      </c>
      <c r="X5825">
        <f t="shared" si="272"/>
        <v>33.75</v>
      </c>
    </row>
    <row r="5826" spans="1:24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  <c r="V5826">
        <f t="shared" si="270"/>
        <v>5</v>
      </c>
      <c r="W5826">
        <f t="shared" si="271"/>
        <v>78.408000000000001</v>
      </c>
      <c r="X5826">
        <f t="shared" si="272"/>
        <v>7.5</v>
      </c>
    </row>
    <row r="5827" spans="1:24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  <c r="V5827">
        <f t="shared" ref="V5827:V5890" si="273">MONTH(C5827:C15820)</f>
        <v>9</v>
      </c>
      <c r="W5827">
        <f t="shared" ref="W5827:W5890" si="274" xml:space="preserve"> PRODUCT(R5827,S5827)</f>
        <v>1677.6</v>
      </c>
      <c r="X5827">
        <f t="shared" ref="X5827:X5890" si="275">(U5827/R5827)*100</f>
        <v>48.000000000000007</v>
      </c>
    </row>
    <row r="5828" spans="1:24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  <c r="V5828">
        <f t="shared" si="273"/>
        <v>9</v>
      </c>
      <c r="W5828">
        <f t="shared" si="274"/>
        <v>90.801000000000002</v>
      </c>
      <c r="X5828">
        <f t="shared" si="275"/>
        <v>15.555555555555554</v>
      </c>
    </row>
    <row r="5829" spans="1:24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  <c r="V5829">
        <f t="shared" si="273"/>
        <v>9</v>
      </c>
      <c r="W5829">
        <f t="shared" si="274"/>
        <v>363.52800000000002</v>
      </c>
      <c r="X5829">
        <f t="shared" si="275"/>
        <v>-4.4444444444444446</v>
      </c>
    </row>
    <row r="5830" spans="1:24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  <c r="V5830">
        <f t="shared" si="273"/>
        <v>9</v>
      </c>
      <c r="W5830">
        <f t="shared" si="274"/>
        <v>11.12</v>
      </c>
      <c r="X5830">
        <f t="shared" si="275"/>
        <v>40.000000000000007</v>
      </c>
    </row>
    <row r="5831" spans="1:24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  <c r="V5831">
        <f t="shared" si="273"/>
        <v>12</v>
      </c>
      <c r="W5831">
        <f t="shared" si="274"/>
        <v>1163.92</v>
      </c>
      <c r="X5831">
        <f t="shared" si="275"/>
        <v>17.999999999999996</v>
      </c>
    </row>
    <row r="5832" spans="1:24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>
        <f t="shared" si="273"/>
        <v>12</v>
      </c>
      <c r="W5832">
        <f t="shared" si="274"/>
        <v>29.98</v>
      </c>
      <c r="X5832">
        <f t="shared" si="275"/>
        <v>26.999999999999996</v>
      </c>
    </row>
    <row r="5833" spans="1:24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  <c r="V5833">
        <f t="shared" si="273"/>
        <v>7</v>
      </c>
      <c r="W5833">
        <f t="shared" si="274"/>
        <v>2079.84</v>
      </c>
      <c r="X5833">
        <f t="shared" si="275"/>
        <v>34</v>
      </c>
    </row>
    <row r="5834" spans="1:24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>
        <f t="shared" si="273"/>
        <v>7</v>
      </c>
      <c r="W5834">
        <f t="shared" si="274"/>
        <v>18.792000000000002</v>
      </c>
      <c r="X5834">
        <f t="shared" si="275"/>
        <v>32.5</v>
      </c>
    </row>
    <row r="5835" spans="1:24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>
        <f t="shared" si="273"/>
        <v>7</v>
      </c>
      <c r="W5835">
        <f t="shared" si="274"/>
        <v>1819.6000000000001</v>
      </c>
      <c r="X5835">
        <f t="shared" si="275"/>
        <v>0</v>
      </c>
    </row>
    <row r="5836" spans="1:24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  <c r="V5836">
        <f t="shared" si="273"/>
        <v>6</v>
      </c>
      <c r="W5836">
        <f t="shared" si="274"/>
        <v>321</v>
      </c>
      <c r="X5836">
        <f t="shared" si="275"/>
        <v>-66.666666666666657</v>
      </c>
    </row>
    <row r="5837" spans="1:24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>
        <f t="shared" si="273"/>
        <v>6</v>
      </c>
      <c r="W5837">
        <f t="shared" si="274"/>
        <v>115.56</v>
      </c>
      <c r="X5837">
        <f t="shared" si="275"/>
        <v>-70</v>
      </c>
    </row>
    <row r="5838" spans="1:24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  <c r="V5838">
        <f t="shared" si="273"/>
        <v>6</v>
      </c>
      <c r="W5838">
        <f t="shared" si="274"/>
        <v>363</v>
      </c>
      <c r="X5838">
        <f t="shared" si="275"/>
        <v>-11.250000000000002</v>
      </c>
    </row>
    <row r="5839" spans="1:24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  <c r="V5839">
        <f t="shared" si="273"/>
        <v>11</v>
      </c>
      <c r="W5839">
        <f t="shared" si="274"/>
        <v>230.27199999999999</v>
      </c>
      <c r="X5839">
        <f t="shared" si="275"/>
        <v>10</v>
      </c>
    </row>
    <row r="5840" spans="1:24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  <c r="V5840">
        <f t="shared" si="273"/>
        <v>3</v>
      </c>
      <c r="W5840">
        <f t="shared" si="274"/>
        <v>418.5</v>
      </c>
      <c r="X5840">
        <f t="shared" si="275"/>
        <v>3.9999999999999996</v>
      </c>
    </row>
    <row r="5841" spans="1:24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  <c r="V5841">
        <f t="shared" si="273"/>
        <v>9</v>
      </c>
      <c r="W5841">
        <f t="shared" si="274"/>
        <v>162</v>
      </c>
      <c r="X5841">
        <f t="shared" si="275"/>
        <v>48</v>
      </c>
    </row>
    <row r="5842" spans="1:24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  <c r="V5842">
        <f t="shared" si="273"/>
        <v>9</v>
      </c>
      <c r="W5842">
        <f t="shared" si="274"/>
        <v>95.96</v>
      </c>
      <c r="X5842">
        <f t="shared" si="275"/>
        <v>23</v>
      </c>
    </row>
    <row r="5843" spans="1:24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  <c r="V5843">
        <f t="shared" si="273"/>
        <v>11</v>
      </c>
      <c r="W5843">
        <f t="shared" si="274"/>
        <v>1663.8720000000001</v>
      </c>
      <c r="X5843">
        <f t="shared" si="275"/>
        <v>12.5</v>
      </c>
    </row>
    <row r="5844" spans="1:24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  <c r="V5844">
        <f t="shared" si="273"/>
        <v>11</v>
      </c>
      <c r="W5844">
        <f t="shared" si="274"/>
        <v>1524.5</v>
      </c>
      <c r="X5844">
        <f t="shared" si="275"/>
        <v>2</v>
      </c>
    </row>
    <row r="5845" spans="1:24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  <c r="V5845">
        <f t="shared" si="273"/>
        <v>11</v>
      </c>
      <c r="W5845">
        <f t="shared" si="274"/>
        <v>323.83999999999997</v>
      </c>
      <c r="X5845">
        <f t="shared" si="275"/>
        <v>36.000000000000007</v>
      </c>
    </row>
    <row r="5846" spans="1:24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  <c r="V5846">
        <f t="shared" si="273"/>
        <v>11</v>
      </c>
      <c r="W5846">
        <f t="shared" si="274"/>
        <v>5440.47</v>
      </c>
      <c r="X5846">
        <f t="shared" si="275"/>
        <v>6.9999999999999991</v>
      </c>
    </row>
    <row r="5847" spans="1:24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  <c r="V5847">
        <f t="shared" si="273"/>
        <v>11</v>
      </c>
      <c r="W5847">
        <f t="shared" si="274"/>
        <v>162</v>
      </c>
      <c r="X5847">
        <f t="shared" si="275"/>
        <v>48</v>
      </c>
    </row>
    <row r="5848" spans="1:24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  <c r="V5848">
        <f t="shared" si="273"/>
        <v>11</v>
      </c>
      <c r="W5848">
        <f t="shared" si="274"/>
        <v>451.13600000000002</v>
      </c>
      <c r="X5848">
        <f t="shared" si="275"/>
        <v>1.25</v>
      </c>
    </row>
    <row r="5849" spans="1:24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  <c r="V5849">
        <f t="shared" si="273"/>
        <v>11</v>
      </c>
      <c r="W5849">
        <f t="shared" si="274"/>
        <v>109.80000000000001</v>
      </c>
      <c r="X5849">
        <f t="shared" si="275"/>
        <v>42</v>
      </c>
    </row>
    <row r="5850" spans="1:24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  <c r="V5850">
        <f t="shared" si="273"/>
        <v>11</v>
      </c>
      <c r="W5850">
        <f t="shared" si="274"/>
        <v>1431.28</v>
      </c>
      <c r="X5850">
        <f t="shared" si="275"/>
        <v>25</v>
      </c>
    </row>
    <row r="5851" spans="1:24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  <c r="V5851">
        <f t="shared" si="273"/>
        <v>11</v>
      </c>
      <c r="W5851">
        <f t="shared" si="274"/>
        <v>2386.5299999999997</v>
      </c>
      <c r="X5851">
        <f t="shared" si="275"/>
        <v>18</v>
      </c>
    </row>
    <row r="5852" spans="1:24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  <c r="V5852">
        <f t="shared" si="273"/>
        <v>11</v>
      </c>
      <c r="W5852">
        <f t="shared" si="274"/>
        <v>549.99</v>
      </c>
      <c r="X5852">
        <f t="shared" si="275"/>
        <v>50</v>
      </c>
    </row>
    <row r="5853" spans="1:24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>
        <f t="shared" si="273"/>
        <v>11</v>
      </c>
      <c r="W5853">
        <f t="shared" si="274"/>
        <v>224.28000000000003</v>
      </c>
      <c r="X5853">
        <f t="shared" si="275"/>
        <v>46</v>
      </c>
    </row>
    <row r="5854" spans="1:24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  <c r="V5854">
        <f t="shared" si="273"/>
        <v>11</v>
      </c>
      <c r="W5854">
        <f t="shared" si="274"/>
        <v>87.66</v>
      </c>
      <c r="X5854">
        <f t="shared" si="275"/>
        <v>44</v>
      </c>
    </row>
    <row r="5855" spans="1:24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>
        <f t="shared" si="273"/>
        <v>9</v>
      </c>
      <c r="W5855">
        <f t="shared" si="274"/>
        <v>19.28</v>
      </c>
      <c r="X5855">
        <f t="shared" si="275"/>
        <v>49</v>
      </c>
    </row>
    <row r="5856" spans="1:24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  <c r="V5856">
        <f t="shared" si="273"/>
        <v>8</v>
      </c>
      <c r="W5856">
        <f t="shared" si="274"/>
        <v>234.416</v>
      </c>
      <c r="X5856">
        <f t="shared" si="275"/>
        <v>-3.75</v>
      </c>
    </row>
    <row r="5857" spans="1:24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  <c r="V5857">
        <f t="shared" si="273"/>
        <v>8</v>
      </c>
      <c r="W5857">
        <f t="shared" si="274"/>
        <v>69.12</v>
      </c>
      <c r="X5857">
        <f t="shared" si="275"/>
        <v>-21.25</v>
      </c>
    </row>
    <row r="5858" spans="1:24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  <c r="V5858">
        <f t="shared" si="273"/>
        <v>8</v>
      </c>
      <c r="W5858">
        <f t="shared" si="274"/>
        <v>1.3620000000000001</v>
      </c>
      <c r="X5858">
        <f t="shared" si="275"/>
        <v>-159.99999999999997</v>
      </c>
    </row>
    <row r="5859" spans="1:24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  <c r="V5859">
        <f t="shared" si="273"/>
        <v>8</v>
      </c>
      <c r="W5859">
        <f t="shared" si="274"/>
        <v>73.8</v>
      </c>
      <c r="X5859">
        <f t="shared" si="275"/>
        <v>-77.5</v>
      </c>
    </row>
    <row r="5860" spans="1:24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  <c r="V5860">
        <f t="shared" si="273"/>
        <v>9</v>
      </c>
      <c r="W5860">
        <f t="shared" si="274"/>
        <v>479.33199999999999</v>
      </c>
      <c r="X5860">
        <f t="shared" si="275"/>
        <v>5.882352941176471</v>
      </c>
    </row>
    <row r="5861" spans="1:24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  <c r="V5861">
        <f t="shared" si="273"/>
        <v>11</v>
      </c>
      <c r="W5861">
        <f t="shared" si="274"/>
        <v>603.91999999999996</v>
      </c>
      <c r="X5861">
        <f t="shared" si="275"/>
        <v>15</v>
      </c>
    </row>
    <row r="5862" spans="1:24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  <c r="V5862">
        <f t="shared" si="273"/>
        <v>4</v>
      </c>
      <c r="W5862">
        <f t="shared" si="274"/>
        <v>15.936</v>
      </c>
      <c r="X5862">
        <f t="shared" si="275"/>
        <v>36.25</v>
      </c>
    </row>
    <row r="5863" spans="1:24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  <c r="V5863">
        <f t="shared" si="273"/>
        <v>5</v>
      </c>
      <c r="W5863">
        <f t="shared" si="274"/>
        <v>219.84</v>
      </c>
      <c r="X5863">
        <f t="shared" si="275"/>
        <v>49</v>
      </c>
    </row>
    <row r="5864" spans="1:24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  <c r="V5864">
        <f t="shared" si="273"/>
        <v>5</v>
      </c>
      <c r="W5864">
        <f t="shared" si="274"/>
        <v>58.320000000000007</v>
      </c>
      <c r="X5864">
        <f t="shared" si="275"/>
        <v>48.000000000000007</v>
      </c>
    </row>
    <row r="5865" spans="1:24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>
        <f t="shared" si="273"/>
        <v>5</v>
      </c>
      <c r="W5865">
        <f t="shared" si="274"/>
        <v>22.32</v>
      </c>
      <c r="X5865">
        <f t="shared" si="275"/>
        <v>39</v>
      </c>
    </row>
    <row r="5866" spans="1:24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  <c r="V5866">
        <f t="shared" si="273"/>
        <v>8</v>
      </c>
      <c r="W5866">
        <f t="shared" si="274"/>
        <v>238.41</v>
      </c>
      <c r="X5866">
        <f t="shared" si="275"/>
        <v>28.000000000000004</v>
      </c>
    </row>
    <row r="5867" spans="1:24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  <c r="V5867">
        <f t="shared" si="273"/>
        <v>8</v>
      </c>
      <c r="W5867">
        <f t="shared" si="274"/>
        <v>9.1199999999999992</v>
      </c>
      <c r="X5867">
        <f t="shared" si="275"/>
        <v>44.000000000000007</v>
      </c>
    </row>
    <row r="5868" spans="1:24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  <c r="V5868">
        <f t="shared" si="273"/>
        <v>8</v>
      </c>
      <c r="W5868">
        <f t="shared" si="274"/>
        <v>5666.75</v>
      </c>
      <c r="X5868">
        <f t="shared" si="275"/>
        <v>26</v>
      </c>
    </row>
    <row r="5869" spans="1:24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  <c r="V5869">
        <f t="shared" si="273"/>
        <v>1</v>
      </c>
      <c r="W5869">
        <f t="shared" si="274"/>
        <v>4.6719999999999997</v>
      </c>
      <c r="X5869">
        <f t="shared" si="275"/>
        <v>12.5</v>
      </c>
    </row>
    <row r="5870" spans="1:24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  <c r="V5870">
        <f t="shared" si="273"/>
        <v>1</v>
      </c>
      <c r="W5870">
        <f t="shared" si="274"/>
        <v>627.48</v>
      </c>
      <c r="X5870">
        <f t="shared" si="275"/>
        <v>-76.666666666666657</v>
      </c>
    </row>
    <row r="5871" spans="1:24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  <c r="V5871">
        <f t="shared" si="273"/>
        <v>11</v>
      </c>
      <c r="W5871">
        <f t="shared" si="274"/>
        <v>6412.5439999999999</v>
      </c>
      <c r="X5871">
        <f t="shared" si="275"/>
        <v>6.25</v>
      </c>
    </row>
    <row r="5872" spans="1:24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  <c r="V5872">
        <f t="shared" si="273"/>
        <v>6</v>
      </c>
      <c r="W5872">
        <f t="shared" si="274"/>
        <v>9054.4160000000011</v>
      </c>
      <c r="X5872">
        <f t="shared" si="275"/>
        <v>6.25</v>
      </c>
    </row>
    <row r="5873" spans="1:24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  <c r="V5873">
        <f t="shared" si="273"/>
        <v>9</v>
      </c>
      <c r="W5873">
        <f t="shared" si="274"/>
        <v>383.85</v>
      </c>
      <c r="X5873">
        <f t="shared" si="275"/>
        <v>17</v>
      </c>
    </row>
    <row r="5874" spans="1:24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  <c r="V5874">
        <f t="shared" si="273"/>
        <v>3</v>
      </c>
      <c r="W5874">
        <f t="shared" si="274"/>
        <v>59.76</v>
      </c>
      <c r="X5874">
        <f t="shared" si="275"/>
        <v>28.000000000000004</v>
      </c>
    </row>
    <row r="5875" spans="1:24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>
        <f t="shared" si="273"/>
        <v>6</v>
      </c>
      <c r="W5875">
        <f t="shared" si="274"/>
        <v>756.56</v>
      </c>
      <c r="X5875">
        <f t="shared" si="275"/>
        <v>50</v>
      </c>
    </row>
    <row r="5876" spans="1:24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  <c r="V5876">
        <f t="shared" si="273"/>
        <v>6</v>
      </c>
      <c r="W5876">
        <f t="shared" si="274"/>
        <v>28.619999999999997</v>
      </c>
      <c r="X5876">
        <f t="shared" si="275"/>
        <v>46</v>
      </c>
    </row>
    <row r="5877" spans="1:24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>
        <f t="shared" si="273"/>
        <v>4</v>
      </c>
      <c r="W5877">
        <f t="shared" si="274"/>
        <v>35.207999999999998</v>
      </c>
      <c r="X5877">
        <f t="shared" si="275"/>
        <v>8.75</v>
      </c>
    </row>
    <row r="5878" spans="1:24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  <c r="V5878">
        <f t="shared" si="273"/>
        <v>5</v>
      </c>
      <c r="W5878">
        <f t="shared" si="274"/>
        <v>3135.02</v>
      </c>
      <c r="X5878">
        <f t="shared" si="275"/>
        <v>49</v>
      </c>
    </row>
    <row r="5879" spans="1:24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  <c r="V5879">
        <f t="shared" si="273"/>
        <v>5</v>
      </c>
      <c r="W5879">
        <f t="shared" si="274"/>
        <v>53.820000000000007</v>
      </c>
      <c r="X5879">
        <f t="shared" si="275"/>
        <v>48.999999999999993</v>
      </c>
    </row>
    <row r="5880" spans="1:24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  <c r="V5880">
        <f t="shared" si="273"/>
        <v>5</v>
      </c>
      <c r="W5880">
        <f t="shared" si="274"/>
        <v>1475.28</v>
      </c>
      <c r="X5880">
        <f t="shared" si="275"/>
        <v>28.000000000000004</v>
      </c>
    </row>
    <row r="5881" spans="1:24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  <c r="V5881">
        <f t="shared" si="273"/>
        <v>9</v>
      </c>
      <c r="W5881">
        <f t="shared" si="274"/>
        <v>768.64</v>
      </c>
      <c r="X5881">
        <f t="shared" si="275"/>
        <v>48.000000000000007</v>
      </c>
    </row>
    <row r="5882" spans="1:24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  <c r="V5882">
        <f t="shared" si="273"/>
        <v>9</v>
      </c>
      <c r="W5882">
        <f t="shared" si="274"/>
        <v>1603.136</v>
      </c>
      <c r="X5882">
        <f t="shared" si="275"/>
        <v>6.25</v>
      </c>
    </row>
    <row r="5883" spans="1:24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  <c r="V5883">
        <f t="shared" si="273"/>
        <v>9</v>
      </c>
      <c r="W5883">
        <f t="shared" si="274"/>
        <v>3320.19</v>
      </c>
      <c r="X5883">
        <f t="shared" si="275"/>
        <v>48.999999999999993</v>
      </c>
    </row>
    <row r="5884" spans="1:24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  <c r="V5884">
        <f t="shared" si="273"/>
        <v>9</v>
      </c>
      <c r="W5884">
        <f t="shared" si="274"/>
        <v>7969.7520000000004</v>
      </c>
      <c r="X5884">
        <f t="shared" si="275"/>
        <v>-11.249999999999998</v>
      </c>
    </row>
    <row r="5885" spans="1:24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  <c r="V5885">
        <f t="shared" si="273"/>
        <v>3</v>
      </c>
      <c r="W5885">
        <f t="shared" si="274"/>
        <v>56.56</v>
      </c>
      <c r="X5885">
        <f t="shared" si="275"/>
        <v>26</v>
      </c>
    </row>
    <row r="5886" spans="1:24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  <c r="V5886">
        <f t="shared" si="273"/>
        <v>3</v>
      </c>
      <c r="W5886">
        <f t="shared" si="274"/>
        <v>14737.77</v>
      </c>
      <c r="X5886">
        <f t="shared" si="275"/>
        <v>4</v>
      </c>
    </row>
    <row r="5887" spans="1:24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  <c r="V5887">
        <f t="shared" si="273"/>
        <v>10</v>
      </c>
      <c r="W5887">
        <f t="shared" si="274"/>
        <v>43.055999999999997</v>
      </c>
      <c r="X5887">
        <f t="shared" si="275"/>
        <v>35</v>
      </c>
    </row>
    <row r="5888" spans="1:24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  <c r="V5888">
        <f t="shared" si="273"/>
        <v>10</v>
      </c>
      <c r="W5888">
        <f t="shared" si="274"/>
        <v>539.91</v>
      </c>
      <c r="X5888">
        <f t="shared" si="275"/>
        <v>48</v>
      </c>
    </row>
    <row r="5889" spans="1:24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  <c r="V5889">
        <f t="shared" si="273"/>
        <v>10</v>
      </c>
      <c r="W5889">
        <f t="shared" si="274"/>
        <v>42.76</v>
      </c>
      <c r="X5889">
        <f t="shared" si="275"/>
        <v>26</v>
      </c>
    </row>
    <row r="5890" spans="1:24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  <c r="V5890">
        <f t="shared" si="273"/>
        <v>5</v>
      </c>
      <c r="W5890">
        <f t="shared" si="274"/>
        <v>91.36</v>
      </c>
      <c r="X5890">
        <f t="shared" si="275"/>
        <v>46</v>
      </c>
    </row>
    <row r="5891" spans="1:24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  <c r="V5891">
        <f t="shared" ref="V5891:V5954" si="276">MONTH(C5891:C15884)</f>
        <v>4</v>
      </c>
      <c r="W5891">
        <f t="shared" ref="W5891:W5954" si="277" xml:space="preserve"> PRODUCT(R5891,S5891)</f>
        <v>50.12</v>
      </c>
      <c r="X5891">
        <f t="shared" ref="X5891:X5954" si="278">(U5891/R5891)*100</f>
        <v>47</v>
      </c>
    </row>
    <row r="5892" spans="1:24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  <c r="V5892">
        <f t="shared" si="276"/>
        <v>11</v>
      </c>
      <c r="W5892">
        <f t="shared" si="277"/>
        <v>38.432000000000002</v>
      </c>
      <c r="X5892">
        <f t="shared" si="278"/>
        <v>35</v>
      </c>
    </row>
    <row r="5893" spans="1:24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  <c r="V5893">
        <f t="shared" si="276"/>
        <v>11</v>
      </c>
      <c r="W5893">
        <f t="shared" si="277"/>
        <v>43.136000000000003</v>
      </c>
      <c r="X5893">
        <f t="shared" si="278"/>
        <v>7.5</v>
      </c>
    </row>
    <row r="5894" spans="1:24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  <c r="V5894">
        <f t="shared" si="276"/>
        <v>11</v>
      </c>
      <c r="W5894">
        <f t="shared" si="277"/>
        <v>244.72799999999998</v>
      </c>
      <c r="X5894">
        <f t="shared" si="278"/>
        <v>2.5000000000000004</v>
      </c>
    </row>
    <row r="5895" spans="1:24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  <c r="V5895">
        <f t="shared" si="276"/>
        <v>9</v>
      </c>
      <c r="W5895">
        <f t="shared" si="277"/>
        <v>2.78</v>
      </c>
      <c r="X5895">
        <f t="shared" si="278"/>
        <v>49.000000000000007</v>
      </c>
    </row>
    <row r="5896" spans="1:24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  <c r="V5896">
        <f t="shared" si="276"/>
        <v>9</v>
      </c>
      <c r="W5896">
        <f t="shared" si="277"/>
        <v>299.61</v>
      </c>
      <c r="X5896">
        <f t="shared" si="278"/>
        <v>24.000000000000004</v>
      </c>
    </row>
    <row r="5897" spans="1:24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  <c r="V5897">
        <f t="shared" si="276"/>
        <v>11</v>
      </c>
      <c r="W5897">
        <f t="shared" si="277"/>
        <v>133.19999999999999</v>
      </c>
      <c r="X5897">
        <f t="shared" si="278"/>
        <v>50</v>
      </c>
    </row>
    <row r="5898" spans="1:24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  <c r="V5898">
        <f t="shared" si="276"/>
        <v>11</v>
      </c>
      <c r="W5898">
        <f t="shared" si="277"/>
        <v>107</v>
      </c>
      <c r="X5898">
        <f t="shared" si="278"/>
        <v>45.000000000000007</v>
      </c>
    </row>
    <row r="5899" spans="1:24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  <c r="V5899">
        <f t="shared" si="276"/>
        <v>4</v>
      </c>
      <c r="W5899">
        <f t="shared" si="277"/>
        <v>284.48</v>
      </c>
      <c r="X5899">
        <f t="shared" si="278"/>
        <v>31</v>
      </c>
    </row>
    <row r="5900" spans="1:24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  <c r="V5900">
        <f t="shared" si="276"/>
        <v>4</v>
      </c>
      <c r="W5900">
        <f t="shared" si="277"/>
        <v>1039.8399999999999</v>
      </c>
      <c r="X5900">
        <f t="shared" si="278"/>
        <v>48.000000000000007</v>
      </c>
    </row>
    <row r="5901" spans="1:24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>
        <f t="shared" si="276"/>
        <v>1</v>
      </c>
      <c r="W5901">
        <f t="shared" si="277"/>
        <v>9.7799999999999994</v>
      </c>
      <c r="X5901">
        <f t="shared" si="278"/>
        <v>50</v>
      </c>
    </row>
    <row r="5902" spans="1:24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  <c r="V5902">
        <f t="shared" si="276"/>
        <v>11</v>
      </c>
      <c r="W5902">
        <f t="shared" si="277"/>
        <v>217.72800000000001</v>
      </c>
      <c r="X5902">
        <f t="shared" si="278"/>
        <v>31.25</v>
      </c>
    </row>
    <row r="5903" spans="1:24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>
        <f t="shared" si="276"/>
        <v>11</v>
      </c>
      <c r="W5903">
        <f t="shared" si="277"/>
        <v>94.679999999999993</v>
      </c>
      <c r="X5903">
        <f t="shared" si="278"/>
        <v>33</v>
      </c>
    </row>
    <row r="5904" spans="1:24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  <c r="V5904">
        <f t="shared" si="276"/>
        <v>11</v>
      </c>
      <c r="W5904">
        <f t="shared" si="277"/>
        <v>179.82</v>
      </c>
      <c r="X5904">
        <f t="shared" si="278"/>
        <v>47</v>
      </c>
    </row>
    <row r="5905" spans="1:24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  <c r="V5905">
        <f t="shared" si="276"/>
        <v>11</v>
      </c>
      <c r="W5905">
        <f t="shared" si="277"/>
        <v>181.44</v>
      </c>
      <c r="X5905">
        <f t="shared" si="278"/>
        <v>49.000000000000007</v>
      </c>
    </row>
    <row r="5906" spans="1:24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  <c r="V5906">
        <f t="shared" si="276"/>
        <v>11</v>
      </c>
      <c r="W5906">
        <f t="shared" si="277"/>
        <v>132</v>
      </c>
      <c r="X5906">
        <f t="shared" si="278"/>
        <v>48.000000000000007</v>
      </c>
    </row>
    <row r="5907" spans="1:24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  <c r="V5907">
        <f t="shared" si="276"/>
        <v>11</v>
      </c>
      <c r="W5907">
        <f t="shared" si="277"/>
        <v>165.6</v>
      </c>
      <c r="X5907">
        <f t="shared" si="278"/>
        <v>48.000000000000007</v>
      </c>
    </row>
    <row r="5908" spans="1:24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  <c r="V5908">
        <f t="shared" si="276"/>
        <v>11</v>
      </c>
      <c r="W5908">
        <f t="shared" si="277"/>
        <v>16.95</v>
      </c>
      <c r="X5908">
        <f t="shared" si="278"/>
        <v>6</v>
      </c>
    </row>
    <row r="5909" spans="1:24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>
        <f t="shared" si="276"/>
        <v>12</v>
      </c>
      <c r="W5909">
        <f t="shared" si="277"/>
        <v>49.408000000000001</v>
      </c>
      <c r="X5909">
        <f t="shared" si="278"/>
        <v>37.499999999999993</v>
      </c>
    </row>
    <row r="5910" spans="1:24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  <c r="V5910">
        <f t="shared" si="276"/>
        <v>12</v>
      </c>
      <c r="W5910">
        <f t="shared" si="277"/>
        <v>179.10000000000002</v>
      </c>
      <c r="X5910">
        <f t="shared" si="278"/>
        <v>44.999999999999993</v>
      </c>
    </row>
    <row r="5911" spans="1:24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  <c r="V5911">
        <f t="shared" si="276"/>
        <v>12</v>
      </c>
      <c r="W5911">
        <f t="shared" si="277"/>
        <v>43.56</v>
      </c>
      <c r="X5911">
        <f t="shared" si="278"/>
        <v>39</v>
      </c>
    </row>
    <row r="5912" spans="1:24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  <c r="V5912">
        <f t="shared" si="276"/>
        <v>12</v>
      </c>
      <c r="W5912">
        <f t="shared" si="277"/>
        <v>312.55200000000002</v>
      </c>
      <c r="X5912">
        <f t="shared" si="278"/>
        <v>32.5</v>
      </c>
    </row>
    <row r="5913" spans="1:24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  <c r="V5913">
        <f t="shared" si="276"/>
        <v>12</v>
      </c>
      <c r="W5913">
        <f t="shared" si="277"/>
        <v>139.59</v>
      </c>
      <c r="X5913">
        <f t="shared" si="278"/>
        <v>27.999999999999996</v>
      </c>
    </row>
    <row r="5914" spans="1:24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  <c r="V5914">
        <f t="shared" si="276"/>
        <v>8</v>
      </c>
      <c r="W5914">
        <f t="shared" si="277"/>
        <v>76.5</v>
      </c>
      <c r="X5914">
        <f t="shared" si="278"/>
        <v>26</v>
      </c>
    </row>
    <row r="5915" spans="1:24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  <c r="V5915">
        <f t="shared" si="276"/>
        <v>9</v>
      </c>
      <c r="W5915">
        <f t="shared" si="277"/>
        <v>74.5</v>
      </c>
      <c r="X5915">
        <f t="shared" si="278"/>
        <v>6.9999999999999991</v>
      </c>
    </row>
    <row r="5916" spans="1:24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  <c r="V5916">
        <f t="shared" si="276"/>
        <v>9</v>
      </c>
      <c r="W5916">
        <f t="shared" si="277"/>
        <v>613.96999999999991</v>
      </c>
      <c r="X5916">
        <f t="shared" si="278"/>
        <v>47</v>
      </c>
    </row>
    <row r="5917" spans="1:24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  <c r="V5917">
        <f t="shared" si="276"/>
        <v>9</v>
      </c>
      <c r="W5917">
        <f t="shared" si="277"/>
        <v>399.52800000000002</v>
      </c>
      <c r="X5917">
        <f t="shared" si="278"/>
        <v>4.4444444444444438</v>
      </c>
    </row>
    <row r="5918" spans="1:24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  <c r="V5918">
        <f t="shared" si="276"/>
        <v>9</v>
      </c>
      <c r="W5918">
        <f t="shared" si="277"/>
        <v>378.4</v>
      </c>
      <c r="X5918">
        <f t="shared" si="278"/>
        <v>29.000000000000004</v>
      </c>
    </row>
    <row r="5919" spans="1:24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  <c r="V5919">
        <f t="shared" si="276"/>
        <v>9</v>
      </c>
      <c r="W5919">
        <f t="shared" si="277"/>
        <v>25372.223999999998</v>
      </c>
      <c r="X5919">
        <f t="shared" si="278"/>
        <v>3.7500000000000004</v>
      </c>
    </row>
    <row r="5920" spans="1:24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  <c r="V5920">
        <f t="shared" si="276"/>
        <v>9</v>
      </c>
      <c r="W5920">
        <f t="shared" si="277"/>
        <v>10019.6</v>
      </c>
      <c r="X5920">
        <f t="shared" si="278"/>
        <v>-1.25</v>
      </c>
    </row>
    <row r="5921" spans="1:24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  <c r="V5921">
        <f t="shared" si="276"/>
        <v>9</v>
      </c>
      <c r="W5921">
        <f t="shared" si="277"/>
        <v>629.91</v>
      </c>
      <c r="X5921">
        <f t="shared" si="278"/>
        <v>28.000000000000004</v>
      </c>
    </row>
    <row r="5922" spans="1:24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  <c r="V5922">
        <f t="shared" si="276"/>
        <v>9</v>
      </c>
      <c r="W5922">
        <f t="shared" si="277"/>
        <v>1319.8</v>
      </c>
      <c r="X5922">
        <f t="shared" si="278"/>
        <v>33</v>
      </c>
    </row>
    <row r="5923" spans="1:24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  <c r="V5923">
        <f t="shared" si="276"/>
        <v>9</v>
      </c>
      <c r="W5923">
        <f t="shared" si="277"/>
        <v>221.92</v>
      </c>
      <c r="X5923">
        <f t="shared" si="278"/>
        <v>48.000000000000007</v>
      </c>
    </row>
    <row r="5924" spans="1:24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  <c r="V5924">
        <f t="shared" si="276"/>
        <v>9</v>
      </c>
      <c r="W5924">
        <f t="shared" si="277"/>
        <v>271.2</v>
      </c>
      <c r="X5924">
        <f t="shared" si="278"/>
        <v>2.0000000000000004</v>
      </c>
    </row>
    <row r="5925" spans="1:24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  <c r="V5925">
        <f t="shared" si="276"/>
        <v>11</v>
      </c>
      <c r="W5925">
        <f t="shared" si="277"/>
        <v>626.35199999999998</v>
      </c>
      <c r="X5925">
        <f t="shared" si="278"/>
        <v>-38.333333333333336</v>
      </c>
    </row>
    <row r="5926" spans="1:24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  <c r="V5926">
        <f t="shared" si="276"/>
        <v>11</v>
      </c>
      <c r="W5926">
        <f t="shared" si="277"/>
        <v>160.72</v>
      </c>
      <c r="X5926">
        <f t="shared" si="278"/>
        <v>28.999999999999996</v>
      </c>
    </row>
    <row r="5927" spans="1:24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  <c r="V5927">
        <f t="shared" si="276"/>
        <v>6</v>
      </c>
      <c r="W5927">
        <f t="shared" si="277"/>
        <v>10995</v>
      </c>
      <c r="X5927">
        <f t="shared" si="278"/>
        <v>32.999999999999993</v>
      </c>
    </row>
    <row r="5928" spans="1:24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  <c r="V5928">
        <f t="shared" si="276"/>
        <v>4</v>
      </c>
      <c r="W5928">
        <f t="shared" si="277"/>
        <v>9727.36</v>
      </c>
      <c r="X5928">
        <f t="shared" si="278"/>
        <v>26</v>
      </c>
    </row>
    <row r="5929" spans="1:24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  <c r="V5929">
        <f t="shared" si="276"/>
        <v>10</v>
      </c>
      <c r="W5929">
        <f t="shared" si="277"/>
        <v>7.31</v>
      </c>
      <c r="X5929">
        <f t="shared" si="278"/>
        <v>47</v>
      </c>
    </row>
    <row r="5930" spans="1:24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  <c r="V5930">
        <f t="shared" si="276"/>
        <v>10</v>
      </c>
      <c r="W5930">
        <f t="shared" si="277"/>
        <v>35.68</v>
      </c>
      <c r="X5930">
        <f t="shared" si="278"/>
        <v>44</v>
      </c>
    </row>
    <row r="5931" spans="1:24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  <c r="V5931">
        <f t="shared" si="276"/>
        <v>7</v>
      </c>
      <c r="W5931">
        <f t="shared" si="277"/>
        <v>261.63</v>
      </c>
      <c r="X5931">
        <f t="shared" si="278"/>
        <v>-52.000000000000014</v>
      </c>
    </row>
    <row r="5932" spans="1:24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  <c r="V5932">
        <f t="shared" si="276"/>
        <v>7</v>
      </c>
      <c r="W5932">
        <f t="shared" si="277"/>
        <v>46.655999999999999</v>
      </c>
      <c r="X5932">
        <f t="shared" si="278"/>
        <v>35</v>
      </c>
    </row>
    <row r="5933" spans="1:24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  <c r="V5933">
        <f t="shared" si="276"/>
        <v>7</v>
      </c>
      <c r="W5933">
        <f t="shared" si="277"/>
        <v>1367.9760000000001</v>
      </c>
      <c r="X5933">
        <f t="shared" si="278"/>
        <v>-16.666666666666664</v>
      </c>
    </row>
    <row r="5934" spans="1:24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  <c r="V5934">
        <f t="shared" si="276"/>
        <v>7</v>
      </c>
      <c r="W5934">
        <f t="shared" si="277"/>
        <v>40.176000000000002</v>
      </c>
      <c r="X5934">
        <f t="shared" si="278"/>
        <v>7.5</v>
      </c>
    </row>
    <row r="5935" spans="1:24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  <c r="V5935">
        <f t="shared" si="276"/>
        <v>7</v>
      </c>
      <c r="W5935">
        <f t="shared" si="277"/>
        <v>50.328000000000003</v>
      </c>
      <c r="X5935">
        <f t="shared" si="278"/>
        <v>28.750000000000004</v>
      </c>
    </row>
    <row r="5936" spans="1:24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  <c r="V5936">
        <f t="shared" si="276"/>
        <v>7</v>
      </c>
      <c r="W5936">
        <f t="shared" si="277"/>
        <v>1055.8399999999999</v>
      </c>
      <c r="X5936">
        <f t="shared" si="278"/>
        <v>16.250000000000004</v>
      </c>
    </row>
    <row r="5937" spans="1:24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>
        <f t="shared" si="276"/>
        <v>7</v>
      </c>
      <c r="W5937">
        <f t="shared" si="277"/>
        <v>127</v>
      </c>
      <c r="X5937">
        <f t="shared" si="278"/>
        <v>34</v>
      </c>
    </row>
    <row r="5938" spans="1:24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  <c r="V5938">
        <f t="shared" si="276"/>
        <v>7</v>
      </c>
      <c r="W5938">
        <f t="shared" si="277"/>
        <v>532.43999999999994</v>
      </c>
      <c r="X5938">
        <f t="shared" si="278"/>
        <v>11.25</v>
      </c>
    </row>
    <row r="5939" spans="1:24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  <c r="V5939">
        <f t="shared" si="276"/>
        <v>7</v>
      </c>
      <c r="W5939">
        <f t="shared" si="277"/>
        <v>215.928</v>
      </c>
      <c r="X5939">
        <f t="shared" si="278"/>
        <v>12.5</v>
      </c>
    </row>
    <row r="5940" spans="1:24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>
        <f t="shared" si="276"/>
        <v>5</v>
      </c>
      <c r="W5940">
        <f t="shared" si="277"/>
        <v>95.992000000000004</v>
      </c>
      <c r="X5940">
        <f t="shared" si="278"/>
        <v>10</v>
      </c>
    </row>
    <row r="5941" spans="1:24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  <c r="V5941">
        <f t="shared" si="276"/>
        <v>5</v>
      </c>
      <c r="W5941">
        <f t="shared" si="277"/>
        <v>52.863999999999997</v>
      </c>
      <c r="X5941">
        <f t="shared" si="278"/>
        <v>32.500000000000007</v>
      </c>
    </row>
    <row r="5942" spans="1:24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  <c r="V5942">
        <f t="shared" si="276"/>
        <v>10</v>
      </c>
      <c r="W5942">
        <f t="shared" si="277"/>
        <v>5230.08</v>
      </c>
      <c r="X5942">
        <f t="shared" si="278"/>
        <v>30.000000000000004</v>
      </c>
    </row>
    <row r="5943" spans="1:24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  <c r="V5943">
        <f t="shared" si="276"/>
        <v>10</v>
      </c>
      <c r="W5943">
        <f t="shared" si="277"/>
        <v>11.76</v>
      </c>
      <c r="X5943">
        <f t="shared" si="278"/>
        <v>26.999999999999996</v>
      </c>
    </row>
    <row r="5944" spans="1:24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  <c r="V5944">
        <f t="shared" si="276"/>
        <v>8</v>
      </c>
      <c r="W5944">
        <f t="shared" si="277"/>
        <v>844.67200000000003</v>
      </c>
      <c r="X5944">
        <f t="shared" si="278"/>
        <v>8.75</v>
      </c>
    </row>
    <row r="5945" spans="1:24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  <c r="V5945">
        <f t="shared" si="276"/>
        <v>8</v>
      </c>
      <c r="W5945">
        <f t="shared" si="277"/>
        <v>6.28</v>
      </c>
      <c r="X5945">
        <f t="shared" si="278"/>
        <v>42</v>
      </c>
    </row>
    <row r="5946" spans="1:24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  <c r="V5946">
        <f t="shared" si="276"/>
        <v>8</v>
      </c>
      <c r="W5946">
        <f t="shared" si="277"/>
        <v>475.5</v>
      </c>
      <c r="X5946">
        <f t="shared" si="278"/>
        <v>32</v>
      </c>
    </row>
    <row r="5947" spans="1:24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  <c r="V5947">
        <f t="shared" si="276"/>
        <v>8</v>
      </c>
      <c r="W5947">
        <f t="shared" si="277"/>
        <v>103.68</v>
      </c>
      <c r="X5947">
        <f t="shared" si="278"/>
        <v>47.999999999999993</v>
      </c>
    </row>
    <row r="5948" spans="1:24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  <c r="V5948">
        <f t="shared" si="276"/>
        <v>8</v>
      </c>
      <c r="W5948">
        <f t="shared" si="277"/>
        <v>195.36</v>
      </c>
      <c r="X5948">
        <f t="shared" si="278"/>
        <v>26.999999999999996</v>
      </c>
    </row>
    <row r="5949" spans="1:24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  <c r="V5949">
        <f t="shared" si="276"/>
        <v>9</v>
      </c>
      <c r="W5949">
        <f t="shared" si="277"/>
        <v>129.5</v>
      </c>
      <c r="X5949">
        <f t="shared" si="278"/>
        <v>49.000000000000007</v>
      </c>
    </row>
    <row r="5950" spans="1:24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>
        <f t="shared" si="276"/>
        <v>3</v>
      </c>
      <c r="W5950">
        <f t="shared" si="277"/>
        <v>170.72</v>
      </c>
      <c r="X5950">
        <f t="shared" si="278"/>
        <v>46</v>
      </c>
    </row>
    <row r="5951" spans="1:24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  <c r="V5951">
        <f t="shared" si="276"/>
        <v>3</v>
      </c>
      <c r="W5951">
        <f t="shared" si="277"/>
        <v>899.91000000000008</v>
      </c>
      <c r="X5951">
        <f t="shared" si="278"/>
        <v>41.999999999999993</v>
      </c>
    </row>
    <row r="5952" spans="1:24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>
        <f t="shared" si="276"/>
        <v>3</v>
      </c>
      <c r="W5952">
        <f t="shared" si="277"/>
        <v>524.48</v>
      </c>
      <c r="X5952">
        <f t="shared" si="278"/>
        <v>30</v>
      </c>
    </row>
    <row r="5953" spans="1:24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  <c r="V5953">
        <f t="shared" si="276"/>
        <v>3</v>
      </c>
      <c r="W5953">
        <f t="shared" si="277"/>
        <v>1406.16</v>
      </c>
      <c r="X5953">
        <f t="shared" si="278"/>
        <v>48</v>
      </c>
    </row>
    <row r="5954" spans="1:24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  <c r="V5954">
        <f t="shared" si="276"/>
        <v>4</v>
      </c>
      <c r="W5954">
        <f t="shared" si="277"/>
        <v>82.944000000000003</v>
      </c>
      <c r="X5954">
        <f t="shared" si="278"/>
        <v>35</v>
      </c>
    </row>
    <row r="5955" spans="1:24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  <c r="V5955">
        <f t="shared" ref="V5955:V6018" si="279">MONTH(C5955:C15948)</f>
        <v>3</v>
      </c>
      <c r="W5955">
        <f t="shared" ref="W5955:W6018" si="280" xml:space="preserve"> PRODUCT(R5955,S5955)</f>
        <v>52.5</v>
      </c>
      <c r="X5955">
        <f t="shared" ref="X5955:X6018" si="281">(U5955/R5955)*100</f>
        <v>27.999999999999996</v>
      </c>
    </row>
    <row r="5956" spans="1:24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  <c r="V5956">
        <f t="shared" si="279"/>
        <v>11</v>
      </c>
      <c r="W5956">
        <f t="shared" si="280"/>
        <v>47.936</v>
      </c>
      <c r="X5956">
        <f t="shared" si="281"/>
        <v>32.5</v>
      </c>
    </row>
    <row r="5957" spans="1:24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>
        <f t="shared" si="279"/>
        <v>11</v>
      </c>
      <c r="W5957">
        <f t="shared" si="280"/>
        <v>2087.84</v>
      </c>
      <c r="X5957">
        <f t="shared" si="281"/>
        <v>-47.999999999999993</v>
      </c>
    </row>
    <row r="5958" spans="1:24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  <c r="V5958">
        <f t="shared" si="279"/>
        <v>3</v>
      </c>
      <c r="W5958">
        <f t="shared" si="280"/>
        <v>3382.75</v>
      </c>
      <c r="X5958">
        <f t="shared" si="281"/>
        <v>1.0000000000000002</v>
      </c>
    </row>
    <row r="5959" spans="1:24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>
        <f t="shared" si="279"/>
        <v>3</v>
      </c>
      <c r="W5959">
        <f t="shared" si="280"/>
        <v>774.5</v>
      </c>
      <c r="X5959">
        <f t="shared" si="281"/>
        <v>26</v>
      </c>
    </row>
    <row r="5960" spans="1:24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>
        <f t="shared" si="279"/>
        <v>3</v>
      </c>
      <c r="W5960">
        <f t="shared" si="280"/>
        <v>122.24</v>
      </c>
      <c r="X5960">
        <f t="shared" si="281"/>
        <v>49</v>
      </c>
    </row>
    <row r="5961" spans="1:24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  <c r="V5961">
        <f t="shared" si="279"/>
        <v>3</v>
      </c>
      <c r="W5961">
        <f t="shared" si="280"/>
        <v>2311.056</v>
      </c>
      <c r="X5961">
        <f t="shared" si="281"/>
        <v>10</v>
      </c>
    </row>
    <row r="5962" spans="1:24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  <c r="V5962">
        <f t="shared" si="279"/>
        <v>2</v>
      </c>
      <c r="W5962">
        <f t="shared" si="280"/>
        <v>84.48</v>
      </c>
      <c r="X5962">
        <f t="shared" si="281"/>
        <v>31</v>
      </c>
    </row>
    <row r="5963" spans="1:24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  <c r="V5963">
        <f t="shared" si="279"/>
        <v>11</v>
      </c>
      <c r="W5963">
        <f t="shared" si="280"/>
        <v>5183.3519999999999</v>
      </c>
      <c r="X5963">
        <f t="shared" si="281"/>
        <v>10</v>
      </c>
    </row>
    <row r="5964" spans="1:24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>
        <f t="shared" si="279"/>
        <v>11</v>
      </c>
      <c r="W5964">
        <f t="shared" si="280"/>
        <v>15.56</v>
      </c>
      <c r="X5964">
        <f t="shared" si="281"/>
        <v>26</v>
      </c>
    </row>
    <row r="5965" spans="1:24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  <c r="V5965">
        <f t="shared" si="279"/>
        <v>11</v>
      </c>
      <c r="W5965">
        <f t="shared" si="280"/>
        <v>495.68</v>
      </c>
      <c r="X5965">
        <f t="shared" si="281"/>
        <v>45</v>
      </c>
    </row>
    <row r="5966" spans="1:24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  <c r="V5966">
        <f t="shared" si="279"/>
        <v>8</v>
      </c>
      <c r="W5966">
        <f t="shared" si="280"/>
        <v>51.66</v>
      </c>
      <c r="X5966">
        <f t="shared" si="281"/>
        <v>30.000000000000004</v>
      </c>
    </row>
    <row r="5967" spans="1:24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  <c r="V5967">
        <f t="shared" si="279"/>
        <v>8</v>
      </c>
      <c r="W5967">
        <f t="shared" si="280"/>
        <v>1359.3600000000001</v>
      </c>
      <c r="X5967">
        <f t="shared" si="281"/>
        <v>27.999999999999996</v>
      </c>
    </row>
    <row r="5968" spans="1:24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  <c r="V5968">
        <f t="shared" si="279"/>
        <v>8</v>
      </c>
      <c r="W5968">
        <f t="shared" si="280"/>
        <v>323.64</v>
      </c>
      <c r="X5968">
        <f t="shared" si="281"/>
        <v>10</v>
      </c>
    </row>
    <row r="5969" spans="1:24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  <c r="V5969">
        <f t="shared" si="279"/>
        <v>1</v>
      </c>
      <c r="W5969">
        <f t="shared" si="280"/>
        <v>163.96</v>
      </c>
      <c r="X5969">
        <f t="shared" si="281"/>
        <v>49</v>
      </c>
    </row>
    <row r="5970" spans="1:24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  <c r="V5970">
        <f t="shared" si="279"/>
        <v>7</v>
      </c>
      <c r="W5970">
        <f t="shared" si="280"/>
        <v>104.85</v>
      </c>
      <c r="X5970">
        <f t="shared" si="281"/>
        <v>48.000000000000007</v>
      </c>
    </row>
    <row r="5971" spans="1:24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>
        <f t="shared" si="279"/>
        <v>7</v>
      </c>
      <c r="W5971">
        <f t="shared" si="280"/>
        <v>17.408000000000001</v>
      </c>
      <c r="X5971">
        <f t="shared" si="281"/>
        <v>36.249999999999993</v>
      </c>
    </row>
    <row r="5972" spans="1:24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  <c r="V5972">
        <f t="shared" si="279"/>
        <v>7</v>
      </c>
      <c r="W5972">
        <f t="shared" si="280"/>
        <v>79.680000000000007</v>
      </c>
      <c r="X5972">
        <f t="shared" si="281"/>
        <v>48.999999999999993</v>
      </c>
    </row>
    <row r="5973" spans="1:24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  <c r="V5973">
        <f t="shared" si="279"/>
        <v>7</v>
      </c>
      <c r="W5973">
        <f t="shared" si="280"/>
        <v>129.06</v>
      </c>
      <c r="X5973">
        <f t="shared" si="281"/>
        <v>36</v>
      </c>
    </row>
    <row r="5974" spans="1:24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  <c r="V5974">
        <f t="shared" si="279"/>
        <v>2</v>
      </c>
      <c r="W5974">
        <f t="shared" si="280"/>
        <v>240.78399999999999</v>
      </c>
      <c r="X5974">
        <f t="shared" si="281"/>
        <v>12.5</v>
      </c>
    </row>
    <row r="5975" spans="1:24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  <c r="V5975">
        <f t="shared" si="279"/>
        <v>12</v>
      </c>
      <c r="W5975">
        <f t="shared" si="280"/>
        <v>829.92</v>
      </c>
      <c r="X5975">
        <f t="shared" si="281"/>
        <v>30</v>
      </c>
    </row>
    <row r="5976" spans="1:24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  <c r="V5976">
        <f t="shared" si="279"/>
        <v>10</v>
      </c>
      <c r="W5976">
        <f t="shared" si="280"/>
        <v>1938.6000000000001</v>
      </c>
      <c r="X5976">
        <f t="shared" si="281"/>
        <v>-17.5</v>
      </c>
    </row>
    <row r="5977" spans="1:24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>
        <f t="shared" si="279"/>
        <v>7</v>
      </c>
      <c r="W5977">
        <f t="shared" si="280"/>
        <v>720.76</v>
      </c>
      <c r="X5977">
        <f t="shared" si="281"/>
        <v>26</v>
      </c>
    </row>
    <row r="5978" spans="1:24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>
        <f t="shared" si="279"/>
        <v>7</v>
      </c>
      <c r="W5978">
        <f t="shared" si="280"/>
        <v>27.12</v>
      </c>
      <c r="X5978">
        <f t="shared" si="281"/>
        <v>46</v>
      </c>
    </row>
    <row r="5979" spans="1:24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>
        <f t="shared" si="279"/>
        <v>4</v>
      </c>
      <c r="W5979">
        <f t="shared" si="280"/>
        <v>5520</v>
      </c>
      <c r="X5979">
        <f t="shared" si="281"/>
        <v>6.25</v>
      </c>
    </row>
    <row r="5980" spans="1:24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  <c r="V5980">
        <f t="shared" si="279"/>
        <v>9</v>
      </c>
      <c r="W5980">
        <f t="shared" si="280"/>
        <v>2149.5</v>
      </c>
      <c r="X5980">
        <f t="shared" si="281"/>
        <v>26</v>
      </c>
    </row>
    <row r="5981" spans="1:24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>
        <f t="shared" si="279"/>
        <v>9</v>
      </c>
      <c r="W5981">
        <f t="shared" si="280"/>
        <v>64.12</v>
      </c>
      <c r="X5981">
        <f t="shared" si="281"/>
        <v>48</v>
      </c>
    </row>
    <row r="5982" spans="1:24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  <c r="V5982">
        <f t="shared" si="279"/>
        <v>9</v>
      </c>
      <c r="W5982">
        <f t="shared" si="280"/>
        <v>323.92</v>
      </c>
      <c r="X5982">
        <f t="shared" si="281"/>
        <v>27.999999999999996</v>
      </c>
    </row>
    <row r="5983" spans="1:24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  <c r="V5983">
        <f t="shared" si="279"/>
        <v>9</v>
      </c>
      <c r="W5983">
        <f t="shared" si="280"/>
        <v>39.72</v>
      </c>
      <c r="X5983">
        <f t="shared" si="281"/>
        <v>29.000000000000004</v>
      </c>
    </row>
    <row r="5984" spans="1:24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  <c r="V5984">
        <f t="shared" si="279"/>
        <v>11</v>
      </c>
      <c r="W5984">
        <f t="shared" si="280"/>
        <v>25.92</v>
      </c>
      <c r="X5984">
        <f t="shared" si="281"/>
        <v>48.999999999999993</v>
      </c>
    </row>
    <row r="5985" spans="1:24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  <c r="V5985">
        <f t="shared" si="279"/>
        <v>9</v>
      </c>
      <c r="W5985">
        <f t="shared" si="280"/>
        <v>123.26400000000001</v>
      </c>
      <c r="X5985">
        <f t="shared" si="281"/>
        <v>31.25</v>
      </c>
    </row>
    <row r="5986" spans="1:24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  <c r="V5986">
        <f t="shared" si="279"/>
        <v>7</v>
      </c>
      <c r="W5986">
        <f t="shared" si="280"/>
        <v>1113.48</v>
      </c>
      <c r="X5986">
        <f t="shared" si="281"/>
        <v>41</v>
      </c>
    </row>
    <row r="5987" spans="1:24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  <c r="V5987">
        <f t="shared" si="279"/>
        <v>7</v>
      </c>
      <c r="W5987">
        <f t="shared" si="280"/>
        <v>155.12</v>
      </c>
      <c r="X5987">
        <f t="shared" si="281"/>
        <v>46</v>
      </c>
    </row>
    <row r="5988" spans="1:24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  <c r="V5988">
        <f t="shared" si="279"/>
        <v>7</v>
      </c>
      <c r="W5988">
        <f t="shared" si="280"/>
        <v>351.68</v>
      </c>
      <c r="X5988">
        <f t="shared" si="281"/>
        <v>1</v>
      </c>
    </row>
    <row r="5989" spans="1:24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  <c r="V5989">
        <f t="shared" si="279"/>
        <v>7</v>
      </c>
      <c r="W5989">
        <f t="shared" si="280"/>
        <v>1475.6399999999999</v>
      </c>
      <c r="X5989">
        <f t="shared" si="281"/>
        <v>49</v>
      </c>
    </row>
    <row r="5990" spans="1:24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>
        <f t="shared" si="279"/>
        <v>7</v>
      </c>
      <c r="W5990">
        <f t="shared" si="280"/>
        <v>8.6</v>
      </c>
      <c r="X5990">
        <f t="shared" si="281"/>
        <v>47</v>
      </c>
    </row>
    <row r="5991" spans="1:24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  <c r="V5991">
        <f t="shared" si="279"/>
        <v>7</v>
      </c>
      <c r="W5991">
        <f t="shared" si="280"/>
        <v>2524.5</v>
      </c>
      <c r="X5991">
        <f t="shared" si="281"/>
        <v>25</v>
      </c>
    </row>
    <row r="5992" spans="1:24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  <c r="V5992">
        <f t="shared" si="279"/>
        <v>9</v>
      </c>
      <c r="W5992">
        <f t="shared" si="280"/>
        <v>16502.415999999997</v>
      </c>
      <c r="X5992">
        <f t="shared" si="281"/>
        <v>37.5</v>
      </c>
    </row>
    <row r="5993" spans="1:24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  <c r="V5993">
        <f t="shared" si="279"/>
        <v>9</v>
      </c>
      <c r="W5993">
        <f t="shared" si="280"/>
        <v>2586.808</v>
      </c>
      <c r="X5993">
        <f t="shared" si="281"/>
        <v>8.75</v>
      </c>
    </row>
    <row r="5994" spans="1:24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  <c r="V5994">
        <f t="shared" si="279"/>
        <v>9</v>
      </c>
      <c r="W5994">
        <f t="shared" si="280"/>
        <v>554.25600000000009</v>
      </c>
      <c r="X5994">
        <f t="shared" si="281"/>
        <v>-11.25</v>
      </c>
    </row>
    <row r="5995" spans="1:24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  <c r="V5995">
        <f t="shared" si="279"/>
        <v>12</v>
      </c>
      <c r="W5995">
        <f t="shared" si="280"/>
        <v>324.79999999999995</v>
      </c>
      <c r="X5995">
        <f t="shared" si="281"/>
        <v>-6.25</v>
      </c>
    </row>
    <row r="5996" spans="1:24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  <c r="V5996">
        <f t="shared" si="279"/>
        <v>12</v>
      </c>
      <c r="W5996">
        <f t="shared" si="280"/>
        <v>27.04</v>
      </c>
      <c r="X5996">
        <f t="shared" si="281"/>
        <v>12.5</v>
      </c>
    </row>
    <row r="5997" spans="1:24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  <c r="V5997">
        <f t="shared" si="279"/>
        <v>12</v>
      </c>
      <c r="W5997">
        <f t="shared" si="280"/>
        <v>2292.15</v>
      </c>
      <c r="X5997">
        <f t="shared" si="281"/>
        <v>-30</v>
      </c>
    </row>
    <row r="5998" spans="1:24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  <c r="V5998">
        <f t="shared" si="279"/>
        <v>12</v>
      </c>
      <c r="W5998">
        <f t="shared" si="280"/>
        <v>1548.5440000000001</v>
      </c>
      <c r="X5998">
        <f t="shared" si="281"/>
        <v>6.25</v>
      </c>
    </row>
    <row r="5999" spans="1:24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  <c r="V5999">
        <f t="shared" si="279"/>
        <v>12</v>
      </c>
      <c r="W5999">
        <f t="shared" si="280"/>
        <v>985.77</v>
      </c>
      <c r="X5999">
        <f t="shared" si="281"/>
        <v>-45</v>
      </c>
    </row>
    <row r="6000" spans="1:24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  <c r="V6000">
        <f t="shared" si="279"/>
        <v>12</v>
      </c>
      <c r="W6000">
        <f t="shared" si="280"/>
        <v>1015.0559999999999</v>
      </c>
      <c r="X6000">
        <f t="shared" si="281"/>
        <v>1.25</v>
      </c>
    </row>
    <row r="6001" spans="1:24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  <c r="V6001">
        <f t="shared" si="279"/>
        <v>12</v>
      </c>
      <c r="W6001">
        <f t="shared" si="280"/>
        <v>103.68</v>
      </c>
      <c r="X6001">
        <f t="shared" si="281"/>
        <v>47.999999999999993</v>
      </c>
    </row>
    <row r="6002" spans="1:24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>
        <f t="shared" si="279"/>
        <v>12</v>
      </c>
      <c r="W6002">
        <f t="shared" si="280"/>
        <v>365.44</v>
      </c>
      <c r="X6002">
        <f t="shared" si="281"/>
        <v>46</v>
      </c>
    </row>
    <row r="6003" spans="1:24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  <c r="V6003">
        <f t="shared" si="279"/>
        <v>12</v>
      </c>
      <c r="W6003">
        <f t="shared" si="280"/>
        <v>263.88</v>
      </c>
      <c r="X6003">
        <f t="shared" si="281"/>
        <v>8.75</v>
      </c>
    </row>
    <row r="6004" spans="1:24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  <c r="V6004">
        <f t="shared" si="279"/>
        <v>12</v>
      </c>
      <c r="W6004">
        <f t="shared" si="280"/>
        <v>10.428000000000001</v>
      </c>
      <c r="X6004">
        <f t="shared" si="281"/>
        <v>-80</v>
      </c>
    </row>
    <row r="6005" spans="1:24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  <c r="V6005">
        <f t="shared" si="279"/>
        <v>9</v>
      </c>
      <c r="W6005">
        <f t="shared" si="280"/>
        <v>12.294</v>
      </c>
      <c r="X6005">
        <f t="shared" si="281"/>
        <v>-70</v>
      </c>
    </row>
    <row r="6006" spans="1:24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>
        <f t="shared" si="279"/>
        <v>9</v>
      </c>
      <c r="W6006">
        <f t="shared" si="280"/>
        <v>79.040000000000006</v>
      </c>
      <c r="X6006">
        <f t="shared" si="281"/>
        <v>42</v>
      </c>
    </row>
    <row r="6007" spans="1:24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  <c r="V6007">
        <f t="shared" si="279"/>
        <v>11</v>
      </c>
      <c r="W6007">
        <f t="shared" si="280"/>
        <v>219.52799999999999</v>
      </c>
      <c r="X6007">
        <f t="shared" si="281"/>
        <v>7.7777777777777777</v>
      </c>
    </row>
    <row r="6008" spans="1:24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  <c r="V6008">
        <f t="shared" si="279"/>
        <v>12</v>
      </c>
      <c r="W6008">
        <f t="shared" si="280"/>
        <v>386.54999999999995</v>
      </c>
      <c r="X6008">
        <f t="shared" si="281"/>
        <v>3.0000000000000004</v>
      </c>
    </row>
    <row r="6009" spans="1:24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  <c r="V6009">
        <f t="shared" si="279"/>
        <v>4</v>
      </c>
      <c r="W6009">
        <f t="shared" si="280"/>
        <v>383.85</v>
      </c>
      <c r="X6009">
        <f t="shared" si="281"/>
        <v>17</v>
      </c>
    </row>
    <row r="6010" spans="1:24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  <c r="V6010">
        <f t="shared" si="279"/>
        <v>12</v>
      </c>
      <c r="W6010">
        <f t="shared" si="280"/>
        <v>205.56</v>
      </c>
      <c r="X6010">
        <f t="shared" si="281"/>
        <v>46</v>
      </c>
    </row>
    <row r="6011" spans="1:24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  <c r="V6011">
        <f t="shared" si="279"/>
        <v>12</v>
      </c>
      <c r="W6011">
        <f t="shared" si="280"/>
        <v>224.82</v>
      </c>
      <c r="X6011">
        <f t="shared" si="281"/>
        <v>19</v>
      </c>
    </row>
    <row r="6012" spans="1:24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  <c r="V6012">
        <f t="shared" si="279"/>
        <v>12</v>
      </c>
      <c r="W6012">
        <f t="shared" si="280"/>
        <v>15291.36</v>
      </c>
      <c r="X6012">
        <f t="shared" si="281"/>
        <v>11.250000000000002</v>
      </c>
    </row>
    <row r="6013" spans="1:24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>
        <f t="shared" si="279"/>
        <v>12</v>
      </c>
      <c r="W6013">
        <f t="shared" si="280"/>
        <v>814.31999999999994</v>
      </c>
      <c r="X6013">
        <f t="shared" si="281"/>
        <v>45</v>
      </c>
    </row>
    <row r="6014" spans="1:24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>
        <f t="shared" si="279"/>
        <v>12</v>
      </c>
      <c r="W6014">
        <f t="shared" si="280"/>
        <v>863.64</v>
      </c>
      <c r="X6014">
        <f t="shared" si="281"/>
        <v>12.5</v>
      </c>
    </row>
    <row r="6015" spans="1:24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  <c r="V6015">
        <f t="shared" si="279"/>
        <v>3</v>
      </c>
      <c r="W6015">
        <f t="shared" si="280"/>
        <v>74.5</v>
      </c>
      <c r="X6015">
        <f t="shared" si="281"/>
        <v>48</v>
      </c>
    </row>
    <row r="6016" spans="1:24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  <c r="V6016">
        <f t="shared" si="279"/>
        <v>3</v>
      </c>
      <c r="W6016">
        <f t="shared" si="280"/>
        <v>33271.296000000002</v>
      </c>
      <c r="X6016">
        <f t="shared" si="281"/>
        <v>8.75</v>
      </c>
    </row>
    <row r="6017" spans="1:24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  <c r="V6017">
        <f t="shared" si="279"/>
        <v>4</v>
      </c>
      <c r="W6017">
        <f t="shared" si="280"/>
        <v>183.92</v>
      </c>
      <c r="X6017">
        <f t="shared" si="281"/>
        <v>17</v>
      </c>
    </row>
    <row r="6018" spans="1:24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  <c r="V6018">
        <f t="shared" si="279"/>
        <v>4</v>
      </c>
      <c r="W6018">
        <f t="shared" si="280"/>
        <v>231.76999999999998</v>
      </c>
      <c r="X6018">
        <f t="shared" si="281"/>
        <v>39</v>
      </c>
    </row>
    <row r="6019" spans="1:24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>
        <f t="shared" ref="V6019:V6082" si="282">MONTH(C6019:C16012)</f>
        <v>4</v>
      </c>
      <c r="W6019">
        <f t="shared" ref="W6019:W6082" si="283" xml:space="preserve"> PRODUCT(R6019,S6019)</f>
        <v>58.320000000000007</v>
      </c>
      <c r="X6019">
        <f t="shared" ref="X6019:X6082" si="284">(U6019/R6019)*100</f>
        <v>48.000000000000007</v>
      </c>
    </row>
    <row r="6020" spans="1:24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  <c r="V6020">
        <f t="shared" si="282"/>
        <v>4</v>
      </c>
      <c r="W6020">
        <f t="shared" si="283"/>
        <v>55.48</v>
      </c>
      <c r="X6020">
        <f t="shared" si="284"/>
        <v>48.000000000000007</v>
      </c>
    </row>
    <row r="6021" spans="1:24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  <c r="V6021">
        <f t="shared" si="282"/>
        <v>10</v>
      </c>
      <c r="W6021">
        <f t="shared" si="283"/>
        <v>459.6</v>
      </c>
      <c r="X6021">
        <f t="shared" si="284"/>
        <v>12.5</v>
      </c>
    </row>
    <row r="6022" spans="1:24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  <c r="V6022">
        <f t="shared" si="282"/>
        <v>8</v>
      </c>
      <c r="W6022">
        <f t="shared" si="283"/>
        <v>34.68</v>
      </c>
      <c r="X6022">
        <f t="shared" si="284"/>
        <v>27</v>
      </c>
    </row>
    <row r="6023" spans="1:24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>
        <f t="shared" si="282"/>
        <v>8</v>
      </c>
      <c r="W6023">
        <f t="shared" si="283"/>
        <v>143.96</v>
      </c>
      <c r="X6023">
        <f t="shared" si="284"/>
        <v>21</v>
      </c>
    </row>
    <row r="6024" spans="1:24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  <c r="V6024">
        <f t="shared" si="282"/>
        <v>11</v>
      </c>
      <c r="W6024">
        <f t="shared" si="283"/>
        <v>21.240000000000002</v>
      </c>
      <c r="X6024">
        <f t="shared" si="284"/>
        <v>35</v>
      </c>
    </row>
    <row r="6025" spans="1:24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  <c r="V6025">
        <f t="shared" si="282"/>
        <v>4</v>
      </c>
      <c r="W6025">
        <f t="shared" si="283"/>
        <v>139.96</v>
      </c>
      <c r="X6025">
        <f t="shared" si="284"/>
        <v>6.9999999999999991</v>
      </c>
    </row>
    <row r="6026" spans="1:24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  <c r="V6026">
        <f t="shared" si="282"/>
        <v>8</v>
      </c>
      <c r="W6026">
        <f t="shared" si="283"/>
        <v>5170.1760000000004</v>
      </c>
      <c r="X6026">
        <f t="shared" si="284"/>
        <v>10</v>
      </c>
    </row>
    <row r="6027" spans="1:24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  <c r="V6027">
        <f t="shared" si="282"/>
        <v>8</v>
      </c>
      <c r="W6027">
        <f t="shared" si="283"/>
        <v>20.736000000000001</v>
      </c>
      <c r="X6027">
        <f t="shared" si="284"/>
        <v>36.25</v>
      </c>
    </row>
    <row r="6028" spans="1:24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  <c r="V6028">
        <f t="shared" si="282"/>
        <v>2</v>
      </c>
      <c r="W6028">
        <f t="shared" si="283"/>
        <v>42</v>
      </c>
      <c r="X6028">
        <f t="shared" si="284"/>
        <v>4</v>
      </c>
    </row>
    <row r="6029" spans="1:24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  <c r="V6029">
        <f t="shared" si="282"/>
        <v>2</v>
      </c>
      <c r="W6029">
        <f t="shared" si="283"/>
        <v>359.79999999999995</v>
      </c>
      <c r="X6029">
        <f t="shared" si="284"/>
        <v>35</v>
      </c>
    </row>
    <row r="6030" spans="1:24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  <c r="V6030">
        <f t="shared" si="282"/>
        <v>11</v>
      </c>
      <c r="W6030">
        <f t="shared" si="283"/>
        <v>36.96</v>
      </c>
      <c r="X6030">
        <f t="shared" si="284"/>
        <v>32.5</v>
      </c>
    </row>
    <row r="6031" spans="1:24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  <c r="V6031">
        <f t="shared" si="282"/>
        <v>11</v>
      </c>
      <c r="W6031">
        <f t="shared" si="283"/>
        <v>29.52</v>
      </c>
      <c r="X6031">
        <f t="shared" si="284"/>
        <v>29.000000000000004</v>
      </c>
    </row>
    <row r="6032" spans="1:24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  <c r="V6032">
        <f t="shared" si="282"/>
        <v>7</v>
      </c>
      <c r="W6032">
        <f t="shared" si="283"/>
        <v>239.24</v>
      </c>
      <c r="X6032">
        <f t="shared" si="284"/>
        <v>10</v>
      </c>
    </row>
    <row r="6033" spans="1:24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  <c r="V6033">
        <f t="shared" si="282"/>
        <v>12</v>
      </c>
      <c r="W6033">
        <f t="shared" si="283"/>
        <v>84.48</v>
      </c>
      <c r="X6033">
        <f t="shared" si="284"/>
        <v>31</v>
      </c>
    </row>
    <row r="6034" spans="1:24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  <c r="V6034">
        <f t="shared" si="282"/>
        <v>4</v>
      </c>
      <c r="W6034">
        <f t="shared" si="283"/>
        <v>274.5</v>
      </c>
      <c r="X6034">
        <f t="shared" si="284"/>
        <v>28.000000000000004</v>
      </c>
    </row>
    <row r="6035" spans="1:24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  <c r="V6035">
        <f t="shared" si="282"/>
        <v>12</v>
      </c>
      <c r="W6035">
        <f t="shared" si="283"/>
        <v>45.72</v>
      </c>
      <c r="X6035">
        <f t="shared" si="284"/>
        <v>34</v>
      </c>
    </row>
    <row r="6036" spans="1:24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  <c r="V6036">
        <f t="shared" si="282"/>
        <v>4</v>
      </c>
      <c r="W6036">
        <f t="shared" si="283"/>
        <v>39.136000000000003</v>
      </c>
      <c r="X6036">
        <f t="shared" si="284"/>
        <v>-270</v>
      </c>
    </row>
    <row r="6037" spans="1:24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  <c r="V6037">
        <f t="shared" si="282"/>
        <v>4</v>
      </c>
      <c r="W6037">
        <f t="shared" si="283"/>
        <v>1241.568</v>
      </c>
      <c r="X6037">
        <f t="shared" si="284"/>
        <v>-165</v>
      </c>
    </row>
    <row r="6038" spans="1:24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  <c r="V6038">
        <f t="shared" si="282"/>
        <v>9</v>
      </c>
      <c r="W6038">
        <f t="shared" si="283"/>
        <v>127.80000000000001</v>
      </c>
      <c r="X6038">
        <f t="shared" si="284"/>
        <v>39</v>
      </c>
    </row>
    <row r="6039" spans="1:24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  <c r="V6039">
        <f t="shared" si="282"/>
        <v>9</v>
      </c>
      <c r="W6039">
        <f t="shared" si="283"/>
        <v>683.64</v>
      </c>
      <c r="X6039">
        <f t="shared" si="284"/>
        <v>48.000000000000007</v>
      </c>
    </row>
    <row r="6040" spans="1:24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  <c r="V6040">
        <f t="shared" si="282"/>
        <v>9</v>
      </c>
      <c r="W6040">
        <f t="shared" si="283"/>
        <v>519.67999999999995</v>
      </c>
      <c r="X6040">
        <f t="shared" si="284"/>
        <v>4</v>
      </c>
    </row>
    <row r="6041" spans="1:24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  <c r="V6041">
        <f t="shared" si="282"/>
        <v>9</v>
      </c>
      <c r="W6041">
        <f t="shared" si="283"/>
        <v>15.84</v>
      </c>
      <c r="X6041">
        <f t="shared" si="284"/>
        <v>48.000000000000007</v>
      </c>
    </row>
    <row r="6042" spans="1:24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  <c r="V6042">
        <f t="shared" si="282"/>
        <v>9</v>
      </c>
      <c r="W6042">
        <f t="shared" si="283"/>
        <v>2577.6000000000004</v>
      </c>
      <c r="X6042">
        <f t="shared" si="284"/>
        <v>8.75</v>
      </c>
    </row>
    <row r="6043" spans="1:24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  <c r="V6043">
        <f t="shared" si="282"/>
        <v>9</v>
      </c>
      <c r="W6043">
        <f t="shared" si="283"/>
        <v>1518.84</v>
      </c>
      <c r="X6043">
        <f t="shared" si="284"/>
        <v>35</v>
      </c>
    </row>
    <row r="6044" spans="1:24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  <c r="V6044">
        <f t="shared" si="282"/>
        <v>2</v>
      </c>
      <c r="W6044">
        <f t="shared" si="283"/>
        <v>28.736000000000001</v>
      </c>
      <c r="X6044">
        <f t="shared" si="284"/>
        <v>27.500000000000004</v>
      </c>
    </row>
    <row r="6045" spans="1:24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  <c r="V6045">
        <f t="shared" si="282"/>
        <v>5</v>
      </c>
      <c r="W6045">
        <f t="shared" si="283"/>
        <v>943.05599999999993</v>
      </c>
      <c r="X6045">
        <f t="shared" si="284"/>
        <v>-11.250000000000002</v>
      </c>
    </row>
    <row r="6046" spans="1:24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>
        <f t="shared" si="282"/>
        <v>5</v>
      </c>
      <c r="W6046">
        <f t="shared" si="283"/>
        <v>195.21600000000001</v>
      </c>
      <c r="X6046">
        <f t="shared" si="284"/>
        <v>36.25</v>
      </c>
    </row>
    <row r="6047" spans="1:24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  <c r="V6047">
        <f t="shared" si="282"/>
        <v>9</v>
      </c>
      <c r="W6047">
        <f t="shared" si="283"/>
        <v>714.4559999999999</v>
      </c>
      <c r="X6047">
        <f t="shared" si="284"/>
        <v>37.500000000000007</v>
      </c>
    </row>
    <row r="6048" spans="1:24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  <c r="V6048">
        <f t="shared" si="282"/>
        <v>6</v>
      </c>
      <c r="W6048">
        <f t="shared" si="283"/>
        <v>2078.8200000000002</v>
      </c>
      <c r="X6048">
        <f t="shared" si="284"/>
        <v>25</v>
      </c>
    </row>
    <row r="6049" spans="1:24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  <c r="V6049">
        <f t="shared" si="282"/>
        <v>11</v>
      </c>
      <c r="W6049">
        <f t="shared" si="283"/>
        <v>145.31400000000002</v>
      </c>
      <c r="X6049">
        <f t="shared" si="284"/>
        <v>-80</v>
      </c>
    </row>
    <row r="6050" spans="1:24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  <c r="V6050">
        <f t="shared" si="282"/>
        <v>11</v>
      </c>
      <c r="W6050">
        <f t="shared" si="283"/>
        <v>6727.4249999999993</v>
      </c>
      <c r="X6050">
        <f t="shared" si="284"/>
        <v>-76.666666666666686</v>
      </c>
    </row>
    <row r="6051" spans="1:24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  <c r="V6051">
        <f t="shared" si="282"/>
        <v>6</v>
      </c>
      <c r="W6051">
        <f t="shared" si="283"/>
        <v>1214.4159999999999</v>
      </c>
      <c r="X6051">
        <f t="shared" si="284"/>
        <v>31.25</v>
      </c>
    </row>
    <row r="6052" spans="1:24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>
        <f t="shared" si="282"/>
        <v>4</v>
      </c>
      <c r="W6052">
        <f t="shared" si="283"/>
        <v>288.75</v>
      </c>
      <c r="X6052">
        <f t="shared" si="284"/>
        <v>28.000000000000004</v>
      </c>
    </row>
    <row r="6053" spans="1:24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  <c r="V6053">
        <f t="shared" si="282"/>
        <v>4</v>
      </c>
      <c r="W6053">
        <f t="shared" si="283"/>
        <v>1362</v>
      </c>
      <c r="X6053">
        <f t="shared" si="284"/>
        <v>28.000000000000004</v>
      </c>
    </row>
    <row r="6054" spans="1:24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  <c r="V6054">
        <f t="shared" si="282"/>
        <v>9</v>
      </c>
      <c r="W6054">
        <f t="shared" si="283"/>
        <v>35.856000000000002</v>
      </c>
      <c r="X6054">
        <f t="shared" si="284"/>
        <v>33.75</v>
      </c>
    </row>
    <row r="6055" spans="1:24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  <c r="V6055">
        <f t="shared" si="282"/>
        <v>9</v>
      </c>
      <c r="W6055">
        <f t="shared" si="283"/>
        <v>112</v>
      </c>
      <c r="X6055">
        <f t="shared" si="284"/>
        <v>27.500000000000004</v>
      </c>
    </row>
    <row r="6056" spans="1:24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  <c r="V6056">
        <f t="shared" si="282"/>
        <v>9</v>
      </c>
      <c r="W6056">
        <f t="shared" si="283"/>
        <v>85.407000000000011</v>
      </c>
      <c r="X6056">
        <f t="shared" si="284"/>
        <v>-80</v>
      </c>
    </row>
    <row r="6057" spans="1:24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  <c r="V6057">
        <f t="shared" si="282"/>
        <v>8</v>
      </c>
      <c r="W6057">
        <f t="shared" si="283"/>
        <v>2.0680000000000001</v>
      </c>
      <c r="X6057">
        <f t="shared" si="284"/>
        <v>-165</v>
      </c>
    </row>
    <row r="6058" spans="1:24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  <c r="V6058">
        <f t="shared" si="282"/>
        <v>8</v>
      </c>
      <c r="W6058">
        <f t="shared" si="283"/>
        <v>670.72</v>
      </c>
      <c r="X6058">
        <f t="shared" si="284"/>
        <v>36.25</v>
      </c>
    </row>
    <row r="6059" spans="1:24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  <c r="V6059">
        <f t="shared" si="282"/>
        <v>3</v>
      </c>
      <c r="W6059">
        <f t="shared" si="283"/>
        <v>22.72</v>
      </c>
      <c r="X6059">
        <f t="shared" si="284"/>
        <v>47</v>
      </c>
    </row>
    <row r="6060" spans="1:24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>
        <f t="shared" si="282"/>
        <v>3</v>
      </c>
      <c r="W6060">
        <f t="shared" si="283"/>
        <v>182</v>
      </c>
      <c r="X6060">
        <f t="shared" si="284"/>
        <v>48.000000000000007</v>
      </c>
    </row>
    <row r="6061" spans="1:24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  <c r="V6061">
        <f t="shared" si="282"/>
        <v>12</v>
      </c>
      <c r="W6061">
        <f t="shared" si="283"/>
        <v>55.936</v>
      </c>
      <c r="X6061">
        <f t="shared" si="284"/>
        <v>25</v>
      </c>
    </row>
    <row r="6062" spans="1:24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  <c r="V6062">
        <f t="shared" si="282"/>
        <v>4</v>
      </c>
      <c r="W6062">
        <f t="shared" si="283"/>
        <v>568.16</v>
      </c>
      <c r="X6062">
        <f t="shared" si="284"/>
        <v>27</v>
      </c>
    </row>
    <row r="6063" spans="1:24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  <c r="V6063">
        <f t="shared" si="282"/>
        <v>4</v>
      </c>
      <c r="W6063">
        <f t="shared" si="283"/>
        <v>44.01</v>
      </c>
      <c r="X6063">
        <f t="shared" si="284"/>
        <v>41</v>
      </c>
    </row>
    <row r="6064" spans="1:24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  <c r="V6064">
        <f t="shared" si="282"/>
        <v>12</v>
      </c>
      <c r="W6064">
        <f t="shared" si="283"/>
        <v>5999.8</v>
      </c>
      <c r="X6064">
        <f t="shared" si="284"/>
        <v>18.75</v>
      </c>
    </row>
    <row r="6065" spans="1:24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  <c r="V6065">
        <f t="shared" si="282"/>
        <v>12</v>
      </c>
      <c r="W6065">
        <f t="shared" si="283"/>
        <v>37.799999999999997</v>
      </c>
      <c r="X6065">
        <f t="shared" si="284"/>
        <v>49.000000000000007</v>
      </c>
    </row>
    <row r="6066" spans="1:24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>
        <f t="shared" si="282"/>
        <v>12</v>
      </c>
      <c r="W6066">
        <f t="shared" si="283"/>
        <v>53.820000000000007</v>
      </c>
      <c r="X6066">
        <f t="shared" si="284"/>
        <v>45</v>
      </c>
    </row>
    <row r="6067" spans="1:24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  <c r="V6067">
        <f t="shared" si="282"/>
        <v>4</v>
      </c>
      <c r="W6067">
        <f t="shared" si="283"/>
        <v>143.42400000000001</v>
      </c>
      <c r="X6067">
        <f t="shared" si="284"/>
        <v>32.5</v>
      </c>
    </row>
    <row r="6068" spans="1:24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  <c r="V6068">
        <f t="shared" si="282"/>
        <v>1</v>
      </c>
      <c r="W6068">
        <f t="shared" si="283"/>
        <v>711.68</v>
      </c>
      <c r="X6068">
        <f t="shared" si="284"/>
        <v>11.25</v>
      </c>
    </row>
    <row r="6069" spans="1:24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  <c r="V6069">
        <f t="shared" si="282"/>
        <v>5</v>
      </c>
      <c r="W6069">
        <f t="shared" si="283"/>
        <v>4146.1760000000004</v>
      </c>
      <c r="X6069">
        <f t="shared" si="284"/>
        <v>-18.75</v>
      </c>
    </row>
    <row r="6070" spans="1:24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>
        <f t="shared" si="282"/>
        <v>5</v>
      </c>
      <c r="W6070">
        <f t="shared" si="283"/>
        <v>6.98</v>
      </c>
      <c r="X6070">
        <f t="shared" si="284"/>
        <v>48</v>
      </c>
    </row>
    <row r="6071" spans="1:24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  <c r="V6071">
        <f t="shared" si="282"/>
        <v>5</v>
      </c>
      <c r="W6071">
        <f t="shared" si="283"/>
        <v>343.2</v>
      </c>
      <c r="X6071">
        <f t="shared" si="284"/>
        <v>11.25</v>
      </c>
    </row>
    <row r="6072" spans="1:24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  <c r="V6072">
        <f t="shared" si="282"/>
        <v>8</v>
      </c>
      <c r="W6072">
        <f t="shared" si="283"/>
        <v>52.632000000000005</v>
      </c>
      <c r="X6072">
        <f t="shared" si="284"/>
        <v>33.75</v>
      </c>
    </row>
    <row r="6073" spans="1:24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  <c r="V6073">
        <f t="shared" si="282"/>
        <v>12</v>
      </c>
      <c r="W6073">
        <f t="shared" si="283"/>
        <v>305.37599999999998</v>
      </c>
      <c r="X6073">
        <f t="shared" si="284"/>
        <v>-17.5</v>
      </c>
    </row>
    <row r="6074" spans="1:24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  <c r="V6074">
        <f t="shared" si="282"/>
        <v>12</v>
      </c>
      <c r="W6074">
        <f t="shared" si="283"/>
        <v>6.976</v>
      </c>
      <c r="X6074">
        <f t="shared" si="284"/>
        <v>16.25</v>
      </c>
    </row>
    <row r="6075" spans="1:24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  <c r="V6075">
        <f t="shared" si="282"/>
        <v>12</v>
      </c>
      <c r="W6075">
        <f t="shared" si="283"/>
        <v>11.776</v>
      </c>
      <c r="X6075">
        <f t="shared" si="284"/>
        <v>-22.5</v>
      </c>
    </row>
    <row r="6076" spans="1:24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>
        <f t="shared" si="282"/>
        <v>12</v>
      </c>
      <c r="W6076">
        <f t="shared" si="283"/>
        <v>460.65599999999995</v>
      </c>
      <c r="X6076">
        <f t="shared" si="284"/>
        <v>33.75</v>
      </c>
    </row>
    <row r="6077" spans="1:24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  <c r="V6077">
        <f t="shared" si="282"/>
        <v>12</v>
      </c>
      <c r="W6077">
        <f t="shared" si="283"/>
        <v>541.24</v>
      </c>
      <c r="X6077">
        <f t="shared" si="284"/>
        <v>1</v>
      </c>
    </row>
    <row r="6078" spans="1:24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  <c r="V6078">
        <f t="shared" si="282"/>
        <v>9</v>
      </c>
      <c r="W6078">
        <f t="shared" si="283"/>
        <v>2813.3999999999996</v>
      </c>
      <c r="X6078">
        <f t="shared" si="284"/>
        <v>44</v>
      </c>
    </row>
    <row r="6079" spans="1:24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  <c r="V6079">
        <f t="shared" si="282"/>
        <v>9</v>
      </c>
      <c r="W6079">
        <f t="shared" si="283"/>
        <v>144.96</v>
      </c>
      <c r="X6079">
        <f t="shared" si="284"/>
        <v>42</v>
      </c>
    </row>
    <row r="6080" spans="1:24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  <c r="V6080">
        <f t="shared" si="282"/>
        <v>9</v>
      </c>
      <c r="W6080">
        <f t="shared" si="283"/>
        <v>32.849999999999994</v>
      </c>
      <c r="X6080">
        <f t="shared" si="284"/>
        <v>30.000000000000004</v>
      </c>
    </row>
    <row r="6081" spans="1:24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>
        <f t="shared" si="282"/>
        <v>9</v>
      </c>
      <c r="W6081">
        <f t="shared" si="283"/>
        <v>575.46</v>
      </c>
      <c r="X6081">
        <f t="shared" si="284"/>
        <v>32</v>
      </c>
    </row>
    <row r="6082" spans="1:24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  <c r="V6082">
        <f t="shared" si="282"/>
        <v>8</v>
      </c>
      <c r="W6082">
        <f t="shared" si="283"/>
        <v>1359.5040000000001</v>
      </c>
      <c r="X6082">
        <f t="shared" si="284"/>
        <v>5</v>
      </c>
    </row>
    <row r="6083" spans="1:24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  <c r="V6083">
        <f t="shared" ref="V6083:V6146" si="285">MONTH(C6083:C16076)</f>
        <v>2</v>
      </c>
      <c r="W6083">
        <f t="shared" ref="W6083:W6146" si="286" xml:space="preserve"> PRODUCT(R6083,S6083)</f>
        <v>125.8</v>
      </c>
      <c r="X6083">
        <f t="shared" ref="X6083:X6146" si="287">(U6083/R6083)*100</f>
        <v>-44.999999999999993</v>
      </c>
    </row>
    <row r="6084" spans="1:24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  <c r="V6084">
        <f t="shared" si="285"/>
        <v>11</v>
      </c>
      <c r="W6084">
        <f t="shared" si="286"/>
        <v>37.295999999999999</v>
      </c>
      <c r="X6084">
        <f t="shared" si="287"/>
        <v>-155</v>
      </c>
    </row>
    <row r="6085" spans="1:24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  <c r="V6085">
        <f t="shared" si="285"/>
        <v>11</v>
      </c>
      <c r="W6085">
        <f t="shared" si="286"/>
        <v>212.54399999999998</v>
      </c>
      <c r="X6085">
        <f t="shared" si="287"/>
        <v>11.25</v>
      </c>
    </row>
    <row r="6086" spans="1:24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  <c r="V6086">
        <f t="shared" si="285"/>
        <v>11</v>
      </c>
      <c r="W6086">
        <f t="shared" si="286"/>
        <v>48.064</v>
      </c>
      <c r="X6086">
        <f t="shared" si="287"/>
        <v>-2.5</v>
      </c>
    </row>
    <row r="6087" spans="1:24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  <c r="V6087">
        <f t="shared" si="285"/>
        <v>11</v>
      </c>
      <c r="W6087">
        <f t="shared" si="286"/>
        <v>2.0880000000000001</v>
      </c>
      <c r="X6087">
        <f t="shared" si="287"/>
        <v>32.499999999999993</v>
      </c>
    </row>
    <row r="6088" spans="1:24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  <c r="V6088">
        <f t="shared" si="285"/>
        <v>11</v>
      </c>
      <c r="W6088">
        <f t="shared" si="286"/>
        <v>26.928000000000004</v>
      </c>
      <c r="X6088">
        <f t="shared" si="287"/>
        <v>-150</v>
      </c>
    </row>
    <row r="6089" spans="1:24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  <c r="V6089">
        <f t="shared" si="285"/>
        <v>12</v>
      </c>
      <c r="W6089">
        <f t="shared" si="286"/>
        <v>87.66</v>
      </c>
      <c r="X6089">
        <f t="shared" si="287"/>
        <v>44</v>
      </c>
    </row>
    <row r="6090" spans="1:24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  <c r="V6090">
        <f t="shared" si="285"/>
        <v>6</v>
      </c>
      <c r="W6090">
        <f t="shared" si="286"/>
        <v>6.48</v>
      </c>
      <c r="X6090">
        <f t="shared" si="287"/>
        <v>47.999999999999993</v>
      </c>
    </row>
    <row r="6091" spans="1:24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  <c r="V6091">
        <f t="shared" si="285"/>
        <v>12</v>
      </c>
      <c r="W6091">
        <f t="shared" si="286"/>
        <v>2.3759999999999999</v>
      </c>
      <c r="X6091">
        <f t="shared" si="287"/>
        <v>-83.333333333333343</v>
      </c>
    </row>
    <row r="6092" spans="1:24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  <c r="V6092">
        <f t="shared" si="285"/>
        <v>9</v>
      </c>
      <c r="W6092">
        <f t="shared" si="286"/>
        <v>817.9380000000001</v>
      </c>
      <c r="X6092">
        <f t="shared" si="287"/>
        <v>6.666666666666667</v>
      </c>
    </row>
    <row r="6093" spans="1:24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  <c r="V6093">
        <f t="shared" si="285"/>
        <v>9</v>
      </c>
      <c r="W6093">
        <f t="shared" si="286"/>
        <v>425.6</v>
      </c>
      <c r="X6093">
        <f t="shared" si="287"/>
        <v>45</v>
      </c>
    </row>
    <row r="6094" spans="1:24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  <c r="V6094">
        <f t="shared" si="285"/>
        <v>9</v>
      </c>
      <c r="W6094">
        <f t="shared" si="286"/>
        <v>346.68</v>
      </c>
      <c r="X6094">
        <f t="shared" si="287"/>
        <v>46.999999999999993</v>
      </c>
    </row>
    <row r="6095" spans="1:24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  <c r="V6095">
        <f t="shared" si="285"/>
        <v>9</v>
      </c>
      <c r="W6095">
        <f t="shared" si="286"/>
        <v>145.28</v>
      </c>
      <c r="X6095">
        <f t="shared" si="287"/>
        <v>30.000000000000004</v>
      </c>
    </row>
    <row r="6096" spans="1:24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  <c r="V6096">
        <f t="shared" si="285"/>
        <v>9</v>
      </c>
      <c r="W6096">
        <f t="shared" si="286"/>
        <v>181.6</v>
      </c>
      <c r="X6096">
        <f t="shared" si="287"/>
        <v>28.000000000000004</v>
      </c>
    </row>
    <row r="6097" spans="1:24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  <c r="V6097">
        <f t="shared" si="285"/>
        <v>9</v>
      </c>
      <c r="W6097">
        <f t="shared" si="286"/>
        <v>27.52</v>
      </c>
      <c r="X6097">
        <f t="shared" si="287"/>
        <v>46</v>
      </c>
    </row>
    <row r="6098" spans="1:24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  <c r="V6098">
        <f t="shared" si="285"/>
        <v>9</v>
      </c>
      <c r="W6098">
        <f t="shared" si="286"/>
        <v>80.991</v>
      </c>
      <c r="X6098">
        <f t="shared" si="287"/>
        <v>10</v>
      </c>
    </row>
    <row r="6099" spans="1:24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  <c r="V6099">
        <f t="shared" si="285"/>
        <v>9</v>
      </c>
      <c r="W6099">
        <f t="shared" si="286"/>
        <v>35.352000000000004</v>
      </c>
      <c r="X6099">
        <f t="shared" si="287"/>
        <v>33.75</v>
      </c>
    </row>
    <row r="6100" spans="1:24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  <c r="V6100">
        <f t="shared" si="285"/>
        <v>9</v>
      </c>
      <c r="W6100">
        <f t="shared" si="286"/>
        <v>8.7200000000000006</v>
      </c>
      <c r="X6100">
        <f t="shared" si="287"/>
        <v>41</v>
      </c>
    </row>
    <row r="6101" spans="1:24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  <c r="V6101">
        <f t="shared" si="285"/>
        <v>9</v>
      </c>
      <c r="W6101">
        <f t="shared" si="286"/>
        <v>31769.397000000001</v>
      </c>
      <c r="X6101">
        <f t="shared" si="287"/>
        <v>21.111111111111111</v>
      </c>
    </row>
    <row r="6102" spans="1:24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  <c r="V6102">
        <f t="shared" si="285"/>
        <v>9</v>
      </c>
      <c r="W6102">
        <f t="shared" si="286"/>
        <v>2599.3200000000002</v>
      </c>
      <c r="X6102">
        <f t="shared" si="287"/>
        <v>27</v>
      </c>
    </row>
    <row r="6103" spans="1:24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>
        <f t="shared" si="285"/>
        <v>9</v>
      </c>
      <c r="W6103">
        <f t="shared" si="286"/>
        <v>11272.05</v>
      </c>
      <c r="X6103">
        <f t="shared" si="287"/>
        <v>16.666666666666668</v>
      </c>
    </row>
    <row r="6104" spans="1:24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  <c r="V6104">
        <f t="shared" si="285"/>
        <v>9</v>
      </c>
      <c r="W6104">
        <f t="shared" si="286"/>
        <v>314.54999999999995</v>
      </c>
      <c r="X6104">
        <f t="shared" si="287"/>
        <v>27</v>
      </c>
    </row>
    <row r="6105" spans="1:24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  <c r="V6105">
        <f t="shared" si="285"/>
        <v>9</v>
      </c>
      <c r="W6105">
        <f t="shared" si="286"/>
        <v>179.91</v>
      </c>
      <c r="X6105">
        <f t="shared" si="287"/>
        <v>34</v>
      </c>
    </row>
    <row r="6106" spans="1:24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  <c r="V6106">
        <f t="shared" si="285"/>
        <v>8</v>
      </c>
      <c r="W6106">
        <f t="shared" si="286"/>
        <v>629.06399999999996</v>
      </c>
      <c r="X6106">
        <f t="shared" si="287"/>
        <v>-26.666666666666671</v>
      </c>
    </row>
    <row r="6107" spans="1:24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>
        <f t="shared" si="285"/>
        <v>6</v>
      </c>
      <c r="W6107">
        <f t="shared" si="286"/>
        <v>54.527999999999999</v>
      </c>
      <c r="X6107">
        <f t="shared" si="287"/>
        <v>26.25</v>
      </c>
    </row>
    <row r="6108" spans="1:24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  <c r="V6108">
        <f t="shared" si="285"/>
        <v>12</v>
      </c>
      <c r="W6108">
        <f t="shared" si="286"/>
        <v>38.863999999999997</v>
      </c>
      <c r="X6108">
        <f t="shared" si="287"/>
        <v>-255.00000000000003</v>
      </c>
    </row>
    <row r="6109" spans="1:24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  <c r="V6109">
        <f t="shared" si="285"/>
        <v>12</v>
      </c>
      <c r="W6109">
        <f t="shared" si="286"/>
        <v>327.2</v>
      </c>
      <c r="X6109">
        <f t="shared" si="287"/>
        <v>-12.5</v>
      </c>
    </row>
    <row r="6110" spans="1:24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  <c r="V6110">
        <f t="shared" si="285"/>
        <v>9</v>
      </c>
      <c r="W6110">
        <f t="shared" si="286"/>
        <v>12</v>
      </c>
      <c r="X6110">
        <f t="shared" si="287"/>
        <v>35</v>
      </c>
    </row>
    <row r="6111" spans="1:24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  <c r="V6111">
        <f t="shared" si="285"/>
        <v>9</v>
      </c>
      <c r="W6111">
        <f t="shared" si="286"/>
        <v>5.7240000000000002</v>
      </c>
      <c r="X6111">
        <f t="shared" si="287"/>
        <v>-170</v>
      </c>
    </row>
    <row r="6112" spans="1:24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  <c r="V6112">
        <f t="shared" si="285"/>
        <v>11</v>
      </c>
      <c r="W6112">
        <f t="shared" si="286"/>
        <v>10323.614</v>
      </c>
      <c r="X6112">
        <f t="shared" si="287"/>
        <v>-1.4285714285714286</v>
      </c>
    </row>
    <row r="6113" spans="1:24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  <c r="V6113">
        <f t="shared" si="285"/>
        <v>11</v>
      </c>
      <c r="W6113">
        <f t="shared" si="286"/>
        <v>220.19200000000001</v>
      </c>
      <c r="X6113">
        <f t="shared" si="287"/>
        <v>30</v>
      </c>
    </row>
    <row r="6114" spans="1:24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  <c r="V6114">
        <f t="shared" si="285"/>
        <v>11</v>
      </c>
      <c r="W6114">
        <f t="shared" si="286"/>
        <v>100.512</v>
      </c>
      <c r="X6114">
        <f t="shared" si="287"/>
        <v>32.5</v>
      </c>
    </row>
    <row r="6115" spans="1:24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  <c r="V6115">
        <f t="shared" si="285"/>
        <v>11</v>
      </c>
      <c r="W6115">
        <f t="shared" si="286"/>
        <v>13833.666000000001</v>
      </c>
      <c r="X6115">
        <f t="shared" si="287"/>
        <v>0</v>
      </c>
    </row>
    <row r="6116" spans="1:24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  <c r="V6116">
        <f t="shared" si="285"/>
        <v>11</v>
      </c>
      <c r="W6116">
        <f t="shared" si="286"/>
        <v>898.74400000000003</v>
      </c>
      <c r="X6116">
        <f t="shared" si="287"/>
        <v>-2.8571428571428572</v>
      </c>
    </row>
    <row r="6117" spans="1:24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  <c r="V6117">
        <f t="shared" si="285"/>
        <v>3</v>
      </c>
      <c r="W6117">
        <f t="shared" si="286"/>
        <v>251.42400000000004</v>
      </c>
      <c r="X6117">
        <f t="shared" si="287"/>
        <v>33.75</v>
      </c>
    </row>
    <row r="6118" spans="1:24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  <c r="V6118">
        <f t="shared" si="285"/>
        <v>11</v>
      </c>
      <c r="W6118">
        <f t="shared" si="286"/>
        <v>9119.84</v>
      </c>
      <c r="X6118">
        <f t="shared" si="287"/>
        <v>25.999999999999996</v>
      </c>
    </row>
    <row r="6119" spans="1:24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  <c r="V6119">
        <f t="shared" si="285"/>
        <v>11</v>
      </c>
      <c r="W6119">
        <f t="shared" si="286"/>
        <v>44.82</v>
      </c>
      <c r="X6119">
        <f t="shared" si="287"/>
        <v>46</v>
      </c>
    </row>
    <row r="6120" spans="1:24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  <c r="V6120">
        <f t="shared" si="285"/>
        <v>9</v>
      </c>
      <c r="W6120">
        <f t="shared" si="286"/>
        <v>575.928</v>
      </c>
      <c r="X6120">
        <f t="shared" si="287"/>
        <v>10</v>
      </c>
    </row>
    <row r="6121" spans="1:24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  <c r="V6121">
        <f t="shared" si="285"/>
        <v>9</v>
      </c>
      <c r="W6121">
        <f t="shared" si="286"/>
        <v>71.496000000000009</v>
      </c>
      <c r="X6121">
        <f t="shared" si="287"/>
        <v>27.499999999999996</v>
      </c>
    </row>
    <row r="6122" spans="1:24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  <c r="V6122">
        <f t="shared" si="285"/>
        <v>9</v>
      </c>
      <c r="W6122">
        <f t="shared" si="286"/>
        <v>3273.7280000000001</v>
      </c>
      <c r="X6122">
        <f t="shared" si="287"/>
        <v>15</v>
      </c>
    </row>
    <row r="6123" spans="1:24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  <c r="V6123">
        <f t="shared" si="285"/>
        <v>9</v>
      </c>
      <c r="W6123">
        <f t="shared" si="286"/>
        <v>145.17599999999999</v>
      </c>
      <c r="X6123">
        <f t="shared" si="287"/>
        <v>-176.66666666666669</v>
      </c>
    </row>
    <row r="6124" spans="1:24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  <c r="V6124">
        <f t="shared" si="285"/>
        <v>12</v>
      </c>
      <c r="W6124">
        <f t="shared" si="286"/>
        <v>123.136</v>
      </c>
      <c r="X6124">
        <f t="shared" si="287"/>
        <v>7.5000000000000009</v>
      </c>
    </row>
    <row r="6125" spans="1:24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  <c r="V6125">
        <f t="shared" si="285"/>
        <v>8</v>
      </c>
      <c r="W6125">
        <f t="shared" si="286"/>
        <v>83.84</v>
      </c>
      <c r="X6125">
        <f t="shared" si="287"/>
        <v>32.5</v>
      </c>
    </row>
    <row r="6126" spans="1:24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  <c r="V6126">
        <f t="shared" si="285"/>
        <v>6</v>
      </c>
      <c r="W6126">
        <f t="shared" si="286"/>
        <v>223.75</v>
      </c>
      <c r="X6126">
        <f t="shared" si="287"/>
        <v>19</v>
      </c>
    </row>
    <row r="6127" spans="1:24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  <c r="V6127">
        <f t="shared" si="285"/>
        <v>6</v>
      </c>
      <c r="W6127">
        <f t="shared" si="286"/>
        <v>23.92</v>
      </c>
      <c r="X6127">
        <f t="shared" si="287"/>
        <v>44.999999999999993</v>
      </c>
    </row>
    <row r="6128" spans="1:24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  <c r="V6128">
        <f t="shared" si="285"/>
        <v>6</v>
      </c>
      <c r="W6128">
        <f t="shared" si="286"/>
        <v>3.9119999999999999</v>
      </c>
      <c r="X6128">
        <f t="shared" si="287"/>
        <v>32.5</v>
      </c>
    </row>
    <row r="6129" spans="1:24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  <c r="V6129">
        <f t="shared" si="285"/>
        <v>3</v>
      </c>
      <c r="W6129">
        <f t="shared" si="286"/>
        <v>1967.9759999999999</v>
      </c>
      <c r="X6129">
        <f t="shared" si="287"/>
        <v>16.666666666666664</v>
      </c>
    </row>
    <row r="6130" spans="1:24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>
        <f t="shared" si="285"/>
        <v>10</v>
      </c>
      <c r="W6130">
        <f t="shared" si="286"/>
        <v>197.63200000000001</v>
      </c>
      <c r="X6130">
        <f t="shared" si="287"/>
        <v>37.499999999999993</v>
      </c>
    </row>
    <row r="6131" spans="1:24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>
        <f t="shared" si="285"/>
        <v>3</v>
      </c>
      <c r="W6131">
        <f t="shared" si="286"/>
        <v>159.75</v>
      </c>
      <c r="X6131">
        <f t="shared" si="287"/>
        <v>38.999999999999993</v>
      </c>
    </row>
    <row r="6132" spans="1:24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  <c r="V6132">
        <f t="shared" si="285"/>
        <v>3</v>
      </c>
      <c r="W6132">
        <f t="shared" si="286"/>
        <v>7.52</v>
      </c>
      <c r="X6132">
        <f t="shared" si="287"/>
        <v>35</v>
      </c>
    </row>
    <row r="6133" spans="1:24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  <c r="V6133">
        <f t="shared" si="285"/>
        <v>12</v>
      </c>
      <c r="W6133">
        <f t="shared" si="286"/>
        <v>10740.996000000001</v>
      </c>
      <c r="X6133">
        <f t="shared" si="287"/>
        <v>21.111111111111107</v>
      </c>
    </row>
    <row r="6134" spans="1:24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  <c r="V6134">
        <f t="shared" si="285"/>
        <v>9</v>
      </c>
      <c r="W6134">
        <f t="shared" si="286"/>
        <v>819.80000000000007</v>
      </c>
      <c r="X6134">
        <f t="shared" si="287"/>
        <v>36.25</v>
      </c>
    </row>
    <row r="6135" spans="1:24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  <c r="V6135">
        <f t="shared" si="285"/>
        <v>8</v>
      </c>
      <c r="W6135">
        <f t="shared" si="286"/>
        <v>322.56</v>
      </c>
      <c r="X6135">
        <f t="shared" si="287"/>
        <v>7.5</v>
      </c>
    </row>
    <row r="6136" spans="1:24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  <c r="V6136">
        <f t="shared" si="285"/>
        <v>11</v>
      </c>
      <c r="W6136">
        <f t="shared" si="286"/>
        <v>771.2</v>
      </c>
      <c r="X6136">
        <f t="shared" si="287"/>
        <v>28.999999999999996</v>
      </c>
    </row>
    <row r="6137" spans="1:24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  <c r="V6137">
        <f t="shared" si="285"/>
        <v>10</v>
      </c>
      <c r="W6137">
        <f t="shared" si="286"/>
        <v>83.088000000000008</v>
      </c>
      <c r="X6137">
        <f t="shared" si="287"/>
        <v>12.5</v>
      </c>
    </row>
    <row r="6138" spans="1:24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  <c r="V6138">
        <f t="shared" si="285"/>
        <v>10</v>
      </c>
      <c r="W6138">
        <f t="shared" si="286"/>
        <v>438.98400000000004</v>
      </c>
      <c r="X6138">
        <f t="shared" si="287"/>
        <v>-254.99999999999997</v>
      </c>
    </row>
    <row r="6139" spans="1:24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  <c r="V6139">
        <f t="shared" si="285"/>
        <v>10</v>
      </c>
      <c r="W6139">
        <f t="shared" si="286"/>
        <v>192.38400000000001</v>
      </c>
      <c r="X6139">
        <f t="shared" si="287"/>
        <v>35</v>
      </c>
    </row>
    <row r="6140" spans="1:24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  <c r="V6140">
        <f t="shared" si="285"/>
        <v>3</v>
      </c>
      <c r="W6140">
        <f t="shared" si="286"/>
        <v>411.33199999999999</v>
      </c>
      <c r="X6140">
        <f t="shared" si="287"/>
        <v>-5.882352941176471</v>
      </c>
    </row>
    <row r="6141" spans="1:24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  <c r="V6141">
        <f t="shared" si="285"/>
        <v>4</v>
      </c>
      <c r="W6141">
        <f t="shared" si="286"/>
        <v>346.32</v>
      </c>
      <c r="X6141">
        <f t="shared" si="287"/>
        <v>26</v>
      </c>
    </row>
    <row r="6142" spans="1:24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  <c r="V6142">
        <f t="shared" si="285"/>
        <v>7</v>
      </c>
      <c r="W6142">
        <f t="shared" si="286"/>
        <v>1374</v>
      </c>
      <c r="X6142">
        <f t="shared" si="287"/>
        <v>48.999999999999993</v>
      </c>
    </row>
    <row r="6143" spans="1:24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  <c r="V6143">
        <f t="shared" si="285"/>
        <v>7</v>
      </c>
      <c r="W6143">
        <f t="shared" si="286"/>
        <v>782.56</v>
      </c>
      <c r="X6143">
        <f t="shared" si="287"/>
        <v>2</v>
      </c>
    </row>
    <row r="6144" spans="1:24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>
        <f t="shared" si="285"/>
        <v>7</v>
      </c>
      <c r="W6144">
        <f t="shared" si="286"/>
        <v>515.96</v>
      </c>
      <c r="X6144">
        <f t="shared" si="287"/>
        <v>28.999999999999996</v>
      </c>
    </row>
    <row r="6145" spans="1:24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  <c r="V6145">
        <f t="shared" si="285"/>
        <v>7</v>
      </c>
      <c r="W6145">
        <f t="shared" si="286"/>
        <v>714.24</v>
      </c>
      <c r="X6145">
        <f t="shared" si="287"/>
        <v>41</v>
      </c>
    </row>
    <row r="6146" spans="1:24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  <c r="V6146">
        <f t="shared" si="285"/>
        <v>6</v>
      </c>
      <c r="W6146">
        <f t="shared" si="286"/>
        <v>60.21</v>
      </c>
      <c r="X6146">
        <f t="shared" si="287"/>
        <v>46</v>
      </c>
    </row>
    <row r="6147" spans="1:24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  <c r="V6147">
        <f t="shared" ref="V6147:V6210" si="288">MONTH(C6147:C16140)</f>
        <v>12</v>
      </c>
      <c r="W6147">
        <f t="shared" ref="W6147:W6210" si="289" xml:space="preserve"> PRODUCT(R6147,S6147)</f>
        <v>47.04</v>
      </c>
      <c r="X6147">
        <f t="shared" ref="X6147:X6210" si="290">(U6147/R6147)*100</f>
        <v>26.999999999999996</v>
      </c>
    </row>
    <row r="6148" spans="1:24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  <c r="V6148">
        <f t="shared" si="288"/>
        <v>11</v>
      </c>
      <c r="W6148">
        <f t="shared" si="289"/>
        <v>47.04</v>
      </c>
      <c r="X6148">
        <f t="shared" si="290"/>
        <v>26.999999999999996</v>
      </c>
    </row>
    <row r="6149" spans="1:24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  <c r="V6149">
        <f t="shared" si="288"/>
        <v>11</v>
      </c>
      <c r="W6149">
        <f t="shared" si="289"/>
        <v>81.471999999999994</v>
      </c>
      <c r="X6149">
        <f t="shared" si="290"/>
        <v>36.250000000000007</v>
      </c>
    </row>
    <row r="6150" spans="1:24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  <c r="V6150">
        <f t="shared" si="288"/>
        <v>6</v>
      </c>
      <c r="W6150">
        <f t="shared" si="289"/>
        <v>403.16800000000001</v>
      </c>
      <c r="X6150">
        <f t="shared" si="290"/>
        <v>6.25</v>
      </c>
    </row>
    <row r="6151" spans="1:24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  <c r="V6151">
        <f t="shared" si="288"/>
        <v>12</v>
      </c>
      <c r="W6151">
        <f t="shared" si="289"/>
        <v>2044.2240000000002</v>
      </c>
      <c r="X6151">
        <f t="shared" si="290"/>
        <v>-10</v>
      </c>
    </row>
    <row r="6152" spans="1:24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  <c r="V6152">
        <f t="shared" si="288"/>
        <v>4</v>
      </c>
      <c r="W6152">
        <f t="shared" si="289"/>
        <v>1774.5</v>
      </c>
      <c r="X6152">
        <f t="shared" si="290"/>
        <v>25</v>
      </c>
    </row>
    <row r="6153" spans="1:24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  <c r="V6153">
        <f t="shared" si="288"/>
        <v>3</v>
      </c>
      <c r="W6153">
        <f t="shared" si="289"/>
        <v>11983.3</v>
      </c>
      <c r="X6153">
        <f t="shared" si="290"/>
        <v>5.8823529411764701</v>
      </c>
    </row>
    <row r="6154" spans="1:24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  <c r="V6154">
        <f t="shared" si="288"/>
        <v>7</v>
      </c>
      <c r="W6154">
        <f t="shared" si="289"/>
        <v>351.68</v>
      </c>
      <c r="X6154">
        <f t="shared" si="290"/>
        <v>1</v>
      </c>
    </row>
    <row r="6155" spans="1:24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  <c r="V6155">
        <f t="shared" si="288"/>
        <v>4</v>
      </c>
      <c r="W6155">
        <f t="shared" si="289"/>
        <v>103.93600000000001</v>
      </c>
      <c r="X6155">
        <f t="shared" si="290"/>
        <v>20</v>
      </c>
    </row>
    <row r="6156" spans="1:24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  <c r="V6156">
        <f t="shared" si="288"/>
        <v>4</v>
      </c>
      <c r="W6156">
        <f t="shared" si="289"/>
        <v>154.00799999999998</v>
      </c>
      <c r="X6156">
        <f t="shared" si="290"/>
        <v>11.25</v>
      </c>
    </row>
    <row r="6157" spans="1:24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  <c r="V6157">
        <f t="shared" si="288"/>
        <v>4</v>
      </c>
      <c r="W6157">
        <f t="shared" si="289"/>
        <v>332.70400000000001</v>
      </c>
      <c r="X6157">
        <f t="shared" si="290"/>
        <v>10</v>
      </c>
    </row>
    <row r="6158" spans="1:24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  <c r="V6158">
        <f t="shared" si="288"/>
        <v>4</v>
      </c>
      <c r="W6158">
        <f t="shared" si="289"/>
        <v>127.224</v>
      </c>
      <c r="X6158">
        <f t="shared" si="290"/>
        <v>22.5</v>
      </c>
    </row>
    <row r="6159" spans="1:24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  <c r="V6159">
        <f t="shared" si="288"/>
        <v>8</v>
      </c>
      <c r="W6159">
        <f t="shared" si="289"/>
        <v>244.62</v>
      </c>
      <c r="X6159">
        <f t="shared" si="290"/>
        <v>47</v>
      </c>
    </row>
    <row r="6160" spans="1:24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  <c r="V6160">
        <f t="shared" si="288"/>
        <v>8</v>
      </c>
      <c r="W6160">
        <f t="shared" si="289"/>
        <v>2007.3600000000001</v>
      </c>
      <c r="X6160">
        <f t="shared" si="290"/>
        <v>13.999999999999998</v>
      </c>
    </row>
    <row r="6161" spans="1:24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  <c r="V6161">
        <f t="shared" si="288"/>
        <v>12</v>
      </c>
      <c r="W6161">
        <f t="shared" si="289"/>
        <v>3090.72</v>
      </c>
      <c r="X6161">
        <f t="shared" si="290"/>
        <v>14.000000000000002</v>
      </c>
    </row>
    <row r="6162" spans="1:24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  <c r="V6162">
        <f t="shared" si="288"/>
        <v>3</v>
      </c>
      <c r="W6162">
        <f t="shared" si="289"/>
        <v>971.928</v>
      </c>
      <c r="X6162">
        <f t="shared" si="290"/>
        <v>8.75</v>
      </c>
    </row>
    <row r="6163" spans="1:24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>
        <f t="shared" si="288"/>
        <v>3</v>
      </c>
      <c r="W6163">
        <f t="shared" si="289"/>
        <v>47.231999999999999</v>
      </c>
      <c r="X6163">
        <f t="shared" si="290"/>
        <v>33.75</v>
      </c>
    </row>
    <row r="6164" spans="1:24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  <c r="V6164">
        <f t="shared" si="288"/>
        <v>3</v>
      </c>
      <c r="W6164">
        <f t="shared" si="289"/>
        <v>78.48</v>
      </c>
      <c r="X6164">
        <f t="shared" si="290"/>
        <v>7.5</v>
      </c>
    </row>
    <row r="6165" spans="1:24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  <c r="V6165">
        <f t="shared" si="288"/>
        <v>3</v>
      </c>
      <c r="W6165">
        <f t="shared" si="289"/>
        <v>167.85</v>
      </c>
      <c r="X6165">
        <f t="shared" si="290"/>
        <v>-76.666666666666657</v>
      </c>
    </row>
    <row r="6166" spans="1:24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  <c r="V6166">
        <f t="shared" si="288"/>
        <v>3</v>
      </c>
      <c r="W6166">
        <f t="shared" si="289"/>
        <v>14.975999999999999</v>
      </c>
      <c r="X6166">
        <f t="shared" si="290"/>
        <v>27.500000000000004</v>
      </c>
    </row>
    <row r="6167" spans="1:24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  <c r="V6167">
        <f t="shared" si="288"/>
        <v>3</v>
      </c>
      <c r="W6167">
        <f t="shared" si="289"/>
        <v>60.047999999999995</v>
      </c>
      <c r="X6167">
        <f t="shared" si="290"/>
        <v>27.500000000000004</v>
      </c>
    </row>
    <row r="6168" spans="1:24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  <c r="V6168">
        <f t="shared" si="288"/>
        <v>3</v>
      </c>
      <c r="W6168">
        <f t="shared" si="289"/>
        <v>340.48</v>
      </c>
      <c r="X6168">
        <f t="shared" si="290"/>
        <v>31.25</v>
      </c>
    </row>
    <row r="6169" spans="1:24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  <c r="V6169">
        <f t="shared" si="288"/>
        <v>4</v>
      </c>
      <c r="W6169">
        <f t="shared" si="289"/>
        <v>352.36799999999999</v>
      </c>
      <c r="X6169">
        <f t="shared" si="290"/>
        <v>37.5</v>
      </c>
    </row>
    <row r="6170" spans="1:24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>
        <f t="shared" si="288"/>
        <v>9</v>
      </c>
      <c r="W6170">
        <f t="shared" si="289"/>
        <v>45.92</v>
      </c>
      <c r="X6170">
        <f t="shared" si="290"/>
        <v>49</v>
      </c>
    </row>
    <row r="6171" spans="1:24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>
        <f t="shared" si="288"/>
        <v>8</v>
      </c>
      <c r="W6171">
        <f t="shared" si="289"/>
        <v>26.72</v>
      </c>
      <c r="X6171">
        <f t="shared" si="290"/>
        <v>48</v>
      </c>
    </row>
    <row r="6172" spans="1:24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  <c r="V6172">
        <f t="shared" si="288"/>
        <v>12</v>
      </c>
      <c r="W6172">
        <f t="shared" si="289"/>
        <v>102.744</v>
      </c>
      <c r="X6172">
        <f t="shared" si="290"/>
        <v>33.75</v>
      </c>
    </row>
    <row r="6173" spans="1:24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>
        <f t="shared" si="288"/>
        <v>12</v>
      </c>
      <c r="W6173">
        <f t="shared" si="289"/>
        <v>7.04</v>
      </c>
      <c r="X6173">
        <f t="shared" si="290"/>
        <v>28.999999999999996</v>
      </c>
    </row>
    <row r="6174" spans="1:24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>
        <f t="shared" si="288"/>
        <v>8</v>
      </c>
      <c r="W6174">
        <f t="shared" si="289"/>
        <v>133.5</v>
      </c>
      <c r="X6174">
        <f t="shared" si="290"/>
        <v>47</v>
      </c>
    </row>
    <row r="6175" spans="1:24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  <c r="V6175">
        <f t="shared" si="288"/>
        <v>8</v>
      </c>
      <c r="W6175">
        <f t="shared" si="289"/>
        <v>42.4</v>
      </c>
      <c r="X6175">
        <f t="shared" si="290"/>
        <v>43</v>
      </c>
    </row>
    <row r="6176" spans="1:24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  <c r="V6176">
        <f t="shared" si="288"/>
        <v>8</v>
      </c>
      <c r="W6176">
        <f t="shared" si="289"/>
        <v>1676.76</v>
      </c>
      <c r="X6176">
        <f t="shared" si="290"/>
        <v>26.999999999999996</v>
      </c>
    </row>
    <row r="6177" spans="1:24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>
        <f t="shared" si="288"/>
        <v>9</v>
      </c>
      <c r="W6177">
        <f t="shared" si="289"/>
        <v>6760.16</v>
      </c>
      <c r="X6177">
        <f t="shared" si="290"/>
        <v>25</v>
      </c>
    </row>
    <row r="6178" spans="1:24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  <c r="V6178">
        <f t="shared" si="288"/>
        <v>9</v>
      </c>
      <c r="W6178">
        <f t="shared" si="289"/>
        <v>601.71999999999991</v>
      </c>
      <c r="X6178">
        <f t="shared" si="290"/>
        <v>28.000000000000004</v>
      </c>
    </row>
    <row r="6179" spans="1:24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  <c r="V6179">
        <f t="shared" si="288"/>
        <v>9</v>
      </c>
      <c r="W6179">
        <f t="shared" si="289"/>
        <v>243.92</v>
      </c>
      <c r="X6179">
        <f t="shared" si="290"/>
        <v>47</v>
      </c>
    </row>
    <row r="6180" spans="1:24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  <c r="V6180">
        <f t="shared" si="288"/>
        <v>9</v>
      </c>
      <c r="W6180">
        <f t="shared" si="289"/>
        <v>95.68</v>
      </c>
      <c r="X6180">
        <f t="shared" si="290"/>
        <v>49</v>
      </c>
    </row>
    <row r="6181" spans="1:24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  <c r="V6181">
        <f t="shared" si="288"/>
        <v>9</v>
      </c>
      <c r="W6181">
        <f t="shared" si="289"/>
        <v>127.92</v>
      </c>
      <c r="X6181">
        <f t="shared" si="290"/>
        <v>10</v>
      </c>
    </row>
    <row r="6182" spans="1:24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  <c r="V6182">
        <f t="shared" si="288"/>
        <v>9</v>
      </c>
      <c r="W6182">
        <f t="shared" si="289"/>
        <v>3149.75</v>
      </c>
      <c r="X6182">
        <f t="shared" si="290"/>
        <v>27.999999999999996</v>
      </c>
    </row>
    <row r="6183" spans="1:24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  <c r="V6183">
        <f t="shared" si="288"/>
        <v>9</v>
      </c>
      <c r="W6183">
        <f t="shared" si="289"/>
        <v>341.19</v>
      </c>
      <c r="X6183">
        <f t="shared" si="290"/>
        <v>28.999999999999996</v>
      </c>
    </row>
    <row r="6184" spans="1:24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  <c r="V6184">
        <f t="shared" si="288"/>
        <v>9</v>
      </c>
      <c r="W6184">
        <f t="shared" si="289"/>
        <v>29.2</v>
      </c>
      <c r="X6184">
        <f t="shared" si="290"/>
        <v>47</v>
      </c>
    </row>
    <row r="6185" spans="1:24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>
        <f t="shared" si="288"/>
        <v>9</v>
      </c>
      <c r="W6185">
        <f t="shared" si="289"/>
        <v>7102.72</v>
      </c>
      <c r="X6185">
        <f t="shared" si="290"/>
        <v>1.9999999999999998</v>
      </c>
    </row>
    <row r="6186" spans="1:24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  <c r="V6186">
        <f t="shared" si="288"/>
        <v>12</v>
      </c>
      <c r="W6186">
        <f t="shared" si="289"/>
        <v>2019.6000000000001</v>
      </c>
      <c r="X6186">
        <f t="shared" si="290"/>
        <v>6.25</v>
      </c>
    </row>
    <row r="6187" spans="1:24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  <c r="V6187">
        <f t="shared" si="288"/>
        <v>8</v>
      </c>
      <c r="W6187">
        <f t="shared" si="289"/>
        <v>1068</v>
      </c>
      <c r="X6187">
        <f t="shared" si="290"/>
        <v>10</v>
      </c>
    </row>
    <row r="6188" spans="1:24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  <c r="V6188">
        <f t="shared" si="288"/>
        <v>11</v>
      </c>
      <c r="W6188">
        <f t="shared" si="289"/>
        <v>212.85000000000002</v>
      </c>
      <c r="X6188">
        <f t="shared" si="290"/>
        <v>29.000000000000004</v>
      </c>
    </row>
    <row r="6189" spans="1:24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  <c r="V6189">
        <f t="shared" si="288"/>
        <v>11</v>
      </c>
      <c r="W6189">
        <f t="shared" si="289"/>
        <v>209.66400000000002</v>
      </c>
      <c r="X6189">
        <f t="shared" si="290"/>
        <v>33.75</v>
      </c>
    </row>
    <row r="6190" spans="1:24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  <c r="V6190">
        <f t="shared" si="288"/>
        <v>11</v>
      </c>
      <c r="W6190">
        <f t="shared" si="289"/>
        <v>714.24</v>
      </c>
      <c r="X6190">
        <f t="shared" si="290"/>
        <v>30</v>
      </c>
    </row>
    <row r="6191" spans="1:24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  <c r="V6191">
        <f t="shared" si="288"/>
        <v>4</v>
      </c>
      <c r="W6191">
        <f t="shared" si="289"/>
        <v>1535.36</v>
      </c>
      <c r="X6191">
        <f t="shared" si="290"/>
        <v>12.5</v>
      </c>
    </row>
    <row r="6192" spans="1:24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  <c r="V6192">
        <f t="shared" si="288"/>
        <v>12</v>
      </c>
      <c r="W6192">
        <f t="shared" si="289"/>
        <v>7196.0399999999991</v>
      </c>
      <c r="X6192">
        <f t="shared" si="290"/>
        <v>26</v>
      </c>
    </row>
    <row r="6193" spans="1:24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  <c r="V6193">
        <f t="shared" si="288"/>
        <v>12</v>
      </c>
      <c r="W6193">
        <f t="shared" si="289"/>
        <v>94.320000000000007</v>
      </c>
      <c r="X6193">
        <f t="shared" si="290"/>
        <v>26.999999999999996</v>
      </c>
    </row>
    <row r="6194" spans="1:24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  <c r="V6194">
        <f t="shared" si="288"/>
        <v>12</v>
      </c>
      <c r="W6194">
        <f t="shared" si="289"/>
        <v>129.60000000000002</v>
      </c>
      <c r="X6194">
        <f t="shared" si="290"/>
        <v>34.999999999999993</v>
      </c>
    </row>
    <row r="6195" spans="1:24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  <c r="V6195">
        <f t="shared" si="288"/>
        <v>12</v>
      </c>
      <c r="W6195">
        <f t="shared" si="289"/>
        <v>31.65</v>
      </c>
      <c r="X6195">
        <f t="shared" si="290"/>
        <v>-155</v>
      </c>
    </row>
    <row r="6196" spans="1:24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  <c r="V6196">
        <f t="shared" si="288"/>
        <v>12</v>
      </c>
      <c r="W6196">
        <f t="shared" si="289"/>
        <v>379.4</v>
      </c>
      <c r="X6196">
        <f t="shared" si="290"/>
        <v>35</v>
      </c>
    </row>
    <row r="6197" spans="1:24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  <c r="V6197">
        <f t="shared" si="288"/>
        <v>10</v>
      </c>
      <c r="W6197">
        <f t="shared" si="289"/>
        <v>659.976</v>
      </c>
      <c r="X6197">
        <f t="shared" si="290"/>
        <v>-23.333333333333336</v>
      </c>
    </row>
    <row r="6198" spans="1:24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  <c r="V6198">
        <f t="shared" si="288"/>
        <v>10</v>
      </c>
      <c r="W6198">
        <f t="shared" si="289"/>
        <v>214.12800000000001</v>
      </c>
      <c r="X6198">
        <f t="shared" si="290"/>
        <v>-6.25</v>
      </c>
    </row>
    <row r="6199" spans="1:24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  <c r="V6199">
        <f t="shared" si="288"/>
        <v>11</v>
      </c>
      <c r="W6199">
        <f t="shared" si="289"/>
        <v>446.39000000000004</v>
      </c>
      <c r="X6199">
        <f t="shared" si="290"/>
        <v>44.999999999999993</v>
      </c>
    </row>
    <row r="6200" spans="1:24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  <c r="V6200">
        <f t="shared" si="288"/>
        <v>11</v>
      </c>
      <c r="W6200">
        <f t="shared" si="289"/>
        <v>152.91</v>
      </c>
      <c r="X6200">
        <f t="shared" si="290"/>
        <v>26</v>
      </c>
    </row>
    <row r="6201" spans="1:24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  <c r="V6201">
        <f t="shared" si="288"/>
        <v>11</v>
      </c>
      <c r="W6201">
        <f t="shared" si="289"/>
        <v>192.16</v>
      </c>
      <c r="X6201">
        <f t="shared" si="290"/>
        <v>48.000000000000007</v>
      </c>
    </row>
    <row r="6202" spans="1:24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  <c r="V6202">
        <f t="shared" si="288"/>
        <v>4</v>
      </c>
      <c r="W6202">
        <f t="shared" si="289"/>
        <v>5759.8720000000003</v>
      </c>
      <c r="X6202">
        <f t="shared" si="290"/>
        <v>33.75</v>
      </c>
    </row>
    <row r="6203" spans="1:24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  <c r="V6203">
        <f t="shared" si="288"/>
        <v>4</v>
      </c>
      <c r="W6203">
        <f t="shared" si="289"/>
        <v>130.68</v>
      </c>
      <c r="X6203">
        <f t="shared" si="290"/>
        <v>-11.25</v>
      </c>
    </row>
    <row r="6204" spans="1:24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  <c r="V6204">
        <f t="shared" si="288"/>
        <v>12</v>
      </c>
      <c r="W6204">
        <f t="shared" si="289"/>
        <v>2819.6</v>
      </c>
      <c r="X6204">
        <f t="shared" si="290"/>
        <v>1.2500000000000002</v>
      </c>
    </row>
    <row r="6205" spans="1:24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  <c r="V6205">
        <f t="shared" si="288"/>
        <v>10</v>
      </c>
      <c r="W6205">
        <f t="shared" si="289"/>
        <v>1881.2159999999999</v>
      </c>
      <c r="X6205">
        <f t="shared" si="290"/>
        <v>-20</v>
      </c>
    </row>
    <row r="6206" spans="1:24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  <c r="V6206">
        <f t="shared" si="288"/>
        <v>12</v>
      </c>
      <c r="W6206">
        <f t="shared" si="289"/>
        <v>15.423999999999999</v>
      </c>
      <c r="X6206">
        <f t="shared" si="290"/>
        <v>22.5</v>
      </c>
    </row>
    <row r="6207" spans="1:24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  <c r="V6207">
        <f t="shared" si="288"/>
        <v>10</v>
      </c>
      <c r="W6207">
        <f t="shared" si="289"/>
        <v>357.11199999999997</v>
      </c>
      <c r="X6207">
        <f t="shared" si="290"/>
        <v>31.25</v>
      </c>
    </row>
    <row r="6208" spans="1:24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  <c r="V6208">
        <f t="shared" si="288"/>
        <v>10</v>
      </c>
      <c r="W6208">
        <f t="shared" si="289"/>
        <v>100.992</v>
      </c>
      <c r="X6208">
        <f t="shared" si="290"/>
        <v>31.25</v>
      </c>
    </row>
    <row r="6209" spans="1:24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  <c r="V6209">
        <f t="shared" si="288"/>
        <v>10</v>
      </c>
      <c r="W6209">
        <f t="shared" si="289"/>
        <v>56.686</v>
      </c>
      <c r="X6209">
        <f t="shared" si="290"/>
        <v>-25.714285714285712</v>
      </c>
    </row>
    <row r="6210" spans="1:24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  <c r="V6210">
        <f t="shared" si="288"/>
        <v>9</v>
      </c>
      <c r="W6210">
        <f t="shared" si="289"/>
        <v>102.336</v>
      </c>
      <c r="X6210">
        <f t="shared" si="290"/>
        <v>-12.5</v>
      </c>
    </row>
    <row r="6211" spans="1:24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  <c r="V6211">
        <f t="shared" ref="V6211:V6274" si="291">MONTH(C6211:C16204)</f>
        <v>8</v>
      </c>
      <c r="W6211">
        <f t="shared" ref="W6211:W6274" si="292" xml:space="preserve"> PRODUCT(R6211,S6211)</f>
        <v>25141.751999999997</v>
      </c>
      <c r="X6211">
        <f t="shared" ref="X6211:X6274" si="293">(U6211/R6211)*100</f>
        <v>33.75</v>
      </c>
    </row>
    <row r="6212" spans="1:24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  <c r="V6212">
        <f t="shared" si="291"/>
        <v>8</v>
      </c>
      <c r="W6212">
        <f t="shared" si="292"/>
        <v>7000.1399999999994</v>
      </c>
      <c r="X6212">
        <f t="shared" si="293"/>
        <v>29.000000000000004</v>
      </c>
    </row>
    <row r="6213" spans="1:24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  <c r="V6213">
        <f t="shared" si="291"/>
        <v>8</v>
      </c>
      <c r="W6213">
        <f t="shared" si="292"/>
        <v>197.82</v>
      </c>
      <c r="X6213">
        <f t="shared" si="293"/>
        <v>34</v>
      </c>
    </row>
    <row r="6214" spans="1:24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  <c r="V6214">
        <f t="shared" si="291"/>
        <v>11</v>
      </c>
      <c r="W6214">
        <f t="shared" si="292"/>
        <v>54.72</v>
      </c>
      <c r="X6214">
        <f t="shared" si="293"/>
        <v>50</v>
      </c>
    </row>
    <row r="6215" spans="1:24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  <c r="V6215">
        <f t="shared" si="291"/>
        <v>11</v>
      </c>
      <c r="W6215">
        <f t="shared" si="292"/>
        <v>152.24</v>
      </c>
      <c r="X6215">
        <f t="shared" si="293"/>
        <v>28.999999999999996</v>
      </c>
    </row>
    <row r="6216" spans="1:24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>
        <f t="shared" si="291"/>
        <v>10</v>
      </c>
      <c r="W6216">
        <f t="shared" si="292"/>
        <v>7.64</v>
      </c>
      <c r="X6216">
        <f t="shared" si="293"/>
        <v>49</v>
      </c>
    </row>
    <row r="6217" spans="1:24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  <c r="V6217">
        <f t="shared" si="291"/>
        <v>11</v>
      </c>
      <c r="W6217">
        <f t="shared" si="292"/>
        <v>204.48</v>
      </c>
      <c r="X6217">
        <f t="shared" si="293"/>
        <v>41</v>
      </c>
    </row>
    <row r="6218" spans="1:24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>
        <f t="shared" si="291"/>
        <v>11</v>
      </c>
      <c r="W6218">
        <f t="shared" si="292"/>
        <v>497.92</v>
      </c>
      <c r="X6218">
        <f t="shared" si="293"/>
        <v>47</v>
      </c>
    </row>
    <row r="6219" spans="1:24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  <c r="V6219">
        <f t="shared" si="291"/>
        <v>7</v>
      </c>
      <c r="W6219">
        <f t="shared" si="292"/>
        <v>89.91</v>
      </c>
      <c r="X6219">
        <f t="shared" si="293"/>
        <v>1.0000000000000002</v>
      </c>
    </row>
    <row r="6220" spans="1:24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  <c r="V6220">
        <f t="shared" si="291"/>
        <v>10</v>
      </c>
      <c r="W6220">
        <f t="shared" si="292"/>
        <v>754.2</v>
      </c>
      <c r="X6220">
        <f t="shared" si="293"/>
        <v>27.999999999999996</v>
      </c>
    </row>
    <row r="6221" spans="1:24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  <c r="V6221">
        <f t="shared" si="291"/>
        <v>10</v>
      </c>
      <c r="W6221">
        <f t="shared" si="292"/>
        <v>383.96</v>
      </c>
      <c r="X6221">
        <f t="shared" si="293"/>
        <v>27</v>
      </c>
    </row>
    <row r="6222" spans="1:24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  <c r="V6222">
        <f t="shared" si="291"/>
        <v>10</v>
      </c>
      <c r="W6222">
        <f t="shared" si="292"/>
        <v>146.01999999999998</v>
      </c>
      <c r="X6222">
        <f t="shared" si="293"/>
        <v>6.9999999999999991</v>
      </c>
    </row>
    <row r="6223" spans="1:24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  <c r="V6223">
        <f t="shared" si="291"/>
        <v>9</v>
      </c>
      <c r="W6223">
        <f t="shared" si="292"/>
        <v>510.3</v>
      </c>
      <c r="X6223">
        <f t="shared" si="293"/>
        <v>46</v>
      </c>
    </row>
    <row r="6224" spans="1:24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  <c r="V6224">
        <f t="shared" si="291"/>
        <v>12</v>
      </c>
      <c r="W6224">
        <f t="shared" si="292"/>
        <v>290.81599999999997</v>
      </c>
      <c r="X6224">
        <f t="shared" si="293"/>
        <v>26.250000000000007</v>
      </c>
    </row>
    <row r="6225" spans="1:24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  <c r="V6225">
        <f t="shared" si="291"/>
        <v>12</v>
      </c>
      <c r="W6225">
        <f t="shared" si="292"/>
        <v>85.847999999999999</v>
      </c>
      <c r="X6225">
        <f t="shared" si="293"/>
        <v>8.75</v>
      </c>
    </row>
    <row r="6226" spans="1:24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  <c r="V6226">
        <f t="shared" si="291"/>
        <v>12</v>
      </c>
      <c r="W6226">
        <f t="shared" si="292"/>
        <v>655.05600000000004</v>
      </c>
      <c r="X6226">
        <f t="shared" si="293"/>
        <v>-25</v>
      </c>
    </row>
    <row r="6227" spans="1:24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  <c r="V6227">
        <f t="shared" si="291"/>
        <v>10</v>
      </c>
      <c r="W6227">
        <f t="shared" si="292"/>
        <v>66.293999999999997</v>
      </c>
      <c r="X6227">
        <f t="shared" si="293"/>
        <v>-156.66666666666669</v>
      </c>
    </row>
    <row r="6228" spans="1:24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  <c r="V6228">
        <f t="shared" si="291"/>
        <v>10</v>
      </c>
      <c r="W6228">
        <f t="shared" si="292"/>
        <v>1164.672</v>
      </c>
      <c r="X6228">
        <f t="shared" si="293"/>
        <v>-5</v>
      </c>
    </row>
    <row r="6229" spans="1:24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  <c r="V6229">
        <f t="shared" si="291"/>
        <v>11</v>
      </c>
      <c r="W6229">
        <f t="shared" si="292"/>
        <v>266.32799999999997</v>
      </c>
      <c r="X6229">
        <f t="shared" si="293"/>
        <v>8.75</v>
      </c>
    </row>
    <row r="6230" spans="1:24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  <c r="V6230">
        <f t="shared" si="291"/>
        <v>1</v>
      </c>
      <c r="W6230">
        <f t="shared" si="292"/>
        <v>441.50400000000002</v>
      </c>
      <c r="X6230">
        <f t="shared" si="293"/>
        <v>-18.333333333333336</v>
      </c>
    </row>
    <row r="6231" spans="1:24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>
        <f t="shared" si="291"/>
        <v>1</v>
      </c>
      <c r="W6231">
        <f t="shared" si="292"/>
        <v>165.52800000000002</v>
      </c>
      <c r="X6231">
        <f t="shared" si="293"/>
        <v>28.749999999999996</v>
      </c>
    </row>
    <row r="6232" spans="1:24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>
        <f t="shared" si="291"/>
        <v>7</v>
      </c>
      <c r="W6232">
        <f t="shared" si="292"/>
        <v>121.28</v>
      </c>
      <c r="X6232">
        <f t="shared" si="293"/>
        <v>39</v>
      </c>
    </row>
    <row r="6233" spans="1:24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  <c r="V6233">
        <f t="shared" si="291"/>
        <v>9</v>
      </c>
      <c r="W6233">
        <f t="shared" si="292"/>
        <v>355.13600000000002</v>
      </c>
      <c r="X6233">
        <f t="shared" si="293"/>
        <v>4.9999999999999991</v>
      </c>
    </row>
    <row r="6234" spans="1:24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>
        <f t="shared" si="291"/>
        <v>9</v>
      </c>
      <c r="W6234">
        <f t="shared" si="292"/>
        <v>58.320000000000007</v>
      </c>
      <c r="X6234">
        <f t="shared" si="293"/>
        <v>48.000000000000007</v>
      </c>
    </row>
    <row r="6235" spans="1:24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  <c r="V6235">
        <f t="shared" si="291"/>
        <v>9</v>
      </c>
      <c r="W6235">
        <f t="shared" si="292"/>
        <v>784.08</v>
      </c>
      <c r="X6235">
        <f t="shared" si="293"/>
        <v>48</v>
      </c>
    </row>
    <row r="6236" spans="1:24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  <c r="V6236">
        <f t="shared" si="291"/>
        <v>9</v>
      </c>
      <c r="W6236">
        <f t="shared" si="292"/>
        <v>7359.8</v>
      </c>
      <c r="X6236">
        <f t="shared" si="293"/>
        <v>31.25</v>
      </c>
    </row>
    <row r="6237" spans="1:24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  <c r="V6237">
        <f t="shared" si="291"/>
        <v>9</v>
      </c>
      <c r="W6237">
        <f t="shared" si="292"/>
        <v>399.79999999999995</v>
      </c>
      <c r="X6237">
        <f t="shared" si="293"/>
        <v>-22.5</v>
      </c>
    </row>
    <row r="6238" spans="1:24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>
        <f t="shared" si="291"/>
        <v>2</v>
      </c>
      <c r="W6238">
        <f t="shared" si="292"/>
        <v>172.72800000000001</v>
      </c>
      <c r="X6238">
        <f t="shared" si="293"/>
        <v>37.5</v>
      </c>
    </row>
    <row r="6239" spans="1:24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  <c r="V6239">
        <f t="shared" si="291"/>
        <v>1</v>
      </c>
      <c r="W6239">
        <f t="shared" si="292"/>
        <v>105.34399999999999</v>
      </c>
      <c r="X6239">
        <f t="shared" si="293"/>
        <v>35</v>
      </c>
    </row>
    <row r="6240" spans="1:24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  <c r="V6240">
        <f t="shared" si="291"/>
        <v>12</v>
      </c>
      <c r="W6240">
        <f t="shared" si="292"/>
        <v>499.5</v>
      </c>
      <c r="X6240">
        <f t="shared" si="293"/>
        <v>13</v>
      </c>
    </row>
    <row r="6241" spans="1:24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>
        <f t="shared" si="291"/>
        <v>12</v>
      </c>
      <c r="W6241">
        <f t="shared" si="292"/>
        <v>720.76</v>
      </c>
      <c r="X6241">
        <f t="shared" si="293"/>
        <v>26</v>
      </c>
    </row>
    <row r="6242" spans="1:24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  <c r="V6242">
        <f t="shared" si="291"/>
        <v>10</v>
      </c>
      <c r="W6242">
        <f t="shared" si="292"/>
        <v>11.744</v>
      </c>
      <c r="X6242">
        <f t="shared" si="293"/>
        <v>32.5</v>
      </c>
    </row>
    <row r="6243" spans="1:24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  <c r="V6243">
        <f t="shared" si="291"/>
        <v>5</v>
      </c>
      <c r="W6243">
        <f t="shared" si="292"/>
        <v>1979.52</v>
      </c>
      <c r="X6243">
        <f t="shared" si="293"/>
        <v>41</v>
      </c>
    </row>
    <row r="6244" spans="1:24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  <c r="V6244">
        <f t="shared" si="291"/>
        <v>12</v>
      </c>
      <c r="W6244">
        <f t="shared" si="292"/>
        <v>36.479999999999997</v>
      </c>
      <c r="X6244">
        <f t="shared" si="293"/>
        <v>-80</v>
      </c>
    </row>
    <row r="6245" spans="1:24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  <c r="V6245">
        <f t="shared" si="291"/>
        <v>11</v>
      </c>
      <c r="W6245">
        <f t="shared" si="292"/>
        <v>76.050000000000011</v>
      </c>
      <c r="X6245">
        <f t="shared" si="293"/>
        <v>30</v>
      </c>
    </row>
    <row r="6246" spans="1:24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  <c r="V6246">
        <f t="shared" si="291"/>
        <v>11</v>
      </c>
      <c r="W6246">
        <f t="shared" si="292"/>
        <v>714.24</v>
      </c>
      <c r="X6246">
        <f t="shared" si="293"/>
        <v>25.999999999999996</v>
      </c>
    </row>
    <row r="6247" spans="1:24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  <c r="V6247">
        <f t="shared" si="291"/>
        <v>11</v>
      </c>
      <c r="W6247">
        <f t="shared" si="292"/>
        <v>66.42</v>
      </c>
      <c r="X6247">
        <f t="shared" si="293"/>
        <v>28.999999999999996</v>
      </c>
    </row>
    <row r="6248" spans="1:24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  <c r="V6248">
        <f t="shared" si="291"/>
        <v>11</v>
      </c>
      <c r="W6248">
        <f t="shared" si="292"/>
        <v>27.96</v>
      </c>
      <c r="X6248">
        <f t="shared" si="293"/>
        <v>43</v>
      </c>
    </row>
    <row r="6249" spans="1:24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  <c r="V6249">
        <f t="shared" si="291"/>
        <v>5</v>
      </c>
      <c r="W6249">
        <f t="shared" si="292"/>
        <v>43.41</v>
      </c>
      <c r="X6249">
        <f t="shared" si="293"/>
        <v>46</v>
      </c>
    </row>
    <row r="6250" spans="1:24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  <c r="V6250">
        <f t="shared" si="291"/>
        <v>5</v>
      </c>
      <c r="W6250">
        <f t="shared" si="292"/>
        <v>18.72</v>
      </c>
      <c r="X6250">
        <f t="shared" si="293"/>
        <v>42</v>
      </c>
    </row>
    <row r="6251" spans="1:24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  <c r="V6251">
        <f t="shared" si="291"/>
        <v>5</v>
      </c>
      <c r="W6251">
        <f t="shared" si="292"/>
        <v>930.32</v>
      </c>
      <c r="X6251">
        <f t="shared" si="293"/>
        <v>25.999999999999996</v>
      </c>
    </row>
    <row r="6252" spans="1:24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>
        <f t="shared" si="291"/>
        <v>5</v>
      </c>
      <c r="W6252">
        <f t="shared" si="292"/>
        <v>7.98</v>
      </c>
      <c r="X6252">
        <f t="shared" si="293"/>
        <v>50</v>
      </c>
    </row>
    <row r="6253" spans="1:24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  <c r="V6253">
        <f t="shared" si="291"/>
        <v>12</v>
      </c>
      <c r="W6253">
        <f t="shared" si="292"/>
        <v>2.3940000000000001</v>
      </c>
      <c r="X6253">
        <f t="shared" si="293"/>
        <v>-265</v>
      </c>
    </row>
    <row r="6254" spans="1:24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  <c r="V6254">
        <f t="shared" si="291"/>
        <v>4</v>
      </c>
      <c r="W6254">
        <f t="shared" si="292"/>
        <v>524.88</v>
      </c>
      <c r="X6254">
        <f t="shared" si="293"/>
        <v>48</v>
      </c>
    </row>
    <row r="6255" spans="1:24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  <c r="V6255">
        <f t="shared" si="291"/>
        <v>4</v>
      </c>
      <c r="W6255">
        <f t="shared" si="292"/>
        <v>602.91</v>
      </c>
      <c r="X6255">
        <f t="shared" si="293"/>
        <v>25</v>
      </c>
    </row>
    <row r="6256" spans="1:24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  <c r="V6256">
        <f t="shared" si="291"/>
        <v>9</v>
      </c>
      <c r="W6256">
        <f t="shared" si="292"/>
        <v>170.88</v>
      </c>
      <c r="X6256">
        <f t="shared" si="293"/>
        <v>38</v>
      </c>
    </row>
    <row r="6257" spans="1:24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  <c r="V6257">
        <f t="shared" si="291"/>
        <v>9</v>
      </c>
      <c r="W6257">
        <f t="shared" si="292"/>
        <v>39.423999999999999</v>
      </c>
      <c r="X6257">
        <f t="shared" si="293"/>
        <v>35</v>
      </c>
    </row>
    <row r="6258" spans="1:24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  <c r="V6258">
        <f t="shared" si="291"/>
        <v>9</v>
      </c>
      <c r="W6258">
        <f t="shared" si="292"/>
        <v>3.444</v>
      </c>
      <c r="X6258">
        <f t="shared" si="293"/>
        <v>-73.333333333333329</v>
      </c>
    </row>
    <row r="6259" spans="1:24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  <c r="V6259">
        <f t="shared" si="291"/>
        <v>11</v>
      </c>
      <c r="W6259">
        <f t="shared" si="292"/>
        <v>769.18399999999997</v>
      </c>
      <c r="X6259">
        <f t="shared" si="293"/>
        <v>-21.250000000000004</v>
      </c>
    </row>
    <row r="6260" spans="1:24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  <c r="V6260">
        <f t="shared" si="291"/>
        <v>3</v>
      </c>
      <c r="W6260">
        <f t="shared" si="292"/>
        <v>68.760000000000005</v>
      </c>
      <c r="X6260">
        <f t="shared" si="293"/>
        <v>49</v>
      </c>
    </row>
    <row r="6261" spans="1:24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>
        <f t="shared" si="291"/>
        <v>8</v>
      </c>
      <c r="W6261">
        <f t="shared" si="292"/>
        <v>45.44</v>
      </c>
      <c r="X6261">
        <f t="shared" si="293"/>
        <v>49</v>
      </c>
    </row>
    <row r="6262" spans="1:24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  <c r="V6262">
        <f t="shared" si="291"/>
        <v>5</v>
      </c>
      <c r="W6262">
        <f t="shared" si="292"/>
        <v>43.776000000000003</v>
      </c>
      <c r="X6262">
        <f t="shared" si="293"/>
        <v>33.75</v>
      </c>
    </row>
    <row r="6263" spans="1:24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>
        <f t="shared" si="291"/>
        <v>7</v>
      </c>
      <c r="W6263">
        <f t="shared" si="292"/>
        <v>165.6</v>
      </c>
      <c r="X6263">
        <f t="shared" si="293"/>
        <v>48.000000000000007</v>
      </c>
    </row>
    <row r="6264" spans="1:24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  <c r="V6264">
        <f t="shared" si="291"/>
        <v>9</v>
      </c>
      <c r="W6264">
        <f t="shared" si="292"/>
        <v>3096.6040000000003</v>
      </c>
      <c r="X6264">
        <f t="shared" si="293"/>
        <v>-165</v>
      </c>
    </row>
    <row r="6265" spans="1:24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  <c r="V6265">
        <f t="shared" si="291"/>
        <v>5</v>
      </c>
      <c r="W6265">
        <f t="shared" si="292"/>
        <v>103.5</v>
      </c>
      <c r="X6265">
        <f t="shared" si="293"/>
        <v>45</v>
      </c>
    </row>
    <row r="6266" spans="1:24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  <c r="V6266">
        <f t="shared" si="291"/>
        <v>10</v>
      </c>
      <c r="W6266">
        <f t="shared" si="292"/>
        <v>144.25</v>
      </c>
      <c r="X6266">
        <f t="shared" si="293"/>
        <v>50</v>
      </c>
    </row>
    <row r="6267" spans="1:24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  <c r="V6267">
        <f t="shared" si="291"/>
        <v>11</v>
      </c>
      <c r="W6267">
        <f t="shared" si="292"/>
        <v>6.976</v>
      </c>
      <c r="X6267">
        <f t="shared" si="293"/>
        <v>33.75</v>
      </c>
    </row>
    <row r="6268" spans="1:24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  <c r="V6268">
        <f t="shared" si="291"/>
        <v>11</v>
      </c>
      <c r="W6268">
        <f t="shared" si="292"/>
        <v>1294.704</v>
      </c>
      <c r="X6268">
        <f t="shared" si="293"/>
        <v>33.75</v>
      </c>
    </row>
    <row r="6269" spans="1:24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>
        <f t="shared" si="291"/>
        <v>10</v>
      </c>
      <c r="W6269">
        <f t="shared" si="292"/>
        <v>623.96</v>
      </c>
      <c r="X6269">
        <f t="shared" si="293"/>
        <v>30</v>
      </c>
    </row>
    <row r="6270" spans="1:24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  <c r="V6270">
        <f t="shared" si="291"/>
        <v>10</v>
      </c>
      <c r="W6270">
        <f t="shared" si="292"/>
        <v>112.25</v>
      </c>
      <c r="X6270">
        <f t="shared" si="293"/>
        <v>46</v>
      </c>
    </row>
    <row r="6271" spans="1:24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  <c r="V6271">
        <f t="shared" si="291"/>
        <v>12</v>
      </c>
      <c r="W6271">
        <f t="shared" si="292"/>
        <v>39.991999999999997</v>
      </c>
      <c r="X6271">
        <f t="shared" si="293"/>
        <v>-20</v>
      </c>
    </row>
    <row r="6272" spans="1:24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  <c r="V6272">
        <f t="shared" si="291"/>
        <v>12</v>
      </c>
      <c r="W6272">
        <f t="shared" si="292"/>
        <v>10431.504000000001</v>
      </c>
      <c r="X6272">
        <f t="shared" si="293"/>
        <v>3.75</v>
      </c>
    </row>
    <row r="6273" spans="1:24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  <c r="V6273">
        <f t="shared" si="291"/>
        <v>12</v>
      </c>
      <c r="W6273">
        <f t="shared" si="292"/>
        <v>899.5</v>
      </c>
      <c r="X6273">
        <f t="shared" si="293"/>
        <v>25</v>
      </c>
    </row>
    <row r="6274" spans="1:24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  <c r="V6274">
        <f t="shared" si="291"/>
        <v>12</v>
      </c>
      <c r="W6274">
        <f t="shared" si="292"/>
        <v>814.18399999999997</v>
      </c>
      <c r="X6274">
        <f t="shared" si="293"/>
        <v>20</v>
      </c>
    </row>
    <row r="6275" spans="1:24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  <c r="V6275">
        <f t="shared" ref="V6275:V6338" si="294">MONTH(C6275:C16268)</f>
        <v>7</v>
      </c>
      <c r="W6275">
        <f t="shared" ref="W6275:W6338" si="295" xml:space="preserve"> PRODUCT(R6275,S6275)</f>
        <v>37.26</v>
      </c>
      <c r="X6275">
        <f t="shared" ref="X6275:X6338" si="296">(U6275/R6275)*100</f>
        <v>36</v>
      </c>
    </row>
    <row r="6276" spans="1:24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  <c r="V6276">
        <f t="shared" si="294"/>
        <v>7</v>
      </c>
      <c r="W6276">
        <f t="shared" si="295"/>
        <v>1285.1999999999998</v>
      </c>
      <c r="X6276">
        <f t="shared" si="296"/>
        <v>21.000000000000004</v>
      </c>
    </row>
    <row r="6277" spans="1:24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  <c r="V6277">
        <f t="shared" si="294"/>
        <v>7</v>
      </c>
      <c r="W6277">
        <f t="shared" si="295"/>
        <v>123.75</v>
      </c>
      <c r="X6277">
        <f t="shared" si="296"/>
        <v>44</v>
      </c>
    </row>
    <row r="6278" spans="1:24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  <c r="V6278">
        <f t="shared" si="294"/>
        <v>7</v>
      </c>
      <c r="W6278">
        <f t="shared" si="295"/>
        <v>613.96999999999991</v>
      </c>
      <c r="X6278">
        <f t="shared" si="296"/>
        <v>47</v>
      </c>
    </row>
    <row r="6279" spans="1:24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  <c r="V6279">
        <f t="shared" si="294"/>
        <v>7</v>
      </c>
      <c r="W6279">
        <f t="shared" si="295"/>
        <v>139.04</v>
      </c>
      <c r="X6279">
        <f t="shared" si="296"/>
        <v>25</v>
      </c>
    </row>
    <row r="6280" spans="1:24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  <c r="V6280">
        <f t="shared" si="294"/>
        <v>7</v>
      </c>
      <c r="W6280">
        <f t="shared" si="295"/>
        <v>41.567999999999998</v>
      </c>
      <c r="X6280">
        <f t="shared" si="296"/>
        <v>-22.5</v>
      </c>
    </row>
    <row r="6281" spans="1:24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  <c r="V6281">
        <f t="shared" si="294"/>
        <v>7</v>
      </c>
      <c r="W6281">
        <f t="shared" si="295"/>
        <v>38.448</v>
      </c>
      <c r="X6281">
        <f t="shared" si="296"/>
        <v>32.499999999999993</v>
      </c>
    </row>
    <row r="6282" spans="1:24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>
        <f t="shared" si="294"/>
        <v>5</v>
      </c>
      <c r="W6282">
        <f t="shared" si="295"/>
        <v>11.808</v>
      </c>
      <c r="X6282">
        <f t="shared" si="296"/>
        <v>33.75</v>
      </c>
    </row>
    <row r="6283" spans="1:24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  <c r="V6283">
        <f t="shared" si="294"/>
        <v>11</v>
      </c>
      <c r="W6283">
        <f t="shared" si="295"/>
        <v>127.648</v>
      </c>
      <c r="X6283">
        <f t="shared" si="296"/>
        <v>15.000000000000002</v>
      </c>
    </row>
    <row r="6284" spans="1:24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  <c r="V6284">
        <f t="shared" si="294"/>
        <v>11</v>
      </c>
      <c r="W6284">
        <f t="shared" si="295"/>
        <v>424.65599999999995</v>
      </c>
      <c r="X6284">
        <f t="shared" si="296"/>
        <v>-18.75</v>
      </c>
    </row>
    <row r="6285" spans="1:24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  <c r="V6285">
        <f t="shared" si="294"/>
        <v>9</v>
      </c>
      <c r="W6285">
        <f t="shared" si="295"/>
        <v>1524.5</v>
      </c>
      <c r="X6285">
        <f t="shared" si="296"/>
        <v>47</v>
      </c>
    </row>
    <row r="6286" spans="1:24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  <c r="V6286">
        <f t="shared" si="294"/>
        <v>9</v>
      </c>
      <c r="W6286">
        <f t="shared" si="295"/>
        <v>2816.2</v>
      </c>
      <c r="X6286">
        <f t="shared" si="296"/>
        <v>10</v>
      </c>
    </row>
    <row r="6287" spans="1:24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  <c r="V6287">
        <f t="shared" si="294"/>
        <v>10</v>
      </c>
      <c r="W6287">
        <f t="shared" si="295"/>
        <v>1322.3520000000001</v>
      </c>
      <c r="X6287">
        <f t="shared" si="296"/>
        <v>-35</v>
      </c>
    </row>
    <row r="6288" spans="1:24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  <c r="V6288">
        <f t="shared" si="294"/>
        <v>10</v>
      </c>
      <c r="W6288">
        <f t="shared" si="295"/>
        <v>719.928</v>
      </c>
      <c r="X6288">
        <f t="shared" si="296"/>
        <v>7.5</v>
      </c>
    </row>
    <row r="6289" spans="1:24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  <c r="V6289">
        <f t="shared" si="294"/>
        <v>7</v>
      </c>
      <c r="W6289">
        <f t="shared" si="295"/>
        <v>1507.4639999999999</v>
      </c>
      <c r="X6289">
        <f t="shared" si="296"/>
        <v>-17.5</v>
      </c>
    </row>
    <row r="6290" spans="1:24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  <c r="V6290">
        <f t="shared" si="294"/>
        <v>7</v>
      </c>
      <c r="W6290">
        <f t="shared" si="295"/>
        <v>1180.2240000000002</v>
      </c>
      <c r="X6290">
        <f t="shared" si="296"/>
        <v>35</v>
      </c>
    </row>
    <row r="6291" spans="1:24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  <c r="V6291">
        <f t="shared" si="294"/>
        <v>3</v>
      </c>
      <c r="W6291">
        <f t="shared" si="295"/>
        <v>3660.5439999999999</v>
      </c>
      <c r="X6291">
        <f t="shared" si="296"/>
        <v>11.25</v>
      </c>
    </row>
    <row r="6292" spans="1:24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  <c r="V6292">
        <f t="shared" si="294"/>
        <v>3</v>
      </c>
      <c r="W6292">
        <f t="shared" si="295"/>
        <v>2622.08</v>
      </c>
      <c r="X6292">
        <f t="shared" si="296"/>
        <v>28.000000000000004</v>
      </c>
    </row>
    <row r="6293" spans="1:24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  <c r="V6293">
        <f t="shared" si="294"/>
        <v>12</v>
      </c>
      <c r="W6293">
        <f t="shared" si="295"/>
        <v>1403.92</v>
      </c>
      <c r="X6293">
        <f t="shared" si="296"/>
        <v>24</v>
      </c>
    </row>
    <row r="6294" spans="1:24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  <c r="V6294">
        <f t="shared" si="294"/>
        <v>4</v>
      </c>
      <c r="W6294">
        <f t="shared" si="295"/>
        <v>266.32799999999997</v>
      </c>
      <c r="X6294">
        <f t="shared" si="296"/>
        <v>8.75</v>
      </c>
    </row>
    <row r="6295" spans="1:24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  <c r="V6295">
        <f t="shared" si="294"/>
        <v>4</v>
      </c>
      <c r="W6295">
        <f t="shared" si="295"/>
        <v>192.42000000000002</v>
      </c>
      <c r="X6295">
        <f t="shared" si="296"/>
        <v>26</v>
      </c>
    </row>
    <row r="6296" spans="1:24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  <c r="V6296">
        <f t="shared" si="294"/>
        <v>9</v>
      </c>
      <c r="W6296">
        <f t="shared" si="295"/>
        <v>33.552</v>
      </c>
      <c r="X6296">
        <f t="shared" si="296"/>
        <v>37.5</v>
      </c>
    </row>
    <row r="6297" spans="1:24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  <c r="V6297">
        <f t="shared" si="294"/>
        <v>12</v>
      </c>
      <c r="W6297">
        <f t="shared" si="295"/>
        <v>10423.08</v>
      </c>
      <c r="X6297">
        <f t="shared" si="296"/>
        <v>28.999999999999996</v>
      </c>
    </row>
    <row r="6298" spans="1:24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>
        <f t="shared" si="294"/>
        <v>12</v>
      </c>
      <c r="W6298">
        <f t="shared" si="295"/>
        <v>3521.25</v>
      </c>
      <c r="X6298">
        <f t="shared" si="296"/>
        <v>12.000000000000002</v>
      </c>
    </row>
    <row r="6299" spans="1:24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  <c r="V6299">
        <f t="shared" si="294"/>
        <v>12</v>
      </c>
      <c r="W6299">
        <f t="shared" si="295"/>
        <v>567.04</v>
      </c>
      <c r="X6299">
        <f t="shared" si="296"/>
        <v>47</v>
      </c>
    </row>
    <row r="6300" spans="1:24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>
        <f t="shared" si="294"/>
        <v>10</v>
      </c>
      <c r="W6300">
        <f t="shared" si="295"/>
        <v>109.08</v>
      </c>
      <c r="X6300">
        <f t="shared" si="296"/>
        <v>33.75</v>
      </c>
    </row>
    <row r="6301" spans="1:24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  <c r="V6301">
        <f t="shared" si="294"/>
        <v>11</v>
      </c>
      <c r="W6301">
        <f t="shared" si="295"/>
        <v>77.489999999999995</v>
      </c>
      <c r="X6301">
        <f t="shared" si="296"/>
        <v>37.000000000000007</v>
      </c>
    </row>
    <row r="6302" spans="1:24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  <c r="V6302">
        <f t="shared" si="294"/>
        <v>6</v>
      </c>
      <c r="W6302">
        <f t="shared" si="295"/>
        <v>73.76400000000001</v>
      </c>
      <c r="X6302">
        <f t="shared" si="296"/>
        <v>-155</v>
      </c>
    </row>
    <row r="6303" spans="1:24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  <c r="V6303">
        <f t="shared" si="294"/>
        <v>6</v>
      </c>
      <c r="W6303">
        <f t="shared" si="295"/>
        <v>27.968</v>
      </c>
      <c r="X6303">
        <f t="shared" si="296"/>
        <v>33.75</v>
      </c>
    </row>
    <row r="6304" spans="1:24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  <c r="V6304">
        <f t="shared" si="294"/>
        <v>11</v>
      </c>
      <c r="W6304">
        <f t="shared" si="295"/>
        <v>979.80000000000007</v>
      </c>
      <c r="X6304">
        <f t="shared" si="296"/>
        <v>10</v>
      </c>
    </row>
    <row r="6305" spans="1:24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  <c r="V6305">
        <f t="shared" si="294"/>
        <v>6</v>
      </c>
      <c r="W6305">
        <f t="shared" si="295"/>
        <v>223.05600000000001</v>
      </c>
      <c r="X6305">
        <f t="shared" si="296"/>
        <v>31.25</v>
      </c>
    </row>
    <row r="6306" spans="1:24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>
        <f t="shared" si="294"/>
        <v>5</v>
      </c>
      <c r="W6306">
        <f t="shared" si="295"/>
        <v>6.68</v>
      </c>
      <c r="X6306">
        <f t="shared" si="296"/>
        <v>48</v>
      </c>
    </row>
    <row r="6307" spans="1:24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  <c r="V6307">
        <f t="shared" si="294"/>
        <v>11</v>
      </c>
      <c r="W6307">
        <f t="shared" si="295"/>
        <v>123.08799999999999</v>
      </c>
      <c r="X6307">
        <f t="shared" si="296"/>
        <v>-23.75</v>
      </c>
    </row>
    <row r="6308" spans="1:24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  <c r="V6308">
        <f t="shared" si="294"/>
        <v>11</v>
      </c>
      <c r="W6308">
        <f t="shared" si="295"/>
        <v>104.78400000000001</v>
      </c>
      <c r="X6308">
        <f t="shared" si="296"/>
        <v>-13.749999999999998</v>
      </c>
    </row>
    <row r="6309" spans="1:24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  <c r="V6309">
        <f t="shared" si="294"/>
        <v>11</v>
      </c>
      <c r="W6309">
        <f t="shared" si="295"/>
        <v>143.85599999999999</v>
      </c>
      <c r="X6309">
        <f t="shared" si="296"/>
        <v>35</v>
      </c>
    </row>
    <row r="6310" spans="1:24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  <c r="V6310">
        <f t="shared" si="294"/>
        <v>11</v>
      </c>
      <c r="W6310">
        <f t="shared" si="295"/>
        <v>1951.056</v>
      </c>
      <c r="X6310">
        <f t="shared" si="296"/>
        <v>-15.000000000000002</v>
      </c>
    </row>
    <row r="6311" spans="1:24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  <c r="V6311">
        <f t="shared" si="294"/>
        <v>11</v>
      </c>
      <c r="W6311">
        <f t="shared" si="295"/>
        <v>5033.4719999999998</v>
      </c>
      <c r="X6311">
        <f t="shared" si="296"/>
        <v>36.25</v>
      </c>
    </row>
    <row r="6312" spans="1:24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  <c r="V6312">
        <f t="shared" si="294"/>
        <v>11</v>
      </c>
      <c r="W6312">
        <f t="shared" si="295"/>
        <v>15.176</v>
      </c>
      <c r="X6312">
        <f t="shared" si="296"/>
        <v>35</v>
      </c>
    </row>
    <row r="6313" spans="1:24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  <c r="V6313">
        <f t="shared" si="294"/>
        <v>9</v>
      </c>
      <c r="W6313">
        <f t="shared" si="295"/>
        <v>383.85</v>
      </c>
      <c r="X6313">
        <f t="shared" si="296"/>
        <v>17</v>
      </c>
    </row>
    <row r="6314" spans="1:24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  <c r="V6314">
        <f t="shared" si="294"/>
        <v>2</v>
      </c>
      <c r="W6314">
        <f t="shared" si="295"/>
        <v>1738.53</v>
      </c>
      <c r="X6314">
        <f t="shared" si="296"/>
        <v>14.000000000000002</v>
      </c>
    </row>
    <row r="6315" spans="1:24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>
        <f t="shared" si="294"/>
        <v>2</v>
      </c>
      <c r="W6315">
        <f t="shared" si="295"/>
        <v>14.99</v>
      </c>
      <c r="X6315">
        <f t="shared" si="296"/>
        <v>49.000000000000007</v>
      </c>
    </row>
    <row r="6316" spans="1:24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  <c r="V6316">
        <f t="shared" si="294"/>
        <v>11</v>
      </c>
      <c r="W6316">
        <f t="shared" si="295"/>
        <v>607.67999999999995</v>
      </c>
      <c r="X6316">
        <f t="shared" si="296"/>
        <v>30.000000000000004</v>
      </c>
    </row>
    <row r="6317" spans="1:24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>
        <f t="shared" si="294"/>
        <v>11</v>
      </c>
      <c r="W6317">
        <f t="shared" si="295"/>
        <v>393.24</v>
      </c>
      <c r="X6317">
        <f t="shared" si="296"/>
        <v>49</v>
      </c>
    </row>
    <row r="6318" spans="1:24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  <c r="V6318">
        <f t="shared" si="294"/>
        <v>11</v>
      </c>
      <c r="W6318">
        <f t="shared" si="295"/>
        <v>432.36</v>
      </c>
      <c r="X6318">
        <f t="shared" si="296"/>
        <v>48</v>
      </c>
    </row>
    <row r="6319" spans="1:24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>
        <f t="shared" si="294"/>
        <v>11</v>
      </c>
      <c r="W6319">
        <f t="shared" si="295"/>
        <v>31.92</v>
      </c>
      <c r="X6319">
        <f t="shared" si="296"/>
        <v>50</v>
      </c>
    </row>
    <row r="6320" spans="1:24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  <c r="V6320">
        <f t="shared" si="294"/>
        <v>11</v>
      </c>
      <c r="W6320">
        <f t="shared" si="295"/>
        <v>199.8</v>
      </c>
      <c r="X6320">
        <f t="shared" si="296"/>
        <v>8.75</v>
      </c>
    </row>
    <row r="6321" spans="1:24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  <c r="V6321">
        <f t="shared" si="294"/>
        <v>11</v>
      </c>
      <c r="W6321">
        <f t="shared" si="295"/>
        <v>204.48</v>
      </c>
      <c r="X6321">
        <f t="shared" si="296"/>
        <v>45</v>
      </c>
    </row>
    <row r="6322" spans="1:24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  <c r="V6322">
        <f t="shared" si="294"/>
        <v>9</v>
      </c>
      <c r="W6322">
        <f t="shared" si="295"/>
        <v>20.736000000000001</v>
      </c>
      <c r="X6322">
        <f t="shared" si="296"/>
        <v>35</v>
      </c>
    </row>
    <row r="6323" spans="1:24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  <c r="V6323">
        <f t="shared" si="294"/>
        <v>10</v>
      </c>
      <c r="W6323">
        <f t="shared" si="295"/>
        <v>23.256</v>
      </c>
      <c r="X6323">
        <f t="shared" si="296"/>
        <v>36.25</v>
      </c>
    </row>
    <row r="6324" spans="1:24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>
        <f t="shared" si="294"/>
        <v>6</v>
      </c>
      <c r="W6324">
        <f t="shared" si="295"/>
        <v>30.56</v>
      </c>
      <c r="X6324">
        <f t="shared" si="296"/>
        <v>49</v>
      </c>
    </row>
    <row r="6325" spans="1:24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  <c r="V6325">
        <f t="shared" si="294"/>
        <v>6</v>
      </c>
      <c r="W6325">
        <f t="shared" si="295"/>
        <v>197.91</v>
      </c>
      <c r="X6325">
        <f t="shared" si="296"/>
        <v>47</v>
      </c>
    </row>
    <row r="6326" spans="1:24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>
        <f t="shared" si="294"/>
        <v>10</v>
      </c>
      <c r="W6326">
        <f t="shared" si="295"/>
        <v>167</v>
      </c>
      <c r="X6326">
        <f t="shared" si="296"/>
        <v>48.000000000000007</v>
      </c>
    </row>
    <row r="6327" spans="1:24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>
        <f t="shared" si="294"/>
        <v>10</v>
      </c>
      <c r="W6327">
        <f t="shared" si="295"/>
        <v>843.36</v>
      </c>
      <c r="X6327">
        <f t="shared" si="296"/>
        <v>49</v>
      </c>
    </row>
    <row r="6328" spans="1:24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>
        <f t="shared" si="294"/>
        <v>1</v>
      </c>
      <c r="W6328">
        <f t="shared" si="295"/>
        <v>13.98</v>
      </c>
      <c r="X6328">
        <f t="shared" si="296"/>
        <v>28.999999999999996</v>
      </c>
    </row>
    <row r="6329" spans="1:24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  <c r="V6329">
        <f t="shared" si="294"/>
        <v>1</v>
      </c>
      <c r="W6329">
        <f t="shared" si="295"/>
        <v>818.81999999999994</v>
      </c>
      <c r="X6329">
        <f t="shared" si="296"/>
        <v>11</v>
      </c>
    </row>
    <row r="6330" spans="1:24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  <c r="V6330">
        <f t="shared" si="294"/>
        <v>1</v>
      </c>
      <c r="W6330">
        <f t="shared" si="295"/>
        <v>95.25</v>
      </c>
      <c r="X6330">
        <f t="shared" si="296"/>
        <v>47</v>
      </c>
    </row>
    <row r="6331" spans="1:24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  <c r="V6331">
        <f t="shared" si="294"/>
        <v>1</v>
      </c>
      <c r="W6331">
        <f t="shared" si="295"/>
        <v>990.86400000000003</v>
      </c>
      <c r="X6331">
        <f t="shared" si="296"/>
        <v>37.777777777777779</v>
      </c>
    </row>
    <row r="6332" spans="1:24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  <c r="V6332">
        <f t="shared" si="294"/>
        <v>1</v>
      </c>
      <c r="W6332">
        <f t="shared" si="295"/>
        <v>133.16</v>
      </c>
      <c r="X6332">
        <f t="shared" si="296"/>
        <v>24.000000000000004</v>
      </c>
    </row>
    <row r="6333" spans="1:24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  <c r="V6333">
        <f t="shared" si="294"/>
        <v>1</v>
      </c>
      <c r="W6333">
        <f t="shared" si="295"/>
        <v>131.76</v>
      </c>
      <c r="X6333">
        <f t="shared" si="296"/>
        <v>28.999999999999996</v>
      </c>
    </row>
    <row r="6334" spans="1:24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  <c r="V6334">
        <f t="shared" si="294"/>
        <v>1</v>
      </c>
      <c r="W6334">
        <f t="shared" si="295"/>
        <v>44.19</v>
      </c>
      <c r="X6334">
        <f t="shared" si="296"/>
        <v>33</v>
      </c>
    </row>
    <row r="6335" spans="1:24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  <c r="V6335">
        <f t="shared" si="294"/>
        <v>1</v>
      </c>
      <c r="W6335">
        <f t="shared" si="295"/>
        <v>148.5</v>
      </c>
      <c r="X6335">
        <f t="shared" si="296"/>
        <v>45</v>
      </c>
    </row>
    <row r="6336" spans="1:24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  <c r="V6336">
        <f t="shared" si="294"/>
        <v>7</v>
      </c>
      <c r="W6336">
        <f t="shared" si="295"/>
        <v>196.48</v>
      </c>
      <c r="X6336">
        <f t="shared" si="296"/>
        <v>47</v>
      </c>
    </row>
    <row r="6337" spans="1:24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>
        <f t="shared" si="294"/>
        <v>7</v>
      </c>
      <c r="W6337">
        <f t="shared" si="295"/>
        <v>91.4</v>
      </c>
      <c r="X6337">
        <f t="shared" si="296"/>
        <v>35</v>
      </c>
    </row>
    <row r="6338" spans="1:24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  <c r="V6338">
        <f t="shared" si="294"/>
        <v>8</v>
      </c>
      <c r="W6338">
        <f t="shared" si="295"/>
        <v>188.16</v>
      </c>
      <c r="X6338">
        <f t="shared" si="296"/>
        <v>34</v>
      </c>
    </row>
    <row r="6339" spans="1:24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  <c r="V6339">
        <f t="shared" ref="V6339:V6402" si="297">MONTH(C6339:C16332)</f>
        <v>8</v>
      </c>
      <c r="W6339">
        <f t="shared" ref="W6339:W6402" si="298" xml:space="preserve"> PRODUCT(R6339,S6339)</f>
        <v>1699.8</v>
      </c>
      <c r="X6339">
        <f t="shared" ref="X6339:X6402" si="299">(U6339/R6339)*100</f>
        <v>12.5</v>
      </c>
    </row>
    <row r="6340" spans="1:24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  <c r="V6340">
        <f t="shared" si="297"/>
        <v>10</v>
      </c>
      <c r="W6340">
        <f t="shared" si="298"/>
        <v>351.2</v>
      </c>
      <c r="X6340">
        <f t="shared" si="299"/>
        <v>50</v>
      </c>
    </row>
    <row r="6341" spans="1:24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  <c r="V6341">
        <f t="shared" si="297"/>
        <v>10</v>
      </c>
      <c r="W6341">
        <f t="shared" si="298"/>
        <v>442.76400000000001</v>
      </c>
      <c r="X6341">
        <f t="shared" si="299"/>
        <v>1.1111111111111112</v>
      </c>
    </row>
    <row r="6342" spans="1:24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  <c r="V6342">
        <f t="shared" si="297"/>
        <v>10</v>
      </c>
      <c r="W6342">
        <f t="shared" si="298"/>
        <v>20799.84</v>
      </c>
      <c r="X6342">
        <f t="shared" si="299"/>
        <v>26</v>
      </c>
    </row>
    <row r="6343" spans="1:24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  <c r="V6343">
        <f t="shared" si="297"/>
        <v>12</v>
      </c>
      <c r="W6343">
        <f t="shared" si="298"/>
        <v>626.048</v>
      </c>
      <c r="X6343">
        <f t="shared" si="299"/>
        <v>-22.5</v>
      </c>
    </row>
    <row r="6344" spans="1:24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  <c r="V6344">
        <f t="shared" si="297"/>
        <v>3</v>
      </c>
      <c r="W6344">
        <f t="shared" si="298"/>
        <v>359.54999999999995</v>
      </c>
      <c r="X6344">
        <f t="shared" si="299"/>
        <v>44.000000000000007</v>
      </c>
    </row>
    <row r="6345" spans="1:24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>
        <f t="shared" si="297"/>
        <v>3</v>
      </c>
      <c r="W6345">
        <f t="shared" si="298"/>
        <v>60.88</v>
      </c>
      <c r="X6345">
        <f t="shared" si="299"/>
        <v>49</v>
      </c>
    </row>
    <row r="6346" spans="1:24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>
        <f t="shared" si="297"/>
        <v>3</v>
      </c>
      <c r="W6346">
        <f t="shared" si="298"/>
        <v>138.56</v>
      </c>
      <c r="X6346">
        <f t="shared" si="299"/>
        <v>47.999999999999993</v>
      </c>
    </row>
    <row r="6347" spans="1:24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  <c r="V6347">
        <f t="shared" si="297"/>
        <v>3</v>
      </c>
      <c r="W6347">
        <f t="shared" si="298"/>
        <v>1763.91</v>
      </c>
      <c r="X6347">
        <f t="shared" si="299"/>
        <v>28.999999999999996</v>
      </c>
    </row>
    <row r="6348" spans="1:24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  <c r="V6348">
        <f t="shared" si="297"/>
        <v>10</v>
      </c>
      <c r="W6348">
        <f t="shared" si="298"/>
        <v>122.75</v>
      </c>
      <c r="X6348">
        <f t="shared" si="299"/>
        <v>49</v>
      </c>
    </row>
    <row r="6349" spans="1:24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  <c r="V6349">
        <f t="shared" si="297"/>
        <v>5</v>
      </c>
      <c r="W6349">
        <f t="shared" si="298"/>
        <v>12.176</v>
      </c>
      <c r="X6349">
        <f t="shared" si="299"/>
        <v>36.25</v>
      </c>
    </row>
    <row r="6350" spans="1:24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>
        <f t="shared" si="297"/>
        <v>5</v>
      </c>
      <c r="W6350">
        <f t="shared" si="298"/>
        <v>111.96000000000001</v>
      </c>
      <c r="X6350">
        <f t="shared" si="299"/>
        <v>28.000000000000004</v>
      </c>
    </row>
    <row r="6351" spans="1:24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  <c r="V6351">
        <f t="shared" si="297"/>
        <v>5</v>
      </c>
      <c r="W6351">
        <f t="shared" si="298"/>
        <v>70.12</v>
      </c>
      <c r="X6351">
        <f t="shared" si="299"/>
        <v>30</v>
      </c>
    </row>
    <row r="6352" spans="1:24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  <c r="V6352">
        <f t="shared" si="297"/>
        <v>9</v>
      </c>
      <c r="W6352">
        <f t="shared" si="298"/>
        <v>542</v>
      </c>
      <c r="X6352">
        <f t="shared" si="299"/>
        <v>-97.5</v>
      </c>
    </row>
    <row r="6353" spans="1:24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  <c r="V6353">
        <f t="shared" si="297"/>
        <v>11</v>
      </c>
      <c r="W6353">
        <f t="shared" si="298"/>
        <v>722.75199999999995</v>
      </c>
      <c r="X6353">
        <f t="shared" si="299"/>
        <v>7.5000000000000009</v>
      </c>
    </row>
    <row r="6354" spans="1:24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>
        <f t="shared" si="297"/>
        <v>9</v>
      </c>
      <c r="W6354">
        <f t="shared" si="298"/>
        <v>2.4119999999999999</v>
      </c>
      <c r="X6354">
        <f t="shared" si="299"/>
        <v>-83.333333333333329</v>
      </c>
    </row>
    <row r="6355" spans="1:24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  <c r="V6355">
        <f t="shared" si="297"/>
        <v>9</v>
      </c>
      <c r="W6355">
        <f t="shared" si="298"/>
        <v>8.39</v>
      </c>
      <c r="X6355">
        <f t="shared" si="299"/>
        <v>25</v>
      </c>
    </row>
    <row r="6356" spans="1:24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  <c r="V6356">
        <f t="shared" si="297"/>
        <v>9</v>
      </c>
      <c r="W6356">
        <f t="shared" si="298"/>
        <v>675.96</v>
      </c>
      <c r="X6356">
        <f t="shared" si="299"/>
        <v>30</v>
      </c>
    </row>
    <row r="6357" spans="1:24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  <c r="V6357">
        <f t="shared" si="297"/>
        <v>10</v>
      </c>
      <c r="W6357">
        <f t="shared" si="298"/>
        <v>419.6</v>
      </c>
      <c r="X6357">
        <f t="shared" si="299"/>
        <v>-16.25</v>
      </c>
    </row>
    <row r="6358" spans="1:24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  <c r="V6358">
        <f t="shared" si="297"/>
        <v>1</v>
      </c>
      <c r="W6358">
        <f t="shared" si="298"/>
        <v>98.4</v>
      </c>
      <c r="X6358">
        <f t="shared" si="299"/>
        <v>35</v>
      </c>
    </row>
    <row r="6359" spans="1:24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  <c r="V6359">
        <f t="shared" si="297"/>
        <v>1</v>
      </c>
      <c r="W6359">
        <f t="shared" si="298"/>
        <v>103.68</v>
      </c>
      <c r="X6359">
        <f t="shared" si="299"/>
        <v>47.999999999999993</v>
      </c>
    </row>
    <row r="6360" spans="1:24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  <c r="V6360">
        <f t="shared" si="297"/>
        <v>1</v>
      </c>
      <c r="W6360">
        <f t="shared" si="298"/>
        <v>6.48</v>
      </c>
      <c r="X6360">
        <f t="shared" si="299"/>
        <v>47.999999999999993</v>
      </c>
    </row>
    <row r="6361" spans="1:24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  <c r="V6361">
        <f t="shared" si="297"/>
        <v>1</v>
      </c>
      <c r="W6361">
        <f t="shared" si="298"/>
        <v>518.11200000000008</v>
      </c>
      <c r="X6361">
        <f t="shared" si="299"/>
        <v>10</v>
      </c>
    </row>
    <row r="6362" spans="1:24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  <c r="V6362">
        <f t="shared" si="297"/>
        <v>12</v>
      </c>
      <c r="W6362">
        <f t="shared" si="298"/>
        <v>112.6</v>
      </c>
      <c r="X6362">
        <f t="shared" si="299"/>
        <v>28.000000000000004</v>
      </c>
    </row>
    <row r="6363" spans="1:24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  <c r="V6363">
        <f t="shared" si="297"/>
        <v>11</v>
      </c>
      <c r="W6363">
        <f t="shared" si="298"/>
        <v>357.11199999999997</v>
      </c>
      <c r="X6363">
        <f t="shared" si="299"/>
        <v>16.25</v>
      </c>
    </row>
    <row r="6364" spans="1:24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>
        <f t="shared" si="297"/>
        <v>11</v>
      </c>
      <c r="W6364">
        <f t="shared" si="298"/>
        <v>754</v>
      </c>
      <c r="X6364">
        <f t="shared" si="299"/>
        <v>37.499999999999993</v>
      </c>
    </row>
    <row r="6365" spans="1:24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  <c r="V6365">
        <f t="shared" si="297"/>
        <v>11</v>
      </c>
      <c r="W6365">
        <f t="shared" si="298"/>
        <v>1039.992</v>
      </c>
      <c r="X6365">
        <f t="shared" si="299"/>
        <v>10</v>
      </c>
    </row>
    <row r="6366" spans="1:24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  <c r="V6366">
        <f t="shared" si="297"/>
        <v>11</v>
      </c>
      <c r="W6366">
        <f t="shared" si="298"/>
        <v>414.72</v>
      </c>
      <c r="X6366">
        <f t="shared" si="299"/>
        <v>47.999999999999993</v>
      </c>
    </row>
    <row r="6367" spans="1:24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  <c r="V6367">
        <f t="shared" si="297"/>
        <v>4</v>
      </c>
      <c r="W6367">
        <f t="shared" si="298"/>
        <v>41.22</v>
      </c>
      <c r="X6367">
        <f t="shared" si="299"/>
        <v>27</v>
      </c>
    </row>
    <row r="6368" spans="1:24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  <c r="V6368">
        <f t="shared" si="297"/>
        <v>4</v>
      </c>
      <c r="W6368">
        <f t="shared" si="298"/>
        <v>240.37</v>
      </c>
      <c r="X6368">
        <f t="shared" si="299"/>
        <v>3</v>
      </c>
    </row>
    <row r="6369" spans="1:24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  <c r="V6369">
        <f t="shared" si="297"/>
        <v>4</v>
      </c>
      <c r="W6369">
        <f t="shared" si="298"/>
        <v>238.04</v>
      </c>
      <c r="X6369">
        <f t="shared" si="299"/>
        <v>28.000000000000004</v>
      </c>
    </row>
    <row r="6370" spans="1:24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>
        <f t="shared" si="297"/>
        <v>5</v>
      </c>
      <c r="W6370">
        <f t="shared" si="298"/>
        <v>665.6</v>
      </c>
      <c r="X6370">
        <f t="shared" si="299"/>
        <v>37.5</v>
      </c>
    </row>
    <row r="6371" spans="1:24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  <c r="V6371">
        <f t="shared" si="297"/>
        <v>10</v>
      </c>
      <c r="W6371">
        <f t="shared" si="298"/>
        <v>190.39999999999998</v>
      </c>
      <c r="X6371">
        <f t="shared" si="299"/>
        <v>-77.5</v>
      </c>
    </row>
    <row r="6372" spans="1:24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  <c r="V6372">
        <f t="shared" si="297"/>
        <v>11</v>
      </c>
      <c r="W6372">
        <f t="shared" si="298"/>
        <v>227.136</v>
      </c>
      <c r="X6372">
        <f t="shared" si="299"/>
        <v>11.25</v>
      </c>
    </row>
    <row r="6373" spans="1:24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  <c r="V6373">
        <f t="shared" si="297"/>
        <v>10</v>
      </c>
      <c r="W6373">
        <f t="shared" si="298"/>
        <v>335.68</v>
      </c>
      <c r="X6373">
        <f t="shared" si="299"/>
        <v>25.999999999999996</v>
      </c>
    </row>
    <row r="6374" spans="1:24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>
        <f t="shared" si="297"/>
        <v>10</v>
      </c>
      <c r="W6374">
        <f t="shared" si="298"/>
        <v>19.89</v>
      </c>
      <c r="X6374">
        <f t="shared" si="299"/>
        <v>47</v>
      </c>
    </row>
    <row r="6375" spans="1:24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  <c r="V6375">
        <f t="shared" si="297"/>
        <v>10</v>
      </c>
      <c r="W6375">
        <f t="shared" si="298"/>
        <v>1115.9100000000001</v>
      </c>
      <c r="X6375">
        <f t="shared" si="299"/>
        <v>18</v>
      </c>
    </row>
    <row r="6376" spans="1:24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  <c r="V6376">
        <f t="shared" si="297"/>
        <v>4</v>
      </c>
      <c r="W6376">
        <f t="shared" si="298"/>
        <v>1123.1679999999999</v>
      </c>
      <c r="X6376">
        <f t="shared" si="299"/>
        <v>12.5</v>
      </c>
    </row>
    <row r="6377" spans="1:24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  <c r="V6377">
        <f t="shared" si="297"/>
        <v>4</v>
      </c>
      <c r="W6377">
        <f t="shared" si="298"/>
        <v>499.6</v>
      </c>
      <c r="X6377">
        <f t="shared" si="299"/>
        <v>-1.25</v>
      </c>
    </row>
    <row r="6378" spans="1:24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  <c r="V6378">
        <f t="shared" si="297"/>
        <v>10</v>
      </c>
      <c r="W6378">
        <f t="shared" si="298"/>
        <v>9.8559999999999999</v>
      </c>
      <c r="X6378">
        <f t="shared" si="299"/>
        <v>35</v>
      </c>
    </row>
    <row r="6379" spans="1:24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  <c r="V6379">
        <f t="shared" si="297"/>
        <v>12</v>
      </c>
      <c r="W6379">
        <f t="shared" si="298"/>
        <v>29.52</v>
      </c>
      <c r="X6379">
        <f t="shared" si="299"/>
        <v>29.000000000000004</v>
      </c>
    </row>
    <row r="6380" spans="1:24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>
        <f t="shared" si="297"/>
        <v>4</v>
      </c>
      <c r="W6380">
        <f t="shared" si="298"/>
        <v>99.99</v>
      </c>
      <c r="X6380">
        <f t="shared" si="299"/>
        <v>42.000000000000007</v>
      </c>
    </row>
    <row r="6381" spans="1:24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>
        <f t="shared" si="297"/>
        <v>4</v>
      </c>
      <c r="W6381">
        <f t="shared" si="298"/>
        <v>1430.75</v>
      </c>
      <c r="X6381">
        <f t="shared" si="299"/>
        <v>25</v>
      </c>
    </row>
    <row r="6382" spans="1:24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  <c r="V6382">
        <f t="shared" si="297"/>
        <v>4</v>
      </c>
      <c r="W6382">
        <f t="shared" si="298"/>
        <v>398.33600000000001</v>
      </c>
      <c r="X6382">
        <f t="shared" si="299"/>
        <v>-23.75</v>
      </c>
    </row>
    <row r="6383" spans="1:24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  <c r="V6383">
        <f t="shared" si="297"/>
        <v>3</v>
      </c>
      <c r="W6383">
        <f t="shared" si="298"/>
        <v>1499.875</v>
      </c>
      <c r="X6383">
        <f t="shared" si="299"/>
        <v>-55.999999999999993</v>
      </c>
    </row>
    <row r="6384" spans="1:24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  <c r="V6384">
        <f t="shared" si="297"/>
        <v>3</v>
      </c>
      <c r="W6384">
        <f t="shared" si="298"/>
        <v>633.50400000000002</v>
      </c>
      <c r="X6384">
        <f t="shared" si="299"/>
        <v>-23.333333333333332</v>
      </c>
    </row>
    <row r="6385" spans="1:24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  <c r="V6385">
        <f t="shared" si="297"/>
        <v>1</v>
      </c>
      <c r="W6385">
        <f t="shared" si="298"/>
        <v>131.136</v>
      </c>
      <c r="X6385">
        <f t="shared" si="299"/>
        <v>-160</v>
      </c>
    </row>
    <row r="6386" spans="1:24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  <c r="V6386">
        <f t="shared" si="297"/>
        <v>1</v>
      </c>
      <c r="W6386">
        <f t="shared" si="298"/>
        <v>95.968000000000004</v>
      </c>
      <c r="X6386">
        <f t="shared" si="299"/>
        <v>30</v>
      </c>
    </row>
    <row r="6387" spans="1:24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  <c r="V6387">
        <f t="shared" si="297"/>
        <v>1</v>
      </c>
      <c r="W6387">
        <f t="shared" si="298"/>
        <v>500.73599999999999</v>
      </c>
      <c r="X6387">
        <f t="shared" si="299"/>
        <v>21.250000000000004</v>
      </c>
    </row>
    <row r="6388" spans="1:24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  <c r="V6388">
        <f t="shared" si="297"/>
        <v>1</v>
      </c>
      <c r="W6388">
        <f t="shared" si="298"/>
        <v>4.2759999999999998</v>
      </c>
      <c r="X6388">
        <f t="shared" si="299"/>
        <v>-155</v>
      </c>
    </row>
    <row r="6389" spans="1:24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>
        <f t="shared" si="297"/>
        <v>1</v>
      </c>
      <c r="W6389">
        <f t="shared" si="298"/>
        <v>21.12</v>
      </c>
      <c r="X6389">
        <f t="shared" si="299"/>
        <v>44.999999999999993</v>
      </c>
    </row>
    <row r="6390" spans="1:24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  <c r="V6390">
        <f t="shared" si="297"/>
        <v>1</v>
      </c>
      <c r="W6390">
        <f t="shared" si="298"/>
        <v>459.88</v>
      </c>
      <c r="X6390">
        <f t="shared" si="299"/>
        <v>3.0000000000000004</v>
      </c>
    </row>
    <row r="6391" spans="1:24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  <c r="V6391">
        <f t="shared" si="297"/>
        <v>2</v>
      </c>
      <c r="W6391">
        <f t="shared" si="298"/>
        <v>1555.75</v>
      </c>
      <c r="X6391">
        <f t="shared" si="299"/>
        <v>47</v>
      </c>
    </row>
    <row r="6392" spans="1:24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  <c r="V6392">
        <f t="shared" si="297"/>
        <v>2</v>
      </c>
      <c r="W6392">
        <f t="shared" si="298"/>
        <v>25.92</v>
      </c>
      <c r="X6392">
        <f t="shared" si="299"/>
        <v>48.999999999999993</v>
      </c>
    </row>
    <row r="6393" spans="1:24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  <c r="V6393">
        <f t="shared" si="297"/>
        <v>12</v>
      </c>
      <c r="W6393">
        <f t="shared" si="298"/>
        <v>29.24</v>
      </c>
      <c r="X6393">
        <f t="shared" si="299"/>
        <v>46</v>
      </c>
    </row>
    <row r="6394" spans="1:24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>
        <f t="shared" si="297"/>
        <v>12</v>
      </c>
      <c r="W6394">
        <f t="shared" si="298"/>
        <v>11.52</v>
      </c>
      <c r="X6394">
        <f t="shared" si="299"/>
        <v>49.000000000000007</v>
      </c>
    </row>
    <row r="6395" spans="1:24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>
        <f t="shared" si="297"/>
        <v>12</v>
      </c>
      <c r="W6395">
        <f t="shared" si="298"/>
        <v>128.88</v>
      </c>
      <c r="X6395">
        <f t="shared" si="299"/>
        <v>49</v>
      </c>
    </row>
    <row r="6396" spans="1:24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>
        <f t="shared" si="297"/>
        <v>12</v>
      </c>
      <c r="W6396">
        <f t="shared" si="298"/>
        <v>1587.68</v>
      </c>
      <c r="X6396">
        <f t="shared" si="299"/>
        <v>50</v>
      </c>
    </row>
    <row r="6397" spans="1:24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>
        <f t="shared" si="297"/>
        <v>12</v>
      </c>
      <c r="W6397">
        <f t="shared" si="298"/>
        <v>17.149999999999999</v>
      </c>
      <c r="X6397">
        <f t="shared" si="299"/>
        <v>27</v>
      </c>
    </row>
    <row r="6398" spans="1:24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  <c r="V6398">
        <f t="shared" si="297"/>
        <v>12</v>
      </c>
      <c r="W6398">
        <f t="shared" si="298"/>
        <v>46.24</v>
      </c>
      <c r="X6398">
        <f t="shared" si="299"/>
        <v>33.75</v>
      </c>
    </row>
    <row r="6399" spans="1:24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  <c r="V6399">
        <f t="shared" si="297"/>
        <v>10</v>
      </c>
      <c r="W6399">
        <f t="shared" si="298"/>
        <v>10.496</v>
      </c>
      <c r="X6399">
        <f t="shared" si="299"/>
        <v>11.25</v>
      </c>
    </row>
    <row r="6400" spans="1:24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  <c r="V6400">
        <f t="shared" si="297"/>
        <v>8</v>
      </c>
      <c r="W6400">
        <f t="shared" si="298"/>
        <v>4124.75</v>
      </c>
      <c r="X6400">
        <f t="shared" si="299"/>
        <v>30</v>
      </c>
    </row>
    <row r="6401" spans="1:24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>
        <f t="shared" si="297"/>
        <v>8</v>
      </c>
      <c r="W6401">
        <f t="shared" si="298"/>
        <v>197.12</v>
      </c>
      <c r="X6401">
        <f t="shared" si="299"/>
        <v>48</v>
      </c>
    </row>
    <row r="6402" spans="1:24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  <c r="V6402">
        <f t="shared" si="297"/>
        <v>8</v>
      </c>
      <c r="W6402">
        <f t="shared" si="298"/>
        <v>1367.28</v>
      </c>
      <c r="X6402">
        <f t="shared" si="299"/>
        <v>30.000000000000004</v>
      </c>
    </row>
    <row r="6403" spans="1:24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  <c r="V6403">
        <f t="shared" ref="V6403:V6466" si="300">MONTH(C6403:C16396)</f>
        <v>5</v>
      </c>
      <c r="W6403">
        <f t="shared" ref="W6403:W6466" si="301" xml:space="preserve"> PRODUCT(R6403,S6403)</f>
        <v>483.92</v>
      </c>
      <c r="X6403">
        <f t="shared" ref="X6403:X6466" si="302">(U6403/R6403)*100</f>
        <v>14.000000000000002</v>
      </c>
    </row>
    <row r="6404" spans="1:24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>
        <f t="shared" si="300"/>
        <v>5</v>
      </c>
      <c r="W6404">
        <f t="shared" si="301"/>
        <v>3.89</v>
      </c>
      <c r="X6404">
        <f t="shared" si="302"/>
        <v>48</v>
      </c>
    </row>
    <row r="6405" spans="1:24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  <c r="V6405">
        <f t="shared" si="300"/>
        <v>5</v>
      </c>
      <c r="W6405">
        <f t="shared" si="301"/>
        <v>24.03</v>
      </c>
      <c r="X6405">
        <f t="shared" si="302"/>
        <v>38</v>
      </c>
    </row>
    <row r="6406" spans="1:24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  <c r="V6406">
        <f t="shared" si="300"/>
        <v>11</v>
      </c>
      <c r="W6406">
        <f t="shared" si="301"/>
        <v>532.43999999999994</v>
      </c>
      <c r="X6406">
        <f t="shared" si="302"/>
        <v>11.25</v>
      </c>
    </row>
    <row r="6407" spans="1:24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  <c r="V6407">
        <f t="shared" si="300"/>
        <v>8</v>
      </c>
      <c r="W6407">
        <f t="shared" si="301"/>
        <v>1139.136</v>
      </c>
      <c r="X6407">
        <f t="shared" si="302"/>
        <v>1.25</v>
      </c>
    </row>
    <row r="6408" spans="1:24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  <c r="V6408">
        <f t="shared" si="300"/>
        <v>8</v>
      </c>
      <c r="W6408">
        <f t="shared" si="301"/>
        <v>1048.1099999999999</v>
      </c>
      <c r="X6408">
        <f t="shared" si="302"/>
        <v>29.000000000000004</v>
      </c>
    </row>
    <row r="6409" spans="1:24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  <c r="V6409">
        <f t="shared" si="300"/>
        <v>5</v>
      </c>
      <c r="W6409">
        <f t="shared" si="301"/>
        <v>4497.1499999999996</v>
      </c>
      <c r="X6409">
        <f t="shared" si="302"/>
        <v>-1.4285714285714286</v>
      </c>
    </row>
    <row r="6410" spans="1:24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  <c r="V6410">
        <f t="shared" si="300"/>
        <v>5</v>
      </c>
      <c r="W6410">
        <f t="shared" si="301"/>
        <v>231</v>
      </c>
      <c r="X6410">
        <f t="shared" si="302"/>
        <v>12.5</v>
      </c>
    </row>
    <row r="6411" spans="1:24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  <c r="V6411">
        <f t="shared" si="300"/>
        <v>5</v>
      </c>
      <c r="W6411">
        <f t="shared" si="301"/>
        <v>143.85599999999999</v>
      </c>
      <c r="X6411">
        <f t="shared" si="302"/>
        <v>33.75</v>
      </c>
    </row>
    <row r="6412" spans="1:24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  <c r="V6412">
        <f t="shared" si="300"/>
        <v>5</v>
      </c>
      <c r="W6412">
        <f t="shared" si="301"/>
        <v>7.992</v>
      </c>
      <c r="X6412">
        <f t="shared" si="302"/>
        <v>8.75</v>
      </c>
    </row>
    <row r="6413" spans="1:24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  <c r="V6413">
        <f t="shared" si="300"/>
        <v>5</v>
      </c>
      <c r="W6413">
        <f t="shared" si="301"/>
        <v>153.72800000000001</v>
      </c>
      <c r="X6413">
        <f t="shared" si="302"/>
        <v>35</v>
      </c>
    </row>
    <row r="6414" spans="1:24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  <c r="V6414">
        <f t="shared" si="300"/>
        <v>8</v>
      </c>
      <c r="W6414">
        <f t="shared" si="301"/>
        <v>308.79000000000002</v>
      </c>
      <c r="X6414">
        <f t="shared" si="302"/>
        <v>47</v>
      </c>
    </row>
    <row r="6415" spans="1:24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  <c r="V6415">
        <f t="shared" si="300"/>
        <v>8</v>
      </c>
      <c r="W6415">
        <f t="shared" si="301"/>
        <v>588.96</v>
      </c>
      <c r="X6415">
        <f t="shared" si="302"/>
        <v>10</v>
      </c>
    </row>
    <row r="6416" spans="1:24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  <c r="V6416">
        <f t="shared" si="300"/>
        <v>11</v>
      </c>
      <c r="W6416">
        <f t="shared" si="301"/>
        <v>57.599999999999994</v>
      </c>
      <c r="X6416">
        <f t="shared" si="302"/>
        <v>-66.666666666666657</v>
      </c>
    </row>
    <row r="6417" spans="1:24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  <c r="V6417">
        <f t="shared" si="300"/>
        <v>8</v>
      </c>
      <c r="W6417">
        <f t="shared" si="301"/>
        <v>83.88</v>
      </c>
      <c r="X6417">
        <f t="shared" si="302"/>
        <v>35</v>
      </c>
    </row>
    <row r="6418" spans="1:24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  <c r="V6418">
        <f t="shared" si="300"/>
        <v>3</v>
      </c>
      <c r="W6418">
        <f t="shared" si="301"/>
        <v>434.30399999999997</v>
      </c>
      <c r="X6418">
        <f t="shared" si="302"/>
        <v>-23.333333333333332</v>
      </c>
    </row>
    <row r="6419" spans="1:24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  <c r="V6419">
        <f t="shared" si="300"/>
        <v>3</v>
      </c>
      <c r="W6419">
        <f t="shared" si="301"/>
        <v>11.968</v>
      </c>
      <c r="X6419">
        <f t="shared" si="302"/>
        <v>-22.5</v>
      </c>
    </row>
    <row r="6420" spans="1:24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  <c r="V6420">
        <f t="shared" si="300"/>
        <v>10</v>
      </c>
      <c r="W6420">
        <f t="shared" si="301"/>
        <v>43.92</v>
      </c>
      <c r="X6420">
        <f t="shared" si="302"/>
        <v>27.999999999999996</v>
      </c>
    </row>
    <row r="6421" spans="1:24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  <c r="V6421">
        <f t="shared" si="300"/>
        <v>10</v>
      </c>
      <c r="W6421">
        <f t="shared" si="301"/>
        <v>1106.9100000000001</v>
      </c>
      <c r="X6421">
        <f t="shared" si="302"/>
        <v>21.999999999999996</v>
      </c>
    </row>
    <row r="6422" spans="1:24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  <c r="V6422">
        <f t="shared" si="300"/>
        <v>10</v>
      </c>
      <c r="W6422">
        <f t="shared" si="301"/>
        <v>37.17</v>
      </c>
      <c r="X6422">
        <f t="shared" si="302"/>
        <v>27.999999999999996</v>
      </c>
    </row>
    <row r="6423" spans="1:24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  <c r="V6423">
        <f t="shared" si="300"/>
        <v>10</v>
      </c>
      <c r="W6423">
        <f t="shared" si="301"/>
        <v>998.81999999999994</v>
      </c>
      <c r="X6423">
        <f t="shared" si="302"/>
        <v>3.0000000000000004</v>
      </c>
    </row>
    <row r="6424" spans="1:24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  <c r="V6424">
        <f t="shared" si="300"/>
        <v>7</v>
      </c>
      <c r="W6424">
        <f t="shared" si="301"/>
        <v>783.51</v>
      </c>
      <c r="X6424">
        <f t="shared" si="302"/>
        <v>31</v>
      </c>
    </row>
    <row r="6425" spans="1:24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  <c r="V6425">
        <f t="shared" si="300"/>
        <v>10</v>
      </c>
      <c r="W6425">
        <f t="shared" si="301"/>
        <v>3634.1759999999999</v>
      </c>
      <c r="X6425">
        <f t="shared" si="302"/>
        <v>-16.25</v>
      </c>
    </row>
    <row r="6426" spans="1:24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  <c r="V6426">
        <f t="shared" si="300"/>
        <v>8</v>
      </c>
      <c r="W6426">
        <f t="shared" si="301"/>
        <v>58.320000000000007</v>
      </c>
      <c r="X6426">
        <f t="shared" si="302"/>
        <v>48.000000000000007</v>
      </c>
    </row>
    <row r="6427" spans="1:24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  <c r="V6427">
        <f t="shared" si="300"/>
        <v>5</v>
      </c>
      <c r="W6427">
        <f t="shared" si="301"/>
        <v>33599.904000000002</v>
      </c>
      <c r="X6427">
        <f t="shared" si="302"/>
        <v>13.33333333333333</v>
      </c>
    </row>
    <row r="6428" spans="1:24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  <c r="V6428">
        <f t="shared" si="300"/>
        <v>5</v>
      </c>
      <c r="W6428">
        <f t="shared" si="301"/>
        <v>6.2939999999999996</v>
      </c>
      <c r="X6428">
        <f t="shared" si="302"/>
        <v>-66.666666666666657</v>
      </c>
    </row>
    <row r="6429" spans="1:24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  <c r="V6429">
        <f t="shared" si="300"/>
        <v>5</v>
      </c>
      <c r="W6429">
        <f t="shared" si="301"/>
        <v>20.736000000000001</v>
      </c>
      <c r="X6429">
        <f t="shared" si="302"/>
        <v>35</v>
      </c>
    </row>
    <row r="6430" spans="1:24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  <c r="V6430">
        <f t="shared" si="300"/>
        <v>5</v>
      </c>
      <c r="W6430">
        <f t="shared" si="301"/>
        <v>367.14600000000002</v>
      </c>
      <c r="X6430">
        <f t="shared" si="302"/>
        <v>-20</v>
      </c>
    </row>
    <row r="6431" spans="1:24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  <c r="V6431">
        <f t="shared" si="300"/>
        <v>11</v>
      </c>
      <c r="W6431">
        <f t="shared" si="301"/>
        <v>51.968000000000004</v>
      </c>
      <c r="X6431">
        <f t="shared" si="302"/>
        <v>-6.25</v>
      </c>
    </row>
    <row r="6432" spans="1:24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  <c r="V6432">
        <f t="shared" si="300"/>
        <v>11</v>
      </c>
      <c r="W6432">
        <f t="shared" si="301"/>
        <v>5670.2159999999994</v>
      </c>
      <c r="X6432">
        <f t="shared" si="302"/>
        <v>-31.666666666666664</v>
      </c>
    </row>
    <row r="6433" spans="1:24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  <c r="V6433">
        <f t="shared" si="300"/>
        <v>11</v>
      </c>
      <c r="W6433">
        <f t="shared" si="301"/>
        <v>100.107</v>
      </c>
      <c r="X6433">
        <f t="shared" si="302"/>
        <v>-73.333333333333329</v>
      </c>
    </row>
    <row r="6434" spans="1:24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  <c r="V6434">
        <f t="shared" si="300"/>
        <v>11</v>
      </c>
      <c r="W6434">
        <f t="shared" si="301"/>
        <v>1231.056</v>
      </c>
      <c r="X6434">
        <f t="shared" si="302"/>
        <v>-12.5</v>
      </c>
    </row>
    <row r="6435" spans="1:24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>
        <f t="shared" si="300"/>
        <v>3</v>
      </c>
      <c r="W6435">
        <f t="shared" si="301"/>
        <v>117.6</v>
      </c>
      <c r="X6435">
        <f t="shared" si="302"/>
        <v>36.25</v>
      </c>
    </row>
    <row r="6436" spans="1:24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  <c r="V6436">
        <f t="shared" si="300"/>
        <v>3</v>
      </c>
      <c r="W6436">
        <f t="shared" si="301"/>
        <v>904.80000000000007</v>
      </c>
      <c r="X6436">
        <f t="shared" si="302"/>
        <v>7.5</v>
      </c>
    </row>
    <row r="6437" spans="1:24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  <c r="V6437">
        <f t="shared" si="300"/>
        <v>5</v>
      </c>
      <c r="W6437">
        <f t="shared" si="301"/>
        <v>140</v>
      </c>
      <c r="X6437">
        <f t="shared" si="302"/>
        <v>42</v>
      </c>
    </row>
    <row r="6438" spans="1:24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  <c r="V6438">
        <f t="shared" si="300"/>
        <v>5</v>
      </c>
      <c r="W6438">
        <f t="shared" si="301"/>
        <v>2385.75</v>
      </c>
      <c r="X6438">
        <f t="shared" si="302"/>
        <v>6.0000000000000009</v>
      </c>
    </row>
    <row r="6439" spans="1:24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  <c r="V6439">
        <f t="shared" si="300"/>
        <v>5</v>
      </c>
      <c r="W6439">
        <f t="shared" si="301"/>
        <v>907.12799999999993</v>
      </c>
      <c r="X6439">
        <f t="shared" si="302"/>
        <v>7.5000000000000009</v>
      </c>
    </row>
    <row r="6440" spans="1:24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  <c r="V6440">
        <f t="shared" si="300"/>
        <v>12</v>
      </c>
      <c r="W6440">
        <f t="shared" si="301"/>
        <v>3899.9520000000002</v>
      </c>
      <c r="X6440">
        <f t="shared" si="302"/>
        <v>-10</v>
      </c>
    </row>
    <row r="6441" spans="1:24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  <c r="V6441">
        <f t="shared" si="300"/>
        <v>10</v>
      </c>
      <c r="W6441">
        <f t="shared" si="301"/>
        <v>2947.0499999999997</v>
      </c>
      <c r="X6441">
        <f t="shared" si="302"/>
        <v>-1.1111111111111112</v>
      </c>
    </row>
    <row r="6442" spans="1:24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>
        <f t="shared" si="300"/>
        <v>10</v>
      </c>
      <c r="W6442">
        <f t="shared" si="301"/>
        <v>173.5</v>
      </c>
      <c r="X6442">
        <f t="shared" si="302"/>
        <v>36</v>
      </c>
    </row>
    <row r="6443" spans="1:24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  <c r="V6443">
        <f t="shared" si="300"/>
        <v>10</v>
      </c>
      <c r="W6443">
        <f t="shared" si="301"/>
        <v>299.61</v>
      </c>
      <c r="X6443">
        <f t="shared" si="302"/>
        <v>24.000000000000004</v>
      </c>
    </row>
    <row r="6444" spans="1:24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  <c r="V6444">
        <f t="shared" si="300"/>
        <v>10</v>
      </c>
      <c r="W6444">
        <f t="shared" si="301"/>
        <v>75.88</v>
      </c>
      <c r="X6444">
        <f t="shared" si="302"/>
        <v>48.000000000000007</v>
      </c>
    </row>
    <row r="6445" spans="1:24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  <c r="V6445">
        <f t="shared" si="300"/>
        <v>10</v>
      </c>
      <c r="W6445">
        <f t="shared" si="301"/>
        <v>124.5</v>
      </c>
      <c r="X6445">
        <f t="shared" si="302"/>
        <v>46.000000000000007</v>
      </c>
    </row>
    <row r="6446" spans="1:24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  <c r="V6446">
        <f t="shared" si="300"/>
        <v>10</v>
      </c>
      <c r="W6446">
        <f t="shared" si="301"/>
        <v>246.78000000000003</v>
      </c>
      <c r="X6446">
        <f t="shared" si="302"/>
        <v>40.999999999999993</v>
      </c>
    </row>
    <row r="6447" spans="1:24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  <c r="V6447">
        <f t="shared" si="300"/>
        <v>3</v>
      </c>
      <c r="W6447">
        <f t="shared" si="301"/>
        <v>42.624000000000002</v>
      </c>
      <c r="X6447">
        <f t="shared" si="302"/>
        <v>35</v>
      </c>
    </row>
    <row r="6448" spans="1:24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  <c r="V6448">
        <f t="shared" si="300"/>
        <v>3</v>
      </c>
      <c r="W6448">
        <f t="shared" si="301"/>
        <v>517.5</v>
      </c>
      <c r="X6448">
        <f t="shared" si="302"/>
        <v>-75</v>
      </c>
    </row>
    <row r="6449" spans="1:24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  <c r="V6449">
        <f t="shared" si="300"/>
        <v>3</v>
      </c>
      <c r="W6449">
        <f t="shared" si="301"/>
        <v>2.464</v>
      </c>
      <c r="X6449">
        <f t="shared" si="302"/>
        <v>35</v>
      </c>
    </row>
    <row r="6450" spans="1:24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  <c r="V6450">
        <f t="shared" si="300"/>
        <v>3</v>
      </c>
      <c r="W6450">
        <f t="shared" si="301"/>
        <v>8.7200000000000006</v>
      </c>
      <c r="X6450">
        <f t="shared" si="302"/>
        <v>7.5</v>
      </c>
    </row>
    <row r="6451" spans="1:24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>
        <f t="shared" si="300"/>
        <v>9</v>
      </c>
      <c r="W6451">
        <f t="shared" si="301"/>
        <v>21.52</v>
      </c>
      <c r="X6451">
        <f t="shared" si="302"/>
        <v>48</v>
      </c>
    </row>
    <row r="6452" spans="1:24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>
        <f t="shared" si="300"/>
        <v>9</v>
      </c>
      <c r="W6452">
        <f t="shared" si="301"/>
        <v>91.36</v>
      </c>
      <c r="X6452">
        <f t="shared" si="302"/>
        <v>46</v>
      </c>
    </row>
    <row r="6453" spans="1:24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  <c r="V6453">
        <f t="shared" si="300"/>
        <v>9</v>
      </c>
      <c r="W6453">
        <f t="shared" si="301"/>
        <v>6.7</v>
      </c>
      <c r="X6453">
        <f t="shared" si="302"/>
        <v>32.999999999999993</v>
      </c>
    </row>
    <row r="6454" spans="1:24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  <c r="V6454">
        <f t="shared" si="300"/>
        <v>12</v>
      </c>
      <c r="W6454">
        <f t="shared" si="301"/>
        <v>475.12800000000004</v>
      </c>
      <c r="X6454">
        <f t="shared" si="302"/>
        <v>8.75</v>
      </c>
    </row>
    <row r="6455" spans="1:24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  <c r="V6455">
        <f t="shared" si="300"/>
        <v>10</v>
      </c>
      <c r="W6455">
        <f t="shared" si="301"/>
        <v>6.88</v>
      </c>
      <c r="X6455">
        <f t="shared" si="302"/>
        <v>16.25</v>
      </c>
    </row>
    <row r="6456" spans="1:24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>
        <f t="shared" si="300"/>
        <v>7</v>
      </c>
      <c r="W6456">
        <f t="shared" si="301"/>
        <v>113.12</v>
      </c>
      <c r="X6456">
        <f t="shared" si="302"/>
        <v>27</v>
      </c>
    </row>
    <row r="6457" spans="1:24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  <c r="V6457">
        <f t="shared" si="300"/>
        <v>7</v>
      </c>
      <c r="W6457">
        <f t="shared" si="301"/>
        <v>258.72000000000003</v>
      </c>
      <c r="X6457">
        <f t="shared" si="302"/>
        <v>31</v>
      </c>
    </row>
    <row r="6458" spans="1:24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  <c r="V6458">
        <f t="shared" si="300"/>
        <v>8</v>
      </c>
      <c r="W6458">
        <f t="shared" si="301"/>
        <v>135.99</v>
      </c>
      <c r="X6458">
        <f t="shared" si="302"/>
        <v>27</v>
      </c>
    </row>
    <row r="6459" spans="1:24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  <c r="V6459">
        <f t="shared" si="300"/>
        <v>8</v>
      </c>
      <c r="W6459">
        <f t="shared" si="301"/>
        <v>111.72</v>
      </c>
      <c r="X6459">
        <f t="shared" si="302"/>
        <v>44</v>
      </c>
    </row>
    <row r="6460" spans="1:24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  <c r="V6460">
        <f t="shared" si="300"/>
        <v>5</v>
      </c>
      <c r="W6460">
        <f t="shared" si="301"/>
        <v>7.52</v>
      </c>
      <c r="X6460">
        <f t="shared" si="302"/>
        <v>29.000000000000004</v>
      </c>
    </row>
    <row r="6461" spans="1:24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>
        <f t="shared" si="300"/>
        <v>5</v>
      </c>
      <c r="W6461">
        <f t="shared" si="301"/>
        <v>73.5</v>
      </c>
      <c r="X6461">
        <f t="shared" si="302"/>
        <v>45</v>
      </c>
    </row>
    <row r="6462" spans="1:24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  <c r="V6462">
        <f t="shared" si="300"/>
        <v>5</v>
      </c>
      <c r="W6462">
        <f t="shared" si="301"/>
        <v>186</v>
      </c>
      <c r="X6462">
        <f t="shared" si="302"/>
        <v>25</v>
      </c>
    </row>
    <row r="6463" spans="1:24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  <c r="V6463">
        <f t="shared" si="300"/>
        <v>5</v>
      </c>
      <c r="W6463">
        <f t="shared" si="301"/>
        <v>269.90999999999997</v>
      </c>
      <c r="X6463">
        <f t="shared" si="302"/>
        <v>21</v>
      </c>
    </row>
    <row r="6464" spans="1:24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  <c r="V6464">
        <f t="shared" si="300"/>
        <v>5</v>
      </c>
      <c r="W6464">
        <f t="shared" si="301"/>
        <v>523.91999999999996</v>
      </c>
      <c r="X6464">
        <f t="shared" si="302"/>
        <v>9.0000000000000018</v>
      </c>
    </row>
    <row r="6465" spans="1:24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>
        <f t="shared" si="300"/>
        <v>5</v>
      </c>
      <c r="W6465">
        <f t="shared" si="301"/>
        <v>370</v>
      </c>
      <c r="X6465">
        <f t="shared" si="302"/>
        <v>50</v>
      </c>
    </row>
    <row r="6466" spans="1:24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  <c r="V6466">
        <f t="shared" si="300"/>
        <v>9</v>
      </c>
      <c r="W6466">
        <f t="shared" si="301"/>
        <v>26.56</v>
      </c>
      <c r="X6466">
        <f t="shared" si="302"/>
        <v>48</v>
      </c>
    </row>
    <row r="6467" spans="1:24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  <c r="V6467">
        <f t="shared" ref="V6467:V6530" si="303">MONTH(C6467:C16460)</f>
        <v>11</v>
      </c>
      <c r="W6467">
        <f t="shared" ref="W6467:W6530" si="304" xml:space="preserve"> PRODUCT(R6467,S6467)</f>
        <v>509.76</v>
      </c>
      <c r="X6467">
        <f t="shared" ref="X6467:X6530" si="305">(U6467/R6467)*100</f>
        <v>7.5000000000000009</v>
      </c>
    </row>
    <row r="6468" spans="1:24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  <c r="V6468">
        <f t="shared" si="303"/>
        <v>5</v>
      </c>
      <c r="W6468">
        <f t="shared" si="304"/>
        <v>479.21999999999997</v>
      </c>
      <c r="X6468">
        <f t="shared" si="305"/>
        <v>37.000000000000007</v>
      </c>
    </row>
    <row r="6469" spans="1:24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>
        <f t="shared" si="303"/>
        <v>12</v>
      </c>
      <c r="W6469">
        <f t="shared" si="304"/>
        <v>10397</v>
      </c>
      <c r="X6469">
        <f t="shared" si="305"/>
        <v>27.999999999999996</v>
      </c>
    </row>
    <row r="6470" spans="1:24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  <c r="V6470">
        <f t="shared" si="303"/>
        <v>12</v>
      </c>
      <c r="W6470">
        <f t="shared" si="304"/>
        <v>3149.75</v>
      </c>
      <c r="X6470">
        <f t="shared" si="305"/>
        <v>27.999999999999996</v>
      </c>
    </row>
    <row r="6471" spans="1:24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  <c r="V6471">
        <f t="shared" si="303"/>
        <v>12</v>
      </c>
      <c r="W6471">
        <f t="shared" si="304"/>
        <v>434.52</v>
      </c>
      <c r="X6471">
        <f t="shared" si="305"/>
        <v>32.999999999999993</v>
      </c>
    </row>
    <row r="6472" spans="1:24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  <c r="V6472">
        <f t="shared" si="303"/>
        <v>8</v>
      </c>
      <c r="W6472">
        <f t="shared" si="304"/>
        <v>263.95999999999998</v>
      </c>
      <c r="X6472">
        <f t="shared" si="305"/>
        <v>27</v>
      </c>
    </row>
    <row r="6473" spans="1:24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  <c r="V6473">
        <f t="shared" si="303"/>
        <v>8</v>
      </c>
      <c r="W6473">
        <f t="shared" si="304"/>
        <v>801.64</v>
      </c>
      <c r="X6473">
        <f t="shared" si="305"/>
        <v>10</v>
      </c>
    </row>
    <row r="6474" spans="1:24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  <c r="V6474">
        <f t="shared" si="303"/>
        <v>6</v>
      </c>
      <c r="W6474">
        <f t="shared" si="304"/>
        <v>1002.4</v>
      </c>
      <c r="X6474">
        <f t="shared" si="305"/>
        <v>33.75</v>
      </c>
    </row>
    <row r="6475" spans="1:24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  <c r="V6475">
        <f t="shared" si="303"/>
        <v>3</v>
      </c>
      <c r="W6475">
        <f t="shared" si="304"/>
        <v>2615.3999999999996</v>
      </c>
      <c r="X6475">
        <f t="shared" si="305"/>
        <v>10.000000000000002</v>
      </c>
    </row>
    <row r="6476" spans="1:24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  <c r="V6476">
        <f t="shared" si="303"/>
        <v>1</v>
      </c>
      <c r="W6476">
        <f t="shared" si="304"/>
        <v>247.84</v>
      </c>
      <c r="X6476">
        <f t="shared" si="305"/>
        <v>-86</v>
      </c>
    </row>
    <row r="6477" spans="1:24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  <c r="V6477">
        <f t="shared" si="303"/>
        <v>6</v>
      </c>
      <c r="W6477">
        <f t="shared" si="304"/>
        <v>13.662000000000001</v>
      </c>
      <c r="X6477">
        <f t="shared" si="305"/>
        <v>-76.666666666666657</v>
      </c>
    </row>
    <row r="6478" spans="1:24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  <c r="V6478">
        <f t="shared" si="303"/>
        <v>6</v>
      </c>
      <c r="W6478">
        <f t="shared" si="304"/>
        <v>10.4</v>
      </c>
      <c r="X6478">
        <f t="shared" si="305"/>
        <v>11.249999999999998</v>
      </c>
    </row>
    <row r="6479" spans="1:24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  <c r="V6479">
        <f t="shared" si="303"/>
        <v>6</v>
      </c>
      <c r="W6479">
        <f t="shared" si="304"/>
        <v>205.99199999999999</v>
      </c>
      <c r="X6479">
        <f t="shared" si="305"/>
        <v>-1.25</v>
      </c>
    </row>
    <row r="6480" spans="1:24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  <c r="V6480">
        <f t="shared" si="303"/>
        <v>6</v>
      </c>
      <c r="W6480">
        <f t="shared" si="304"/>
        <v>46.655999999999999</v>
      </c>
      <c r="X6480">
        <f t="shared" si="305"/>
        <v>35</v>
      </c>
    </row>
    <row r="6481" spans="1:24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  <c r="V6481">
        <f t="shared" si="303"/>
        <v>6</v>
      </c>
      <c r="W6481">
        <f t="shared" si="304"/>
        <v>2519.7999999999997</v>
      </c>
      <c r="X6481">
        <f t="shared" si="305"/>
        <v>10</v>
      </c>
    </row>
    <row r="6482" spans="1:24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  <c r="V6482">
        <f t="shared" si="303"/>
        <v>6</v>
      </c>
      <c r="W6482">
        <f t="shared" si="304"/>
        <v>171.304</v>
      </c>
      <c r="X6482">
        <f t="shared" si="305"/>
        <v>7.5</v>
      </c>
    </row>
    <row r="6483" spans="1:24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  <c r="V6483">
        <f t="shared" si="303"/>
        <v>6</v>
      </c>
      <c r="W6483">
        <f t="shared" si="304"/>
        <v>483.13600000000002</v>
      </c>
      <c r="X6483">
        <f t="shared" si="305"/>
        <v>0</v>
      </c>
    </row>
    <row r="6484" spans="1:24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  <c r="V6484">
        <f t="shared" si="303"/>
        <v>6</v>
      </c>
      <c r="W6484">
        <f t="shared" si="304"/>
        <v>220.8</v>
      </c>
      <c r="X6484">
        <f t="shared" si="305"/>
        <v>-3.75</v>
      </c>
    </row>
    <row r="6485" spans="1:24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  <c r="V6485">
        <f t="shared" si="303"/>
        <v>6</v>
      </c>
      <c r="W6485">
        <f t="shared" si="304"/>
        <v>769.53599999999994</v>
      </c>
      <c r="X6485">
        <f t="shared" si="305"/>
        <v>-30.000000000000004</v>
      </c>
    </row>
    <row r="6486" spans="1:24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  <c r="V6486">
        <f t="shared" si="303"/>
        <v>6</v>
      </c>
      <c r="W6486">
        <f t="shared" si="304"/>
        <v>471.96</v>
      </c>
      <c r="X6486">
        <f t="shared" si="305"/>
        <v>46</v>
      </c>
    </row>
    <row r="6487" spans="1:24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  <c r="V6487">
        <f t="shared" si="303"/>
        <v>6</v>
      </c>
      <c r="W6487">
        <f t="shared" si="304"/>
        <v>181.44</v>
      </c>
      <c r="X6487">
        <f t="shared" si="305"/>
        <v>49.000000000000007</v>
      </c>
    </row>
    <row r="6488" spans="1:24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  <c r="V6488">
        <f t="shared" si="303"/>
        <v>3</v>
      </c>
      <c r="W6488">
        <f t="shared" si="304"/>
        <v>3848.32</v>
      </c>
      <c r="X6488">
        <f t="shared" si="305"/>
        <v>16.249999999999996</v>
      </c>
    </row>
    <row r="6489" spans="1:24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  <c r="V6489">
        <f t="shared" si="303"/>
        <v>3</v>
      </c>
      <c r="W6489">
        <f t="shared" si="304"/>
        <v>38.528999999999996</v>
      </c>
      <c r="X6489">
        <f t="shared" si="305"/>
        <v>-76.666666666666657</v>
      </c>
    </row>
    <row r="6490" spans="1:24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  <c r="V6490">
        <f t="shared" si="303"/>
        <v>3</v>
      </c>
      <c r="W6490">
        <f t="shared" si="304"/>
        <v>4136.384</v>
      </c>
      <c r="X6490">
        <f t="shared" si="305"/>
        <v>32.5</v>
      </c>
    </row>
    <row r="6491" spans="1:24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  <c r="V6491">
        <f t="shared" si="303"/>
        <v>9</v>
      </c>
      <c r="W6491">
        <f t="shared" si="304"/>
        <v>162</v>
      </c>
      <c r="X6491">
        <f t="shared" si="305"/>
        <v>48</v>
      </c>
    </row>
    <row r="6492" spans="1:24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  <c r="V6492">
        <f t="shared" si="303"/>
        <v>9</v>
      </c>
      <c r="W6492">
        <f t="shared" si="304"/>
        <v>415.74400000000003</v>
      </c>
      <c r="X6492">
        <f t="shared" si="305"/>
        <v>16.25</v>
      </c>
    </row>
    <row r="6493" spans="1:24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  <c r="V6493">
        <f t="shared" si="303"/>
        <v>11</v>
      </c>
      <c r="W6493">
        <f t="shared" si="304"/>
        <v>579.13599999999997</v>
      </c>
      <c r="X6493">
        <f t="shared" si="305"/>
        <v>3.7500000000000004</v>
      </c>
    </row>
    <row r="6494" spans="1:24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  <c r="V6494">
        <f t="shared" si="303"/>
        <v>11</v>
      </c>
      <c r="W6494">
        <f t="shared" si="304"/>
        <v>198.6</v>
      </c>
      <c r="X6494">
        <f t="shared" si="305"/>
        <v>11.249999999999998</v>
      </c>
    </row>
    <row r="6495" spans="1:24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  <c r="V6495">
        <f t="shared" si="303"/>
        <v>11</v>
      </c>
      <c r="W6495">
        <f t="shared" si="304"/>
        <v>979.072</v>
      </c>
      <c r="X6495">
        <f t="shared" si="305"/>
        <v>10</v>
      </c>
    </row>
    <row r="6496" spans="1:24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  <c r="V6496">
        <f t="shared" si="303"/>
        <v>10</v>
      </c>
      <c r="W6496">
        <f t="shared" si="304"/>
        <v>48</v>
      </c>
      <c r="X6496">
        <f t="shared" si="305"/>
        <v>-11.25</v>
      </c>
    </row>
    <row r="6497" spans="1:24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  <c r="V6497">
        <f t="shared" si="303"/>
        <v>10</v>
      </c>
      <c r="W6497">
        <f t="shared" si="304"/>
        <v>46.655999999999999</v>
      </c>
      <c r="X6497">
        <f t="shared" si="305"/>
        <v>35</v>
      </c>
    </row>
    <row r="6498" spans="1:24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  <c r="V6498">
        <f t="shared" si="303"/>
        <v>10</v>
      </c>
      <c r="W6498">
        <f t="shared" si="304"/>
        <v>52.351999999999997</v>
      </c>
      <c r="X6498">
        <f t="shared" si="305"/>
        <v>-12.5</v>
      </c>
    </row>
    <row r="6499" spans="1:24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  <c r="V6499">
        <f t="shared" si="303"/>
        <v>7</v>
      </c>
      <c r="W6499">
        <f t="shared" si="304"/>
        <v>62.820000000000007</v>
      </c>
      <c r="X6499">
        <f t="shared" si="305"/>
        <v>28.999999999999996</v>
      </c>
    </row>
    <row r="6500" spans="1:24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  <c r="V6500">
        <f t="shared" si="303"/>
        <v>7</v>
      </c>
      <c r="W6500">
        <f t="shared" si="304"/>
        <v>1215.81</v>
      </c>
      <c r="X6500">
        <f t="shared" si="305"/>
        <v>46</v>
      </c>
    </row>
    <row r="6501" spans="1:24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  <c r="V6501">
        <f t="shared" si="303"/>
        <v>7</v>
      </c>
      <c r="W6501">
        <f t="shared" si="304"/>
        <v>3918.04</v>
      </c>
      <c r="X6501">
        <f t="shared" si="305"/>
        <v>23</v>
      </c>
    </row>
    <row r="6502" spans="1:24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  <c r="V6502">
        <f t="shared" si="303"/>
        <v>7</v>
      </c>
      <c r="W6502">
        <f t="shared" si="304"/>
        <v>540.36</v>
      </c>
      <c r="X6502">
        <f t="shared" si="305"/>
        <v>46</v>
      </c>
    </row>
    <row r="6503" spans="1:24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  <c r="V6503">
        <f t="shared" si="303"/>
        <v>11</v>
      </c>
      <c r="W6503">
        <f t="shared" si="304"/>
        <v>3239.7840000000006</v>
      </c>
      <c r="X6503">
        <f t="shared" si="305"/>
        <v>-20</v>
      </c>
    </row>
    <row r="6504" spans="1:24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  <c r="V6504">
        <f t="shared" si="303"/>
        <v>11</v>
      </c>
      <c r="W6504">
        <f t="shared" si="304"/>
        <v>351.62400000000002</v>
      </c>
      <c r="X6504">
        <f t="shared" si="305"/>
        <v>-20</v>
      </c>
    </row>
    <row r="6505" spans="1:24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>
        <f t="shared" si="303"/>
        <v>11</v>
      </c>
      <c r="W6505">
        <f t="shared" si="304"/>
        <v>57.725999999999999</v>
      </c>
      <c r="X6505">
        <f t="shared" si="305"/>
        <v>-70</v>
      </c>
    </row>
    <row r="6506" spans="1:24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  <c r="V6506">
        <f t="shared" si="303"/>
        <v>11</v>
      </c>
      <c r="W6506">
        <f t="shared" si="304"/>
        <v>3742.92</v>
      </c>
      <c r="X6506">
        <f t="shared" si="305"/>
        <v>27.999999999999996</v>
      </c>
    </row>
    <row r="6507" spans="1:24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  <c r="V6507">
        <f t="shared" si="303"/>
        <v>6</v>
      </c>
      <c r="W6507">
        <f t="shared" si="304"/>
        <v>15.912000000000001</v>
      </c>
      <c r="X6507">
        <f t="shared" si="305"/>
        <v>8.75</v>
      </c>
    </row>
    <row r="6508" spans="1:24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  <c r="V6508">
        <f t="shared" si="303"/>
        <v>10</v>
      </c>
      <c r="W6508">
        <f t="shared" si="304"/>
        <v>76.543999999999997</v>
      </c>
      <c r="X6508">
        <f t="shared" si="305"/>
        <v>31.250000000000007</v>
      </c>
    </row>
    <row r="6509" spans="1:24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  <c r="V6509">
        <f t="shared" si="303"/>
        <v>10</v>
      </c>
      <c r="W6509">
        <f t="shared" si="304"/>
        <v>1331.328</v>
      </c>
      <c r="X6509">
        <f t="shared" si="305"/>
        <v>-7.5</v>
      </c>
    </row>
    <row r="6510" spans="1:24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>
        <f t="shared" si="303"/>
        <v>12</v>
      </c>
      <c r="W6510">
        <f t="shared" si="304"/>
        <v>1399.5</v>
      </c>
      <c r="X6510">
        <f t="shared" si="305"/>
        <v>49.000000000000007</v>
      </c>
    </row>
    <row r="6511" spans="1:24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  <c r="V6511">
        <f t="shared" si="303"/>
        <v>12</v>
      </c>
      <c r="W6511">
        <f t="shared" si="304"/>
        <v>151.05599999999998</v>
      </c>
      <c r="X6511">
        <f t="shared" si="305"/>
        <v>35</v>
      </c>
    </row>
    <row r="6512" spans="1:24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  <c r="V6512">
        <f t="shared" si="303"/>
        <v>12</v>
      </c>
      <c r="W6512">
        <f t="shared" si="304"/>
        <v>102.06</v>
      </c>
      <c r="X6512">
        <f t="shared" si="305"/>
        <v>48.999999999999993</v>
      </c>
    </row>
    <row r="6513" spans="1:24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>
        <f t="shared" si="303"/>
        <v>3</v>
      </c>
      <c r="W6513">
        <f t="shared" si="304"/>
        <v>143.28</v>
      </c>
      <c r="X6513">
        <f t="shared" si="305"/>
        <v>34</v>
      </c>
    </row>
    <row r="6514" spans="1:24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  <c r="V6514">
        <f t="shared" si="303"/>
        <v>3</v>
      </c>
      <c r="W6514">
        <f t="shared" si="304"/>
        <v>46.08</v>
      </c>
      <c r="X6514">
        <f t="shared" si="305"/>
        <v>49.000000000000007</v>
      </c>
    </row>
    <row r="6515" spans="1:24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  <c r="V6515">
        <f t="shared" si="303"/>
        <v>3</v>
      </c>
      <c r="W6515">
        <f t="shared" si="304"/>
        <v>2008.51</v>
      </c>
      <c r="X6515">
        <f t="shared" si="305"/>
        <v>49</v>
      </c>
    </row>
    <row r="6516" spans="1:24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  <c r="V6516">
        <f t="shared" si="303"/>
        <v>3</v>
      </c>
      <c r="W6516">
        <f t="shared" si="304"/>
        <v>412.76799999999997</v>
      </c>
      <c r="X6516">
        <f t="shared" si="305"/>
        <v>11.25</v>
      </c>
    </row>
    <row r="6517" spans="1:24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  <c r="V6517">
        <f t="shared" si="303"/>
        <v>9</v>
      </c>
      <c r="W6517">
        <f t="shared" si="304"/>
        <v>655.05600000000004</v>
      </c>
      <c r="X6517">
        <f t="shared" si="305"/>
        <v>0</v>
      </c>
    </row>
    <row r="6518" spans="1:24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  <c r="V6518">
        <f t="shared" si="303"/>
        <v>9</v>
      </c>
      <c r="W6518">
        <f t="shared" si="304"/>
        <v>2649.5</v>
      </c>
      <c r="X6518">
        <f t="shared" si="305"/>
        <v>20</v>
      </c>
    </row>
    <row r="6519" spans="1:24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>
        <f t="shared" si="303"/>
        <v>9</v>
      </c>
      <c r="W6519">
        <f t="shared" si="304"/>
        <v>993</v>
      </c>
      <c r="X6519">
        <f t="shared" si="305"/>
        <v>42.000000000000007</v>
      </c>
    </row>
    <row r="6520" spans="1:24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  <c r="V6520">
        <f t="shared" si="303"/>
        <v>9</v>
      </c>
      <c r="W6520">
        <f t="shared" si="304"/>
        <v>217.92</v>
      </c>
      <c r="X6520">
        <f t="shared" si="305"/>
        <v>28.000000000000004</v>
      </c>
    </row>
    <row r="6521" spans="1:24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  <c r="V6521">
        <f t="shared" si="303"/>
        <v>9</v>
      </c>
      <c r="W6521">
        <f t="shared" si="304"/>
        <v>2.6880000000000002</v>
      </c>
      <c r="X6521">
        <f t="shared" si="305"/>
        <v>31.249999999999993</v>
      </c>
    </row>
    <row r="6522" spans="1:24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>
        <f t="shared" si="303"/>
        <v>1</v>
      </c>
      <c r="W6522">
        <f t="shared" si="304"/>
        <v>21775.84</v>
      </c>
      <c r="X6522">
        <f t="shared" si="305"/>
        <v>46</v>
      </c>
    </row>
    <row r="6523" spans="1:24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  <c r="V6523">
        <f t="shared" si="303"/>
        <v>1</v>
      </c>
      <c r="W6523">
        <f t="shared" si="304"/>
        <v>908.01</v>
      </c>
      <c r="X6523">
        <f t="shared" si="305"/>
        <v>24</v>
      </c>
    </row>
    <row r="6524" spans="1:24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  <c r="V6524">
        <f t="shared" si="303"/>
        <v>1</v>
      </c>
      <c r="W6524">
        <f t="shared" si="304"/>
        <v>392.49</v>
      </c>
      <c r="X6524">
        <f t="shared" si="305"/>
        <v>45</v>
      </c>
    </row>
    <row r="6525" spans="1:24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  <c r="V6525">
        <f t="shared" si="303"/>
        <v>7</v>
      </c>
      <c r="W6525">
        <f t="shared" si="304"/>
        <v>20.16</v>
      </c>
      <c r="X6525">
        <f t="shared" si="305"/>
        <v>32.499999999999993</v>
      </c>
    </row>
    <row r="6526" spans="1:24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  <c r="V6526">
        <f t="shared" si="303"/>
        <v>7</v>
      </c>
      <c r="W6526">
        <f t="shared" si="304"/>
        <v>59.994</v>
      </c>
      <c r="X6526">
        <f t="shared" si="305"/>
        <v>-21.666666666666664</v>
      </c>
    </row>
    <row r="6527" spans="1:24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  <c r="V6527">
        <f t="shared" si="303"/>
        <v>7</v>
      </c>
      <c r="W6527">
        <f t="shared" si="304"/>
        <v>28.574999999999999</v>
      </c>
      <c r="X6527">
        <f t="shared" si="305"/>
        <v>-83.333333333333343</v>
      </c>
    </row>
    <row r="6528" spans="1:24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  <c r="V6528">
        <f t="shared" si="303"/>
        <v>7</v>
      </c>
      <c r="W6528">
        <f t="shared" si="304"/>
        <v>47.1</v>
      </c>
      <c r="X6528">
        <f t="shared" si="305"/>
        <v>-83.333333333333329</v>
      </c>
    </row>
    <row r="6529" spans="1:24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>
        <f t="shared" si="303"/>
        <v>12</v>
      </c>
      <c r="W6529">
        <f t="shared" si="304"/>
        <v>7999.84</v>
      </c>
      <c r="X6529">
        <f t="shared" si="305"/>
        <v>44.999999999999993</v>
      </c>
    </row>
    <row r="6530" spans="1:24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  <c r="V6530">
        <f t="shared" si="303"/>
        <v>12</v>
      </c>
      <c r="W6530">
        <f t="shared" si="304"/>
        <v>865.6</v>
      </c>
      <c r="X6530">
        <f t="shared" si="305"/>
        <v>26</v>
      </c>
    </row>
    <row r="6531" spans="1:24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  <c r="V6531">
        <f t="shared" ref="V6531:V6594" si="306">MONTH(C6531:C16524)</f>
        <v>2</v>
      </c>
      <c r="W6531">
        <f t="shared" ref="W6531:W6594" si="307" xml:space="preserve"> PRODUCT(R6531,S6531)</f>
        <v>20.808</v>
      </c>
      <c r="X6531">
        <f t="shared" ref="X6531:X6594" si="308">(U6531/R6531)*100</f>
        <v>33.75</v>
      </c>
    </row>
    <row r="6532" spans="1:24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  <c r="V6532">
        <f t="shared" si="306"/>
        <v>2</v>
      </c>
      <c r="W6532">
        <f t="shared" si="307"/>
        <v>13.283999999999999</v>
      </c>
      <c r="X6532">
        <f t="shared" si="308"/>
        <v>-155</v>
      </c>
    </row>
    <row r="6533" spans="1:24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  <c r="V6533">
        <f t="shared" si="306"/>
        <v>12</v>
      </c>
      <c r="W6533">
        <f t="shared" si="307"/>
        <v>44</v>
      </c>
      <c r="X6533">
        <f t="shared" si="308"/>
        <v>28.999999999999996</v>
      </c>
    </row>
    <row r="6534" spans="1:24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  <c r="V6534">
        <f t="shared" si="306"/>
        <v>12</v>
      </c>
      <c r="W6534">
        <f t="shared" si="307"/>
        <v>142.80000000000001</v>
      </c>
      <c r="X6534">
        <f t="shared" si="308"/>
        <v>21</v>
      </c>
    </row>
    <row r="6535" spans="1:24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  <c r="V6535">
        <f t="shared" si="306"/>
        <v>12</v>
      </c>
      <c r="W6535">
        <f t="shared" si="307"/>
        <v>1999.75</v>
      </c>
      <c r="X6535">
        <f t="shared" si="308"/>
        <v>36</v>
      </c>
    </row>
    <row r="6536" spans="1:24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  <c r="V6536">
        <f t="shared" si="306"/>
        <v>11</v>
      </c>
      <c r="W6536">
        <f t="shared" si="307"/>
        <v>6458.3279999999995</v>
      </c>
      <c r="X6536">
        <f t="shared" si="308"/>
        <v>33.75</v>
      </c>
    </row>
    <row r="6537" spans="1:24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  <c r="V6537">
        <f t="shared" si="306"/>
        <v>11</v>
      </c>
      <c r="W6537">
        <f t="shared" si="307"/>
        <v>40078.400000000001</v>
      </c>
      <c r="X6537">
        <f t="shared" si="308"/>
        <v>-1.25</v>
      </c>
    </row>
    <row r="6538" spans="1:24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  <c r="V6538">
        <f t="shared" si="306"/>
        <v>10</v>
      </c>
      <c r="W6538">
        <f t="shared" si="307"/>
        <v>985.77</v>
      </c>
      <c r="X6538">
        <f t="shared" si="308"/>
        <v>-45</v>
      </c>
    </row>
    <row r="6539" spans="1:24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>
        <f t="shared" si="306"/>
        <v>10</v>
      </c>
      <c r="W6539">
        <f t="shared" si="307"/>
        <v>295.05600000000004</v>
      </c>
      <c r="X6539">
        <f t="shared" si="308"/>
        <v>-25</v>
      </c>
    </row>
    <row r="6540" spans="1:24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>
        <f t="shared" si="306"/>
        <v>10</v>
      </c>
      <c r="W6540">
        <f t="shared" si="307"/>
        <v>158.99</v>
      </c>
      <c r="X6540">
        <f t="shared" si="308"/>
        <v>26</v>
      </c>
    </row>
    <row r="6541" spans="1:24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  <c r="V6541">
        <f t="shared" si="306"/>
        <v>10</v>
      </c>
      <c r="W6541">
        <f t="shared" si="307"/>
        <v>1455.5</v>
      </c>
      <c r="X6541">
        <f t="shared" si="308"/>
        <v>26</v>
      </c>
    </row>
    <row r="6542" spans="1:24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  <c r="V6542">
        <f t="shared" si="306"/>
        <v>11</v>
      </c>
      <c r="W6542">
        <f t="shared" si="307"/>
        <v>442.08000000000004</v>
      </c>
      <c r="X6542">
        <f t="shared" si="308"/>
        <v>47</v>
      </c>
    </row>
    <row r="6543" spans="1:24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  <c r="V6543">
        <f t="shared" si="306"/>
        <v>11</v>
      </c>
      <c r="W6543">
        <f t="shared" si="307"/>
        <v>279.83999999999997</v>
      </c>
      <c r="X6543">
        <f t="shared" si="308"/>
        <v>17</v>
      </c>
    </row>
    <row r="6544" spans="1:24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  <c r="V6544">
        <f t="shared" si="306"/>
        <v>11</v>
      </c>
      <c r="W6544">
        <f t="shared" si="307"/>
        <v>323.64</v>
      </c>
      <c r="X6544">
        <f t="shared" si="308"/>
        <v>10</v>
      </c>
    </row>
    <row r="6545" spans="1:24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  <c r="V6545">
        <f t="shared" si="306"/>
        <v>11</v>
      </c>
      <c r="W6545">
        <f t="shared" si="307"/>
        <v>33.29</v>
      </c>
      <c r="X6545">
        <f t="shared" si="308"/>
        <v>24.000000000000004</v>
      </c>
    </row>
    <row r="6546" spans="1:24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  <c r="V6546">
        <f t="shared" si="306"/>
        <v>5</v>
      </c>
      <c r="W6546">
        <f t="shared" si="307"/>
        <v>290.85000000000002</v>
      </c>
      <c r="X6546">
        <f t="shared" si="308"/>
        <v>-80</v>
      </c>
    </row>
    <row r="6547" spans="1:24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>
        <f t="shared" si="306"/>
        <v>5</v>
      </c>
      <c r="W6547">
        <f t="shared" si="307"/>
        <v>10.08</v>
      </c>
      <c r="X6547">
        <f t="shared" si="308"/>
        <v>35</v>
      </c>
    </row>
    <row r="6548" spans="1:24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  <c r="V6548">
        <f t="shared" si="306"/>
        <v>5</v>
      </c>
      <c r="W6548">
        <f t="shared" si="307"/>
        <v>24.783999999999999</v>
      </c>
      <c r="X6548">
        <f t="shared" si="308"/>
        <v>31.25</v>
      </c>
    </row>
    <row r="6549" spans="1:24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  <c r="V6549">
        <f t="shared" si="306"/>
        <v>3</v>
      </c>
      <c r="W6549">
        <f t="shared" si="307"/>
        <v>3804.6959999999999</v>
      </c>
      <c r="X6549">
        <f t="shared" si="308"/>
        <v>-27.142857142857142</v>
      </c>
    </row>
    <row r="6550" spans="1:24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  <c r="V6550">
        <f t="shared" si="306"/>
        <v>3</v>
      </c>
      <c r="W6550">
        <f t="shared" si="307"/>
        <v>52.416000000000004</v>
      </c>
      <c r="X6550">
        <f t="shared" si="308"/>
        <v>32.499999999999993</v>
      </c>
    </row>
    <row r="6551" spans="1:24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  <c r="V6551">
        <f t="shared" si="306"/>
        <v>7</v>
      </c>
      <c r="W6551">
        <f t="shared" si="307"/>
        <v>935.28</v>
      </c>
      <c r="X6551">
        <f t="shared" si="308"/>
        <v>25</v>
      </c>
    </row>
    <row r="6552" spans="1:24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  <c r="V6552">
        <f t="shared" si="306"/>
        <v>11</v>
      </c>
      <c r="W6552">
        <f t="shared" si="307"/>
        <v>1310.2560000000001</v>
      </c>
      <c r="X6552">
        <f t="shared" si="308"/>
        <v>6.6666666666666652</v>
      </c>
    </row>
    <row r="6553" spans="1:24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>
        <f t="shared" si="306"/>
        <v>12</v>
      </c>
      <c r="W6553">
        <f t="shared" si="307"/>
        <v>26.72</v>
      </c>
      <c r="X6553">
        <f t="shared" si="308"/>
        <v>48</v>
      </c>
    </row>
    <row r="6554" spans="1:24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  <c r="V6554">
        <f t="shared" si="306"/>
        <v>12</v>
      </c>
      <c r="W6554">
        <f t="shared" si="307"/>
        <v>794.5</v>
      </c>
      <c r="X6554">
        <f t="shared" si="308"/>
        <v>5</v>
      </c>
    </row>
    <row r="6555" spans="1:24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>
        <f t="shared" si="306"/>
        <v>10</v>
      </c>
      <c r="W6555">
        <f t="shared" si="307"/>
        <v>1279.8720000000001</v>
      </c>
      <c r="X6555">
        <f t="shared" si="308"/>
        <v>22.5</v>
      </c>
    </row>
    <row r="6556" spans="1:24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  <c r="V6556">
        <f t="shared" si="306"/>
        <v>10</v>
      </c>
      <c r="W6556">
        <f t="shared" si="307"/>
        <v>1515.96</v>
      </c>
      <c r="X6556">
        <f t="shared" si="308"/>
        <v>6.25</v>
      </c>
    </row>
    <row r="6557" spans="1:24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  <c r="V6557">
        <f t="shared" si="306"/>
        <v>10</v>
      </c>
      <c r="W6557">
        <f t="shared" si="307"/>
        <v>3.8079999999999998</v>
      </c>
      <c r="X6557">
        <f t="shared" si="308"/>
        <v>32.5</v>
      </c>
    </row>
    <row r="6558" spans="1:24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  <c r="V6558">
        <f t="shared" si="306"/>
        <v>10</v>
      </c>
      <c r="W6558">
        <f t="shared" si="307"/>
        <v>8.6820000000000004</v>
      </c>
      <c r="X6558">
        <f t="shared" si="308"/>
        <v>-170</v>
      </c>
    </row>
    <row r="6559" spans="1:24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  <c r="V6559">
        <f t="shared" si="306"/>
        <v>10</v>
      </c>
      <c r="W6559">
        <f t="shared" si="307"/>
        <v>24.423999999999999</v>
      </c>
      <c r="X6559">
        <f t="shared" si="308"/>
        <v>32.5</v>
      </c>
    </row>
    <row r="6560" spans="1:24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  <c r="V6560">
        <f t="shared" si="306"/>
        <v>6</v>
      </c>
      <c r="W6560">
        <f t="shared" si="307"/>
        <v>13703.741999999998</v>
      </c>
      <c r="X6560">
        <f t="shared" si="308"/>
        <v>11.111111111111111</v>
      </c>
    </row>
    <row r="6561" spans="1:24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  <c r="V6561">
        <f t="shared" si="306"/>
        <v>7</v>
      </c>
      <c r="W6561">
        <f t="shared" si="307"/>
        <v>2099.5</v>
      </c>
      <c r="X6561">
        <f t="shared" si="308"/>
        <v>47</v>
      </c>
    </row>
    <row r="6562" spans="1:24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>
        <f t="shared" si="306"/>
        <v>7</v>
      </c>
      <c r="W6562">
        <f t="shared" si="307"/>
        <v>3.15</v>
      </c>
      <c r="X6562">
        <f t="shared" si="308"/>
        <v>48.000000000000007</v>
      </c>
    </row>
    <row r="6563" spans="1:24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  <c r="V6563">
        <f t="shared" si="306"/>
        <v>3</v>
      </c>
      <c r="W6563">
        <f t="shared" si="307"/>
        <v>168.1</v>
      </c>
      <c r="X6563">
        <f t="shared" si="308"/>
        <v>-270</v>
      </c>
    </row>
    <row r="6564" spans="1:24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>
        <f t="shared" si="306"/>
        <v>5</v>
      </c>
      <c r="W6564">
        <f t="shared" si="307"/>
        <v>48.42</v>
      </c>
      <c r="X6564">
        <f t="shared" si="308"/>
        <v>49</v>
      </c>
    </row>
    <row r="6565" spans="1:24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  <c r="V6565">
        <f t="shared" si="306"/>
        <v>5</v>
      </c>
      <c r="W6565">
        <f t="shared" si="307"/>
        <v>388.5</v>
      </c>
      <c r="X6565">
        <f t="shared" si="308"/>
        <v>-20</v>
      </c>
    </row>
    <row r="6566" spans="1:24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>
        <f t="shared" si="306"/>
        <v>5</v>
      </c>
      <c r="W6566">
        <f t="shared" si="307"/>
        <v>25.92</v>
      </c>
      <c r="X6566">
        <f t="shared" si="308"/>
        <v>28.999999999999996</v>
      </c>
    </row>
    <row r="6567" spans="1:24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>
        <f t="shared" si="306"/>
        <v>5</v>
      </c>
      <c r="W6567">
        <f t="shared" si="307"/>
        <v>3489.28</v>
      </c>
      <c r="X6567">
        <f t="shared" si="308"/>
        <v>27.999999999999996</v>
      </c>
    </row>
    <row r="6568" spans="1:24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  <c r="V6568">
        <f t="shared" si="306"/>
        <v>2</v>
      </c>
      <c r="W6568">
        <f t="shared" si="307"/>
        <v>975.96799999999996</v>
      </c>
      <c r="X6568">
        <f t="shared" si="308"/>
        <v>-175</v>
      </c>
    </row>
    <row r="6569" spans="1:24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  <c r="V6569">
        <f t="shared" si="306"/>
        <v>2</v>
      </c>
      <c r="W6569">
        <f t="shared" si="307"/>
        <v>35.6</v>
      </c>
      <c r="X6569">
        <f t="shared" si="308"/>
        <v>10</v>
      </c>
    </row>
    <row r="6570" spans="1:24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>
        <f t="shared" si="306"/>
        <v>4</v>
      </c>
      <c r="W6570">
        <f t="shared" si="307"/>
        <v>5.3760000000000003</v>
      </c>
      <c r="X6570">
        <f t="shared" si="308"/>
        <v>37.5</v>
      </c>
    </row>
    <row r="6571" spans="1:24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  <c r="V6571">
        <f t="shared" si="306"/>
        <v>4</v>
      </c>
      <c r="W6571">
        <f t="shared" si="307"/>
        <v>951.17399999999998</v>
      </c>
      <c r="X6571">
        <f t="shared" si="308"/>
        <v>-5.7142857142857144</v>
      </c>
    </row>
    <row r="6572" spans="1:24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  <c r="V6572">
        <f t="shared" si="306"/>
        <v>4</v>
      </c>
      <c r="W6572">
        <f t="shared" si="307"/>
        <v>448.05600000000004</v>
      </c>
      <c r="X6572">
        <f t="shared" si="308"/>
        <v>33.75</v>
      </c>
    </row>
    <row r="6573" spans="1:24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  <c r="V6573">
        <f t="shared" si="306"/>
        <v>4</v>
      </c>
      <c r="W6573">
        <f t="shared" si="307"/>
        <v>683.928</v>
      </c>
      <c r="X6573">
        <f t="shared" si="308"/>
        <v>12.5</v>
      </c>
    </row>
    <row r="6574" spans="1:24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  <c r="V6574">
        <f t="shared" si="306"/>
        <v>5</v>
      </c>
      <c r="W6574">
        <f t="shared" si="307"/>
        <v>23.92</v>
      </c>
      <c r="X6574">
        <f t="shared" si="308"/>
        <v>49</v>
      </c>
    </row>
    <row r="6575" spans="1:24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>
        <f t="shared" si="306"/>
        <v>11</v>
      </c>
      <c r="W6575">
        <f t="shared" si="307"/>
        <v>2253.6</v>
      </c>
      <c r="X6575">
        <f t="shared" si="308"/>
        <v>12.000000000000002</v>
      </c>
    </row>
    <row r="6576" spans="1:24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  <c r="V6576">
        <f t="shared" si="306"/>
        <v>11</v>
      </c>
      <c r="W6576">
        <f t="shared" si="307"/>
        <v>2559.36</v>
      </c>
      <c r="X6576">
        <f t="shared" si="308"/>
        <v>37</v>
      </c>
    </row>
    <row r="6577" spans="1:24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  <c r="V6577">
        <f t="shared" si="306"/>
        <v>3</v>
      </c>
      <c r="W6577">
        <f t="shared" si="307"/>
        <v>8395.52</v>
      </c>
      <c r="X6577">
        <f t="shared" si="308"/>
        <v>42</v>
      </c>
    </row>
    <row r="6578" spans="1:24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  <c r="V6578">
        <f t="shared" si="306"/>
        <v>3</v>
      </c>
      <c r="W6578">
        <f t="shared" si="307"/>
        <v>511.05600000000004</v>
      </c>
      <c r="X6578">
        <f t="shared" si="308"/>
        <v>-10</v>
      </c>
    </row>
    <row r="6579" spans="1:24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  <c r="V6579">
        <f t="shared" si="306"/>
        <v>12</v>
      </c>
      <c r="W6579">
        <f t="shared" si="307"/>
        <v>1043.6399999999999</v>
      </c>
      <c r="X6579">
        <f t="shared" si="308"/>
        <v>28.999999999999996</v>
      </c>
    </row>
    <row r="6580" spans="1:24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  <c r="V6580">
        <f t="shared" si="306"/>
        <v>8</v>
      </c>
      <c r="W6580">
        <f t="shared" si="307"/>
        <v>7055.6080000000002</v>
      </c>
      <c r="X6580">
        <f t="shared" si="308"/>
        <v>7.5</v>
      </c>
    </row>
    <row r="6581" spans="1:24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>
        <f t="shared" si="306"/>
        <v>10</v>
      </c>
      <c r="W6581">
        <f t="shared" si="307"/>
        <v>6.68</v>
      </c>
      <c r="X6581">
        <f t="shared" si="308"/>
        <v>48</v>
      </c>
    </row>
    <row r="6582" spans="1:24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>
        <f t="shared" si="306"/>
        <v>10</v>
      </c>
      <c r="W6582">
        <f t="shared" si="307"/>
        <v>25.02</v>
      </c>
      <c r="X6582">
        <f t="shared" si="308"/>
        <v>26.999999999999996</v>
      </c>
    </row>
    <row r="6583" spans="1:24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  <c r="V6583">
        <f t="shared" si="306"/>
        <v>10</v>
      </c>
      <c r="W6583">
        <f t="shared" si="307"/>
        <v>305.82</v>
      </c>
      <c r="X6583">
        <f t="shared" si="308"/>
        <v>30</v>
      </c>
    </row>
    <row r="6584" spans="1:24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  <c r="V6584">
        <f t="shared" si="306"/>
        <v>8</v>
      </c>
      <c r="W6584">
        <f t="shared" si="307"/>
        <v>539.91</v>
      </c>
      <c r="X6584">
        <f t="shared" si="308"/>
        <v>48</v>
      </c>
    </row>
    <row r="6585" spans="1:24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  <c r="V6585">
        <f t="shared" si="306"/>
        <v>7</v>
      </c>
      <c r="W6585">
        <f t="shared" si="307"/>
        <v>611.64</v>
      </c>
      <c r="X6585">
        <f t="shared" si="308"/>
        <v>28.999999999999996</v>
      </c>
    </row>
    <row r="6586" spans="1:24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  <c r="V6586">
        <f t="shared" si="306"/>
        <v>7</v>
      </c>
      <c r="W6586">
        <f t="shared" si="307"/>
        <v>1087.8399999999999</v>
      </c>
      <c r="X6586">
        <f t="shared" si="308"/>
        <v>25</v>
      </c>
    </row>
    <row r="6587" spans="1:24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  <c r="V6587">
        <f t="shared" si="306"/>
        <v>7</v>
      </c>
      <c r="W6587">
        <f t="shared" si="307"/>
        <v>44</v>
      </c>
      <c r="X6587">
        <f t="shared" si="308"/>
        <v>43.999999999999993</v>
      </c>
    </row>
    <row r="6588" spans="1:24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  <c r="V6588">
        <f t="shared" si="306"/>
        <v>7</v>
      </c>
      <c r="W6588">
        <f t="shared" si="307"/>
        <v>118.08</v>
      </c>
      <c r="X6588">
        <f t="shared" si="308"/>
        <v>29.000000000000004</v>
      </c>
    </row>
    <row r="6589" spans="1:24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  <c r="V6589">
        <f t="shared" si="306"/>
        <v>7</v>
      </c>
      <c r="W6589">
        <f t="shared" si="307"/>
        <v>908.81999999999994</v>
      </c>
      <c r="X6589">
        <f t="shared" si="308"/>
        <v>23</v>
      </c>
    </row>
    <row r="6590" spans="1:24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  <c r="V6590">
        <f t="shared" si="306"/>
        <v>7</v>
      </c>
      <c r="W6590">
        <f t="shared" si="307"/>
        <v>44.82</v>
      </c>
      <c r="X6590">
        <f t="shared" si="308"/>
        <v>48</v>
      </c>
    </row>
    <row r="6591" spans="1:24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  <c r="V6591">
        <f t="shared" si="306"/>
        <v>7</v>
      </c>
      <c r="W6591">
        <f t="shared" si="307"/>
        <v>463.44</v>
      </c>
      <c r="X6591">
        <f t="shared" si="308"/>
        <v>5</v>
      </c>
    </row>
    <row r="6592" spans="1:24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  <c r="V6592">
        <f t="shared" si="306"/>
        <v>3</v>
      </c>
      <c r="W6592">
        <f t="shared" si="307"/>
        <v>29.736000000000004</v>
      </c>
      <c r="X6592">
        <f t="shared" si="308"/>
        <v>32.499999999999993</v>
      </c>
    </row>
    <row r="6593" spans="1:24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  <c r="V6593">
        <f t="shared" si="306"/>
        <v>4</v>
      </c>
      <c r="W6593">
        <f t="shared" si="307"/>
        <v>103.94999999999999</v>
      </c>
      <c r="X6593">
        <f t="shared" si="308"/>
        <v>28.000000000000004</v>
      </c>
    </row>
    <row r="6594" spans="1:24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>
        <f t="shared" si="306"/>
        <v>4</v>
      </c>
      <c r="W6594">
        <f t="shared" si="307"/>
        <v>99</v>
      </c>
      <c r="X6594">
        <f t="shared" si="308"/>
        <v>8.75</v>
      </c>
    </row>
    <row r="6595" spans="1:24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  <c r="V6595">
        <f t="shared" ref="V6595:V6658" si="309">MONTH(C6595:C16588)</f>
        <v>6</v>
      </c>
      <c r="W6595">
        <f t="shared" ref="W6595:W6658" si="310" xml:space="preserve"> PRODUCT(R6595,S6595)</f>
        <v>67.135999999999996</v>
      </c>
      <c r="X6595">
        <f t="shared" ref="X6595:X6658" si="311">(U6595/R6595)*100</f>
        <v>35</v>
      </c>
    </row>
    <row r="6596" spans="1:24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  <c r="V6596">
        <f t="shared" si="309"/>
        <v>5</v>
      </c>
      <c r="W6596">
        <f t="shared" si="310"/>
        <v>881.51</v>
      </c>
      <c r="X6596">
        <f t="shared" si="311"/>
        <v>27.999999999999996</v>
      </c>
    </row>
    <row r="6597" spans="1:24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  <c r="V6597">
        <f t="shared" si="309"/>
        <v>4</v>
      </c>
      <c r="W6597">
        <f t="shared" si="310"/>
        <v>58.8</v>
      </c>
      <c r="X6597">
        <f t="shared" si="311"/>
        <v>-66.666666666666657</v>
      </c>
    </row>
    <row r="6598" spans="1:24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  <c r="V6598">
        <f t="shared" si="309"/>
        <v>4</v>
      </c>
      <c r="W6598">
        <f t="shared" si="310"/>
        <v>5.3440000000000003</v>
      </c>
      <c r="X6598">
        <f t="shared" si="311"/>
        <v>35</v>
      </c>
    </row>
    <row r="6599" spans="1:24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  <c r="V6599">
        <f t="shared" si="309"/>
        <v>6</v>
      </c>
      <c r="W6599">
        <f t="shared" si="310"/>
        <v>1.365</v>
      </c>
      <c r="X6599">
        <f t="shared" si="311"/>
        <v>-66.666666666666671</v>
      </c>
    </row>
    <row r="6600" spans="1:24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  <c r="V6600">
        <f t="shared" si="309"/>
        <v>6</v>
      </c>
      <c r="W6600">
        <f t="shared" si="310"/>
        <v>124.032</v>
      </c>
      <c r="X6600">
        <f t="shared" si="311"/>
        <v>36.25</v>
      </c>
    </row>
    <row r="6601" spans="1:24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  <c r="V6601">
        <f t="shared" si="309"/>
        <v>12</v>
      </c>
      <c r="W6601">
        <f t="shared" si="310"/>
        <v>182.16</v>
      </c>
      <c r="X6601">
        <f t="shared" si="311"/>
        <v>39</v>
      </c>
    </row>
    <row r="6602" spans="1:24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  <c r="V6602">
        <f t="shared" si="309"/>
        <v>12</v>
      </c>
      <c r="W6602">
        <f t="shared" si="310"/>
        <v>440.46</v>
      </c>
      <c r="X6602">
        <f t="shared" si="311"/>
        <v>50</v>
      </c>
    </row>
    <row r="6603" spans="1:24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>
        <f t="shared" si="309"/>
        <v>12</v>
      </c>
      <c r="W6603">
        <f t="shared" si="310"/>
        <v>1918.72</v>
      </c>
      <c r="X6603">
        <f t="shared" si="311"/>
        <v>26.999999999999996</v>
      </c>
    </row>
    <row r="6604" spans="1:24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>
        <f t="shared" si="309"/>
        <v>12</v>
      </c>
      <c r="W6604">
        <f t="shared" si="310"/>
        <v>93.960000000000008</v>
      </c>
      <c r="X6604">
        <f t="shared" si="311"/>
        <v>46</v>
      </c>
    </row>
    <row r="6605" spans="1:24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>
        <f t="shared" si="309"/>
        <v>6</v>
      </c>
      <c r="W6605">
        <f t="shared" si="310"/>
        <v>439.05600000000004</v>
      </c>
      <c r="X6605">
        <f t="shared" si="311"/>
        <v>-22.5</v>
      </c>
    </row>
    <row r="6606" spans="1:24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  <c r="V6606">
        <f t="shared" si="309"/>
        <v>5</v>
      </c>
      <c r="W6606">
        <f t="shared" si="310"/>
        <v>17.82</v>
      </c>
      <c r="X6606">
        <f t="shared" si="311"/>
        <v>0</v>
      </c>
    </row>
    <row r="6607" spans="1:24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  <c r="V6607">
        <f t="shared" si="309"/>
        <v>5</v>
      </c>
      <c r="W6607">
        <f t="shared" si="310"/>
        <v>317.52</v>
      </c>
      <c r="X6607">
        <f t="shared" si="311"/>
        <v>48</v>
      </c>
    </row>
    <row r="6608" spans="1:24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  <c r="V6608">
        <f t="shared" si="309"/>
        <v>5</v>
      </c>
      <c r="W6608">
        <f t="shared" si="310"/>
        <v>844.67200000000003</v>
      </c>
      <c r="X6608">
        <f t="shared" si="311"/>
        <v>11.249999999999998</v>
      </c>
    </row>
    <row r="6609" spans="1:24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  <c r="V6609">
        <f t="shared" si="309"/>
        <v>5</v>
      </c>
      <c r="W6609">
        <f t="shared" si="310"/>
        <v>2908.2240000000002</v>
      </c>
      <c r="X6609">
        <f t="shared" si="311"/>
        <v>-17.5</v>
      </c>
    </row>
    <row r="6610" spans="1:24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  <c r="V6610">
        <f t="shared" si="309"/>
        <v>5</v>
      </c>
      <c r="W6610">
        <f t="shared" si="310"/>
        <v>1115.9279999999999</v>
      </c>
      <c r="X6610">
        <f t="shared" si="311"/>
        <v>31.25</v>
      </c>
    </row>
    <row r="6611" spans="1:24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  <c r="V6611">
        <f t="shared" si="309"/>
        <v>3</v>
      </c>
      <c r="W6611">
        <f t="shared" si="310"/>
        <v>538.91999999999996</v>
      </c>
      <c r="X6611">
        <f t="shared" si="311"/>
        <v>28.000000000000004</v>
      </c>
    </row>
    <row r="6612" spans="1:24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  <c r="V6612">
        <f t="shared" si="309"/>
        <v>10</v>
      </c>
      <c r="W6612">
        <f t="shared" si="310"/>
        <v>57.887999999999998</v>
      </c>
      <c r="X6612">
        <f t="shared" si="311"/>
        <v>31.25</v>
      </c>
    </row>
    <row r="6613" spans="1:24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  <c r="V6613">
        <f t="shared" si="309"/>
        <v>4</v>
      </c>
      <c r="W6613">
        <f t="shared" si="310"/>
        <v>383.92</v>
      </c>
      <c r="X6613">
        <f t="shared" si="311"/>
        <v>26.999999999999996</v>
      </c>
    </row>
    <row r="6614" spans="1:24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  <c r="V6614">
        <f t="shared" si="309"/>
        <v>4</v>
      </c>
      <c r="W6614">
        <f t="shared" si="310"/>
        <v>63.900000000000006</v>
      </c>
      <c r="X6614">
        <f t="shared" si="311"/>
        <v>46</v>
      </c>
    </row>
    <row r="6615" spans="1:24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>
        <f t="shared" si="309"/>
        <v>4</v>
      </c>
      <c r="W6615">
        <f t="shared" si="310"/>
        <v>2349.75</v>
      </c>
      <c r="X6615">
        <f t="shared" si="311"/>
        <v>28.000000000000004</v>
      </c>
    </row>
    <row r="6616" spans="1:24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  <c r="V6616">
        <f t="shared" si="309"/>
        <v>4</v>
      </c>
      <c r="W6616">
        <f t="shared" si="310"/>
        <v>629.64</v>
      </c>
      <c r="X6616">
        <f t="shared" si="311"/>
        <v>17</v>
      </c>
    </row>
    <row r="6617" spans="1:24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  <c r="V6617">
        <f t="shared" si="309"/>
        <v>6</v>
      </c>
      <c r="W6617">
        <f t="shared" si="310"/>
        <v>479.33199999999999</v>
      </c>
      <c r="X6617">
        <f t="shared" si="311"/>
        <v>5.882352941176471</v>
      </c>
    </row>
    <row r="6618" spans="1:24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  <c r="V6618">
        <f t="shared" si="309"/>
        <v>6</v>
      </c>
      <c r="W6618">
        <f t="shared" si="310"/>
        <v>135</v>
      </c>
      <c r="X6618">
        <f t="shared" si="311"/>
        <v>48.000000000000007</v>
      </c>
    </row>
    <row r="6619" spans="1:24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  <c r="V6619">
        <f t="shared" si="309"/>
        <v>6</v>
      </c>
      <c r="W6619">
        <f t="shared" si="310"/>
        <v>879.36</v>
      </c>
      <c r="X6619">
        <f t="shared" si="311"/>
        <v>49</v>
      </c>
    </row>
    <row r="6620" spans="1:24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  <c r="V6620">
        <f t="shared" si="309"/>
        <v>1</v>
      </c>
      <c r="W6620">
        <f t="shared" si="310"/>
        <v>162</v>
      </c>
      <c r="X6620">
        <f t="shared" si="311"/>
        <v>48</v>
      </c>
    </row>
    <row r="6621" spans="1:24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  <c r="V6621">
        <f t="shared" si="309"/>
        <v>1</v>
      </c>
      <c r="W6621">
        <f t="shared" si="310"/>
        <v>1259.6399999999999</v>
      </c>
      <c r="X6621">
        <f t="shared" si="311"/>
        <v>26</v>
      </c>
    </row>
    <row r="6622" spans="1:24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  <c r="V6622">
        <f t="shared" si="309"/>
        <v>1</v>
      </c>
      <c r="W6622">
        <f t="shared" si="310"/>
        <v>20820.25</v>
      </c>
      <c r="X6622">
        <f t="shared" si="311"/>
        <v>2</v>
      </c>
    </row>
    <row r="6623" spans="1:24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  <c r="V6623">
        <f t="shared" si="309"/>
        <v>1</v>
      </c>
      <c r="W6623">
        <f t="shared" si="310"/>
        <v>638.81999999999994</v>
      </c>
      <c r="X6623">
        <f t="shared" si="311"/>
        <v>25</v>
      </c>
    </row>
    <row r="6624" spans="1:24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  <c r="V6624">
        <f t="shared" si="309"/>
        <v>9</v>
      </c>
      <c r="W6624">
        <f t="shared" si="310"/>
        <v>251.28000000000003</v>
      </c>
      <c r="X6624">
        <f t="shared" si="311"/>
        <v>28.999999999999996</v>
      </c>
    </row>
    <row r="6625" spans="1:24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  <c r="V6625">
        <f t="shared" si="309"/>
        <v>9</v>
      </c>
      <c r="W6625">
        <f t="shared" si="310"/>
        <v>467.84</v>
      </c>
      <c r="X6625">
        <f t="shared" si="311"/>
        <v>47</v>
      </c>
    </row>
    <row r="6626" spans="1:24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  <c r="V6626">
        <f t="shared" si="309"/>
        <v>1</v>
      </c>
      <c r="W6626">
        <f t="shared" si="310"/>
        <v>102.438</v>
      </c>
      <c r="X6626">
        <f t="shared" si="311"/>
        <v>-12.857142857142856</v>
      </c>
    </row>
    <row r="6627" spans="1:24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  <c r="V6627">
        <f t="shared" si="309"/>
        <v>1</v>
      </c>
      <c r="W6627">
        <f t="shared" si="310"/>
        <v>797.21600000000001</v>
      </c>
      <c r="X6627">
        <f t="shared" si="311"/>
        <v>-4.2857142857142856</v>
      </c>
    </row>
    <row r="6628" spans="1:24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  <c r="V6628">
        <f t="shared" si="309"/>
        <v>12</v>
      </c>
      <c r="W6628">
        <f t="shared" si="310"/>
        <v>27999.84</v>
      </c>
      <c r="X6628">
        <f t="shared" si="311"/>
        <v>32</v>
      </c>
    </row>
    <row r="6629" spans="1:24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  <c r="V6629">
        <f t="shared" si="309"/>
        <v>5</v>
      </c>
      <c r="W6629">
        <f t="shared" si="310"/>
        <v>25.92</v>
      </c>
      <c r="X6629">
        <f t="shared" si="311"/>
        <v>47.999999999999993</v>
      </c>
    </row>
    <row r="6630" spans="1:24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  <c r="V6630">
        <f t="shared" si="309"/>
        <v>9</v>
      </c>
      <c r="W6630">
        <f t="shared" si="310"/>
        <v>3918.04</v>
      </c>
      <c r="X6630">
        <f t="shared" si="311"/>
        <v>47.999999999999993</v>
      </c>
    </row>
    <row r="6631" spans="1:24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  <c r="V6631">
        <f t="shared" si="309"/>
        <v>10</v>
      </c>
      <c r="W6631">
        <f t="shared" si="310"/>
        <v>36.9</v>
      </c>
      <c r="X6631">
        <f t="shared" si="311"/>
        <v>-73.333333333333329</v>
      </c>
    </row>
    <row r="6632" spans="1:24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  <c r="V6632">
        <f t="shared" si="309"/>
        <v>12</v>
      </c>
      <c r="W6632">
        <f t="shared" si="310"/>
        <v>2095.056</v>
      </c>
      <c r="X6632">
        <f t="shared" si="311"/>
        <v>7.5</v>
      </c>
    </row>
    <row r="6633" spans="1:24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>
        <f t="shared" si="309"/>
        <v>12</v>
      </c>
      <c r="W6633">
        <f t="shared" si="310"/>
        <v>8736.25</v>
      </c>
      <c r="X6633">
        <f t="shared" si="311"/>
        <v>36</v>
      </c>
    </row>
    <row r="6634" spans="1:24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  <c r="V6634">
        <f t="shared" si="309"/>
        <v>5</v>
      </c>
      <c r="W6634">
        <f t="shared" si="310"/>
        <v>54.48</v>
      </c>
      <c r="X6634">
        <f t="shared" si="311"/>
        <v>28.000000000000004</v>
      </c>
    </row>
    <row r="6635" spans="1:24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  <c r="V6635">
        <f t="shared" si="309"/>
        <v>10</v>
      </c>
      <c r="W6635">
        <f t="shared" si="310"/>
        <v>199.99</v>
      </c>
      <c r="X6635">
        <f t="shared" si="311"/>
        <v>43</v>
      </c>
    </row>
    <row r="6636" spans="1:24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  <c r="V6636">
        <f t="shared" si="309"/>
        <v>5</v>
      </c>
      <c r="W6636">
        <f t="shared" si="310"/>
        <v>753.95100000000002</v>
      </c>
      <c r="X6636">
        <f t="shared" si="311"/>
        <v>-76.666666666666671</v>
      </c>
    </row>
    <row r="6637" spans="1:24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  <c r="V6637">
        <f t="shared" si="309"/>
        <v>5</v>
      </c>
      <c r="W6637">
        <f t="shared" si="310"/>
        <v>2508.672</v>
      </c>
      <c r="X6637">
        <f t="shared" si="311"/>
        <v>11.249999999999998</v>
      </c>
    </row>
    <row r="6638" spans="1:24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  <c r="V6638">
        <f t="shared" si="309"/>
        <v>5</v>
      </c>
      <c r="W6638">
        <f t="shared" si="310"/>
        <v>610.6</v>
      </c>
      <c r="X6638">
        <f t="shared" si="311"/>
        <v>32.5</v>
      </c>
    </row>
    <row r="6639" spans="1:24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  <c r="V6639">
        <f t="shared" si="309"/>
        <v>11</v>
      </c>
      <c r="W6639">
        <f t="shared" si="310"/>
        <v>20.97</v>
      </c>
      <c r="X6639">
        <f t="shared" si="311"/>
        <v>28.999999999999996</v>
      </c>
    </row>
    <row r="6640" spans="1:24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  <c r="V6640">
        <f t="shared" si="309"/>
        <v>11</v>
      </c>
      <c r="W6640">
        <f t="shared" si="310"/>
        <v>644.5440000000001</v>
      </c>
      <c r="X6640">
        <f t="shared" si="311"/>
        <v>33.75</v>
      </c>
    </row>
    <row r="6641" spans="1:24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>
        <f t="shared" si="309"/>
        <v>10</v>
      </c>
      <c r="W6641">
        <f t="shared" si="310"/>
        <v>11373.312</v>
      </c>
      <c r="X6641">
        <f t="shared" si="311"/>
        <v>-51.666666666666657</v>
      </c>
    </row>
    <row r="6642" spans="1:24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  <c r="V6642">
        <f t="shared" si="309"/>
        <v>8</v>
      </c>
      <c r="W6642">
        <f t="shared" si="310"/>
        <v>755.28</v>
      </c>
      <c r="X6642">
        <f t="shared" si="311"/>
        <v>48.000000000000007</v>
      </c>
    </row>
    <row r="6643" spans="1:24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>
        <f t="shared" si="309"/>
        <v>8</v>
      </c>
      <c r="W6643">
        <f t="shared" si="310"/>
        <v>159.56</v>
      </c>
      <c r="X6643">
        <f t="shared" si="311"/>
        <v>37</v>
      </c>
    </row>
    <row r="6644" spans="1:24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  <c r="V6644">
        <f t="shared" si="309"/>
        <v>8</v>
      </c>
      <c r="W6644">
        <f t="shared" si="310"/>
        <v>1198.8</v>
      </c>
      <c r="X6644">
        <f t="shared" si="311"/>
        <v>50</v>
      </c>
    </row>
    <row r="6645" spans="1:24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  <c r="V6645">
        <f t="shared" si="309"/>
        <v>8</v>
      </c>
      <c r="W6645">
        <f t="shared" si="310"/>
        <v>1753.472</v>
      </c>
      <c r="X6645">
        <f t="shared" si="311"/>
        <v>8.75</v>
      </c>
    </row>
    <row r="6646" spans="1:24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  <c r="V6646">
        <f t="shared" si="309"/>
        <v>8</v>
      </c>
      <c r="W6646">
        <f t="shared" si="310"/>
        <v>979.60799999999995</v>
      </c>
      <c r="X6646">
        <f t="shared" si="311"/>
        <v>-22.500000000000004</v>
      </c>
    </row>
    <row r="6647" spans="1:24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  <c r="V6647">
        <f t="shared" si="309"/>
        <v>8</v>
      </c>
      <c r="W6647">
        <f t="shared" si="310"/>
        <v>533.88800000000003</v>
      </c>
      <c r="X6647">
        <f t="shared" si="311"/>
        <v>11.249999999999998</v>
      </c>
    </row>
    <row r="6648" spans="1:24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  <c r="V6648">
        <f t="shared" si="309"/>
        <v>12</v>
      </c>
      <c r="W6648">
        <f t="shared" si="310"/>
        <v>1692.585</v>
      </c>
      <c r="X6648">
        <f t="shared" si="311"/>
        <v>-53.999999999999993</v>
      </c>
    </row>
    <row r="6649" spans="1:24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  <c r="V6649">
        <f t="shared" si="309"/>
        <v>12</v>
      </c>
      <c r="W6649">
        <f t="shared" si="310"/>
        <v>174.33600000000001</v>
      </c>
      <c r="X6649">
        <f t="shared" si="311"/>
        <v>9.9999999999999982</v>
      </c>
    </row>
    <row r="6650" spans="1:24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  <c r="V6650">
        <f t="shared" si="309"/>
        <v>9</v>
      </c>
      <c r="W6650">
        <f t="shared" si="310"/>
        <v>298.31200000000001</v>
      </c>
      <c r="X6650">
        <f t="shared" si="311"/>
        <v>-160</v>
      </c>
    </row>
    <row r="6651" spans="1:24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  <c r="V6651">
        <f t="shared" si="309"/>
        <v>9</v>
      </c>
      <c r="W6651">
        <f t="shared" si="310"/>
        <v>639.96799999999996</v>
      </c>
      <c r="X6651">
        <f t="shared" si="311"/>
        <v>33.75</v>
      </c>
    </row>
    <row r="6652" spans="1:24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  <c r="V6652">
        <f t="shared" si="309"/>
        <v>9</v>
      </c>
      <c r="W6652">
        <f t="shared" si="310"/>
        <v>229.60000000000002</v>
      </c>
      <c r="X6652">
        <f t="shared" si="311"/>
        <v>33.75</v>
      </c>
    </row>
    <row r="6653" spans="1:24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>
        <f t="shared" si="309"/>
        <v>9</v>
      </c>
      <c r="W6653">
        <f t="shared" si="310"/>
        <v>42.368000000000002</v>
      </c>
      <c r="X6653">
        <f t="shared" si="311"/>
        <v>-54.999999999999993</v>
      </c>
    </row>
    <row r="6654" spans="1:24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  <c r="V6654">
        <f t="shared" si="309"/>
        <v>9</v>
      </c>
      <c r="W6654">
        <f t="shared" si="310"/>
        <v>82.944000000000003</v>
      </c>
      <c r="X6654">
        <f t="shared" si="311"/>
        <v>35</v>
      </c>
    </row>
    <row r="6655" spans="1:24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  <c r="V6655">
        <f t="shared" si="309"/>
        <v>9</v>
      </c>
      <c r="W6655">
        <f t="shared" si="310"/>
        <v>1067.1500000000001</v>
      </c>
      <c r="X6655">
        <f t="shared" si="311"/>
        <v>-18.571428571428573</v>
      </c>
    </row>
    <row r="6656" spans="1:24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  <c r="V6656">
        <f t="shared" si="309"/>
        <v>2</v>
      </c>
      <c r="W6656">
        <f t="shared" si="310"/>
        <v>1000.7280000000001</v>
      </c>
      <c r="X6656">
        <f t="shared" si="311"/>
        <v>7.5</v>
      </c>
    </row>
    <row r="6657" spans="1:24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  <c r="V6657">
        <f t="shared" si="309"/>
        <v>2</v>
      </c>
      <c r="W6657">
        <f t="shared" si="310"/>
        <v>31.992000000000001</v>
      </c>
      <c r="X6657">
        <f t="shared" si="311"/>
        <v>15</v>
      </c>
    </row>
    <row r="6658" spans="1:24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  <c r="V6658">
        <f t="shared" si="309"/>
        <v>2</v>
      </c>
      <c r="W6658">
        <f t="shared" si="310"/>
        <v>102.336</v>
      </c>
      <c r="X6658">
        <f t="shared" si="311"/>
        <v>-12.5</v>
      </c>
    </row>
    <row r="6659" spans="1:24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  <c r="V6659">
        <f t="shared" ref="V6659:V6722" si="312">MONTH(C6659:C16652)</f>
        <v>2</v>
      </c>
      <c r="W6659">
        <f t="shared" ref="W6659:W6722" si="313" xml:space="preserve"> PRODUCT(R6659,S6659)</f>
        <v>53.2</v>
      </c>
      <c r="X6659">
        <f t="shared" ref="X6659:X6722" si="314">(U6659/R6659)*100</f>
        <v>36.25</v>
      </c>
    </row>
    <row r="6660" spans="1:24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  <c r="V6660">
        <f t="shared" si="312"/>
        <v>2</v>
      </c>
      <c r="W6660">
        <f t="shared" si="313"/>
        <v>137.40799999999999</v>
      </c>
      <c r="X6660">
        <f t="shared" si="314"/>
        <v>23.75</v>
      </c>
    </row>
    <row r="6661" spans="1:24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  <c r="V6661">
        <f t="shared" si="312"/>
        <v>2</v>
      </c>
      <c r="W6661">
        <f t="shared" si="313"/>
        <v>3482.19</v>
      </c>
      <c r="X6661">
        <f t="shared" si="314"/>
        <v>-48</v>
      </c>
    </row>
    <row r="6662" spans="1:24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  <c r="V6662">
        <f t="shared" si="312"/>
        <v>8</v>
      </c>
      <c r="W6662">
        <f t="shared" si="313"/>
        <v>79.319999999999993</v>
      </c>
      <c r="X6662">
        <f t="shared" si="314"/>
        <v>30.000000000000004</v>
      </c>
    </row>
    <row r="6663" spans="1:24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  <c r="V6663">
        <f t="shared" si="312"/>
        <v>8</v>
      </c>
      <c r="W6663">
        <f t="shared" si="313"/>
        <v>227.84</v>
      </c>
      <c r="X6663">
        <f t="shared" si="314"/>
        <v>28.999999999999996</v>
      </c>
    </row>
    <row r="6664" spans="1:24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  <c r="V6664">
        <f t="shared" si="312"/>
        <v>8</v>
      </c>
      <c r="W6664">
        <f t="shared" si="313"/>
        <v>3135.02</v>
      </c>
      <c r="X6664">
        <f t="shared" si="314"/>
        <v>47</v>
      </c>
    </row>
    <row r="6665" spans="1:24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  <c r="V6665">
        <f t="shared" si="312"/>
        <v>10</v>
      </c>
      <c r="W6665">
        <f t="shared" si="313"/>
        <v>1784.25</v>
      </c>
      <c r="X6665">
        <f t="shared" si="314"/>
        <v>17</v>
      </c>
    </row>
    <row r="6666" spans="1:24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  <c r="V6666">
        <f t="shared" si="312"/>
        <v>10</v>
      </c>
      <c r="W6666">
        <f t="shared" si="313"/>
        <v>1761.0600000000002</v>
      </c>
      <c r="X6666">
        <f t="shared" si="314"/>
        <v>44.999999999999993</v>
      </c>
    </row>
    <row r="6667" spans="1:24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  <c r="V6667">
        <f t="shared" si="312"/>
        <v>7</v>
      </c>
      <c r="W6667">
        <f t="shared" si="313"/>
        <v>1099.2</v>
      </c>
      <c r="X6667">
        <f t="shared" si="314"/>
        <v>36.25</v>
      </c>
    </row>
    <row r="6668" spans="1:24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  <c r="V6668">
        <f t="shared" si="312"/>
        <v>5</v>
      </c>
      <c r="W6668">
        <f t="shared" si="313"/>
        <v>214.25</v>
      </c>
      <c r="X6668">
        <f t="shared" si="314"/>
        <v>36</v>
      </c>
    </row>
    <row r="6669" spans="1:24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>
        <f t="shared" si="312"/>
        <v>5</v>
      </c>
      <c r="W6669">
        <f t="shared" si="313"/>
        <v>12.32</v>
      </c>
      <c r="X6669">
        <f t="shared" si="314"/>
        <v>48</v>
      </c>
    </row>
    <row r="6670" spans="1:24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  <c r="V6670">
        <f t="shared" si="312"/>
        <v>5</v>
      </c>
      <c r="W6670">
        <f t="shared" si="313"/>
        <v>34</v>
      </c>
      <c r="X6670">
        <f t="shared" si="314"/>
        <v>26</v>
      </c>
    </row>
    <row r="6671" spans="1:24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  <c r="V6671">
        <f t="shared" si="312"/>
        <v>5</v>
      </c>
      <c r="W6671">
        <f t="shared" si="313"/>
        <v>437</v>
      </c>
      <c r="X6671">
        <f t="shared" si="314"/>
        <v>40</v>
      </c>
    </row>
    <row r="6672" spans="1:24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  <c r="V6672">
        <f t="shared" si="312"/>
        <v>5</v>
      </c>
      <c r="W6672">
        <f t="shared" si="313"/>
        <v>59.68</v>
      </c>
      <c r="X6672">
        <f t="shared" si="314"/>
        <v>45</v>
      </c>
    </row>
    <row r="6673" spans="1:24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  <c r="V6673">
        <f t="shared" si="312"/>
        <v>8</v>
      </c>
      <c r="W6673">
        <f t="shared" si="313"/>
        <v>99.135999999999996</v>
      </c>
      <c r="X6673">
        <f t="shared" si="314"/>
        <v>35</v>
      </c>
    </row>
    <row r="6674" spans="1:24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  <c r="V6674">
        <f t="shared" si="312"/>
        <v>9</v>
      </c>
      <c r="W6674">
        <f t="shared" si="313"/>
        <v>1861.02</v>
      </c>
      <c r="X6674">
        <f t="shared" si="314"/>
        <v>30</v>
      </c>
    </row>
    <row r="6675" spans="1:24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  <c r="V6675">
        <f t="shared" si="312"/>
        <v>9</v>
      </c>
      <c r="W6675">
        <f t="shared" si="313"/>
        <v>271.83999999999997</v>
      </c>
      <c r="X6675">
        <f t="shared" si="314"/>
        <v>18</v>
      </c>
    </row>
    <row r="6676" spans="1:24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>
        <f t="shared" si="312"/>
        <v>11</v>
      </c>
      <c r="W6676">
        <f t="shared" si="313"/>
        <v>65.52</v>
      </c>
      <c r="X6676">
        <f t="shared" si="314"/>
        <v>44.999999999999993</v>
      </c>
    </row>
    <row r="6677" spans="1:24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  <c r="V6677">
        <f t="shared" si="312"/>
        <v>11</v>
      </c>
      <c r="W6677">
        <f t="shared" si="313"/>
        <v>167.8</v>
      </c>
      <c r="X6677">
        <f t="shared" si="314"/>
        <v>26.999999999999996</v>
      </c>
    </row>
    <row r="6678" spans="1:24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  <c r="V6678">
        <f t="shared" si="312"/>
        <v>11</v>
      </c>
      <c r="W6678">
        <f t="shared" si="313"/>
        <v>98.75</v>
      </c>
      <c r="X6678">
        <f t="shared" si="314"/>
        <v>26</v>
      </c>
    </row>
    <row r="6679" spans="1:24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  <c r="V6679">
        <f t="shared" si="312"/>
        <v>11</v>
      </c>
      <c r="W6679">
        <f t="shared" si="313"/>
        <v>1180.6200000000001</v>
      </c>
      <c r="X6679">
        <f t="shared" si="314"/>
        <v>42</v>
      </c>
    </row>
    <row r="6680" spans="1:24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  <c r="V6680">
        <f t="shared" si="312"/>
        <v>10</v>
      </c>
      <c r="W6680">
        <f t="shared" si="313"/>
        <v>328.10399999999998</v>
      </c>
      <c r="X6680">
        <f t="shared" si="314"/>
        <v>7.5</v>
      </c>
    </row>
    <row r="6681" spans="1:24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  <c r="V6681">
        <f t="shared" si="312"/>
        <v>9</v>
      </c>
      <c r="W6681">
        <f t="shared" si="313"/>
        <v>10.9</v>
      </c>
      <c r="X6681">
        <f t="shared" si="314"/>
        <v>26</v>
      </c>
    </row>
    <row r="6682" spans="1:24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>
        <f t="shared" si="312"/>
        <v>9</v>
      </c>
      <c r="W6682">
        <f t="shared" si="313"/>
        <v>319.68</v>
      </c>
      <c r="X6682">
        <f t="shared" si="314"/>
        <v>47</v>
      </c>
    </row>
    <row r="6683" spans="1:24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  <c r="V6683">
        <f t="shared" si="312"/>
        <v>9</v>
      </c>
      <c r="W6683">
        <f t="shared" si="313"/>
        <v>440.46</v>
      </c>
      <c r="X6683">
        <f t="shared" si="314"/>
        <v>50</v>
      </c>
    </row>
    <row r="6684" spans="1:24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>
        <f t="shared" si="312"/>
        <v>1</v>
      </c>
      <c r="W6684">
        <f t="shared" si="313"/>
        <v>7.2</v>
      </c>
      <c r="X6684">
        <f t="shared" si="314"/>
        <v>48</v>
      </c>
    </row>
    <row r="6685" spans="1:24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  <c r="V6685">
        <f t="shared" si="312"/>
        <v>11</v>
      </c>
      <c r="W6685">
        <f t="shared" si="313"/>
        <v>120.24</v>
      </c>
      <c r="X6685">
        <f t="shared" si="314"/>
        <v>44.000000000000007</v>
      </c>
    </row>
    <row r="6686" spans="1:24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  <c r="V6686">
        <f t="shared" si="312"/>
        <v>12</v>
      </c>
      <c r="W6686">
        <f t="shared" si="313"/>
        <v>180.01599999999999</v>
      </c>
      <c r="X6686">
        <f t="shared" si="314"/>
        <v>-8.75</v>
      </c>
    </row>
    <row r="6687" spans="1:24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  <c r="V6687">
        <f t="shared" si="312"/>
        <v>12</v>
      </c>
      <c r="W6687">
        <f t="shared" si="313"/>
        <v>83.103999999999999</v>
      </c>
      <c r="X6687">
        <f t="shared" si="314"/>
        <v>-47.5</v>
      </c>
    </row>
    <row r="6688" spans="1:24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  <c r="V6688">
        <f t="shared" si="312"/>
        <v>12</v>
      </c>
      <c r="W6688">
        <f t="shared" si="313"/>
        <v>65.599999999999994</v>
      </c>
      <c r="X6688">
        <f t="shared" si="314"/>
        <v>11.25</v>
      </c>
    </row>
    <row r="6689" spans="1:24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  <c r="V6689">
        <f t="shared" si="312"/>
        <v>5</v>
      </c>
      <c r="W6689">
        <f t="shared" si="313"/>
        <v>4471.68</v>
      </c>
      <c r="X6689">
        <f t="shared" si="314"/>
        <v>5</v>
      </c>
    </row>
    <row r="6690" spans="1:24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  <c r="V6690">
        <f t="shared" si="312"/>
        <v>3</v>
      </c>
      <c r="W6690">
        <f t="shared" si="313"/>
        <v>447.84</v>
      </c>
      <c r="X6690">
        <f t="shared" si="314"/>
        <v>19.000000000000004</v>
      </c>
    </row>
    <row r="6691" spans="1:24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  <c r="V6691">
        <f t="shared" si="312"/>
        <v>12</v>
      </c>
      <c r="W6691">
        <f t="shared" si="313"/>
        <v>60.8</v>
      </c>
      <c r="X6691">
        <f t="shared" si="314"/>
        <v>17.5</v>
      </c>
    </row>
    <row r="6692" spans="1:24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>
        <f t="shared" si="312"/>
        <v>7</v>
      </c>
      <c r="W6692">
        <f t="shared" si="313"/>
        <v>70.08</v>
      </c>
      <c r="X6692">
        <f t="shared" si="314"/>
        <v>48</v>
      </c>
    </row>
    <row r="6693" spans="1:24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>
        <f t="shared" si="312"/>
        <v>7</v>
      </c>
      <c r="W6693">
        <f t="shared" si="313"/>
        <v>935.28</v>
      </c>
      <c r="X6693">
        <f t="shared" si="314"/>
        <v>35</v>
      </c>
    </row>
    <row r="6694" spans="1:24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  <c r="V6694">
        <f t="shared" si="312"/>
        <v>8</v>
      </c>
      <c r="W6694">
        <f t="shared" si="313"/>
        <v>5252.61</v>
      </c>
      <c r="X6694">
        <f t="shared" si="314"/>
        <v>46</v>
      </c>
    </row>
    <row r="6695" spans="1:24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  <c r="V6695">
        <f t="shared" si="312"/>
        <v>9</v>
      </c>
      <c r="W6695">
        <f t="shared" si="313"/>
        <v>494.64</v>
      </c>
      <c r="X6695">
        <f t="shared" si="314"/>
        <v>49.000000000000007</v>
      </c>
    </row>
    <row r="6696" spans="1:24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  <c r="V6696">
        <f t="shared" si="312"/>
        <v>8</v>
      </c>
      <c r="W6696">
        <f t="shared" si="313"/>
        <v>143.91</v>
      </c>
      <c r="X6696">
        <f t="shared" si="314"/>
        <v>31</v>
      </c>
    </row>
    <row r="6697" spans="1:24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  <c r="V6697">
        <f t="shared" si="312"/>
        <v>12</v>
      </c>
      <c r="W6697">
        <f t="shared" si="313"/>
        <v>1245.528</v>
      </c>
      <c r="X6697">
        <f t="shared" si="314"/>
        <v>32.5</v>
      </c>
    </row>
    <row r="6698" spans="1:24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  <c r="V6698">
        <f t="shared" si="312"/>
        <v>12</v>
      </c>
      <c r="W6698">
        <f t="shared" si="313"/>
        <v>105.696</v>
      </c>
      <c r="X6698">
        <f t="shared" si="314"/>
        <v>32.5</v>
      </c>
    </row>
    <row r="6699" spans="1:24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  <c r="V6699">
        <f t="shared" si="312"/>
        <v>12</v>
      </c>
      <c r="W6699">
        <f t="shared" si="313"/>
        <v>54.96</v>
      </c>
      <c r="X6699">
        <f t="shared" si="314"/>
        <v>49</v>
      </c>
    </row>
    <row r="6700" spans="1:24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  <c r="V6700">
        <f t="shared" si="312"/>
        <v>7</v>
      </c>
      <c r="W6700">
        <f t="shared" si="313"/>
        <v>32.68</v>
      </c>
      <c r="X6700">
        <f t="shared" si="314"/>
        <v>47</v>
      </c>
    </row>
    <row r="6701" spans="1:24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  <c r="V6701">
        <f t="shared" si="312"/>
        <v>7</v>
      </c>
      <c r="W6701">
        <f t="shared" si="313"/>
        <v>450.59199999999998</v>
      </c>
      <c r="X6701">
        <f t="shared" si="314"/>
        <v>10</v>
      </c>
    </row>
    <row r="6702" spans="1:24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  <c r="V6702">
        <f t="shared" si="312"/>
        <v>7</v>
      </c>
      <c r="W6702">
        <f t="shared" si="313"/>
        <v>151.05599999999998</v>
      </c>
      <c r="X6702">
        <f t="shared" si="314"/>
        <v>35</v>
      </c>
    </row>
    <row r="6703" spans="1:24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  <c r="V6703">
        <f t="shared" si="312"/>
        <v>5</v>
      </c>
      <c r="W6703">
        <f t="shared" si="313"/>
        <v>652.54399999999998</v>
      </c>
      <c r="X6703">
        <f t="shared" si="314"/>
        <v>12.5</v>
      </c>
    </row>
    <row r="6704" spans="1:24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  <c r="V6704">
        <f t="shared" si="312"/>
        <v>5</v>
      </c>
      <c r="W6704">
        <f t="shared" si="313"/>
        <v>25.632000000000001</v>
      </c>
      <c r="X6704">
        <f t="shared" si="314"/>
        <v>-76.666666666666657</v>
      </c>
    </row>
    <row r="6705" spans="1:24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  <c r="V6705">
        <f t="shared" si="312"/>
        <v>6</v>
      </c>
      <c r="W6705">
        <f t="shared" si="313"/>
        <v>435.16800000000001</v>
      </c>
      <c r="X6705">
        <f t="shared" si="314"/>
        <v>8.75</v>
      </c>
    </row>
    <row r="6706" spans="1:24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  <c r="V6706">
        <f t="shared" si="312"/>
        <v>6</v>
      </c>
      <c r="W6706">
        <f t="shared" si="313"/>
        <v>16.29</v>
      </c>
      <c r="X6706">
        <f t="shared" si="314"/>
        <v>33</v>
      </c>
    </row>
    <row r="6707" spans="1:24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  <c r="V6707">
        <f t="shared" si="312"/>
        <v>6</v>
      </c>
      <c r="W6707">
        <f t="shared" si="313"/>
        <v>431.928</v>
      </c>
      <c r="X6707">
        <f t="shared" si="314"/>
        <v>6.25</v>
      </c>
    </row>
    <row r="6708" spans="1:24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  <c r="V6708">
        <f t="shared" si="312"/>
        <v>9</v>
      </c>
      <c r="W6708">
        <f t="shared" si="313"/>
        <v>3637.7599999999998</v>
      </c>
      <c r="X6708">
        <f t="shared" si="314"/>
        <v>11.25</v>
      </c>
    </row>
    <row r="6709" spans="1:24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  <c r="V6709">
        <f t="shared" si="312"/>
        <v>4</v>
      </c>
      <c r="W6709">
        <f t="shared" si="313"/>
        <v>23.490000000000002</v>
      </c>
      <c r="X6709">
        <f t="shared" si="314"/>
        <v>46</v>
      </c>
    </row>
    <row r="6710" spans="1:24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  <c r="V6710">
        <f t="shared" si="312"/>
        <v>11</v>
      </c>
      <c r="W6710">
        <f t="shared" si="313"/>
        <v>3535.36</v>
      </c>
      <c r="X6710">
        <f t="shared" si="314"/>
        <v>11.25</v>
      </c>
    </row>
    <row r="6711" spans="1:24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  <c r="V6711">
        <f t="shared" si="312"/>
        <v>11</v>
      </c>
      <c r="W6711">
        <f t="shared" si="313"/>
        <v>691.05600000000004</v>
      </c>
      <c r="X6711">
        <f t="shared" si="314"/>
        <v>8.75</v>
      </c>
    </row>
    <row r="6712" spans="1:24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  <c r="V6712">
        <f t="shared" si="312"/>
        <v>12</v>
      </c>
      <c r="W6712">
        <f t="shared" si="313"/>
        <v>2191.36</v>
      </c>
      <c r="X6712">
        <f t="shared" si="314"/>
        <v>36.25</v>
      </c>
    </row>
    <row r="6713" spans="1:24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  <c r="V6713">
        <f t="shared" si="312"/>
        <v>8</v>
      </c>
      <c r="W6713">
        <f t="shared" si="313"/>
        <v>29.736000000000004</v>
      </c>
      <c r="X6713">
        <f t="shared" si="314"/>
        <v>12.5</v>
      </c>
    </row>
    <row r="6714" spans="1:24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  <c r="V6714">
        <f t="shared" si="312"/>
        <v>12</v>
      </c>
      <c r="W6714">
        <f t="shared" si="313"/>
        <v>1598.1119999999999</v>
      </c>
      <c r="X6714">
        <f t="shared" si="314"/>
        <v>-110.00000000000001</v>
      </c>
    </row>
    <row r="6715" spans="1:24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  <c r="V6715">
        <f t="shared" si="312"/>
        <v>12</v>
      </c>
      <c r="W6715">
        <f t="shared" si="313"/>
        <v>168.98400000000001</v>
      </c>
      <c r="X6715">
        <f t="shared" si="314"/>
        <v>-47.5</v>
      </c>
    </row>
    <row r="6716" spans="1:24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  <c r="V6716">
        <f t="shared" si="312"/>
        <v>12</v>
      </c>
      <c r="W6716">
        <f t="shared" si="313"/>
        <v>117.792</v>
      </c>
      <c r="X6716">
        <f t="shared" si="314"/>
        <v>-12.5</v>
      </c>
    </row>
    <row r="6717" spans="1:24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  <c r="V6717">
        <f t="shared" si="312"/>
        <v>12</v>
      </c>
      <c r="W6717">
        <f t="shared" si="313"/>
        <v>571.39200000000005</v>
      </c>
      <c r="X6717">
        <f t="shared" si="314"/>
        <v>26.25</v>
      </c>
    </row>
    <row r="6718" spans="1:24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  <c r="V6718">
        <f t="shared" si="312"/>
        <v>4</v>
      </c>
      <c r="W6718">
        <f t="shared" si="313"/>
        <v>180</v>
      </c>
      <c r="X6718">
        <f t="shared" si="314"/>
        <v>48.000000000000007</v>
      </c>
    </row>
    <row r="6719" spans="1:24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  <c r="V6719">
        <f t="shared" si="312"/>
        <v>4</v>
      </c>
      <c r="W6719">
        <f t="shared" si="313"/>
        <v>103.68</v>
      </c>
      <c r="X6719">
        <f t="shared" si="314"/>
        <v>48.999999999999993</v>
      </c>
    </row>
    <row r="6720" spans="1:24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  <c r="V6720">
        <f t="shared" si="312"/>
        <v>4</v>
      </c>
      <c r="W6720">
        <f t="shared" si="313"/>
        <v>639.67999999999995</v>
      </c>
      <c r="X6720">
        <f t="shared" si="314"/>
        <v>20.000000000000004</v>
      </c>
    </row>
    <row r="6721" spans="1:24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  <c r="V6721">
        <f t="shared" si="312"/>
        <v>12</v>
      </c>
      <c r="W6721">
        <f t="shared" si="313"/>
        <v>104.83200000000001</v>
      </c>
      <c r="X6721">
        <f t="shared" si="314"/>
        <v>8.75</v>
      </c>
    </row>
    <row r="6722" spans="1:24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  <c r="V6722">
        <f t="shared" si="312"/>
        <v>9</v>
      </c>
      <c r="W6722">
        <f t="shared" si="313"/>
        <v>749.75</v>
      </c>
      <c r="X6722">
        <f t="shared" si="314"/>
        <v>21.000000000000004</v>
      </c>
    </row>
    <row r="6723" spans="1:24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  <c r="V6723">
        <f t="shared" ref="V6723:V6786" si="315">MONTH(C6723:C16716)</f>
        <v>9</v>
      </c>
      <c r="W6723">
        <f t="shared" ref="W6723:W6786" si="316" xml:space="preserve"> PRODUCT(R6723,S6723)</f>
        <v>46.64</v>
      </c>
      <c r="X6723">
        <f t="shared" ref="X6723:X6786" si="317">(U6723/R6723)*100</f>
        <v>26</v>
      </c>
    </row>
    <row r="6724" spans="1:24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  <c r="V6724">
        <f t="shared" si="315"/>
        <v>9</v>
      </c>
      <c r="W6724">
        <f t="shared" si="316"/>
        <v>50.22</v>
      </c>
      <c r="X6724">
        <f t="shared" si="317"/>
        <v>28.999999999999996</v>
      </c>
    </row>
    <row r="6725" spans="1:24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  <c r="V6725">
        <f t="shared" si="315"/>
        <v>9</v>
      </c>
      <c r="W6725">
        <f t="shared" si="316"/>
        <v>88.92</v>
      </c>
      <c r="X6725">
        <f t="shared" si="317"/>
        <v>47</v>
      </c>
    </row>
    <row r="6726" spans="1:24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>
        <f t="shared" si="315"/>
        <v>9</v>
      </c>
      <c r="W6726">
        <f t="shared" si="316"/>
        <v>31.410000000000004</v>
      </c>
      <c r="X6726">
        <f t="shared" si="317"/>
        <v>46</v>
      </c>
    </row>
    <row r="6727" spans="1:24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  <c r="V6727">
        <f t="shared" si="315"/>
        <v>9</v>
      </c>
      <c r="W6727">
        <f t="shared" si="316"/>
        <v>33.21</v>
      </c>
      <c r="X6727">
        <f t="shared" si="317"/>
        <v>47</v>
      </c>
    </row>
    <row r="6728" spans="1:24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  <c r="V6728">
        <f t="shared" si="315"/>
        <v>9</v>
      </c>
      <c r="W6728">
        <f t="shared" si="316"/>
        <v>82.816000000000003</v>
      </c>
      <c r="X6728">
        <f t="shared" si="317"/>
        <v>37.5</v>
      </c>
    </row>
    <row r="6729" spans="1:24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  <c r="V6729">
        <f t="shared" si="315"/>
        <v>8</v>
      </c>
      <c r="W6729">
        <f t="shared" si="316"/>
        <v>886</v>
      </c>
      <c r="X6729">
        <f t="shared" si="317"/>
        <v>47.000000000000007</v>
      </c>
    </row>
    <row r="6730" spans="1:24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  <c r="V6730">
        <f t="shared" si="315"/>
        <v>11</v>
      </c>
      <c r="W6730">
        <f t="shared" si="316"/>
        <v>302.976</v>
      </c>
      <c r="X6730">
        <f t="shared" si="317"/>
        <v>16.25</v>
      </c>
    </row>
    <row r="6731" spans="1:24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  <c r="V6731">
        <f t="shared" si="315"/>
        <v>6</v>
      </c>
      <c r="W6731">
        <f t="shared" si="316"/>
        <v>18.387</v>
      </c>
      <c r="X6731">
        <f t="shared" si="317"/>
        <v>-73.333333333333343</v>
      </c>
    </row>
    <row r="6732" spans="1:24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  <c r="V6732">
        <f t="shared" si="315"/>
        <v>6</v>
      </c>
      <c r="W6732">
        <f t="shared" si="316"/>
        <v>2572.5439999999999</v>
      </c>
      <c r="X6732">
        <f t="shared" si="317"/>
        <v>8.75</v>
      </c>
    </row>
    <row r="6733" spans="1:24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  <c r="V6733">
        <f t="shared" si="315"/>
        <v>6</v>
      </c>
      <c r="W6733">
        <f t="shared" si="316"/>
        <v>82.944000000000003</v>
      </c>
      <c r="X6733">
        <f t="shared" si="317"/>
        <v>35</v>
      </c>
    </row>
    <row r="6734" spans="1:24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  <c r="V6734">
        <f t="shared" si="315"/>
        <v>7</v>
      </c>
      <c r="W6734">
        <f t="shared" si="316"/>
        <v>710.14400000000001</v>
      </c>
      <c r="X6734">
        <f t="shared" si="317"/>
        <v>35</v>
      </c>
    </row>
    <row r="6735" spans="1:24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  <c r="V6735">
        <f t="shared" si="315"/>
        <v>7</v>
      </c>
      <c r="W6735">
        <f t="shared" si="316"/>
        <v>64.864000000000004</v>
      </c>
      <c r="X6735">
        <f t="shared" si="317"/>
        <v>10</v>
      </c>
    </row>
    <row r="6736" spans="1:24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  <c r="V6736">
        <f t="shared" si="315"/>
        <v>12</v>
      </c>
      <c r="W6736">
        <f t="shared" si="316"/>
        <v>23.391999999999999</v>
      </c>
      <c r="X6736">
        <f t="shared" si="317"/>
        <v>33.75</v>
      </c>
    </row>
    <row r="6737" spans="1:24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  <c r="V6737">
        <f t="shared" si="315"/>
        <v>4</v>
      </c>
      <c r="W6737">
        <f t="shared" si="316"/>
        <v>341.28000000000003</v>
      </c>
      <c r="X6737">
        <f t="shared" si="317"/>
        <v>38.999999999999993</v>
      </c>
    </row>
    <row r="6738" spans="1:24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  <c r="V6738">
        <f t="shared" si="315"/>
        <v>4</v>
      </c>
      <c r="W6738">
        <f t="shared" si="316"/>
        <v>1738.53</v>
      </c>
      <c r="X6738">
        <f t="shared" si="317"/>
        <v>14.000000000000002</v>
      </c>
    </row>
    <row r="6739" spans="1:24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  <c r="V6739">
        <f t="shared" si="315"/>
        <v>4</v>
      </c>
      <c r="W6739">
        <f t="shared" si="316"/>
        <v>1355.94</v>
      </c>
      <c r="X6739">
        <f t="shared" si="317"/>
        <v>4</v>
      </c>
    </row>
    <row r="6740" spans="1:24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  <c r="V6740">
        <f t="shared" si="315"/>
        <v>4</v>
      </c>
      <c r="W6740">
        <f t="shared" si="316"/>
        <v>192.12799999999999</v>
      </c>
      <c r="X6740">
        <f t="shared" si="317"/>
        <v>32.5</v>
      </c>
    </row>
    <row r="6741" spans="1:24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  <c r="V6741">
        <f t="shared" si="315"/>
        <v>5</v>
      </c>
      <c r="W6741">
        <f t="shared" si="316"/>
        <v>307.87199999999996</v>
      </c>
      <c r="X6741">
        <f t="shared" si="317"/>
        <v>7.5</v>
      </c>
    </row>
    <row r="6742" spans="1:24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  <c r="V6742">
        <f t="shared" si="315"/>
        <v>5</v>
      </c>
      <c r="W6742">
        <f t="shared" si="316"/>
        <v>719.54399999999998</v>
      </c>
      <c r="X6742">
        <f t="shared" si="317"/>
        <v>-1.4285714285714286</v>
      </c>
    </row>
    <row r="6743" spans="1:24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  <c r="V6743">
        <f t="shared" si="315"/>
        <v>5</v>
      </c>
      <c r="W6743">
        <f t="shared" si="316"/>
        <v>40.176000000000002</v>
      </c>
      <c r="X6743">
        <f t="shared" si="317"/>
        <v>23.75</v>
      </c>
    </row>
    <row r="6744" spans="1:24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  <c r="V6744">
        <f t="shared" si="315"/>
        <v>7</v>
      </c>
      <c r="W6744">
        <f t="shared" si="316"/>
        <v>366.40800000000002</v>
      </c>
      <c r="X6744">
        <f t="shared" si="317"/>
        <v>-11.25</v>
      </c>
    </row>
    <row r="6745" spans="1:24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>
        <f t="shared" si="315"/>
        <v>2</v>
      </c>
      <c r="W6745">
        <f t="shared" si="316"/>
        <v>215.28000000000003</v>
      </c>
      <c r="X6745">
        <f t="shared" si="317"/>
        <v>45</v>
      </c>
    </row>
    <row r="6746" spans="1:24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  <c r="V6746">
        <f t="shared" si="315"/>
        <v>6</v>
      </c>
      <c r="W6746">
        <f t="shared" si="316"/>
        <v>2879.712</v>
      </c>
      <c r="X6746">
        <f t="shared" si="317"/>
        <v>22.5</v>
      </c>
    </row>
    <row r="6747" spans="1:24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  <c r="V6747">
        <f t="shared" si="315"/>
        <v>6</v>
      </c>
      <c r="W6747">
        <f t="shared" si="316"/>
        <v>119.60000000000001</v>
      </c>
      <c r="X6747">
        <f t="shared" si="317"/>
        <v>7.5</v>
      </c>
    </row>
    <row r="6748" spans="1:24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  <c r="V6748">
        <f t="shared" si="315"/>
        <v>11</v>
      </c>
      <c r="W6748">
        <f t="shared" si="316"/>
        <v>3149.75</v>
      </c>
      <c r="X6748">
        <f t="shared" si="317"/>
        <v>26</v>
      </c>
    </row>
    <row r="6749" spans="1:24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  <c r="V6749">
        <f t="shared" si="315"/>
        <v>12</v>
      </c>
      <c r="W6749">
        <f t="shared" si="316"/>
        <v>14.952</v>
      </c>
      <c r="X6749">
        <f t="shared" si="317"/>
        <v>33.75</v>
      </c>
    </row>
    <row r="6750" spans="1:24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  <c r="V6750">
        <f t="shared" si="315"/>
        <v>12</v>
      </c>
      <c r="W6750">
        <f t="shared" si="316"/>
        <v>53.820000000000007</v>
      </c>
      <c r="X6750">
        <f t="shared" si="317"/>
        <v>45</v>
      </c>
    </row>
    <row r="6751" spans="1:24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  <c r="V6751">
        <f t="shared" si="315"/>
        <v>12</v>
      </c>
      <c r="W6751">
        <f t="shared" si="316"/>
        <v>233.96</v>
      </c>
      <c r="X6751">
        <f t="shared" si="317"/>
        <v>25</v>
      </c>
    </row>
    <row r="6752" spans="1:24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  <c r="V6752">
        <f t="shared" si="315"/>
        <v>6</v>
      </c>
      <c r="W6752">
        <f t="shared" si="316"/>
        <v>243.92</v>
      </c>
      <c r="X6752">
        <f t="shared" si="317"/>
        <v>17</v>
      </c>
    </row>
    <row r="6753" spans="1:24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  <c r="V6753">
        <f t="shared" si="315"/>
        <v>6</v>
      </c>
      <c r="W6753">
        <f t="shared" si="316"/>
        <v>17.48</v>
      </c>
      <c r="X6753">
        <f t="shared" si="317"/>
        <v>26</v>
      </c>
    </row>
    <row r="6754" spans="1:24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  <c r="V6754">
        <f t="shared" si="315"/>
        <v>6</v>
      </c>
      <c r="W6754">
        <f t="shared" si="316"/>
        <v>123.92</v>
      </c>
      <c r="X6754">
        <f t="shared" si="317"/>
        <v>45</v>
      </c>
    </row>
    <row r="6755" spans="1:24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  <c r="V6755">
        <f t="shared" si="315"/>
        <v>6</v>
      </c>
      <c r="W6755">
        <f t="shared" si="316"/>
        <v>15.92</v>
      </c>
      <c r="X6755">
        <f t="shared" si="317"/>
        <v>47</v>
      </c>
    </row>
    <row r="6756" spans="1:24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  <c r="V6756">
        <f t="shared" si="315"/>
        <v>6</v>
      </c>
      <c r="W6756">
        <f t="shared" si="316"/>
        <v>1100.96</v>
      </c>
      <c r="X6756">
        <f t="shared" si="317"/>
        <v>43.999999999999993</v>
      </c>
    </row>
    <row r="6757" spans="1:24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  <c r="V6757">
        <f t="shared" si="315"/>
        <v>9</v>
      </c>
      <c r="W6757">
        <f t="shared" si="316"/>
        <v>237</v>
      </c>
      <c r="X6757">
        <f t="shared" si="317"/>
        <v>40</v>
      </c>
    </row>
    <row r="6758" spans="1:24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  <c r="V6758">
        <f t="shared" si="315"/>
        <v>9</v>
      </c>
      <c r="W6758">
        <f t="shared" si="316"/>
        <v>2051.84</v>
      </c>
      <c r="X6758">
        <f t="shared" si="317"/>
        <v>28.000000000000004</v>
      </c>
    </row>
    <row r="6759" spans="1:24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  <c r="V6759">
        <f t="shared" si="315"/>
        <v>9</v>
      </c>
      <c r="W6759">
        <f t="shared" si="316"/>
        <v>2375.64</v>
      </c>
      <c r="X6759">
        <f t="shared" si="317"/>
        <v>26</v>
      </c>
    </row>
    <row r="6760" spans="1:24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>
        <f t="shared" si="315"/>
        <v>9</v>
      </c>
      <c r="W6760">
        <f t="shared" si="316"/>
        <v>163.92</v>
      </c>
      <c r="X6760">
        <f t="shared" si="317"/>
        <v>0</v>
      </c>
    </row>
    <row r="6761" spans="1:24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  <c r="V6761">
        <f t="shared" si="315"/>
        <v>12</v>
      </c>
      <c r="W6761">
        <f t="shared" si="316"/>
        <v>32.776000000000003</v>
      </c>
      <c r="X6761">
        <f t="shared" si="317"/>
        <v>7.5</v>
      </c>
    </row>
    <row r="6762" spans="1:24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>
        <f t="shared" si="315"/>
        <v>6</v>
      </c>
      <c r="W6762">
        <f t="shared" si="316"/>
        <v>818.81999999999994</v>
      </c>
      <c r="X6762">
        <f t="shared" si="317"/>
        <v>0</v>
      </c>
    </row>
    <row r="6763" spans="1:24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  <c r="V6763">
        <f t="shared" si="315"/>
        <v>7</v>
      </c>
      <c r="W6763">
        <f t="shared" si="316"/>
        <v>507.52800000000002</v>
      </c>
      <c r="X6763">
        <f t="shared" si="317"/>
        <v>12.222222222222221</v>
      </c>
    </row>
    <row r="6764" spans="1:24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  <c r="V6764">
        <f t="shared" si="315"/>
        <v>9</v>
      </c>
      <c r="W6764">
        <f t="shared" si="316"/>
        <v>146.19999999999999</v>
      </c>
      <c r="X6764">
        <f t="shared" si="317"/>
        <v>33.75</v>
      </c>
    </row>
    <row r="6765" spans="1:24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  <c r="V6765">
        <f t="shared" si="315"/>
        <v>9</v>
      </c>
      <c r="W6765">
        <f t="shared" si="316"/>
        <v>70.335999999999999</v>
      </c>
      <c r="X6765">
        <f t="shared" si="317"/>
        <v>-23.75</v>
      </c>
    </row>
    <row r="6766" spans="1:24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  <c r="V6766">
        <f t="shared" si="315"/>
        <v>9</v>
      </c>
      <c r="W6766">
        <f t="shared" si="316"/>
        <v>4088.7000000000003</v>
      </c>
      <c r="X6766">
        <f t="shared" si="317"/>
        <v>-1.4285714285714284</v>
      </c>
    </row>
    <row r="6767" spans="1:24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  <c r="V6767">
        <f t="shared" si="315"/>
        <v>4</v>
      </c>
      <c r="W6767">
        <f t="shared" si="316"/>
        <v>951.17399999999998</v>
      </c>
      <c r="X6767">
        <f t="shared" si="317"/>
        <v>-5.7142857142857144</v>
      </c>
    </row>
    <row r="6768" spans="1:24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  <c r="V6768">
        <f t="shared" si="315"/>
        <v>4</v>
      </c>
      <c r="W6768">
        <f t="shared" si="316"/>
        <v>31.52</v>
      </c>
      <c r="X6768">
        <f t="shared" si="317"/>
        <v>22.499999999999996</v>
      </c>
    </row>
    <row r="6769" spans="1:24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  <c r="V6769">
        <f t="shared" si="315"/>
        <v>4</v>
      </c>
      <c r="W6769">
        <f t="shared" si="316"/>
        <v>72.8</v>
      </c>
      <c r="X6769">
        <f t="shared" si="317"/>
        <v>-42.5</v>
      </c>
    </row>
    <row r="6770" spans="1:24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>
        <f t="shared" si="315"/>
        <v>8</v>
      </c>
      <c r="W6770">
        <f t="shared" si="316"/>
        <v>1373.47</v>
      </c>
      <c r="X6770">
        <f t="shared" si="317"/>
        <v>50</v>
      </c>
    </row>
    <row r="6771" spans="1:24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  <c r="V6771">
        <f t="shared" si="315"/>
        <v>9</v>
      </c>
      <c r="W6771">
        <f t="shared" si="316"/>
        <v>177</v>
      </c>
      <c r="X6771">
        <f t="shared" si="317"/>
        <v>38</v>
      </c>
    </row>
    <row r="6772" spans="1:24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>
        <f t="shared" si="315"/>
        <v>12</v>
      </c>
      <c r="W6772">
        <f t="shared" si="316"/>
        <v>2097</v>
      </c>
      <c r="X6772">
        <f t="shared" si="317"/>
        <v>35</v>
      </c>
    </row>
    <row r="6773" spans="1:24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  <c r="V6773">
        <f t="shared" si="315"/>
        <v>12</v>
      </c>
      <c r="W6773">
        <f t="shared" si="316"/>
        <v>39.015000000000001</v>
      </c>
      <c r="X6773">
        <f t="shared" si="317"/>
        <v>-76.666666666666657</v>
      </c>
    </row>
    <row r="6774" spans="1:24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  <c r="V6774">
        <f t="shared" si="315"/>
        <v>11</v>
      </c>
      <c r="W6774">
        <f t="shared" si="316"/>
        <v>15.423999999999999</v>
      </c>
      <c r="X6774">
        <f t="shared" si="317"/>
        <v>36.25</v>
      </c>
    </row>
    <row r="6775" spans="1:24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  <c r="V6775">
        <f t="shared" si="315"/>
        <v>11</v>
      </c>
      <c r="W6775">
        <f t="shared" si="316"/>
        <v>4.1760000000000002</v>
      </c>
      <c r="X6775">
        <f t="shared" si="317"/>
        <v>31.25</v>
      </c>
    </row>
    <row r="6776" spans="1:24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  <c r="V6776">
        <f t="shared" si="315"/>
        <v>11</v>
      </c>
      <c r="W6776">
        <f t="shared" si="316"/>
        <v>233.28000000000003</v>
      </c>
      <c r="X6776">
        <f t="shared" si="317"/>
        <v>48.000000000000007</v>
      </c>
    </row>
    <row r="6777" spans="1:24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>
        <f t="shared" si="315"/>
        <v>3</v>
      </c>
      <c r="W6777">
        <f t="shared" si="316"/>
        <v>70.56</v>
      </c>
      <c r="X6777">
        <f t="shared" si="317"/>
        <v>46</v>
      </c>
    </row>
    <row r="6778" spans="1:24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  <c r="V6778">
        <f t="shared" si="315"/>
        <v>9</v>
      </c>
      <c r="W6778">
        <f t="shared" si="316"/>
        <v>280.36799999999999</v>
      </c>
      <c r="X6778">
        <f t="shared" si="317"/>
        <v>-18.75</v>
      </c>
    </row>
    <row r="6779" spans="1:24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  <c r="V6779">
        <f t="shared" si="315"/>
        <v>1</v>
      </c>
      <c r="W6779">
        <f t="shared" si="316"/>
        <v>4049.19</v>
      </c>
      <c r="X6779">
        <f t="shared" si="317"/>
        <v>35</v>
      </c>
    </row>
    <row r="6780" spans="1:24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  <c r="V6780">
        <f t="shared" si="315"/>
        <v>9</v>
      </c>
      <c r="W6780">
        <f t="shared" si="316"/>
        <v>1034.82</v>
      </c>
      <c r="X6780">
        <f t="shared" si="317"/>
        <v>9</v>
      </c>
    </row>
    <row r="6781" spans="1:24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  <c r="V6781">
        <f t="shared" si="315"/>
        <v>9</v>
      </c>
      <c r="W6781">
        <f t="shared" si="316"/>
        <v>29.52</v>
      </c>
      <c r="X6781">
        <f t="shared" si="317"/>
        <v>29.000000000000004</v>
      </c>
    </row>
    <row r="6782" spans="1:24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  <c r="V6782">
        <f t="shared" si="315"/>
        <v>9</v>
      </c>
      <c r="W6782">
        <f t="shared" si="316"/>
        <v>25.52</v>
      </c>
      <c r="X6782">
        <f t="shared" si="317"/>
        <v>46</v>
      </c>
    </row>
    <row r="6783" spans="1:24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  <c r="V6783">
        <f t="shared" si="315"/>
        <v>9</v>
      </c>
      <c r="W6783">
        <f t="shared" si="316"/>
        <v>467.84</v>
      </c>
      <c r="X6783">
        <f t="shared" si="317"/>
        <v>47</v>
      </c>
    </row>
    <row r="6784" spans="1:24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  <c r="V6784">
        <f t="shared" si="315"/>
        <v>7</v>
      </c>
      <c r="W6784">
        <f t="shared" si="316"/>
        <v>80.384</v>
      </c>
      <c r="X6784">
        <f t="shared" si="317"/>
        <v>15.000000000000002</v>
      </c>
    </row>
    <row r="6785" spans="1:24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  <c r="V6785">
        <f t="shared" si="315"/>
        <v>7</v>
      </c>
      <c r="W6785">
        <f t="shared" si="316"/>
        <v>113.256</v>
      </c>
      <c r="X6785">
        <f t="shared" si="317"/>
        <v>11.249999999999998</v>
      </c>
    </row>
    <row r="6786" spans="1:24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  <c r="V6786">
        <f t="shared" si="315"/>
        <v>7</v>
      </c>
      <c r="W6786">
        <f t="shared" si="316"/>
        <v>138.58799999999999</v>
      </c>
      <c r="X6786">
        <f t="shared" si="317"/>
        <v>-25</v>
      </c>
    </row>
    <row r="6787" spans="1:24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  <c r="V6787">
        <f t="shared" ref="V6787:V6850" si="318">MONTH(C6787:C16780)</f>
        <v>7</v>
      </c>
      <c r="W6787">
        <f t="shared" ref="W6787:W6850" si="319" xml:space="preserve"> PRODUCT(R6787,S6787)</f>
        <v>1299.6000000000001</v>
      </c>
      <c r="X6787">
        <f t="shared" ref="X6787:X6850" si="320">(U6787/R6787)*100</f>
        <v>-10</v>
      </c>
    </row>
    <row r="6788" spans="1:24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  <c r="V6788">
        <f t="shared" si="318"/>
        <v>7</v>
      </c>
      <c r="W6788">
        <f t="shared" si="319"/>
        <v>82.944000000000003</v>
      </c>
      <c r="X6788">
        <f t="shared" si="320"/>
        <v>35</v>
      </c>
    </row>
    <row r="6789" spans="1:24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  <c r="V6789">
        <f t="shared" si="318"/>
        <v>9</v>
      </c>
      <c r="W6789">
        <f t="shared" si="319"/>
        <v>389.79</v>
      </c>
      <c r="X6789">
        <f t="shared" si="320"/>
        <v>10</v>
      </c>
    </row>
    <row r="6790" spans="1:24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>
        <f t="shared" si="318"/>
        <v>9</v>
      </c>
      <c r="W6790">
        <f t="shared" si="319"/>
        <v>489.51000000000005</v>
      </c>
      <c r="X6790">
        <f t="shared" si="320"/>
        <v>44.999999999999993</v>
      </c>
    </row>
    <row r="6791" spans="1:24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  <c r="V6791">
        <f t="shared" si="318"/>
        <v>9</v>
      </c>
      <c r="W6791">
        <f t="shared" si="319"/>
        <v>562.94399999999996</v>
      </c>
      <c r="X6791">
        <f t="shared" si="320"/>
        <v>8.75</v>
      </c>
    </row>
    <row r="6792" spans="1:24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>
        <f t="shared" si="318"/>
        <v>11</v>
      </c>
      <c r="W6792">
        <f t="shared" si="319"/>
        <v>41.6</v>
      </c>
      <c r="X6792">
        <f t="shared" si="320"/>
        <v>33.75</v>
      </c>
    </row>
    <row r="6793" spans="1:24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  <c r="V6793">
        <f t="shared" si="318"/>
        <v>11</v>
      </c>
      <c r="W6793">
        <f t="shared" si="319"/>
        <v>9.98</v>
      </c>
      <c r="X6793">
        <f t="shared" si="320"/>
        <v>27.999999999999996</v>
      </c>
    </row>
    <row r="6794" spans="1:24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  <c r="V6794">
        <f t="shared" si="318"/>
        <v>8</v>
      </c>
      <c r="W6794">
        <f t="shared" si="319"/>
        <v>188.82</v>
      </c>
      <c r="X6794">
        <f t="shared" si="320"/>
        <v>48.000000000000007</v>
      </c>
    </row>
    <row r="6795" spans="1:24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  <c r="V6795">
        <f t="shared" si="318"/>
        <v>11</v>
      </c>
      <c r="W6795">
        <f t="shared" si="319"/>
        <v>42.975999999999999</v>
      </c>
      <c r="X6795">
        <f t="shared" si="320"/>
        <v>7.5</v>
      </c>
    </row>
    <row r="6796" spans="1:24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  <c r="V6796">
        <f t="shared" si="318"/>
        <v>11</v>
      </c>
      <c r="W6796">
        <f t="shared" si="319"/>
        <v>719.928</v>
      </c>
      <c r="X6796">
        <f t="shared" si="320"/>
        <v>11.25</v>
      </c>
    </row>
    <row r="6797" spans="1:24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  <c r="V6797">
        <f t="shared" si="318"/>
        <v>11</v>
      </c>
      <c r="W6797">
        <f t="shared" si="319"/>
        <v>69.007999999999996</v>
      </c>
      <c r="X6797">
        <f t="shared" si="320"/>
        <v>-45</v>
      </c>
    </row>
    <row r="6798" spans="1:24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>
        <f t="shared" si="318"/>
        <v>8</v>
      </c>
      <c r="W6798">
        <f t="shared" si="319"/>
        <v>40.207999999999998</v>
      </c>
      <c r="X6798">
        <f t="shared" si="320"/>
        <v>-82.5</v>
      </c>
    </row>
    <row r="6799" spans="1:24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  <c r="V6799">
        <f t="shared" si="318"/>
        <v>8</v>
      </c>
      <c r="W6799">
        <f t="shared" si="319"/>
        <v>3.798</v>
      </c>
      <c r="X6799">
        <f t="shared" si="320"/>
        <v>-160</v>
      </c>
    </row>
    <row r="6800" spans="1:24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  <c r="V6800">
        <f t="shared" si="318"/>
        <v>8</v>
      </c>
      <c r="W6800">
        <f t="shared" si="319"/>
        <v>39.4</v>
      </c>
      <c r="X6800">
        <f t="shared" si="320"/>
        <v>-50</v>
      </c>
    </row>
    <row r="6801" spans="1:24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  <c r="V6801">
        <f t="shared" si="318"/>
        <v>12</v>
      </c>
      <c r="W6801">
        <f t="shared" si="319"/>
        <v>35.445</v>
      </c>
      <c r="X6801">
        <f t="shared" si="320"/>
        <v>-68</v>
      </c>
    </row>
    <row r="6802" spans="1:24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  <c r="V6802">
        <f t="shared" si="318"/>
        <v>12</v>
      </c>
      <c r="W6802">
        <f t="shared" si="319"/>
        <v>539.94000000000005</v>
      </c>
      <c r="X6802">
        <f t="shared" si="320"/>
        <v>-143.33333333333331</v>
      </c>
    </row>
    <row r="6803" spans="1:24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  <c r="V6803">
        <f t="shared" si="318"/>
        <v>12</v>
      </c>
      <c r="W6803">
        <f t="shared" si="319"/>
        <v>135.35999999999999</v>
      </c>
      <c r="X6803">
        <f t="shared" si="320"/>
        <v>-17.5</v>
      </c>
    </row>
    <row r="6804" spans="1:24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  <c r="V6804">
        <f t="shared" si="318"/>
        <v>12</v>
      </c>
      <c r="W6804">
        <f t="shared" si="319"/>
        <v>201.6</v>
      </c>
      <c r="X6804">
        <f t="shared" si="320"/>
        <v>21.250000000000004</v>
      </c>
    </row>
    <row r="6805" spans="1:24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  <c r="V6805">
        <f t="shared" si="318"/>
        <v>12</v>
      </c>
      <c r="W6805">
        <f t="shared" si="319"/>
        <v>95.936000000000007</v>
      </c>
      <c r="X6805">
        <f t="shared" si="320"/>
        <v>8.7499999999999982</v>
      </c>
    </row>
    <row r="6806" spans="1:24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  <c r="V6806">
        <f t="shared" si="318"/>
        <v>10</v>
      </c>
      <c r="W6806">
        <f t="shared" si="319"/>
        <v>199.96</v>
      </c>
      <c r="X6806">
        <f t="shared" si="320"/>
        <v>35</v>
      </c>
    </row>
    <row r="6807" spans="1:24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  <c r="V6807">
        <f t="shared" si="318"/>
        <v>11</v>
      </c>
      <c r="W6807">
        <f t="shared" si="319"/>
        <v>19.920000000000002</v>
      </c>
      <c r="X6807">
        <f t="shared" si="320"/>
        <v>48.999999999999993</v>
      </c>
    </row>
    <row r="6808" spans="1:24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  <c r="V6808">
        <f t="shared" si="318"/>
        <v>12</v>
      </c>
      <c r="W6808">
        <f t="shared" si="319"/>
        <v>3.8559999999999999</v>
      </c>
      <c r="X6808">
        <f t="shared" si="320"/>
        <v>36.25</v>
      </c>
    </row>
    <row r="6809" spans="1:24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  <c r="V6809">
        <f t="shared" si="318"/>
        <v>3</v>
      </c>
      <c r="W6809">
        <f t="shared" si="319"/>
        <v>295.12800000000004</v>
      </c>
      <c r="X6809">
        <f t="shared" si="320"/>
        <v>36.249999999999993</v>
      </c>
    </row>
    <row r="6810" spans="1:24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  <c r="V6810">
        <f t="shared" si="318"/>
        <v>3</v>
      </c>
      <c r="W6810">
        <f t="shared" si="319"/>
        <v>67.14</v>
      </c>
      <c r="X6810">
        <f t="shared" si="320"/>
        <v>-35</v>
      </c>
    </row>
    <row r="6811" spans="1:24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  <c r="V6811">
        <f t="shared" si="318"/>
        <v>9</v>
      </c>
      <c r="W6811">
        <f t="shared" si="319"/>
        <v>7.7640000000000002</v>
      </c>
      <c r="X6811">
        <f t="shared" si="320"/>
        <v>-66.666666666666657</v>
      </c>
    </row>
    <row r="6812" spans="1:24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  <c r="V6812">
        <f t="shared" si="318"/>
        <v>9</v>
      </c>
      <c r="W6812">
        <f t="shared" si="319"/>
        <v>12.585000000000001</v>
      </c>
      <c r="X6812">
        <f t="shared" si="320"/>
        <v>-143.33333333333331</v>
      </c>
    </row>
    <row r="6813" spans="1:24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  <c r="V6813">
        <f t="shared" si="318"/>
        <v>9</v>
      </c>
      <c r="W6813">
        <f t="shared" si="319"/>
        <v>226.744</v>
      </c>
      <c r="X6813">
        <f t="shared" si="320"/>
        <v>-25.714285714285712</v>
      </c>
    </row>
    <row r="6814" spans="1:24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  <c r="V6814">
        <f t="shared" si="318"/>
        <v>9</v>
      </c>
      <c r="W6814">
        <f t="shared" si="319"/>
        <v>73.248000000000005</v>
      </c>
      <c r="X6814">
        <f t="shared" si="320"/>
        <v>-66.666666666666657</v>
      </c>
    </row>
    <row r="6815" spans="1:24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  <c r="V6815">
        <f t="shared" si="318"/>
        <v>9</v>
      </c>
      <c r="W6815">
        <f t="shared" si="319"/>
        <v>1023.4880000000001</v>
      </c>
      <c r="X6815">
        <f t="shared" si="320"/>
        <v>3.75</v>
      </c>
    </row>
    <row r="6816" spans="1:24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  <c r="V6816">
        <f t="shared" si="318"/>
        <v>9</v>
      </c>
      <c r="W6816">
        <f t="shared" si="319"/>
        <v>482.34</v>
      </c>
      <c r="X6816">
        <f t="shared" si="320"/>
        <v>-70</v>
      </c>
    </row>
    <row r="6817" spans="1:24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  <c r="V6817">
        <f t="shared" si="318"/>
        <v>6</v>
      </c>
      <c r="W6817">
        <f t="shared" si="319"/>
        <v>18.72</v>
      </c>
      <c r="X6817">
        <f t="shared" si="320"/>
        <v>42</v>
      </c>
    </row>
    <row r="6818" spans="1:24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>
        <f t="shared" si="318"/>
        <v>6</v>
      </c>
      <c r="W6818">
        <f t="shared" si="319"/>
        <v>89.5</v>
      </c>
      <c r="X6818">
        <f t="shared" si="320"/>
        <v>50</v>
      </c>
    </row>
    <row r="6819" spans="1:24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  <c r="V6819">
        <f t="shared" si="318"/>
        <v>6</v>
      </c>
      <c r="W6819">
        <f t="shared" si="319"/>
        <v>9799.1280000000006</v>
      </c>
      <c r="X6819">
        <f t="shared" si="320"/>
        <v>32.5</v>
      </c>
    </row>
    <row r="6820" spans="1:24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  <c r="V6820">
        <f t="shared" si="318"/>
        <v>12</v>
      </c>
      <c r="W6820">
        <f t="shared" si="319"/>
        <v>8.4</v>
      </c>
      <c r="X6820">
        <f t="shared" si="320"/>
        <v>-160</v>
      </c>
    </row>
    <row r="6821" spans="1:24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  <c r="V6821">
        <f t="shared" si="318"/>
        <v>12</v>
      </c>
      <c r="W6821">
        <f t="shared" si="319"/>
        <v>23.904</v>
      </c>
      <c r="X6821">
        <f t="shared" si="320"/>
        <v>-30</v>
      </c>
    </row>
    <row r="6822" spans="1:24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  <c r="V6822">
        <f t="shared" si="318"/>
        <v>12</v>
      </c>
      <c r="W6822">
        <f t="shared" si="319"/>
        <v>226.744</v>
      </c>
      <c r="X6822">
        <f t="shared" si="320"/>
        <v>-2.8571428571428572</v>
      </c>
    </row>
    <row r="6823" spans="1:24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  <c r="V6823">
        <f t="shared" si="318"/>
        <v>12</v>
      </c>
      <c r="W6823">
        <f t="shared" si="319"/>
        <v>5.92</v>
      </c>
      <c r="X6823">
        <f t="shared" si="320"/>
        <v>-47.5</v>
      </c>
    </row>
    <row r="6824" spans="1:24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  <c r="V6824">
        <f t="shared" si="318"/>
        <v>11</v>
      </c>
      <c r="W6824">
        <f t="shared" si="319"/>
        <v>840.5</v>
      </c>
      <c r="X6824">
        <f t="shared" si="320"/>
        <v>26</v>
      </c>
    </row>
    <row r="6825" spans="1:24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>
        <f t="shared" si="318"/>
        <v>7</v>
      </c>
      <c r="W6825">
        <f t="shared" si="319"/>
        <v>886.14</v>
      </c>
      <c r="X6825">
        <f t="shared" si="320"/>
        <v>50</v>
      </c>
    </row>
    <row r="6826" spans="1:24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  <c r="V6826">
        <f t="shared" si="318"/>
        <v>7</v>
      </c>
      <c r="W6826">
        <f t="shared" si="319"/>
        <v>717.16</v>
      </c>
      <c r="X6826">
        <f t="shared" si="320"/>
        <v>11.000000000000002</v>
      </c>
    </row>
    <row r="6827" spans="1:24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>
        <f t="shared" si="318"/>
        <v>10</v>
      </c>
      <c r="W6827">
        <f t="shared" si="319"/>
        <v>64.959999999999994</v>
      </c>
      <c r="X6827">
        <f t="shared" si="320"/>
        <v>15.000000000000002</v>
      </c>
    </row>
    <row r="6828" spans="1:24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  <c r="V6828">
        <f t="shared" si="318"/>
        <v>10</v>
      </c>
      <c r="W6828">
        <f t="shared" si="319"/>
        <v>87499.75</v>
      </c>
      <c r="X6828">
        <f t="shared" si="320"/>
        <v>48.000000000000007</v>
      </c>
    </row>
    <row r="6829" spans="1:24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  <c r="V6829">
        <f t="shared" si="318"/>
        <v>10</v>
      </c>
      <c r="W6829">
        <f t="shared" si="319"/>
        <v>1471.96</v>
      </c>
      <c r="X6829">
        <f t="shared" si="320"/>
        <v>44.999999999999993</v>
      </c>
    </row>
    <row r="6830" spans="1:24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  <c r="V6830">
        <f t="shared" si="318"/>
        <v>10</v>
      </c>
      <c r="W6830">
        <f t="shared" si="319"/>
        <v>240.58999999999997</v>
      </c>
      <c r="X6830">
        <f t="shared" si="320"/>
        <v>49.000000000000007</v>
      </c>
    </row>
    <row r="6831" spans="1:24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>
        <f t="shared" si="318"/>
        <v>10</v>
      </c>
      <c r="W6831">
        <f t="shared" si="319"/>
        <v>67.92</v>
      </c>
      <c r="X6831">
        <f t="shared" si="320"/>
        <v>28.000000000000004</v>
      </c>
    </row>
    <row r="6832" spans="1:24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  <c r="V6832">
        <f t="shared" si="318"/>
        <v>12</v>
      </c>
      <c r="W6832">
        <f t="shared" si="319"/>
        <v>593.91</v>
      </c>
      <c r="X6832">
        <f t="shared" si="320"/>
        <v>27</v>
      </c>
    </row>
    <row r="6833" spans="1:24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  <c r="V6833">
        <f t="shared" si="318"/>
        <v>7</v>
      </c>
      <c r="W6833">
        <f t="shared" si="319"/>
        <v>69.92</v>
      </c>
      <c r="X6833">
        <f t="shared" si="320"/>
        <v>26</v>
      </c>
    </row>
    <row r="6834" spans="1:24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  <c r="V6834">
        <f t="shared" si="318"/>
        <v>10</v>
      </c>
      <c r="W6834">
        <f t="shared" si="319"/>
        <v>24.048000000000002</v>
      </c>
      <c r="X6834">
        <f t="shared" si="320"/>
        <v>12.5</v>
      </c>
    </row>
    <row r="6835" spans="1:24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  <c r="V6835">
        <f t="shared" si="318"/>
        <v>9</v>
      </c>
      <c r="W6835">
        <f t="shared" si="319"/>
        <v>146.04</v>
      </c>
      <c r="X6835">
        <f t="shared" si="320"/>
        <v>-8.75</v>
      </c>
    </row>
    <row r="6836" spans="1:24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  <c r="V6836">
        <f t="shared" si="318"/>
        <v>11</v>
      </c>
      <c r="W6836">
        <f t="shared" si="319"/>
        <v>55.76</v>
      </c>
      <c r="X6836">
        <f t="shared" si="320"/>
        <v>14.000000000000002</v>
      </c>
    </row>
    <row r="6837" spans="1:24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  <c r="V6837">
        <f t="shared" si="318"/>
        <v>10</v>
      </c>
      <c r="W6837">
        <f t="shared" si="319"/>
        <v>763.25</v>
      </c>
      <c r="X6837">
        <f t="shared" si="320"/>
        <v>46</v>
      </c>
    </row>
    <row r="6838" spans="1:24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>
        <f t="shared" si="318"/>
        <v>10</v>
      </c>
      <c r="W6838">
        <f t="shared" si="319"/>
        <v>22.72</v>
      </c>
      <c r="X6838">
        <f t="shared" si="320"/>
        <v>41</v>
      </c>
    </row>
    <row r="6839" spans="1:24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  <c r="V6839">
        <f t="shared" si="318"/>
        <v>7</v>
      </c>
      <c r="W6839">
        <f t="shared" si="319"/>
        <v>44.48</v>
      </c>
      <c r="X6839">
        <f t="shared" si="320"/>
        <v>26</v>
      </c>
    </row>
    <row r="6840" spans="1:24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  <c r="V6840">
        <f t="shared" si="318"/>
        <v>2</v>
      </c>
      <c r="W6840">
        <f t="shared" si="319"/>
        <v>8203.5</v>
      </c>
      <c r="X6840">
        <f t="shared" si="320"/>
        <v>28.000000000000004</v>
      </c>
    </row>
    <row r="6841" spans="1:24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  <c r="V6841">
        <f t="shared" si="318"/>
        <v>2</v>
      </c>
      <c r="W6841">
        <f t="shared" si="319"/>
        <v>1856</v>
      </c>
      <c r="X6841">
        <f t="shared" si="320"/>
        <v>11.25</v>
      </c>
    </row>
    <row r="6842" spans="1:24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  <c r="V6842">
        <f t="shared" si="318"/>
        <v>12</v>
      </c>
      <c r="W6842">
        <f t="shared" si="319"/>
        <v>44.496000000000002</v>
      </c>
      <c r="X6842">
        <f t="shared" si="320"/>
        <v>-70</v>
      </c>
    </row>
    <row r="6843" spans="1:24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  <c r="V6843">
        <f t="shared" si="318"/>
        <v>9</v>
      </c>
      <c r="W6843">
        <f t="shared" si="319"/>
        <v>62.099999999999994</v>
      </c>
      <c r="X6843">
        <f t="shared" si="320"/>
        <v>8</v>
      </c>
    </row>
    <row r="6844" spans="1:24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>
        <f t="shared" si="318"/>
        <v>9</v>
      </c>
      <c r="W6844">
        <f t="shared" si="319"/>
        <v>34.019999999999996</v>
      </c>
      <c r="X6844">
        <f t="shared" si="320"/>
        <v>46</v>
      </c>
    </row>
    <row r="6845" spans="1:24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  <c r="V6845">
        <f t="shared" si="318"/>
        <v>9</v>
      </c>
      <c r="W6845">
        <f t="shared" si="319"/>
        <v>339.5</v>
      </c>
      <c r="X6845">
        <f t="shared" si="320"/>
        <v>1</v>
      </c>
    </row>
    <row r="6846" spans="1:24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  <c r="V6846">
        <f t="shared" si="318"/>
        <v>9</v>
      </c>
      <c r="W6846">
        <f t="shared" si="319"/>
        <v>4236.4799999999996</v>
      </c>
      <c r="X6846">
        <f t="shared" si="320"/>
        <v>28.999999999999996</v>
      </c>
    </row>
    <row r="6847" spans="1:24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  <c r="V6847">
        <f t="shared" si="318"/>
        <v>7</v>
      </c>
      <c r="W6847">
        <f t="shared" si="319"/>
        <v>956.96</v>
      </c>
      <c r="X6847">
        <f t="shared" si="320"/>
        <v>10</v>
      </c>
    </row>
    <row r="6848" spans="1:24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  <c r="V6848">
        <f t="shared" si="318"/>
        <v>5</v>
      </c>
      <c r="W6848">
        <f t="shared" si="319"/>
        <v>128.16</v>
      </c>
      <c r="X6848">
        <f t="shared" si="320"/>
        <v>45</v>
      </c>
    </row>
    <row r="6849" spans="1:24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  <c r="V6849">
        <f t="shared" si="318"/>
        <v>7</v>
      </c>
      <c r="W6849">
        <f t="shared" si="319"/>
        <v>55.991999999999997</v>
      </c>
      <c r="X6849">
        <f t="shared" si="320"/>
        <v>6.25</v>
      </c>
    </row>
    <row r="6850" spans="1:24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  <c r="V6850">
        <f t="shared" si="318"/>
        <v>6</v>
      </c>
      <c r="W6850">
        <f t="shared" si="319"/>
        <v>153.72800000000001</v>
      </c>
      <c r="X6850">
        <f t="shared" si="320"/>
        <v>35</v>
      </c>
    </row>
    <row r="6851" spans="1:24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  <c r="V6851">
        <f t="shared" ref="V6851:V6914" si="321">MONTH(C6851:C16844)</f>
        <v>4</v>
      </c>
      <c r="W6851">
        <f t="shared" ref="W6851:W6914" si="322" xml:space="preserve"> PRODUCT(R6851,S6851)</f>
        <v>239.68</v>
      </c>
      <c r="X6851">
        <f t="shared" ref="X6851:X6914" si="323">(U6851/R6851)*100</f>
        <v>46</v>
      </c>
    </row>
    <row r="6852" spans="1:24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  <c r="V6852">
        <f t="shared" si="321"/>
        <v>1</v>
      </c>
      <c r="W6852">
        <f t="shared" si="322"/>
        <v>9395.2800000000007</v>
      </c>
      <c r="X6852">
        <f t="shared" si="323"/>
        <v>26</v>
      </c>
    </row>
    <row r="6853" spans="1:24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>
        <f t="shared" si="321"/>
        <v>1</v>
      </c>
      <c r="W6853">
        <f t="shared" si="322"/>
        <v>742.35</v>
      </c>
      <c r="X6853">
        <f t="shared" si="323"/>
        <v>47</v>
      </c>
    </row>
    <row r="6854" spans="1:24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>
        <f t="shared" si="321"/>
        <v>12</v>
      </c>
      <c r="W6854">
        <f t="shared" si="322"/>
        <v>248.16</v>
      </c>
      <c r="X6854">
        <f t="shared" si="323"/>
        <v>28.000000000000004</v>
      </c>
    </row>
    <row r="6855" spans="1:24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  <c r="V6855">
        <f t="shared" si="321"/>
        <v>12</v>
      </c>
      <c r="W6855">
        <f t="shared" si="322"/>
        <v>1484.91</v>
      </c>
      <c r="X6855">
        <f t="shared" si="323"/>
        <v>30</v>
      </c>
    </row>
    <row r="6856" spans="1:24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  <c r="V6856">
        <f t="shared" si="321"/>
        <v>12</v>
      </c>
      <c r="W6856">
        <f t="shared" si="322"/>
        <v>1471.84</v>
      </c>
      <c r="X6856">
        <f t="shared" si="323"/>
        <v>4.0000000000000009</v>
      </c>
    </row>
    <row r="6857" spans="1:24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>
        <f t="shared" si="321"/>
        <v>12</v>
      </c>
      <c r="W6857">
        <f t="shared" si="322"/>
        <v>89.92</v>
      </c>
      <c r="X6857">
        <f t="shared" si="323"/>
        <v>46</v>
      </c>
    </row>
    <row r="6858" spans="1:24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  <c r="V6858">
        <f t="shared" si="321"/>
        <v>12</v>
      </c>
      <c r="W6858">
        <f t="shared" si="322"/>
        <v>548.81999999999994</v>
      </c>
      <c r="X6858">
        <f t="shared" si="323"/>
        <v>47</v>
      </c>
    </row>
    <row r="6859" spans="1:24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  <c r="V6859">
        <f t="shared" si="321"/>
        <v>4</v>
      </c>
      <c r="W6859">
        <f t="shared" si="322"/>
        <v>84.42</v>
      </c>
      <c r="X6859">
        <f t="shared" si="323"/>
        <v>48</v>
      </c>
    </row>
    <row r="6860" spans="1:24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>
        <f t="shared" si="321"/>
        <v>4</v>
      </c>
      <c r="W6860">
        <f t="shared" si="322"/>
        <v>14.76</v>
      </c>
      <c r="X6860">
        <f t="shared" si="323"/>
        <v>47</v>
      </c>
    </row>
    <row r="6861" spans="1:24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  <c r="V6861">
        <f t="shared" si="321"/>
        <v>4</v>
      </c>
      <c r="W6861">
        <f t="shared" si="322"/>
        <v>54.5</v>
      </c>
      <c r="X6861">
        <f t="shared" si="323"/>
        <v>32.999999999999993</v>
      </c>
    </row>
    <row r="6862" spans="1:24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  <c r="V6862">
        <f t="shared" si="321"/>
        <v>4</v>
      </c>
      <c r="W6862">
        <f t="shared" si="322"/>
        <v>3023.79</v>
      </c>
      <c r="X6862">
        <f t="shared" si="323"/>
        <v>17</v>
      </c>
    </row>
    <row r="6863" spans="1:24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>
        <f t="shared" si="321"/>
        <v>4</v>
      </c>
      <c r="W6863">
        <f t="shared" si="322"/>
        <v>184.32</v>
      </c>
      <c r="X6863">
        <f t="shared" si="323"/>
        <v>49.000000000000007</v>
      </c>
    </row>
    <row r="6864" spans="1:24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  <c r="V6864">
        <f t="shared" si="321"/>
        <v>4</v>
      </c>
      <c r="W6864">
        <f t="shared" si="322"/>
        <v>655.05600000000004</v>
      </c>
      <c r="X6864">
        <f t="shared" si="323"/>
        <v>-8.75</v>
      </c>
    </row>
    <row r="6865" spans="1:24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  <c r="V6865">
        <f t="shared" si="321"/>
        <v>12</v>
      </c>
      <c r="W6865">
        <f t="shared" si="322"/>
        <v>20.736000000000001</v>
      </c>
      <c r="X6865">
        <f t="shared" si="323"/>
        <v>35</v>
      </c>
    </row>
    <row r="6866" spans="1:24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>
        <f t="shared" si="321"/>
        <v>8</v>
      </c>
      <c r="W6866">
        <f t="shared" si="322"/>
        <v>25.344000000000001</v>
      </c>
      <c r="X6866">
        <f t="shared" si="323"/>
        <v>37.499999999999993</v>
      </c>
    </row>
    <row r="6867" spans="1:24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  <c r="V6867">
        <f t="shared" si="321"/>
        <v>8</v>
      </c>
      <c r="W6867">
        <f t="shared" si="322"/>
        <v>459.79999999999995</v>
      </c>
      <c r="X6867">
        <f t="shared" si="323"/>
        <v>-22.5</v>
      </c>
    </row>
    <row r="6868" spans="1:24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  <c r="V6868">
        <f t="shared" si="321"/>
        <v>8</v>
      </c>
      <c r="W6868">
        <f t="shared" si="322"/>
        <v>764.91</v>
      </c>
      <c r="X6868">
        <f t="shared" si="323"/>
        <v>36</v>
      </c>
    </row>
    <row r="6869" spans="1:24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  <c r="V6869">
        <f t="shared" si="321"/>
        <v>8</v>
      </c>
      <c r="W6869">
        <f t="shared" si="322"/>
        <v>63.968000000000004</v>
      </c>
      <c r="X6869">
        <f t="shared" si="323"/>
        <v>-25</v>
      </c>
    </row>
    <row r="6870" spans="1:24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  <c r="V6870">
        <f t="shared" si="321"/>
        <v>8</v>
      </c>
      <c r="W6870">
        <f t="shared" si="322"/>
        <v>25983.504000000001</v>
      </c>
      <c r="X6870">
        <f t="shared" si="323"/>
        <v>6.25</v>
      </c>
    </row>
    <row r="6871" spans="1:24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  <c r="V6871">
        <f t="shared" si="321"/>
        <v>8</v>
      </c>
      <c r="W6871">
        <f t="shared" si="322"/>
        <v>25.92</v>
      </c>
      <c r="X6871">
        <f t="shared" si="323"/>
        <v>47.999999999999993</v>
      </c>
    </row>
    <row r="6872" spans="1:24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  <c r="V6872">
        <f t="shared" si="321"/>
        <v>8</v>
      </c>
      <c r="W6872">
        <f t="shared" si="322"/>
        <v>427.68</v>
      </c>
      <c r="X6872">
        <f t="shared" si="323"/>
        <v>44.999999999999993</v>
      </c>
    </row>
    <row r="6873" spans="1:24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  <c r="V6873">
        <f t="shared" si="321"/>
        <v>12</v>
      </c>
      <c r="W6873">
        <f t="shared" si="322"/>
        <v>35.856000000000002</v>
      </c>
      <c r="X6873">
        <f t="shared" si="323"/>
        <v>32.5</v>
      </c>
    </row>
    <row r="6874" spans="1:24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  <c r="V6874">
        <f t="shared" si="321"/>
        <v>12</v>
      </c>
      <c r="W6874">
        <f t="shared" si="322"/>
        <v>4.9800000000000004</v>
      </c>
      <c r="X6874">
        <f t="shared" si="323"/>
        <v>46.999999999999993</v>
      </c>
    </row>
    <row r="6875" spans="1:24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  <c r="V6875">
        <f t="shared" si="321"/>
        <v>10</v>
      </c>
      <c r="W6875">
        <f t="shared" si="322"/>
        <v>53.9</v>
      </c>
      <c r="X6875">
        <f t="shared" si="323"/>
        <v>-160</v>
      </c>
    </row>
    <row r="6876" spans="1:24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  <c r="V6876">
        <f t="shared" si="321"/>
        <v>10</v>
      </c>
      <c r="W6876">
        <f t="shared" si="322"/>
        <v>359.928</v>
      </c>
      <c r="X6876">
        <f t="shared" si="323"/>
        <v>-15.000000000000002</v>
      </c>
    </row>
    <row r="6877" spans="1:24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  <c r="V6877">
        <f t="shared" si="321"/>
        <v>9</v>
      </c>
      <c r="W6877">
        <f t="shared" si="322"/>
        <v>50.12</v>
      </c>
      <c r="X6877">
        <f t="shared" si="323"/>
        <v>47</v>
      </c>
    </row>
    <row r="6878" spans="1:24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  <c r="V6878">
        <f t="shared" si="321"/>
        <v>9</v>
      </c>
      <c r="W6878">
        <f t="shared" si="322"/>
        <v>4958.82</v>
      </c>
      <c r="X6878">
        <f t="shared" si="323"/>
        <v>19</v>
      </c>
    </row>
    <row r="6879" spans="1:24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  <c r="V6879">
        <f t="shared" si="321"/>
        <v>10</v>
      </c>
      <c r="W6879">
        <f t="shared" si="322"/>
        <v>788.25600000000009</v>
      </c>
      <c r="X6879">
        <f t="shared" si="323"/>
        <v>-72.5</v>
      </c>
    </row>
    <row r="6880" spans="1:24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  <c r="V6880">
        <f t="shared" si="321"/>
        <v>10</v>
      </c>
      <c r="W6880">
        <f t="shared" si="322"/>
        <v>5.3440000000000003</v>
      </c>
      <c r="X6880">
        <f t="shared" si="323"/>
        <v>35</v>
      </c>
    </row>
    <row r="6881" spans="1:24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  <c r="V6881">
        <f t="shared" si="321"/>
        <v>12</v>
      </c>
      <c r="W6881">
        <f t="shared" si="322"/>
        <v>10019.6</v>
      </c>
      <c r="X6881">
        <f t="shared" si="323"/>
        <v>6.25</v>
      </c>
    </row>
    <row r="6882" spans="1:24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  <c r="V6882">
        <f t="shared" si="321"/>
        <v>12</v>
      </c>
      <c r="W6882">
        <f t="shared" si="322"/>
        <v>162</v>
      </c>
      <c r="X6882">
        <f t="shared" si="323"/>
        <v>48</v>
      </c>
    </row>
    <row r="6883" spans="1:24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  <c r="V6883">
        <f t="shared" si="321"/>
        <v>12</v>
      </c>
      <c r="W6883">
        <f t="shared" si="322"/>
        <v>17220.600000000002</v>
      </c>
      <c r="X6883">
        <f t="shared" si="323"/>
        <v>21</v>
      </c>
    </row>
    <row r="6884" spans="1:24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  <c r="V6884">
        <f t="shared" si="321"/>
        <v>12</v>
      </c>
      <c r="W6884">
        <f t="shared" si="322"/>
        <v>440.18999999999994</v>
      </c>
      <c r="X6884">
        <f t="shared" si="323"/>
        <v>2</v>
      </c>
    </row>
    <row r="6885" spans="1:24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>
        <f t="shared" si="321"/>
        <v>12</v>
      </c>
      <c r="W6885">
        <f t="shared" si="322"/>
        <v>571</v>
      </c>
      <c r="X6885">
        <f t="shared" si="323"/>
        <v>46</v>
      </c>
    </row>
    <row r="6886" spans="1:24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  <c r="V6886">
        <f t="shared" si="321"/>
        <v>5</v>
      </c>
      <c r="W6886">
        <f t="shared" si="322"/>
        <v>20542.72</v>
      </c>
      <c r="X6886">
        <f t="shared" si="323"/>
        <v>30</v>
      </c>
    </row>
    <row r="6887" spans="1:24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  <c r="V6887">
        <f t="shared" si="321"/>
        <v>9</v>
      </c>
      <c r="W6887">
        <f t="shared" si="322"/>
        <v>148.22399999999999</v>
      </c>
      <c r="X6887">
        <f t="shared" si="323"/>
        <v>23.750000000000004</v>
      </c>
    </row>
    <row r="6888" spans="1:24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  <c r="V6888">
        <f t="shared" si="321"/>
        <v>9</v>
      </c>
      <c r="W6888">
        <f t="shared" si="322"/>
        <v>519.79200000000003</v>
      </c>
      <c r="X6888">
        <f t="shared" si="323"/>
        <v>-21.666666666666664</v>
      </c>
    </row>
    <row r="6889" spans="1:24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  <c r="V6889">
        <f t="shared" si="321"/>
        <v>4</v>
      </c>
      <c r="W6889">
        <f t="shared" si="322"/>
        <v>57.150000000000006</v>
      </c>
      <c r="X6889">
        <f t="shared" si="323"/>
        <v>46</v>
      </c>
    </row>
    <row r="6890" spans="1:24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  <c r="V6890">
        <f t="shared" si="321"/>
        <v>4</v>
      </c>
      <c r="W6890">
        <f t="shared" si="322"/>
        <v>220.03199999999998</v>
      </c>
      <c r="X6890">
        <f t="shared" si="323"/>
        <v>37.500000000000007</v>
      </c>
    </row>
    <row r="6891" spans="1:24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  <c r="V6891">
        <f t="shared" si="321"/>
        <v>9</v>
      </c>
      <c r="W6891">
        <f t="shared" si="322"/>
        <v>765.44</v>
      </c>
      <c r="X6891">
        <f t="shared" si="323"/>
        <v>27.999999999999996</v>
      </c>
    </row>
    <row r="6892" spans="1:24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  <c r="V6892">
        <f t="shared" si="321"/>
        <v>9</v>
      </c>
      <c r="W6892">
        <f t="shared" si="322"/>
        <v>356.72</v>
      </c>
      <c r="X6892">
        <f t="shared" si="323"/>
        <v>48</v>
      </c>
    </row>
    <row r="6893" spans="1:24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  <c r="V6893">
        <f t="shared" si="321"/>
        <v>9</v>
      </c>
      <c r="W6893">
        <f t="shared" si="322"/>
        <v>341.82</v>
      </c>
      <c r="X6893">
        <f t="shared" si="323"/>
        <v>30.000000000000004</v>
      </c>
    </row>
    <row r="6894" spans="1:24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  <c r="V6894">
        <f t="shared" si="321"/>
        <v>9</v>
      </c>
      <c r="W6894">
        <f t="shared" si="322"/>
        <v>103.68</v>
      </c>
      <c r="X6894">
        <f t="shared" si="323"/>
        <v>47.999999999999993</v>
      </c>
    </row>
    <row r="6895" spans="1:24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  <c r="V6895">
        <f t="shared" si="321"/>
        <v>9</v>
      </c>
      <c r="W6895">
        <f t="shared" si="322"/>
        <v>81.28</v>
      </c>
      <c r="X6895">
        <f t="shared" si="323"/>
        <v>34</v>
      </c>
    </row>
    <row r="6896" spans="1:24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>
        <f t="shared" si="321"/>
        <v>9</v>
      </c>
      <c r="W6896">
        <f t="shared" si="322"/>
        <v>823.96</v>
      </c>
      <c r="X6896">
        <f t="shared" si="323"/>
        <v>28.999999999999996</v>
      </c>
    </row>
    <row r="6897" spans="1:24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  <c r="V6897">
        <f t="shared" si="321"/>
        <v>9</v>
      </c>
      <c r="W6897">
        <f t="shared" si="322"/>
        <v>68.959999999999994</v>
      </c>
      <c r="X6897">
        <f t="shared" si="323"/>
        <v>29.000000000000004</v>
      </c>
    </row>
    <row r="6898" spans="1:24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  <c r="V6898">
        <f t="shared" si="321"/>
        <v>9</v>
      </c>
      <c r="W6898">
        <f t="shared" si="322"/>
        <v>1222.75</v>
      </c>
      <c r="X6898">
        <f t="shared" si="323"/>
        <v>47</v>
      </c>
    </row>
    <row r="6899" spans="1:24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  <c r="V6899">
        <f t="shared" si="321"/>
        <v>8</v>
      </c>
      <c r="W6899">
        <f t="shared" si="322"/>
        <v>32.346000000000004</v>
      </c>
      <c r="X6899">
        <f t="shared" si="323"/>
        <v>-73.333333333333329</v>
      </c>
    </row>
    <row r="6900" spans="1:24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  <c r="V6900">
        <f t="shared" si="321"/>
        <v>5</v>
      </c>
      <c r="W6900">
        <f t="shared" si="322"/>
        <v>4218.5569999999998</v>
      </c>
      <c r="X6900">
        <f t="shared" si="323"/>
        <v>-27.142857142857142</v>
      </c>
    </row>
    <row r="6901" spans="1:24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  <c r="V6901">
        <f t="shared" si="321"/>
        <v>5</v>
      </c>
      <c r="W6901">
        <f t="shared" si="322"/>
        <v>45.936</v>
      </c>
      <c r="X6901">
        <f t="shared" si="323"/>
        <v>-170.00000000000003</v>
      </c>
    </row>
    <row r="6902" spans="1:24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  <c r="V6902">
        <f t="shared" si="321"/>
        <v>9</v>
      </c>
      <c r="W6902">
        <f t="shared" si="322"/>
        <v>3919.5099999999998</v>
      </c>
      <c r="X6902">
        <f t="shared" si="323"/>
        <v>30.000000000000004</v>
      </c>
    </row>
    <row r="6903" spans="1:24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  <c r="V6903">
        <f t="shared" si="321"/>
        <v>7</v>
      </c>
      <c r="W6903">
        <f t="shared" si="322"/>
        <v>11999.8</v>
      </c>
      <c r="X6903">
        <f t="shared" si="323"/>
        <v>35</v>
      </c>
    </row>
    <row r="6904" spans="1:24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>
        <f t="shared" si="321"/>
        <v>9</v>
      </c>
      <c r="W6904">
        <f t="shared" si="322"/>
        <v>64</v>
      </c>
      <c r="X6904">
        <f t="shared" si="323"/>
        <v>35</v>
      </c>
    </row>
    <row r="6905" spans="1:24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  <c r="V6905">
        <f t="shared" si="321"/>
        <v>9</v>
      </c>
      <c r="W6905">
        <f t="shared" si="322"/>
        <v>11.176</v>
      </c>
      <c r="X6905">
        <f t="shared" si="323"/>
        <v>-270</v>
      </c>
    </row>
    <row r="6906" spans="1:24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  <c r="V6906">
        <f t="shared" si="321"/>
        <v>9</v>
      </c>
      <c r="W6906">
        <f t="shared" si="322"/>
        <v>1179.5999999999999</v>
      </c>
      <c r="X6906">
        <f t="shared" si="323"/>
        <v>-18.75</v>
      </c>
    </row>
    <row r="6907" spans="1:24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  <c r="V6907">
        <f t="shared" si="321"/>
        <v>12</v>
      </c>
      <c r="W6907">
        <f t="shared" si="322"/>
        <v>10.68</v>
      </c>
      <c r="X6907">
        <f t="shared" si="323"/>
        <v>27</v>
      </c>
    </row>
    <row r="6908" spans="1:24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>
        <f t="shared" si="321"/>
        <v>5</v>
      </c>
      <c r="W6908">
        <f t="shared" si="322"/>
        <v>82.56</v>
      </c>
      <c r="X6908">
        <f t="shared" si="323"/>
        <v>48</v>
      </c>
    </row>
    <row r="6909" spans="1:24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  <c r="V6909">
        <f t="shared" si="321"/>
        <v>9</v>
      </c>
      <c r="W6909">
        <f t="shared" si="322"/>
        <v>2003.1679999999999</v>
      </c>
      <c r="X6909">
        <f t="shared" si="323"/>
        <v>12.5</v>
      </c>
    </row>
    <row r="6910" spans="1:24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  <c r="V6910">
        <f t="shared" si="321"/>
        <v>12</v>
      </c>
      <c r="W6910">
        <f t="shared" si="322"/>
        <v>29.52</v>
      </c>
      <c r="X6910">
        <f t="shared" si="323"/>
        <v>29.000000000000004</v>
      </c>
    </row>
    <row r="6911" spans="1:24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  <c r="V6911">
        <f t="shared" si="321"/>
        <v>9</v>
      </c>
      <c r="W6911">
        <f t="shared" si="322"/>
        <v>7.5059999999999993</v>
      </c>
      <c r="X6911">
        <f t="shared" si="323"/>
        <v>-80</v>
      </c>
    </row>
    <row r="6912" spans="1:24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  <c r="V6912">
        <f t="shared" si="321"/>
        <v>7</v>
      </c>
      <c r="W6912">
        <f t="shared" si="322"/>
        <v>231.92</v>
      </c>
      <c r="X6912">
        <f t="shared" si="323"/>
        <v>22</v>
      </c>
    </row>
    <row r="6913" spans="1:24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  <c r="V6913">
        <f t="shared" si="321"/>
        <v>8</v>
      </c>
      <c r="W6913">
        <f t="shared" si="322"/>
        <v>559.62</v>
      </c>
      <c r="X6913">
        <f t="shared" si="323"/>
        <v>27</v>
      </c>
    </row>
    <row r="6914" spans="1:24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>
        <f t="shared" si="321"/>
        <v>5</v>
      </c>
      <c r="W6914">
        <f t="shared" si="322"/>
        <v>638.24</v>
      </c>
      <c r="X6914">
        <f t="shared" si="323"/>
        <v>37</v>
      </c>
    </row>
    <row r="6915" spans="1:24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  <c r="V6915">
        <f t="shared" ref="V6915:V6978" si="324">MONTH(C6915:C16908)</f>
        <v>6</v>
      </c>
      <c r="W6915">
        <f t="shared" ref="W6915:W6978" si="325" xml:space="preserve"> PRODUCT(R6915,S6915)</f>
        <v>111.968</v>
      </c>
      <c r="X6915">
        <f t="shared" ref="X6915:X6978" si="326">(U6915/R6915)*100</f>
        <v>7.5</v>
      </c>
    </row>
    <row r="6916" spans="1:24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  <c r="V6916">
        <f t="shared" si="324"/>
        <v>12</v>
      </c>
      <c r="W6916">
        <f t="shared" si="325"/>
        <v>132.16</v>
      </c>
      <c r="X6916">
        <f t="shared" si="326"/>
        <v>7.5000000000000009</v>
      </c>
    </row>
    <row r="6917" spans="1:24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  <c r="V6917">
        <f t="shared" si="324"/>
        <v>12</v>
      </c>
      <c r="W6917">
        <f t="shared" si="325"/>
        <v>107.42400000000001</v>
      </c>
      <c r="X6917">
        <f t="shared" si="326"/>
        <v>-175</v>
      </c>
    </row>
    <row r="6918" spans="1:24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  <c r="V6918">
        <f t="shared" si="324"/>
        <v>12</v>
      </c>
      <c r="W6918">
        <f t="shared" si="325"/>
        <v>496.12799999999999</v>
      </c>
      <c r="X6918">
        <f t="shared" si="326"/>
        <v>36.25</v>
      </c>
    </row>
    <row r="6919" spans="1:24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  <c r="V6919">
        <f t="shared" si="324"/>
        <v>12</v>
      </c>
      <c r="W6919">
        <f t="shared" si="325"/>
        <v>7019.6</v>
      </c>
      <c r="X6919">
        <f t="shared" si="326"/>
        <v>5</v>
      </c>
    </row>
    <row r="6920" spans="1:24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  <c r="V6920">
        <f t="shared" si="324"/>
        <v>4</v>
      </c>
      <c r="W6920">
        <f t="shared" si="325"/>
        <v>86.4</v>
      </c>
      <c r="X6920">
        <f t="shared" si="326"/>
        <v>3</v>
      </c>
    </row>
    <row r="6921" spans="1:24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>
        <f t="shared" si="324"/>
        <v>5</v>
      </c>
      <c r="W6921">
        <f t="shared" si="325"/>
        <v>49.176000000000002</v>
      </c>
      <c r="X6921">
        <f t="shared" si="326"/>
        <v>-73.333333333333329</v>
      </c>
    </row>
    <row r="6922" spans="1:24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  <c r="V6922">
        <f t="shared" si="324"/>
        <v>2</v>
      </c>
      <c r="W6922">
        <f t="shared" si="325"/>
        <v>2497.5300000000002</v>
      </c>
      <c r="X6922">
        <f t="shared" si="326"/>
        <v>27.999999999999996</v>
      </c>
    </row>
    <row r="6923" spans="1:24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>
        <f t="shared" si="324"/>
        <v>4</v>
      </c>
      <c r="W6923">
        <f t="shared" si="325"/>
        <v>16.98</v>
      </c>
      <c r="X6923">
        <f t="shared" si="326"/>
        <v>50</v>
      </c>
    </row>
    <row r="6924" spans="1:24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>
        <f t="shared" si="324"/>
        <v>3</v>
      </c>
      <c r="W6924">
        <f t="shared" si="325"/>
        <v>2457.75</v>
      </c>
      <c r="X6924">
        <f t="shared" si="326"/>
        <v>49</v>
      </c>
    </row>
    <row r="6925" spans="1:24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  <c r="V6925">
        <f t="shared" si="324"/>
        <v>3</v>
      </c>
      <c r="W6925">
        <f t="shared" si="325"/>
        <v>14.76</v>
      </c>
      <c r="X6925">
        <f t="shared" si="326"/>
        <v>46</v>
      </c>
    </row>
    <row r="6926" spans="1:24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  <c r="V6926">
        <f t="shared" si="324"/>
        <v>11</v>
      </c>
      <c r="W6926">
        <f t="shared" si="325"/>
        <v>165.62</v>
      </c>
      <c r="X6926">
        <f t="shared" si="326"/>
        <v>46</v>
      </c>
    </row>
    <row r="6927" spans="1:24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  <c r="V6927">
        <f t="shared" si="324"/>
        <v>11</v>
      </c>
      <c r="W6927">
        <f t="shared" si="325"/>
        <v>8176.8960000000006</v>
      </c>
      <c r="X6927">
        <f t="shared" si="326"/>
        <v>6.25</v>
      </c>
    </row>
    <row r="6928" spans="1:24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  <c r="V6928">
        <f t="shared" si="324"/>
        <v>7</v>
      </c>
      <c r="W6928">
        <f t="shared" si="325"/>
        <v>56.699999999999996</v>
      </c>
      <c r="X6928">
        <f t="shared" si="326"/>
        <v>46.000000000000007</v>
      </c>
    </row>
    <row r="6929" spans="1:24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  <c r="V6929">
        <f t="shared" si="324"/>
        <v>6</v>
      </c>
      <c r="W6929">
        <f t="shared" si="325"/>
        <v>374.72</v>
      </c>
      <c r="X6929">
        <f t="shared" si="326"/>
        <v>27</v>
      </c>
    </row>
    <row r="6930" spans="1:24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  <c r="V6930">
        <f t="shared" si="324"/>
        <v>6</v>
      </c>
      <c r="W6930">
        <f t="shared" si="325"/>
        <v>65.789999999999992</v>
      </c>
      <c r="X6930">
        <f t="shared" si="326"/>
        <v>47</v>
      </c>
    </row>
    <row r="6931" spans="1:24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  <c r="V6931">
        <f t="shared" si="324"/>
        <v>6</v>
      </c>
      <c r="W6931">
        <f t="shared" si="325"/>
        <v>6036.4080000000004</v>
      </c>
      <c r="X6931">
        <f t="shared" si="326"/>
        <v>11.249999999999998</v>
      </c>
    </row>
    <row r="6932" spans="1:24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>
        <f t="shared" si="324"/>
        <v>6</v>
      </c>
      <c r="W6932">
        <f t="shared" si="325"/>
        <v>19.98</v>
      </c>
      <c r="X6932">
        <f t="shared" si="326"/>
        <v>47</v>
      </c>
    </row>
    <row r="6933" spans="1:24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  <c r="V6933">
        <f t="shared" si="324"/>
        <v>7</v>
      </c>
      <c r="W6933">
        <f t="shared" si="325"/>
        <v>13.494</v>
      </c>
      <c r="X6933">
        <f t="shared" si="326"/>
        <v>-16.666666666666668</v>
      </c>
    </row>
    <row r="6934" spans="1:24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  <c r="V6934">
        <f t="shared" si="324"/>
        <v>7</v>
      </c>
      <c r="W6934">
        <f t="shared" si="325"/>
        <v>47.975999999999999</v>
      </c>
      <c r="X6934">
        <f t="shared" si="326"/>
        <v>-58.333333333333336</v>
      </c>
    </row>
    <row r="6935" spans="1:24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  <c r="V6935">
        <f t="shared" si="324"/>
        <v>7</v>
      </c>
      <c r="W6935">
        <f t="shared" si="325"/>
        <v>63.968000000000004</v>
      </c>
      <c r="X6935">
        <f t="shared" si="326"/>
        <v>3.75</v>
      </c>
    </row>
    <row r="6936" spans="1:24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  <c r="V6936">
        <f t="shared" si="324"/>
        <v>7</v>
      </c>
      <c r="W6936">
        <f t="shared" si="325"/>
        <v>83.168000000000006</v>
      </c>
      <c r="X6936">
        <f t="shared" si="326"/>
        <v>11.25</v>
      </c>
    </row>
    <row r="6937" spans="1:24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  <c r="V6937">
        <f t="shared" si="324"/>
        <v>11</v>
      </c>
      <c r="W6937">
        <f t="shared" si="325"/>
        <v>287.928</v>
      </c>
      <c r="X6937">
        <f t="shared" si="326"/>
        <v>-11.25</v>
      </c>
    </row>
    <row r="6938" spans="1:24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  <c r="V6938">
        <f t="shared" si="324"/>
        <v>9</v>
      </c>
      <c r="W6938">
        <f t="shared" si="325"/>
        <v>168.54400000000001</v>
      </c>
      <c r="X6938">
        <f t="shared" si="326"/>
        <v>-90</v>
      </c>
    </row>
    <row r="6939" spans="1:24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  <c r="V6939">
        <f t="shared" si="324"/>
        <v>6</v>
      </c>
      <c r="W6939">
        <f t="shared" si="325"/>
        <v>73.087999999999994</v>
      </c>
      <c r="X6939">
        <f t="shared" si="326"/>
        <v>32.5</v>
      </c>
    </row>
    <row r="6940" spans="1:24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  <c r="V6940">
        <f t="shared" si="324"/>
        <v>11</v>
      </c>
      <c r="W6940">
        <f t="shared" si="325"/>
        <v>1918.88</v>
      </c>
      <c r="X6940">
        <f t="shared" si="326"/>
        <v>10.999999999999998</v>
      </c>
    </row>
    <row r="6941" spans="1:24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>
        <f t="shared" si="324"/>
        <v>6</v>
      </c>
      <c r="W6941">
        <f t="shared" si="325"/>
        <v>204.73599999999999</v>
      </c>
      <c r="X6941">
        <f t="shared" si="326"/>
        <v>36.250000000000007</v>
      </c>
    </row>
    <row r="6942" spans="1:24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  <c r="V6942">
        <f t="shared" si="324"/>
        <v>6</v>
      </c>
      <c r="W6942">
        <f t="shared" si="325"/>
        <v>142</v>
      </c>
      <c r="X6942">
        <f t="shared" si="326"/>
        <v>29.000000000000004</v>
      </c>
    </row>
    <row r="6943" spans="1:24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  <c r="V6943">
        <f t="shared" si="324"/>
        <v>6</v>
      </c>
      <c r="W6943">
        <f t="shared" si="325"/>
        <v>2855.52</v>
      </c>
      <c r="X6943">
        <f t="shared" si="326"/>
        <v>30</v>
      </c>
    </row>
    <row r="6944" spans="1:24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  <c r="V6944">
        <f t="shared" si="324"/>
        <v>6</v>
      </c>
      <c r="W6944">
        <f t="shared" si="325"/>
        <v>205.56</v>
      </c>
      <c r="X6944">
        <f t="shared" si="326"/>
        <v>46</v>
      </c>
    </row>
    <row r="6945" spans="1:24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  <c r="V6945">
        <f t="shared" si="324"/>
        <v>7</v>
      </c>
      <c r="W6945">
        <f t="shared" si="325"/>
        <v>3119.8</v>
      </c>
      <c r="X6945">
        <f t="shared" si="326"/>
        <v>6.25</v>
      </c>
    </row>
    <row r="6946" spans="1:24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  <c r="V6946">
        <f t="shared" si="324"/>
        <v>9</v>
      </c>
      <c r="W6946">
        <f t="shared" si="325"/>
        <v>44.48</v>
      </c>
      <c r="X6946">
        <f t="shared" si="326"/>
        <v>49.000000000000007</v>
      </c>
    </row>
    <row r="6947" spans="1:24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  <c r="V6947">
        <f t="shared" si="324"/>
        <v>9</v>
      </c>
      <c r="W6947">
        <f t="shared" si="325"/>
        <v>2619.6</v>
      </c>
      <c r="X6947">
        <f t="shared" si="326"/>
        <v>-5.0000000000000009</v>
      </c>
    </row>
    <row r="6948" spans="1:24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>
        <f t="shared" si="324"/>
        <v>11</v>
      </c>
      <c r="W6948">
        <f t="shared" si="325"/>
        <v>4.96</v>
      </c>
      <c r="X6948">
        <f t="shared" si="326"/>
        <v>47</v>
      </c>
    </row>
    <row r="6949" spans="1:24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>
        <f t="shared" si="324"/>
        <v>4</v>
      </c>
      <c r="W6949">
        <f t="shared" si="325"/>
        <v>442.048</v>
      </c>
      <c r="X6949">
        <f t="shared" si="326"/>
        <v>-25</v>
      </c>
    </row>
    <row r="6950" spans="1:24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  <c r="V6950">
        <f t="shared" si="324"/>
        <v>4</v>
      </c>
      <c r="W6950">
        <f t="shared" si="325"/>
        <v>384.17399999999998</v>
      </c>
      <c r="X6950">
        <f t="shared" si="326"/>
        <v>-18.571428571428573</v>
      </c>
    </row>
    <row r="6951" spans="1:24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  <c r="V6951">
        <f t="shared" si="324"/>
        <v>11</v>
      </c>
      <c r="W6951">
        <f t="shared" si="325"/>
        <v>408.85599999999999</v>
      </c>
      <c r="X6951">
        <f t="shared" si="326"/>
        <v>31.25</v>
      </c>
    </row>
    <row r="6952" spans="1:24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  <c r="V6952">
        <f t="shared" si="324"/>
        <v>11</v>
      </c>
      <c r="W6952">
        <f t="shared" si="325"/>
        <v>239.92200000000003</v>
      </c>
      <c r="X6952">
        <f t="shared" si="326"/>
        <v>-36.666666666666664</v>
      </c>
    </row>
    <row r="6953" spans="1:24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  <c r="V6953">
        <f t="shared" si="324"/>
        <v>11</v>
      </c>
      <c r="W6953">
        <f t="shared" si="325"/>
        <v>959.976</v>
      </c>
      <c r="X6953">
        <f t="shared" si="326"/>
        <v>11.666666666666666</v>
      </c>
    </row>
    <row r="6954" spans="1:24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>
        <f t="shared" si="324"/>
        <v>10</v>
      </c>
      <c r="W6954">
        <f t="shared" si="325"/>
        <v>35.423999999999999</v>
      </c>
      <c r="X6954">
        <f t="shared" si="326"/>
        <v>35</v>
      </c>
    </row>
    <row r="6955" spans="1:24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  <c r="V6955">
        <f t="shared" si="324"/>
        <v>10</v>
      </c>
      <c r="W6955">
        <f t="shared" si="325"/>
        <v>214.27199999999999</v>
      </c>
      <c r="X6955">
        <f t="shared" si="326"/>
        <v>36.25</v>
      </c>
    </row>
    <row r="6956" spans="1:24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  <c r="V6956">
        <f t="shared" si="324"/>
        <v>10</v>
      </c>
      <c r="W6956">
        <f t="shared" si="325"/>
        <v>2519.7999999999997</v>
      </c>
      <c r="X6956">
        <f t="shared" si="326"/>
        <v>10</v>
      </c>
    </row>
    <row r="6957" spans="1:24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>
        <f t="shared" si="324"/>
        <v>4</v>
      </c>
      <c r="W6957">
        <f t="shared" si="325"/>
        <v>42.68</v>
      </c>
      <c r="X6957">
        <f t="shared" si="326"/>
        <v>46</v>
      </c>
    </row>
    <row r="6958" spans="1:24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  <c r="V6958">
        <f t="shared" si="324"/>
        <v>7</v>
      </c>
      <c r="W6958">
        <f t="shared" si="325"/>
        <v>182</v>
      </c>
      <c r="X6958">
        <f t="shared" si="326"/>
        <v>47</v>
      </c>
    </row>
    <row r="6959" spans="1:24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  <c r="V6959">
        <f t="shared" si="324"/>
        <v>7</v>
      </c>
      <c r="W6959">
        <f t="shared" si="325"/>
        <v>51.75</v>
      </c>
      <c r="X6959">
        <f t="shared" si="326"/>
        <v>30</v>
      </c>
    </row>
    <row r="6960" spans="1:24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>
        <f t="shared" si="324"/>
        <v>9</v>
      </c>
      <c r="W6960">
        <f t="shared" si="325"/>
        <v>15.51</v>
      </c>
      <c r="X6960">
        <f t="shared" si="326"/>
        <v>28.000000000000004</v>
      </c>
    </row>
    <row r="6961" spans="1:24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>
        <f t="shared" si="324"/>
        <v>9</v>
      </c>
      <c r="W6961">
        <f t="shared" si="325"/>
        <v>440.46</v>
      </c>
      <c r="X6961">
        <f t="shared" si="326"/>
        <v>50</v>
      </c>
    </row>
    <row r="6962" spans="1:24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  <c r="V6962">
        <f t="shared" si="324"/>
        <v>9</v>
      </c>
      <c r="W6962">
        <f t="shared" si="325"/>
        <v>25.92</v>
      </c>
      <c r="X6962">
        <f t="shared" si="326"/>
        <v>47.999999999999993</v>
      </c>
    </row>
    <row r="6963" spans="1:24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  <c r="V6963">
        <f t="shared" si="324"/>
        <v>11</v>
      </c>
      <c r="W6963">
        <f t="shared" si="325"/>
        <v>23.4</v>
      </c>
      <c r="X6963">
        <f t="shared" si="326"/>
        <v>26.999999999999996</v>
      </c>
    </row>
    <row r="6964" spans="1:24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>
        <f t="shared" si="324"/>
        <v>7</v>
      </c>
      <c r="W6964">
        <f t="shared" si="325"/>
        <v>51</v>
      </c>
      <c r="X6964">
        <f t="shared" si="326"/>
        <v>47</v>
      </c>
    </row>
    <row r="6965" spans="1:24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  <c r="V6965">
        <f t="shared" si="324"/>
        <v>7</v>
      </c>
      <c r="W6965">
        <f t="shared" si="325"/>
        <v>66.960000000000008</v>
      </c>
      <c r="X6965">
        <f t="shared" si="326"/>
        <v>25</v>
      </c>
    </row>
    <row r="6966" spans="1:24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>
        <f t="shared" si="324"/>
        <v>7</v>
      </c>
      <c r="W6966">
        <f t="shared" si="325"/>
        <v>120.5</v>
      </c>
      <c r="X6966">
        <f t="shared" si="326"/>
        <v>46</v>
      </c>
    </row>
    <row r="6967" spans="1:24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  <c r="V6967">
        <f t="shared" si="324"/>
        <v>7</v>
      </c>
      <c r="W6967">
        <f t="shared" si="325"/>
        <v>151.96</v>
      </c>
      <c r="X6967">
        <f t="shared" si="326"/>
        <v>23.999999999999996</v>
      </c>
    </row>
    <row r="6968" spans="1:24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>
        <f t="shared" si="324"/>
        <v>7</v>
      </c>
      <c r="W6968">
        <f t="shared" si="325"/>
        <v>12.92</v>
      </c>
      <c r="X6968">
        <f t="shared" si="326"/>
        <v>49</v>
      </c>
    </row>
    <row r="6969" spans="1:24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  <c r="V6969">
        <f t="shared" si="324"/>
        <v>7</v>
      </c>
      <c r="W6969">
        <f t="shared" si="325"/>
        <v>541.07999999999993</v>
      </c>
      <c r="X6969">
        <f t="shared" si="326"/>
        <v>48.000000000000007</v>
      </c>
    </row>
    <row r="6970" spans="1:24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>
        <f t="shared" si="324"/>
        <v>10</v>
      </c>
      <c r="W6970">
        <f t="shared" si="325"/>
        <v>2474.91</v>
      </c>
      <c r="X6970">
        <f t="shared" si="326"/>
        <v>26</v>
      </c>
    </row>
    <row r="6971" spans="1:24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  <c r="V6971">
        <f t="shared" si="324"/>
        <v>1</v>
      </c>
      <c r="W6971">
        <f t="shared" si="325"/>
        <v>124.25</v>
      </c>
      <c r="X6971">
        <f t="shared" si="326"/>
        <v>31</v>
      </c>
    </row>
    <row r="6972" spans="1:24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  <c r="V6972">
        <f t="shared" si="324"/>
        <v>9</v>
      </c>
      <c r="W6972">
        <f t="shared" si="325"/>
        <v>25.248000000000001</v>
      </c>
      <c r="X6972">
        <f t="shared" si="326"/>
        <v>-20</v>
      </c>
    </row>
    <row r="6973" spans="1:24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  <c r="V6973">
        <f t="shared" si="324"/>
        <v>9</v>
      </c>
      <c r="W6973">
        <f t="shared" si="325"/>
        <v>179.16800000000001</v>
      </c>
      <c r="X6973">
        <f t="shared" si="326"/>
        <v>5</v>
      </c>
    </row>
    <row r="6974" spans="1:24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  <c r="V6974">
        <f t="shared" si="324"/>
        <v>9</v>
      </c>
      <c r="W6974">
        <f t="shared" si="325"/>
        <v>943.84</v>
      </c>
      <c r="X6974">
        <f t="shared" si="326"/>
        <v>6.25</v>
      </c>
    </row>
    <row r="6975" spans="1:24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  <c r="V6975">
        <f t="shared" si="324"/>
        <v>9</v>
      </c>
      <c r="W6975">
        <f t="shared" si="325"/>
        <v>72.72</v>
      </c>
      <c r="X6975">
        <f t="shared" si="326"/>
        <v>-76.666666666666671</v>
      </c>
    </row>
    <row r="6976" spans="1:24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  <c r="V6976">
        <f t="shared" si="324"/>
        <v>9</v>
      </c>
      <c r="W6976">
        <f t="shared" si="325"/>
        <v>63.488</v>
      </c>
      <c r="X6976">
        <f t="shared" si="326"/>
        <v>26.25</v>
      </c>
    </row>
    <row r="6977" spans="1:24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>
        <f t="shared" si="324"/>
        <v>6</v>
      </c>
      <c r="W6977">
        <f t="shared" si="325"/>
        <v>11.808</v>
      </c>
      <c r="X6977">
        <f t="shared" si="326"/>
        <v>33.75</v>
      </c>
    </row>
    <row r="6978" spans="1:24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  <c r="V6978">
        <f t="shared" si="324"/>
        <v>6</v>
      </c>
      <c r="W6978">
        <f t="shared" si="325"/>
        <v>2487.04</v>
      </c>
      <c r="X6978">
        <f t="shared" si="326"/>
        <v>7.5</v>
      </c>
    </row>
    <row r="6979" spans="1:24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  <c r="V6979">
        <f t="shared" ref="V6979:V7042" si="327">MONTH(C6979:C16972)</f>
        <v>11</v>
      </c>
      <c r="W6979">
        <f t="shared" ref="W6979:W7042" si="328" xml:space="preserve"> PRODUCT(R6979,S6979)</f>
        <v>119.96</v>
      </c>
      <c r="X6979">
        <f t="shared" ref="X6979:X7042" si="329">(U6979/R6979)*100</f>
        <v>30</v>
      </c>
    </row>
    <row r="6980" spans="1:24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  <c r="V6980">
        <f t="shared" si="327"/>
        <v>11</v>
      </c>
      <c r="W6980">
        <f t="shared" si="328"/>
        <v>439.83</v>
      </c>
      <c r="X6980">
        <f t="shared" si="329"/>
        <v>49.000000000000007</v>
      </c>
    </row>
    <row r="6981" spans="1:24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  <c r="V6981">
        <f t="shared" si="327"/>
        <v>1</v>
      </c>
      <c r="W6981">
        <f t="shared" si="328"/>
        <v>774.5</v>
      </c>
      <c r="X6981">
        <f t="shared" si="329"/>
        <v>44.999999999999993</v>
      </c>
    </row>
    <row r="6982" spans="1:24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  <c r="V6982">
        <f t="shared" si="327"/>
        <v>11</v>
      </c>
      <c r="W6982">
        <f t="shared" si="328"/>
        <v>23.68</v>
      </c>
      <c r="X6982">
        <f t="shared" si="329"/>
        <v>48.000000000000007</v>
      </c>
    </row>
    <row r="6983" spans="1:24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  <c r="V6983">
        <f t="shared" si="327"/>
        <v>11</v>
      </c>
      <c r="W6983">
        <f t="shared" si="328"/>
        <v>90.539999999999992</v>
      </c>
      <c r="X6983">
        <f t="shared" si="329"/>
        <v>46</v>
      </c>
    </row>
    <row r="6984" spans="1:24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>
        <f t="shared" si="327"/>
        <v>9</v>
      </c>
      <c r="W6984">
        <f t="shared" si="328"/>
        <v>120.5</v>
      </c>
      <c r="X6984">
        <f t="shared" si="329"/>
        <v>46</v>
      </c>
    </row>
    <row r="6985" spans="1:24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>
        <f t="shared" si="327"/>
        <v>9</v>
      </c>
      <c r="W6985">
        <f t="shared" si="328"/>
        <v>8.7799999999999994</v>
      </c>
      <c r="X6985">
        <f t="shared" si="329"/>
        <v>26</v>
      </c>
    </row>
    <row r="6986" spans="1:24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  <c r="V6986">
        <f t="shared" si="327"/>
        <v>9</v>
      </c>
      <c r="W6986">
        <f t="shared" si="328"/>
        <v>1506.96</v>
      </c>
      <c r="X6986">
        <f t="shared" si="329"/>
        <v>18.888888888888893</v>
      </c>
    </row>
    <row r="6987" spans="1:24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>
        <f t="shared" si="327"/>
        <v>9</v>
      </c>
      <c r="W6987">
        <f t="shared" si="328"/>
        <v>118.08</v>
      </c>
      <c r="X6987">
        <f t="shared" si="329"/>
        <v>49</v>
      </c>
    </row>
    <row r="6988" spans="1:24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>
        <f t="shared" si="327"/>
        <v>9</v>
      </c>
      <c r="W6988">
        <f t="shared" si="328"/>
        <v>23.92</v>
      </c>
      <c r="X6988">
        <f t="shared" si="329"/>
        <v>25</v>
      </c>
    </row>
    <row r="6989" spans="1:24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  <c r="V6989">
        <f t="shared" si="327"/>
        <v>9</v>
      </c>
      <c r="W6989">
        <f t="shared" si="328"/>
        <v>132</v>
      </c>
      <c r="X6989">
        <f t="shared" si="329"/>
        <v>48.000000000000007</v>
      </c>
    </row>
    <row r="6990" spans="1:24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  <c r="V6990">
        <f t="shared" si="327"/>
        <v>11</v>
      </c>
      <c r="W6990">
        <f t="shared" si="328"/>
        <v>5790.5999999999995</v>
      </c>
      <c r="X6990">
        <f t="shared" si="329"/>
        <v>11.250000000000002</v>
      </c>
    </row>
    <row r="6991" spans="1:24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  <c r="V6991">
        <f t="shared" si="327"/>
        <v>12</v>
      </c>
      <c r="W6991">
        <f t="shared" si="328"/>
        <v>2.7839999999999998</v>
      </c>
      <c r="X6991">
        <f t="shared" si="329"/>
        <v>-270</v>
      </c>
    </row>
    <row r="6992" spans="1:24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  <c r="V6992">
        <f t="shared" si="327"/>
        <v>11</v>
      </c>
      <c r="W6992">
        <f t="shared" si="328"/>
        <v>133.29</v>
      </c>
      <c r="X6992">
        <f t="shared" si="329"/>
        <v>42</v>
      </c>
    </row>
    <row r="6993" spans="1:24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  <c r="V6993">
        <f t="shared" si="327"/>
        <v>11</v>
      </c>
      <c r="W6993">
        <f t="shared" si="328"/>
        <v>1131</v>
      </c>
      <c r="X6993">
        <f t="shared" si="329"/>
        <v>26</v>
      </c>
    </row>
    <row r="6994" spans="1:24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  <c r="V6994">
        <f t="shared" si="327"/>
        <v>11</v>
      </c>
      <c r="W6994">
        <f t="shared" si="328"/>
        <v>559.62</v>
      </c>
      <c r="X6994">
        <f t="shared" si="329"/>
        <v>22.000000000000004</v>
      </c>
    </row>
    <row r="6995" spans="1:24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  <c r="V6995">
        <f t="shared" si="327"/>
        <v>11</v>
      </c>
      <c r="W6995">
        <f t="shared" si="328"/>
        <v>1861.02</v>
      </c>
      <c r="X6995">
        <f t="shared" si="329"/>
        <v>30</v>
      </c>
    </row>
    <row r="6996" spans="1:24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  <c r="V6996">
        <f t="shared" si="327"/>
        <v>11</v>
      </c>
      <c r="W6996">
        <f t="shared" si="328"/>
        <v>139.5</v>
      </c>
      <c r="X6996">
        <f t="shared" si="329"/>
        <v>25</v>
      </c>
    </row>
    <row r="6997" spans="1:24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>
        <f t="shared" si="327"/>
        <v>11</v>
      </c>
      <c r="W6997">
        <f t="shared" si="328"/>
        <v>124.32</v>
      </c>
      <c r="X6997">
        <f t="shared" si="329"/>
        <v>27</v>
      </c>
    </row>
    <row r="6998" spans="1:24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  <c r="V6998">
        <f t="shared" si="327"/>
        <v>12</v>
      </c>
      <c r="W6998">
        <f t="shared" si="328"/>
        <v>55.36</v>
      </c>
      <c r="X6998">
        <f t="shared" si="329"/>
        <v>-160</v>
      </c>
    </row>
    <row r="6999" spans="1:24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  <c r="V6999">
        <f t="shared" si="327"/>
        <v>12</v>
      </c>
      <c r="W6999">
        <f t="shared" si="328"/>
        <v>703.48800000000006</v>
      </c>
      <c r="X6999">
        <f t="shared" si="329"/>
        <v>36.25</v>
      </c>
    </row>
    <row r="7000" spans="1:24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  <c r="V7000">
        <f t="shared" si="327"/>
        <v>9</v>
      </c>
      <c r="W7000">
        <f t="shared" si="328"/>
        <v>25.92</v>
      </c>
      <c r="X7000">
        <f t="shared" si="329"/>
        <v>48.999999999999993</v>
      </c>
    </row>
    <row r="7001" spans="1:24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  <c r="V7001">
        <f t="shared" si="327"/>
        <v>5</v>
      </c>
      <c r="W7001">
        <f t="shared" si="328"/>
        <v>625.31999999999994</v>
      </c>
      <c r="X7001">
        <f t="shared" si="329"/>
        <v>30</v>
      </c>
    </row>
    <row r="7002" spans="1:24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  <c r="V7002">
        <f t="shared" si="327"/>
        <v>5</v>
      </c>
      <c r="W7002">
        <f t="shared" si="328"/>
        <v>51.52</v>
      </c>
      <c r="X7002">
        <f t="shared" si="329"/>
        <v>3</v>
      </c>
    </row>
    <row r="7003" spans="1:24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  <c r="V7003">
        <f t="shared" si="327"/>
        <v>3</v>
      </c>
      <c r="W7003">
        <f t="shared" si="328"/>
        <v>1466.9760000000001</v>
      </c>
      <c r="X7003">
        <f t="shared" si="329"/>
        <v>-30</v>
      </c>
    </row>
    <row r="7004" spans="1:24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  <c r="V7004">
        <f t="shared" si="327"/>
        <v>8</v>
      </c>
      <c r="W7004">
        <f t="shared" si="328"/>
        <v>2024.68</v>
      </c>
      <c r="X7004">
        <f t="shared" si="329"/>
        <v>9</v>
      </c>
    </row>
    <row r="7005" spans="1:24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  <c r="V7005">
        <f t="shared" si="327"/>
        <v>8</v>
      </c>
      <c r="W7005">
        <f t="shared" si="328"/>
        <v>138.91200000000001</v>
      </c>
      <c r="X7005">
        <f t="shared" si="329"/>
        <v>32.5</v>
      </c>
    </row>
    <row r="7006" spans="1:24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  <c r="V7006">
        <f t="shared" si="327"/>
        <v>12</v>
      </c>
      <c r="W7006">
        <f t="shared" si="328"/>
        <v>5.1840000000000002</v>
      </c>
      <c r="X7006">
        <f t="shared" si="329"/>
        <v>35</v>
      </c>
    </row>
    <row r="7007" spans="1:24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  <c r="V7007">
        <f t="shared" si="327"/>
        <v>11</v>
      </c>
      <c r="W7007">
        <f t="shared" si="328"/>
        <v>410.32799999999997</v>
      </c>
      <c r="X7007">
        <f t="shared" si="329"/>
        <v>6.666666666666667</v>
      </c>
    </row>
    <row r="7008" spans="1:24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  <c r="V7008">
        <f t="shared" si="327"/>
        <v>12</v>
      </c>
      <c r="W7008">
        <f t="shared" si="328"/>
        <v>17.088000000000001</v>
      </c>
      <c r="X7008">
        <f t="shared" si="329"/>
        <v>-87.5</v>
      </c>
    </row>
    <row r="7009" spans="1:24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  <c r="V7009">
        <f t="shared" si="327"/>
        <v>8</v>
      </c>
      <c r="W7009">
        <f t="shared" si="328"/>
        <v>25.655999999999999</v>
      </c>
      <c r="X7009">
        <f t="shared" si="329"/>
        <v>-70</v>
      </c>
    </row>
    <row r="7010" spans="1:24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  <c r="V7010">
        <f t="shared" si="327"/>
        <v>8</v>
      </c>
      <c r="W7010">
        <f t="shared" si="328"/>
        <v>1795.3739999999998</v>
      </c>
      <c r="X7010">
        <f t="shared" si="329"/>
        <v>-7.1428571428571441</v>
      </c>
    </row>
    <row r="7011" spans="1:24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  <c r="V7011">
        <f t="shared" si="327"/>
        <v>8</v>
      </c>
      <c r="W7011">
        <f t="shared" si="328"/>
        <v>25.984000000000002</v>
      </c>
      <c r="X7011">
        <f t="shared" si="329"/>
        <v>-15</v>
      </c>
    </row>
    <row r="7012" spans="1:24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>
        <f t="shared" si="327"/>
        <v>5</v>
      </c>
      <c r="W7012">
        <f t="shared" si="328"/>
        <v>89.800000000000011</v>
      </c>
      <c r="X7012">
        <f t="shared" si="329"/>
        <v>32.499999999999993</v>
      </c>
    </row>
    <row r="7013" spans="1:24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  <c r="V7013">
        <f t="shared" si="327"/>
        <v>5</v>
      </c>
      <c r="W7013">
        <f t="shared" si="328"/>
        <v>10.08</v>
      </c>
      <c r="X7013">
        <f t="shared" si="329"/>
        <v>3</v>
      </c>
    </row>
    <row r="7014" spans="1:24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  <c r="V7014">
        <f t="shared" si="327"/>
        <v>5</v>
      </c>
      <c r="W7014">
        <f t="shared" si="328"/>
        <v>208.16</v>
      </c>
      <c r="X7014">
        <f t="shared" si="329"/>
        <v>27</v>
      </c>
    </row>
    <row r="7015" spans="1:24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  <c r="V7015">
        <f t="shared" si="327"/>
        <v>12</v>
      </c>
      <c r="W7015">
        <f t="shared" si="328"/>
        <v>444.77100000000002</v>
      </c>
      <c r="X7015">
        <f t="shared" si="329"/>
        <v>10.588235294117647</v>
      </c>
    </row>
    <row r="7016" spans="1:24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>
        <f t="shared" si="327"/>
        <v>3</v>
      </c>
      <c r="W7016">
        <f t="shared" si="328"/>
        <v>440.28</v>
      </c>
      <c r="X7016">
        <f t="shared" si="329"/>
        <v>26</v>
      </c>
    </row>
    <row r="7017" spans="1:24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  <c r="V7017">
        <f t="shared" si="327"/>
        <v>3</v>
      </c>
      <c r="W7017">
        <f t="shared" si="328"/>
        <v>65.92</v>
      </c>
      <c r="X7017">
        <f t="shared" si="329"/>
        <v>43</v>
      </c>
    </row>
    <row r="7018" spans="1:24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  <c r="V7018">
        <f t="shared" si="327"/>
        <v>3</v>
      </c>
      <c r="W7018">
        <f t="shared" si="328"/>
        <v>1763.91</v>
      </c>
      <c r="X7018">
        <f t="shared" si="329"/>
        <v>27.999999999999996</v>
      </c>
    </row>
    <row r="7019" spans="1:24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  <c r="V7019">
        <f t="shared" si="327"/>
        <v>3</v>
      </c>
      <c r="W7019">
        <f t="shared" si="328"/>
        <v>44.82</v>
      </c>
      <c r="X7019">
        <f t="shared" si="329"/>
        <v>47</v>
      </c>
    </row>
    <row r="7020" spans="1:24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  <c r="V7020">
        <f t="shared" si="327"/>
        <v>6</v>
      </c>
      <c r="W7020">
        <f t="shared" si="328"/>
        <v>180.81</v>
      </c>
      <c r="X7020">
        <f t="shared" si="329"/>
        <v>47</v>
      </c>
    </row>
    <row r="7021" spans="1:24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  <c r="V7021">
        <f t="shared" si="327"/>
        <v>8</v>
      </c>
      <c r="W7021">
        <f t="shared" si="328"/>
        <v>46.655999999999999</v>
      </c>
      <c r="X7021">
        <f t="shared" si="329"/>
        <v>35</v>
      </c>
    </row>
    <row r="7022" spans="1:24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  <c r="V7022">
        <f t="shared" si="327"/>
        <v>8</v>
      </c>
      <c r="W7022">
        <f t="shared" si="328"/>
        <v>6.8</v>
      </c>
      <c r="X7022">
        <f t="shared" si="329"/>
        <v>7.5</v>
      </c>
    </row>
    <row r="7023" spans="1:24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  <c r="V7023">
        <f t="shared" si="327"/>
        <v>8</v>
      </c>
      <c r="W7023">
        <f t="shared" si="328"/>
        <v>12.672000000000001</v>
      </c>
      <c r="X7023">
        <f t="shared" si="329"/>
        <v>30</v>
      </c>
    </row>
    <row r="7024" spans="1:24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  <c r="V7024">
        <f t="shared" si="327"/>
        <v>8</v>
      </c>
      <c r="W7024">
        <f t="shared" si="328"/>
        <v>1292.7599999999998</v>
      </c>
      <c r="X7024">
        <f t="shared" si="329"/>
        <v>7.5000000000000009</v>
      </c>
    </row>
    <row r="7025" spans="1:24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  <c r="V7025">
        <f t="shared" si="327"/>
        <v>8</v>
      </c>
      <c r="W7025">
        <f t="shared" si="328"/>
        <v>186.624</v>
      </c>
      <c r="X7025">
        <f t="shared" si="329"/>
        <v>35</v>
      </c>
    </row>
    <row r="7026" spans="1:24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  <c r="V7026">
        <f t="shared" si="327"/>
        <v>8</v>
      </c>
      <c r="W7026">
        <f t="shared" si="328"/>
        <v>2007.5040000000001</v>
      </c>
      <c r="X7026">
        <f t="shared" si="329"/>
        <v>31.25</v>
      </c>
    </row>
    <row r="7027" spans="1:24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  <c r="V7027">
        <f t="shared" si="327"/>
        <v>2</v>
      </c>
      <c r="W7027">
        <f t="shared" si="328"/>
        <v>1364.76</v>
      </c>
      <c r="X7027">
        <f t="shared" si="329"/>
        <v>28.999999999999996</v>
      </c>
    </row>
    <row r="7028" spans="1:24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  <c r="V7028">
        <f t="shared" si="327"/>
        <v>2</v>
      </c>
      <c r="W7028">
        <f t="shared" si="328"/>
        <v>184.96</v>
      </c>
      <c r="X7028">
        <f t="shared" si="329"/>
        <v>33.75</v>
      </c>
    </row>
    <row r="7029" spans="1:24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>
        <f t="shared" si="327"/>
        <v>1</v>
      </c>
      <c r="W7029">
        <f t="shared" si="328"/>
        <v>10.44</v>
      </c>
      <c r="X7029">
        <f t="shared" si="329"/>
        <v>46</v>
      </c>
    </row>
    <row r="7030" spans="1:24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>
        <f t="shared" si="327"/>
        <v>12</v>
      </c>
      <c r="W7030">
        <f t="shared" si="328"/>
        <v>169.5</v>
      </c>
      <c r="X7030">
        <f t="shared" si="329"/>
        <v>46</v>
      </c>
    </row>
    <row r="7031" spans="1:24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  <c r="V7031">
        <f t="shared" si="327"/>
        <v>11</v>
      </c>
      <c r="W7031">
        <f t="shared" si="328"/>
        <v>84.42</v>
      </c>
      <c r="X7031">
        <f t="shared" si="329"/>
        <v>27.999999999999996</v>
      </c>
    </row>
    <row r="7032" spans="1:24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  <c r="V7032">
        <f t="shared" si="327"/>
        <v>11</v>
      </c>
      <c r="W7032">
        <f t="shared" si="328"/>
        <v>72</v>
      </c>
      <c r="X7032">
        <f t="shared" si="329"/>
        <v>18.000000000000004</v>
      </c>
    </row>
    <row r="7033" spans="1:24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  <c r="V7033">
        <f t="shared" si="327"/>
        <v>11</v>
      </c>
      <c r="W7033">
        <f t="shared" si="328"/>
        <v>278.82</v>
      </c>
      <c r="X7033">
        <f t="shared" si="329"/>
        <v>27</v>
      </c>
    </row>
    <row r="7034" spans="1:24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  <c r="V7034">
        <f t="shared" si="327"/>
        <v>11</v>
      </c>
      <c r="W7034">
        <f t="shared" si="328"/>
        <v>736.93799999999999</v>
      </c>
      <c r="X7034">
        <f t="shared" si="329"/>
        <v>3.3333333333333335</v>
      </c>
    </row>
    <row r="7035" spans="1:24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  <c r="V7035">
        <f t="shared" si="327"/>
        <v>11</v>
      </c>
      <c r="W7035">
        <f t="shared" si="328"/>
        <v>165.024</v>
      </c>
      <c r="X7035">
        <f t="shared" si="329"/>
        <v>31.25</v>
      </c>
    </row>
    <row r="7036" spans="1:24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  <c r="V7036">
        <f t="shared" si="327"/>
        <v>11</v>
      </c>
      <c r="W7036">
        <f t="shared" si="328"/>
        <v>105.696</v>
      </c>
      <c r="X7036">
        <f t="shared" si="329"/>
        <v>32.5</v>
      </c>
    </row>
    <row r="7037" spans="1:24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  <c r="V7037">
        <f t="shared" si="327"/>
        <v>11</v>
      </c>
      <c r="W7037">
        <f t="shared" si="328"/>
        <v>1570.1760000000002</v>
      </c>
      <c r="X7037">
        <f t="shared" si="329"/>
        <v>10</v>
      </c>
    </row>
    <row r="7038" spans="1:24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  <c r="V7038">
        <f t="shared" si="327"/>
        <v>5</v>
      </c>
      <c r="W7038">
        <f t="shared" si="328"/>
        <v>959.96799999999996</v>
      </c>
      <c r="X7038">
        <f t="shared" si="329"/>
        <v>18.75</v>
      </c>
    </row>
    <row r="7039" spans="1:24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  <c r="V7039">
        <f t="shared" si="327"/>
        <v>9</v>
      </c>
      <c r="W7039">
        <f t="shared" si="328"/>
        <v>25.92</v>
      </c>
      <c r="X7039">
        <f t="shared" si="329"/>
        <v>47.999999999999993</v>
      </c>
    </row>
    <row r="7040" spans="1:24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  <c r="V7040">
        <f t="shared" si="327"/>
        <v>9</v>
      </c>
      <c r="W7040">
        <f t="shared" si="328"/>
        <v>53.820000000000007</v>
      </c>
      <c r="X7040">
        <f t="shared" si="329"/>
        <v>36</v>
      </c>
    </row>
    <row r="7041" spans="1:24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  <c r="V7041">
        <f t="shared" si="327"/>
        <v>12</v>
      </c>
      <c r="W7041">
        <f t="shared" si="328"/>
        <v>333.44</v>
      </c>
      <c r="X7041">
        <f t="shared" si="329"/>
        <v>25</v>
      </c>
    </row>
    <row r="7042" spans="1:24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  <c r="V7042">
        <f t="shared" si="327"/>
        <v>12</v>
      </c>
      <c r="W7042">
        <f t="shared" si="328"/>
        <v>74.447999999999993</v>
      </c>
      <c r="X7042">
        <f t="shared" si="329"/>
        <v>33.75</v>
      </c>
    </row>
    <row r="7043" spans="1:24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  <c r="V7043">
        <f t="shared" ref="V7043:V7106" si="330">MONTH(C7043:C17036)</f>
        <v>12</v>
      </c>
      <c r="W7043">
        <f t="shared" ref="W7043:W7106" si="331" xml:space="preserve"> PRODUCT(R7043,S7043)</f>
        <v>248.72</v>
      </c>
      <c r="X7043">
        <f t="shared" ref="X7043:X7106" si="332">(U7043/R7043)*100</f>
        <v>22</v>
      </c>
    </row>
    <row r="7044" spans="1:24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  <c r="V7044">
        <f t="shared" si="330"/>
        <v>7</v>
      </c>
      <c r="W7044">
        <f t="shared" si="331"/>
        <v>2999.8500000000004</v>
      </c>
      <c r="X7044">
        <f t="shared" si="332"/>
        <v>11.666666666666666</v>
      </c>
    </row>
    <row r="7045" spans="1:24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  <c r="V7045">
        <f t="shared" si="330"/>
        <v>7</v>
      </c>
      <c r="W7045">
        <f t="shared" si="331"/>
        <v>794.976</v>
      </c>
      <c r="X7045">
        <f t="shared" si="332"/>
        <v>-7.1428571428571423</v>
      </c>
    </row>
    <row r="7046" spans="1:24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  <c r="V7046">
        <f t="shared" si="330"/>
        <v>7</v>
      </c>
      <c r="W7046">
        <f t="shared" si="331"/>
        <v>18.367999999999999</v>
      </c>
      <c r="X7046">
        <f t="shared" si="332"/>
        <v>12.5</v>
      </c>
    </row>
    <row r="7047" spans="1:24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  <c r="V7047">
        <f t="shared" si="330"/>
        <v>11</v>
      </c>
      <c r="W7047">
        <f t="shared" si="331"/>
        <v>18.495999999999999</v>
      </c>
      <c r="X7047">
        <f t="shared" si="332"/>
        <v>36.25</v>
      </c>
    </row>
    <row r="7048" spans="1:24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  <c r="V7048">
        <f t="shared" si="330"/>
        <v>4</v>
      </c>
      <c r="W7048">
        <f t="shared" si="331"/>
        <v>99.591999999999999</v>
      </c>
      <c r="X7048">
        <f t="shared" si="332"/>
        <v>2.5</v>
      </c>
    </row>
    <row r="7049" spans="1:24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>
        <f t="shared" si="330"/>
        <v>4</v>
      </c>
      <c r="W7049">
        <f t="shared" si="331"/>
        <v>1599.84</v>
      </c>
      <c r="X7049">
        <f t="shared" si="332"/>
        <v>35</v>
      </c>
    </row>
    <row r="7050" spans="1:24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  <c r="V7050">
        <f t="shared" si="330"/>
        <v>8</v>
      </c>
      <c r="W7050">
        <f t="shared" si="331"/>
        <v>46.655999999999999</v>
      </c>
      <c r="X7050">
        <f t="shared" si="332"/>
        <v>35</v>
      </c>
    </row>
    <row r="7051" spans="1:24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  <c r="V7051">
        <f t="shared" si="330"/>
        <v>9</v>
      </c>
      <c r="W7051">
        <f t="shared" si="331"/>
        <v>29.152000000000001</v>
      </c>
      <c r="X7051">
        <f t="shared" si="332"/>
        <v>16.249999999999996</v>
      </c>
    </row>
    <row r="7052" spans="1:24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  <c r="V7052">
        <f t="shared" si="330"/>
        <v>12</v>
      </c>
      <c r="W7052">
        <f t="shared" si="331"/>
        <v>1048</v>
      </c>
      <c r="X7052">
        <f t="shared" si="332"/>
        <v>32.5</v>
      </c>
    </row>
    <row r="7053" spans="1:24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  <c r="V7053">
        <f t="shared" si="330"/>
        <v>12</v>
      </c>
      <c r="W7053">
        <f t="shared" si="331"/>
        <v>46.64</v>
      </c>
      <c r="X7053">
        <f t="shared" si="332"/>
        <v>26</v>
      </c>
    </row>
    <row r="7054" spans="1:24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  <c r="V7054">
        <f t="shared" si="330"/>
        <v>12</v>
      </c>
      <c r="W7054">
        <f t="shared" si="331"/>
        <v>30.98</v>
      </c>
      <c r="X7054">
        <f t="shared" si="332"/>
        <v>45</v>
      </c>
    </row>
    <row r="7055" spans="1:24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  <c r="V7055">
        <f t="shared" si="330"/>
        <v>12</v>
      </c>
      <c r="W7055">
        <f t="shared" si="331"/>
        <v>479.84</v>
      </c>
      <c r="X7055">
        <f t="shared" si="332"/>
        <v>21.000000000000004</v>
      </c>
    </row>
    <row r="7056" spans="1:24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  <c r="V7056">
        <f t="shared" si="330"/>
        <v>12</v>
      </c>
      <c r="W7056">
        <f t="shared" si="331"/>
        <v>1819.6000000000001</v>
      </c>
      <c r="X7056">
        <f t="shared" si="332"/>
        <v>-8.75</v>
      </c>
    </row>
    <row r="7057" spans="1:24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  <c r="V7057">
        <f t="shared" si="330"/>
        <v>12</v>
      </c>
      <c r="W7057">
        <f t="shared" si="331"/>
        <v>107.42400000000001</v>
      </c>
      <c r="X7057">
        <f t="shared" si="332"/>
        <v>31.25</v>
      </c>
    </row>
    <row r="7058" spans="1:24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  <c r="V7058">
        <f t="shared" si="330"/>
        <v>12</v>
      </c>
      <c r="W7058">
        <f t="shared" si="331"/>
        <v>1104.192</v>
      </c>
      <c r="X7058">
        <f t="shared" si="332"/>
        <v>32.5</v>
      </c>
    </row>
    <row r="7059" spans="1:24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  <c r="V7059">
        <f t="shared" si="330"/>
        <v>12</v>
      </c>
      <c r="W7059">
        <f t="shared" si="331"/>
        <v>6244.9519999999993</v>
      </c>
      <c r="X7059">
        <f t="shared" si="332"/>
        <v>12.5</v>
      </c>
    </row>
    <row r="7060" spans="1:24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  <c r="V7060">
        <f t="shared" si="330"/>
        <v>12</v>
      </c>
      <c r="W7060">
        <f t="shared" si="331"/>
        <v>150.66</v>
      </c>
      <c r="X7060">
        <f t="shared" si="332"/>
        <v>4</v>
      </c>
    </row>
    <row r="7061" spans="1:24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  <c r="V7061">
        <f t="shared" si="330"/>
        <v>12</v>
      </c>
      <c r="W7061">
        <f t="shared" si="331"/>
        <v>166.84</v>
      </c>
      <c r="X7061">
        <f t="shared" si="332"/>
        <v>28.999999999999996</v>
      </c>
    </row>
    <row r="7062" spans="1:24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  <c r="V7062">
        <f t="shared" si="330"/>
        <v>12</v>
      </c>
      <c r="W7062">
        <f t="shared" si="331"/>
        <v>11.744</v>
      </c>
      <c r="X7062">
        <f t="shared" si="332"/>
        <v>36.25</v>
      </c>
    </row>
    <row r="7063" spans="1:24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  <c r="V7063">
        <f t="shared" si="330"/>
        <v>2</v>
      </c>
      <c r="W7063">
        <f t="shared" si="331"/>
        <v>36.432000000000002</v>
      </c>
      <c r="X7063">
        <f t="shared" si="332"/>
        <v>33.75</v>
      </c>
    </row>
    <row r="7064" spans="1:24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  <c r="V7064">
        <f t="shared" si="330"/>
        <v>12</v>
      </c>
      <c r="W7064">
        <f t="shared" si="331"/>
        <v>83.376000000000005</v>
      </c>
      <c r="X7064">
        <f t="shared" si="332"/>
        <v>37.5</v>
      </c>
    </row>
    <row r="7065" spans="1:24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  <c r="V7065">
        <f t="shared" si="330"/>
        <v>8</v>
      </c>
      <c r="W7065">
        <f t="shared" si="331"/>
        <v>12.416</v>
      </c>
      <c r="X7065">
        <f t="shared" si="332"/>
        <v>11.25</v>
      </c>
    </row>
    <row r="7066" spans="1:24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  <c r="V7066">
        <f t="shared" si="330"/>
        <v>2</v>
      </c>
      <c r="W7066">
        <f t="shared" si="331"/>
        <v>98.01</v>
      </c>
      <c r="X7066">
        <f t="shared" si="332"/>
        <v>25.999999999999996</v>
      </c>
    </row>
    <row r="7067" spans="1:24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>
        <f t="shared" si="330"/>
        <v>12</v>
      </c>
      <c r="W7067">
        <f t="shared" si="331"/>
        <v>8829.31</v>
      </c>
      <c r="X7067">
        <f t="shared" si="332"/>
        <v>26</v>
      </c>
    </row>
    <row r="7068" spans="1:24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  <c r="V7068">
        <f t="shared" si="330"/>
        <v>5</v>
      </c>
      <c r="W7068">
        <f t="shared" si="331"/>
        <v>233.28000000000003</v>
      </c>
      <c r="X7068">
        <f t="shared" si="332"/>
        <v>48.000000000000007</v>
      </c>
    </row>
    <row r="7069" spans="1:24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  <c r="V7069">
        <f t="shared" si="330"/>
        <v>5</v>
      </c>
      <c r="W7069">
        <f t="shared" si="331"/>
        <v>3.9279999999999999</v>
      </c>
      <c r="X7069">
        <f t="shared" si="332"/>
        <v>-165</v>
      </c>
    </row>
    <row r="7070" spans="1:24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  <c r="V7070">
        <f t="shared" si="330"/>
        <v>5</v>
      </c>
      <c r="W7070">
        <f t="shared" si="331"/>
        <v>743.904</v>
      </c>
      <c r="X7070">
        <f t="shared" si="332"/>
        <v>37.499999999999993</v>
      </c>
    </row>
    <row r="7071" spans="1:24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>
        <f t="shared" si="330"/>
        <v>8</v>
      </c>
      <c r="W7071">
        <f t="shared" si="331"/>
        <v>5.98</v>
      </c>
      <c r="X7071">
        <f t="shared" si="332"/>
        <v>44.999999999999993</v>
      </c>
    </row>
    <row r="7072" spans="1:24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  <c r="V7072">
        <f t="shared" si="330"/>
        <v>9</v>
      </c>
      <c r="W7072">
        <f t="shared" si="331"/>
        <v>18.495999999999999</v>
      </c>
      <c r="X7072">
        <f t="shared" si="332"/>
        <v>36.25</v>
      </c>
    </row>
    <row r="7073" spans="1:24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  <c r="V7073">
        <f t="shared" si="330"/>
        <v>7</v>
      </c>
      <c r="W7073">
        <f t="shared" si="331"/>
        <v>8.8960000000000008</v>
      </c>
      <c r="X7073">
        <f t="shared" si="332"/>
        <v>7.5</v>
      </c>
    </row>
    <row r="7074" spans="1:24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  <c r="V7074">
        <f t="shared" si="330"/>
        <v>7</v>
      </c>
      <c r="W7074">
        <f t="shared" si="331"/>
        <v>5.1840000000000002</v>
      </c>
      <c r="X7074">
        <f t="shared" si="332"/>
        <v>35</v>
      </c>
    </row>
    <row r="7075" spans="1:24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  <c r="V7075">
        <f t="shared" si="330"/>
        <v>7</v>
      </c>
      <c r="W7075">
        <f t="shared" si="331"/>
        <v>879.59999999999991</v>
      </c>
      <c r="X7075">
        <f t="shared" si="332"/>
        <v>8.75</v>
      </c>
    </row>
    <row r="7076" spans="1:24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  <c r="V7076">
        <f t="shared" si="330"/>
        <v>7</v>
      </c>
      <c r="W7076">
        <f t="shared" si="331"/>
        <v>19.007999999999999</v>
      </c>
      <c r="X7076">
        <f t="shared" si="332"/>
        <v>-175.00000000000003</v>
      </c>
    </row>
    <row r="7077" spans="1:24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  <c r="V7077">
        <f t="shared" si="330"/>
        <v>7</v>
      </c>
      <c r="W7077">
        <f t="shared" si="331"/>
        <v>26.687999999999999</v>
      </c>
      <c r="X7077">
        <f t="shared" si="332"/>
        <v>7.5</v>
      </c>
    </row>
    <row r="7078" spans="1:24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  <c r="V7078">
        <f t="shared" si="330"/>
        <v>5</v>
      </c>
      <c r="W7078">
        <f t="shared" si="331"/>
        <v>274.5</v>
      </c>
      <c r="X7078">
        <f t="shared" si="332"/>
        <v>49</v>
      </c>
    </row>
    <row r="7079" spans="1:24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  <c r="V7079">
        <f t="shared" si="330"/>
        <v>9</v>
      </c>
      <c r="W7079">
        <f t="shared" si="331"/>
        <v>160.37700000000001</v>
      </c>
      <c r="X7079">
        <f t="shared" si="332"/>
        <v>-76.666666666666671</v>
      </c>
    </row>
    <row r="7080" spans="1:24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  <c r="V7080">
        <f t="shared" si="330"/>
        <v>9</v>
      </c>
      <c r="W7080">
        <f t="shared" si="331"/>
        <v>2785.1040000000003</v>
      </c>
      <c r="X7080">
        <f t="shared" si="332"/>
        <v>11.249999999999998</v>
      </c>
    </row>
    <row r="7081" spans="1:24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  <c r="V7081">
        <f t="shared" si="330"/>
        <v>9</v>
      </c>
      <c r="W7081">
        <f t="shared" si="331"/>
        <v>77.823999999999998</v>
      </c>
      <c r="X7081">
        <f t="shared" si="332"/>
        <v>17.5</v>
      </c>
    </row>
    <row r="7082" spans="1:24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  <c r="V7082">
        <f t="shared" si="330"/>
        <v>9</v>
      </c>
      <c r="W7082">
        <f t="shared" si="331"/>
        <v>1417.5539999999999</v>
      </c>
      <c r="X7082">
        <f t="shared" si="332"/>
        <v>-31.666666666666664</v>
      </c>
    </row>
    <row r="7083" spans="1:24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  <c r="V7083">
        <f t="shared" si="330"/>
        <v>9</v>
      </c>
      <c r="W7083">
        <f t="shared" si="331"/>
        <v>3038.04</v>
      </c>
      <c r="X7083">
        <f t="shared" si="332"/>
        <v>30</v>
      </c>
    </row>
    <row r="7084" spans="1:24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  <c r="V7084">
        <f t="shared" si="330"/>
        <v>9</v>
      </c>
      <c r="W7084">
        <f t="shared" si="331"/>
        <v>86.1</v>
      </c>
      <c r="X7084">
        <f t="shared" si="332"/>
        <v>-73.333333333333343</v>
      </c>
    </row>
    <row r="7085" spans="1:24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>
        <f t="shared" si="330"/>
        <v>7</v>
      </c>
      <c r="W7085">
        <f t="shared" si="331"/>
        <v>7.04</v>
      </c>
      <c r="X7085">
        <f t="shared" si="332"/>
        <v>48</v>
      </c>
    </row>
    <row r="7086" spans="1:24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  <c r="V7086">
        <f t="shared" si="330"/>
        <v>7</v>
      </c>
      <c r="W7086">
        <f t="shared" si="331"/>
        <v>14635.727999999999</v>
      </c>
      <c r="X7086">
        <f t="shared" si="332"/>
        <v>7.5</v>
      </c>
    </row>
    <row r="7087" spans="1:24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  <c r="V7087">
        <f t="shared" si="330"/>
        <v>9</v>
      </c>
      <c r="W7087">
        <f t="shared" si="331"/>
        <v>42.975000000000001</v>
      </c>
      <c r="X7087">
        <f t="shared" si="332"/>
        <v>-73.333333333333329</v>
      </c>
    </row>
    <row r="7088" spans="1:24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  <c r="V7088">
        <f t="shared" si="330"/>
        <v>9</v>
      </c>
      <c r="W7088">
        <f t="shared" si="331"/>
        <v>381.79199999999997</v>
      </c>
      <c r="X7088">
        <f t="shared" si="332"/>
        <v>-22.5</v>
      </c>
    </row>
    <row r="7089" spans="1:24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  <c r="V7089">
        <f t="shared" si="330"/>
        <v>8</v>
      </c>
      <c r="W7089">
        <f t="shared" si="331"/>
        <v>299.61</v>
      </c>
      <c r="X7089">
        <f t="shared" si="332"/>
        <v>24.000000000000004</v>
      </c>
    </row>
    <row r="7090" spans="1:24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  <c r="V7090">
        <f t="shared" si="330"/>
        <v>10</v>
      </c>
      <c r="W7090">
        <f t="shared" si="331"/>
        <v>317.44</v>
      </c>
      <c r="X7090">
        <f t="shared" si="332"/>
        <v>30</v>
      </c>
    </row>
    <row r="7091" spans="1:24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  <c r="V7091">
        <f t="shared" si="330"/>
        <v>6</v>
      </c>
      <c r="W7091">
        <f t="shared" si="331"/>
        <v>119.96</v>
      </c>
      <c r="X7091">
        <f t="shared" si="332"/>
        <v>6.25</v>
      </c>
    </row>
    <row r="7092" spans="1:24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  <c r="V7092">
        <f t="shared" si="330"/>
        <v>1</v>
      </c>
      <c r="W7092">
        <f t="shared" si="331"/>
        <v>318.95999999999998</v>
      </c>
      <c r="X7092">
        <f t="shared" si="332"/>
        <v>47</v>
      </c>
    </row>
    <row r="7093" spans="1:24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  <c r="V7093">
        <f t="shared" si="330"/>
        <v>1</v>
      </c>
      <c r="W7093">
        <f t="shared" si="331"/>
        <v>490.32</v>
      </c>
      <c r="X7093">
        <f t="shared" si="332"/>
        <v>27.999999999999996</v>
      </c>
    </row>
    <row r="7094" spans="1:24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  <c r="V7094">
        <f t="shared" si="330"/>
        <v>1</v>
      </c>
      <c r="W7094">
        <f t="shared" si="331"/>
        <v>85.52</v>
      </c>
      <c r="X7094">
        <f t="shared" si="332"/>
        <v>26</v>
      </c>
    </row>
    <row r="7095" spans="1:24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  <c r="V7095">
        <f t="shared" si="330"/>
        <v>1</v>
      </c>
      <c r="W7095">
        <f t="shared" si="331"/>
        <v>257.75</v>
      </c>
      <c r="X7095">
        <f t="shared" si="332"/>
        <v>47</v>
      </c>
    </row>
    <row r="7096" spans="1:24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  <c r="V7096">
        <f t="shared" si="330"/>
        <v>2</v>
      </c>
      <c r="W7096">
        <f t="shared" si="331"/>
        <v>2879.712</v>
      </c>
      <c r="X7096">
        <f t="shared" si="332"/>
        <v>18.75</v>
      </c>
    </row>
    <row r="7097" spans="1:24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  <c r="V7097">
        <f t="shared" si="330"/>
        <v>8</v>
      </c>
      <c r="W7097">
        <f t="shared" si="331"/>
        <v>880.12799999999993</v>
      </c>
      <c r="X7097">
        <f t="shared" si="332"/>
        <v>37.500000000000007</v>
      </c>
    </row>
    <row r="7098" spans="1:24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  <c r="V7098">
        <f t="shared" si="330"/>
        <v>8</v>
      </c>
      <c r="W7098">
        <f t="shared" si="331"/>
        <v>553.56799999999998</v>
      </c>
      <c r="X7098">
        <f t="shared" si="332"/>
        <v>32.5</v>
      </c>
    </row>
    <row r="7099" spans="1:24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  <c r="V7099">
        <f t="shared" si="330"/>
        <v>8</v>
      </c>
      <c r="W7099">
        <f t="shared" si="331"/>
        <v>126.6</v>
      </c>
      <c r="X7099">
        <f t="shared" si="332"/>
        <v>36.25</v>
      </c>
    </row>
    <row r="7100" spans="1:24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  <c r="V7100">
        <f t="shared" si="330"/>
        <v>11</v>
      </c>
      <c r="W7100">
        <f t="shared" si="331"/>
        <v>2870.64</v>
      </c>
      <c r="X7100">
        <f t="shared" si="332"/>
        <v>47</v>
      </c>
    </row>
    <row r="7101" spans="1:24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  <c r="V7101">
        <f t="shared" si="330"/>
        <v>12</v>
      </c>
      <c r="W7101">
        <f t="shared" si="331"/>
        <v>1275.8399999999999</v>
      </c>
      <c r="X7101">
        <f t="shared" si="332"/>
        <v>47</v>
      </c>
    </row>
    <row r="7102" spans="1:24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  <c r="V7102">
        <f t="shared" si="330"/>
        <v>11</v>
      </c>
      <c r="W7102">
        <f t="shared" si="331"/>
        <v>70.415999999999997</v>
      </c>
      <c r="X7102">
        <f t="shared" si="332"/>
        <v>37.499999999999993</v>
      </c>
    </row>
    <row r="7103" spans="1:24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  <c r="V7103">
        <f t="shared" si="330"/>
        <v>8</v>
      </c>
      <c r="W7103">
        <f t="shared" si="331"/>
        <v>39.295999999999999</v>
      </c>
      <c r="X7103">
        <f t="shared" si="332"/>
        <v>33.75</v>
      </c>
    </row>
    <row r="7104" spans="1:24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  <c r="V7104">
        <f t="shared" si="330"/>
        <v>9</v>
      </c>
      <c r="W7104">
        <f t="shared" si="331"/>
        <v>19.71</v>
      </c>
      <c r="X7104">
        <f t="shared" si="332"/>
        <v>-76.666666666666657</v>
      </c>
    </row>
    <row r="7105" spans="1:24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  <c r="V7105">
        <f t="shared" si="330"/>
        <v>9</v>
      </c>
      <c r="W7105">
        <f t="shared" si="331"/>
        <v>842.2</v>
      </c>
      <c r="X7105">
        <f t="shared" si="332"/>
        <v>25</v>
      </c>
    </row>
    <row r="7106" spans="1:24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  <c r="V7106">
        <f t="shared" si="330"/>
        <v>6</v>
      </c>
      <c r="W7106">
        <f t="shared" si="331"/>
        <v>4560.6959999999999</v>
      </c>
      <c r="X7106">
        <f t="shared" si="332"/>
        <v>-5.7142857142857144</v>
      </c>
    </row>
    <row r="7107" spans="1:24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  <c r="V7107">
        <f t="shared" ref="V7107:V7170" si="333">MONTH(C7107:C17100)</f>
        <v>6</v>
      </c>
      <c r="W7107">
        <f t="shared" ref="W7107:W7170" si="334" xml:space="preserve"> PRODUCT(R7107,S7107)</f>
        <v>116.352</v>
      </c>
      <c r="X7107">
        <f t="shared" ref="X7107:X7170" si="335">(U7107/R7107)*100</f>
        <v>18.75</v>
      </c>
    </row>
    <row r="7108" spans="1:24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  <c r="V7108">
        <f t="shared" si="333"/>
        <v>6</v>
      </c>
      <c r="W7108">
        <f t="shared" si="334"/>
        <v>1100.952</v>
      </c>
      <c r="X7108">
        <f t="shared" si="335"/>
        <v>1.25</v>
      </c>
    </row>
    <row r="7109" spans="1:24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  <c r="V7109">
        <f t="shared" si="333"/>
        <v>4</v>
      </c>
      <c r="W7109">
        <f t="shared" si="334"/>
        <v>51.96</v>
      </c>
      <c r="X7109">
        <f t="shared" si="335"/>
        <v>3</v>
      </c>
    </row>
    <row r="7110" spans="1:24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  <c r="V7110">
        <f t="shared" si="333"/>
        <v>4</v>
      </c>
      <c r="W7110">
        <f t="shared" si="334"/>
        <v>6.56</v>
      </c>
      <c r="X7110">
        <f t="shared" si="335"/>
        <v>45</v>
      </c>
    </row>
    <row r="7111" spans="1:24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  <c r="V7111">
        <f t="shared" si="333"/>
        <v>4</v>
      </c>
      <c r="W7111">
        <f t="shared" si="334"/>
        <v>1839.52</v>
      </c>
      <c r="X7111">
        <f t="shared" si="335"/>
        <v>3.0000000000000004</v>
      </c>
    </row>
    <row r="7112" spans="1:24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  <c r="V7112">
        <f t="shared" si="333"/>
        <v>4</v>
      </c>
      <c r="W7112">
        <f t="shared" si="334"/>
        <v>15.52</v>
      </c>
      <c r="X7112">
        <f t="shared" si="335"/>
        <v>28.999999999999996</v>
      </c>
    </row>
    <row r="7113" spans="1:24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  <c r="V7113">
        <f t="shared" si="333"/>
        <v>4</v>
      </c>
      <c r="W7113">
        <f t="shared" si="334"/>
        <v>143.91999999999999</v>
      </c>
      <c r="X7113">
        <f t="shared" si="335"/>
        <v>25</v>
      </c>
    </row>
    <row r="7114" spans="1:24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  <c r="V7114">
        <f t="shared" si="333"/>
        <v>4</v>
      </c>
      <c r="W7114">
        <f t="shared" si="334"/>
        <v>274.5</v>
      </c>
      <c r="X7114">
        <f t="shared" si="335"/>
        <v>28.000000000000004</v>
      </c>
    </row>
    <row r="7115" spans="1:24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  <c r="V7115">
        <f t="shared" si="333"/>
        <v>4</v>
      </c>
      <c r="W7115">
        <f t="shared" si="334"/>
        <v>18.559999999999999</v>
      </c>
      <c r="X7115">
        <f t="shared" si="335"/>
        <v>35</v>
      </c>
    </row>
    <row r="7116" spans="1:24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  <c r="V7116">
        <f t="shared" si="333"/>
        <v>5</v>
      </c>
      <c r="W7116">
        <f t="shared" si="334"/>
        <v>10115.280000000001</v>
      </c>
      <c r="X7116">
        <f t="shared" si="335"/>
        <v>19</v>
      </c>
    </row>
    <row r="7117" spans="1:24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  <c r="V7117">
        <f t="shared" si="333"/>
        <v>5</v>
      </c>
      <c r="W7117">
        <f t="shared" si="334"/>
        <v>11.456</v>
      </c>
      <c r="X7117">
        <f t="shared" si="335"/>
        <v>35</v>
      </c>
    </row>
    <row r="7118" spans="1:24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  <c r="V7118">
        <f t="shared" si="333"/>
        <v>10</v>
      </c>
      <c r="W7118">
        <f t="shared" si="334"/>
        <v>123.92</v>
      </c>
      <c r="X7118">
        <f t="shared" si="335"/>
        <v>45</v>
      </c>
    </row>
    <row r="7119" spans="1:24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  <c r="V7119">
        <f t="shared" si="333"/>
        <v>10</v>
      </c>
      <c r="W7119">
        <f t="shared" si="334"/>
        <v>1.3440000000000001</v>
      </c>
      <c r="X7119">
        <f t="shared" si="335"/>
        <v>35</v>
      </c>
    </row>
    <row r="7120" spans="1:24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  <c r="V7120">
        <f t="shared" si="333"/>
        <v>2</v>
      </c>
      <c r="W7120">
        <f t="shared" si="334"/>
        <v>53.820000000000007</v>
      </c>
      <c r="X7120">
        <f t="shared" si="335"/>
        <v>48.999999999999993</v>
      </c>
    </row>
    <row r="7121" spans="1:24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>
        <f t="shared" si="333"/>
        <v>11</v>
      </c>
      <c r="W7121">
        <f t="shared" si="334"/>
        <v>27.808</v>
      </c>
      <c r="X7121">
        <f t="shared" si="335"/>
        <v>32.499999999999993</v>
      </c>
    </row>
    <row r="7122" spans="1:24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  <c r="V7122">
        <f t="shared" si="333"/>
        <v>1</v>
      </c>
      <c r="W7122">
        <f t="shared" si="334"/>
        <v>67.194000000000003</v>
      </c>
      <c r="X7122">
        <f t="shared" si="335"/>
        <v>-76.666666666666657</v>
      </c>
    </row>
    <row r="7123" spans="1:24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  <c r="V7123">
        <f t="shared" si="333"/>
        <v>12</v>
      </c>
      <c r="W7123">
        <f t="shared" si="334"/>
        <v>293.02</v>
      </c>
      <c r="X7123">
        <f t="shared" si="335"/>
        <v>45</v>
      </c>
    </row>
    <row r="7124" spans="1:24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  <c r="V7124">
        <f t="shared" si="333"/>
        <v>12</v>
      </c>
      <c r="W7124">
        <f t="shared" si="334"/>
        <v>283.92</v>
      </c>
      <c r="X7124">
        <f t="shared" si="335"/>
        <v>28.999999999999996</v>
      </c>
    </row>
    <row r="7125" spans="1:24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  <c r="V7125">
        <f t="shared" si="333"/>
        <v>8</v>
      </c>
      <c r="W7125">
        <f t="shared" si="334"/>
        <v>30.06</v>
      </c>
      <c r="X7125">
        <f t="shared" si="335"/>
        <v>44.000000000000007</v>
      </c>
    </row>
    <row r="7126" spans="1:24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  <c r="V7126">
        <f t="shared" si="333"/>
        <v>8</v>
      </c>
      <c r="W7126">
        <f t="shared" si="334"/>
        <v>432.36</v>
      </c>
      <c r="X7126">
        <f t="shared" si="335"/>
        <v>48</v>
      </c>
    </row>
    <row r="7127" spans="1:24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  <c r="V7127">
        <f t="shared" si="333"/>
        <v>9</v>
      </c>
      <c r="W7127">
        <f t="shared" si="334"/>
        <v>53.820000000000007</v>
      </c>
      <c r="X7127">
        <f t="shared" si="335"/>
        <v>48.999999999999993</v>
      </c>
    </row>
    <row r="7128" spans="1:24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  <c r="V7128">
        <f t="shared" si="333"/>
        <v>9</v>
      </c>
      <c r="W7128">
        <f t="shared" si="334"/>
        <v>41.67</v>
      </c>
      <c r="X7128">
        <f t="shared" si="335"/>
        <v>33</v>
      </c>
    </row>
    <row r="7129" spans="1:24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  <c r="V7129">
        <f t="shared" si="333"/>
        <v>11</v>
      </c>
      <c r="W7129">
        <f t="shared" si="334"/>
        <v>82.25</v>
      </c>
      <c r="X7129">
        <f t="shared" si="335"/>
        <v>46</v>
      </c>
    </row>
    <row r="7130" spans="1:24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  <c r="V7130">
        <f t="shared" si="333"/>
        <v>11</v>
      </c>
      <c r="W7130">
        <f t="shared" si="334"/>
        <v>79.680000000000007</v>
      </c>
      <c r="X7130">
        <f t="shared" si="335"/>
        <v>32.999999999999993</v>
      </c>
    </row>
    <row r="7131" spans="1:24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  <c r="V7131">
        <f t="shared" si="333"/>
        <v>4</v>
      </c>
      <c r="W7131">
        <f t="shared" si="334"/>
        <v>140.672</v>
      </c>
      <c r="X7131">
        <f t="shared" si="335"/>
        <v>23.75</v>
      </c>
    </row>
    <row r="7132" spans="1:24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  <c r="V7132">
        <f t="shared" si="333"/>
        <v>4</v>
      </c>
      <c r="W7132">
        <f t="shared" si="334"/>
        <v>861.61599999999999</v>
      </c>
      <c r="X7132">
        <f t="shared" si="335"/>
        <v>32.5</v>
      </c>
    </row>
    <row r="7133" spans="1:24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>
        <f t="shared" si="333"/>
        <v>11</v>
      </c>
      <c r="W7133">
        <f t="shared" si="334"/>
        <v>773.81999999999994</v>
      </c>
      <c r="X7133">
        <f t="shared" si="335"/>
        <v>26</v>
      </c>
    </row>
    <row r="7134" spans="1:24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  <c r="V7134">
        <f t="shared" si="333"/>
        <v>11</v>
      </c>
      <c r="W7134">
        <f t="shared" si="334"/>
        <v>7519.84</v>
      </c>
      <c r="X7134">
        <f t="shared" si="335"/>
        <v>28.999999999999996</v>
      </c>
    </row>
    <row r="7135" spans="1:24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>
        <f t="shared" si="333"/>
        <v>11</v>
      </c>
      <c r="W7135">
        <f t="shared" si="334"/>
        <v>54.92</v>
      </c>
      <c r="X7135">
        <f t="shared" si="335"/>
        <v>36</v>
      </c>
    </row>
    <row r="7136" spans="1:24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>
        <f t="shared" si="333"/>
        <v>11</v>
      </c>
      <c r="W7136">
        <f t="shared" si="334"/>
        <v>179.96</v>
      </c>
      <c r="X7136">
        <f t="shared" si="335"/>
        <v>47.999999999999993</v>
      </c>
    </row>
    <row r="7137" spans="1:24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  <c r="V7137">
        <f t="shared" si="333"/>
        <v>11</v>
      </c>
      <c r="W7137">
        <f t="shared" si="334"/>
        <v>2485.8000000000002</v>
      </c>
      <c r="X7137">
        <f t="shared" si="335"/>
        <v>28.999999999999996</v>
      </c>
    </row>
    <row r="7138" spans="1:24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  <c r="V7138">
        <f t="shared" si="333"/>
        <v>11</v>
      </c>
      <c r="W7138">
        <f t="shared" si="334"/>
        <v>36.150000000000006</v>
      </c>
      <c r="X7138">
        <f t="shared" si="335"/>
        <v>-80</v>
      </c>
    </row>
    <row r="7139" spans="1:24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  <c r="V7139">
        <f t="shared" si="333"/>
        <v>11</v>
      </c>
      <c r="W7139">
        <f t="shared" si="334"/>
        <v>34.880000000000003</v>
      </c>
      <c r="X7139">
        <f t="shared" si="335"/>
        <v>7.5</v>
      </c>
    </row>
    <row r="7140" spans="1:24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  <c r="V7140">
        <f t="shared" si="333"/>
        <v>11</v>
      </c>
      <c r="W7140">
        <f t="shared" si="334"/>
        <v>251.52</v>
      </c>
      <c r="X7140">
        <f t="shared" si="335"/>
        <v>-80</v>
      </c>
    </row>
    <row r="7141" spans="1:24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  <c r="V7141">
        <f t="shared" si="333"/>
        <v>11</v>
      </c>
      <c r="W7141">
        <f t="shared" si="334"/>
        <v>871.05599999999993</v>
      </c>
      <c r="X7141">
        <f t="shared" si="335"/>
        <v>-12.5</v>
      </c>
    </row>
    <row r="7142" spans="1:24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>
        <f t="shared" si="333"/>
        <v>9</v>
      </c>
      <c r="W7142">
        <f t="shared" si="334"/>
        <v>454.08</v>
      </c>
      <c r="X7142">
        <f t="shared" si="335"/>
        <v>41</v>
      </c>
    </row>
    <row r="7143" spans="1:24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  <c r="V7143">
        <f t="shared" si="333"/>
        <v>9</v>
      </c>
      <c r="W7143">
        <f t="shared" si="334"/>
        <v>676.5</v>
      </c>
      <c r="X7143">
        <f t="shared" si="335"/>
        <v>27.999999999999996</v>
      </c>
    </row>
    <row r="7144" spans="1:24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  <c r="V7144">
        <f t="shared" si="333"/>
        <v>11</v>
      </c>
      <c r="W7144">
        <f t="shared" si="334"/>
        <v>555.75</v>
      </c>
      <c r="X7144">
        <f t="shared" si="335"/>
        <v>43.999999999999993</v>
      </c>
    </row>
    <row r="7145" spans="1:24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  <c r="V7145">
        <f t="shared" si="333"/>
        <v>3</v>
      </c>
      <c r="W7145">
        <f t="shared" si="334"/>
        <v>3884.25</v>
      </c>
      <c r="X7145">
        <f t="shared" si="335"/>
        <v>-23.333333333333332</v>
      </c>
    </row>
    <row r="7146" spans="1:24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  <c r="V7146">
        <f t="shared" si="333"/>
        <v>3</v>
      </c>
      <c r="W7146">
        <f t="shared" si="334"/>
        <v>12.294</v>
      </c>
      <c r="X7146">
        <f t="shared" si="335"/>
        <v>-70</v>
      </c>
    </row>
    <row r="7147" spans="1:24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  <c r="V7147">
        <f t="shared" si="333"/>
        <v>3</v>
      </c>
      <c r="W7147">
        <f t="shared" si="334"/>
        <v>464.29200000000003</v>
      </c>
      <c r="X7147">
        <f t="shared" si="335"/>
        <v>-30</v>
      </c>
    </row>
    <row r="7148" spans="1:24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  <c r="V7148">
        <f t="shared" si="333"/>
        <v>3</v>
      </c>
      <c r="W7148">
        <f t="shared" si="334"/>
        <v>43.28</v>
      </c>
      <c r="X7148">
        <f t="shared" si="335"/>
        <v>7.5</v>
      </c>
    </row>
    <row r="7149" spans="1:24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  <c r="V7149">
        <f t="shared" si="333"/>
        <v>6</v>
      </c>
      <c r="W7149">
        <f t="shared" si="334"/>
        <v>278.82</v>
      </c>
      <c r="X7149">
        <f t="shared" si="335"/>
        <v>45</v>
      </c>
    </row>
    <row r="7150" spans="1:24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  <c r="V7150">
        <f t="shared" si="333"/>
        <v>6</v>
      </c>
      <c r="W7150">
        <f t="shared" si="334"/>
        <v>157.68</v>
      </c>
      <c r="X7150">
        <f t="shared" si="335"/>
        <v>35</v>
      </c>
    </row>
    <row r="7151" spans="1:24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  <c r="V7151">
        <f t="shared" si="333"/>
        <v>6</v>
      </c>
      <c r="W7151">
        <f t="shared" si="334"/>
        <v>2915.64</v>
      </c>
      <c r="X7151">
        <f t="shared" si="335"/>
        <v>11.25</v>
      </c>
    </row>
    <row r="7152" spans="1:24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  <c r="V7152">
        <f t="shared" si="333"/>
        <v>12</v>
      </c>
      <c r="W7152">
        <f t="shared" si="334"/>
        <v>283.92</v>
      </c>
      <c r="X7152">
        <f t="shared" si="335"/>
        <v>25</v>
      </c>
    </row>
    <row r="7153" spans="1:24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>
        <f t="shared" si="333"/>
        <v>12</v>
      </c>
      <c r="W7153">
        <f t="shared" si="334"/>
        <v>365.1</v>
      </c>
      <c r="X7153">
        <f t="shared" si="335"/>
        <v>-73.999999999999986</v>
      </c>
    </row>
    <row r="7154" spans="1:24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  <c r="V7154">
        <f t="shared" si="333"/>
        <v>10</v>
      </c>
      <c r="W7154">
        <f t="shared" si="334"/>
        <v>177.536</v>
      </c>
      <c r="X7154">
        <f t="shared" si="335"/>
        <v>35</v>
      </c>
    </row>
    <row r="7155" spans="1:24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  <c r="V7155">
        <f t="shared" si="333"/>
        <v>12</v>
      </c>
      <c r="W7155">
        <f t="shared" si="334"/>
        <v>371.61599999999999</v>
      </c>
      <c r="X7155">
        <f t="shared" si="335"/>
        <v>-204.99999999999997</v>
      </c>
    </row>
    <row r="7156" spans="1:24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  <c r="V7156">
        <f t="shared" si="333"/>
        <v>12</v>
      </c>
      <c r="W7156">
        <f t="shared" si="334"/>
        <v>1655.28</v>
      </c>
      <c r="X7156">
        <f t="shared" si="335"/>
        <v>17</v>
      </c>
    </row>
    <row r="7157" spans="1:24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  <c r="V7157">
        <f t="shared" si="333"/>
        <v>12</v>
      </c>
      <c r="W7157">
        <f t="shared" si="334"/>
        <v>789.5</v>
      </c>
      <c r="X7157">
        <f t="shared" si="335"/>
        <v>46.999999999999993</v>
      </c>
    </row>
    <row r="7158" spans="1:24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>
        <f t="shared" si="333"/>
        <v>4</v>
      </c>
      <c r="W7158">
        <f t="shared" si="334"/>
        <v>4.91</v>
      </c>
      <c r="X7158">
        <f t="shared" si="335"/>
        <v>49</v>
      </c>
    </row>
    <row r="7159" spans="1:24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  <c r="V7159">
        <f t="shared" si="333"/>
        <v>3</v>
      </c>
      <c r="W7159">
        <f t="shared" si="334"/>
        <v>351.68</v>
      </c>
      <c r="X7159">
        <f t="shared" si="335"/>
        <v>1</v>
      </c>
    </row>
    <row r="7160" spans="1:24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  <c r="V7160">
        <f t="shared" si="333"/>
        <v>3</v>
      </c>
      <c r="W7160">
        <f t="shared" si="334"/>
        <v>5.98</v>
      </c>
      <c r="X7160">
        <f t="shared" si="335"/>
        <v>49</v>
      </c>
    </row>
    <row r="7161" spans="1:24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  <c r="V7161">
        <f t="shared" si="333"/>
        <v>5</v>
      </c>
      <c r="W7161">
        <f t="shared" si="334"/>
        <v>444.76799999999997</v>
      </c>
      <c r="X7161">
        <f t="shared" si="335"/>
        <v>7.5</v>
      </c>
    </row>
    <row r="7162" spans="1:24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>
        <f t="shared" si="333"/>
        <v>5</v>
      </c>
      <c r="W7162">
        <f t="shared" si="334"/>
        <v>64</v>
      </c>
      <c r="X7162">
        <f t="shared" si="335"/>
        <v>35</v>
      </c>
    </row>
    <row r="7163" spans="1:24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>
        <f t="shared" si="333"/>
        <v>7</v>
      </c>
      <c r="W7163">
        <f t="shared" si="334"/>
        <v>65.52</v>
      </c>
      <c r="X7163">
        <f t="shared" si="335"/>
        <v>50</v>
      </c>
    </row>
    <row r="7164" spans="1:24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  <c r="V7164">
        <f t="shared" si="333"/>
        <v>7</v>
      </c>
      <c r="W7164">
        <f t="shared" si="334"/>
        <v>78</v>
      </c>
      <c r="X7164">
        <f t="shared" si="335"/>
        <v>49.000000000000007</v>
      </c>
    </row>
    <row r="7165" spans="1:24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>
        <f t="shared" si="333"/>
        <v>4</v>
      </c>
      <c r="W7165">
        <f t="shared" si="334"/>
        <v>1982.72</v>
      </c>
      <c r="X7165">
        <f t="shared" si="335"/>
        <v>49</v>
      </c>
    </row>
    <row r="7166" spans="1:24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  <c r="V7166">
        <f t="shared" si="333"/>
        <v>4</v>
      </c>
      <c r="W7166">
        <f t="shared" si="334"/>
        <v>29.736000000000004</v>
      </c>
      <c r="X7166">
        <f t="shared" si="335"/>
        <v>33.75</v>
      </c>
    </row>
    <row r="7167" spans="1:24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  <c r="V7167">
        <f t="shared" si="333"/>
        <v>9</v>
      </c>
      <c r="W7167">
        <f t="shared" si="334"/>
        <v>139.04</v>
      </c>
      <c r="X7167">
        <f t="shared" si="335"/>
        <v>25</v>
      </c>
    </row>
    <row r="7168" spans="1:24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>
        <f t="shared" si="333"/>
        <v>7</v>
      </c>
      <c r="W7168">
        <f t="shared" si="334"/>
        <v>46.08</v>
      </c>
      <c r="X7168">
        <f t="shared" si="335"/>
        <v>28.000000000000004</v>
      </c>
    </row>
    <row r="7169" spans="1:24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  <c r="V7169">
        <f t="shared" si="333"/>
        <v>7</v>
      </c>
      <c r="W7169">
        <f t="shared" si="334"/>
        <v>2153.16</v>
      </c>
      <c r="X7169">
        <f t="shared" si="335"/>
        <v>10</v>
      </c>
    </row>
    <row r="7170" spans="1:24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>
        <f t="shared" si="333"/>
        <v>7</v>
      </c>
      <c r="W7170">
        <f t="shared" si="334"/>
        <v>2365</v>
      </c>
      <c r="X7170">
        <f t="shared" si="335"/>
        <v>28.999999999999996</v>
      </c>
    </row>
    <row r="7171" spans="1:24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  <c r="V7171">
        <f t="shared" ref="V7171:V7234" si="336">MONTH(C7171:C17164)</f>
        <v>7</v>
      </c>
      <c r="W7171">
        <f t="shared" ref="W7171:W7234" si="337" xml:space="preserve"> PRODUCT(R7171,S7171)</f>
        <v>511.05600000000004</v>
      </c>
      <c r="X7171">
        <f t="shared" ref="X7171:X7234" si="338">(U7171/R7171)*100</f>
        <v>11.25</v>
      </c>
    </row>
    <row r="7172" spans="1:24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  <c r="V7172">
        <f t="shared" si="336"/>
        <v>10</v>
      </c>
      <c r="W7172">
        <f t="shared" si="337"/>
        <v>291.52800000000002</v>
      </c>
      <c r="X7172">
        <f t="shared" si="338"/>
        <v>2.2222222222222219</v>
      </c>
    </row>
    <row r="7173" spans="1:24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>
        <f t="shared" si="336"/>
        <v>4</v>
      </c>
      <c r="W7173">
        <f t="shared" si="337"/>
        <v>323.90999999999997</v>
      </c>
      <c r="X7173">
        <f t="shared" si="338"/>
        <v>21</v>
      </c>
    </row>
    <row r="7174" spans="1:24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  <c r="V7174">
        <f t="shared" si="336"/>
        <v>3</v>
      </c>
      <c r="W7174">
        <f t="shared" si="337"/>
        <v>719.80000000000007</v>
      </c>
      <c r="X7174">
        <f t="shared" si="338"/>
        <v>1.25</v>
      </c>
    </row>
    <row r="7175" spans="1:24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  <c r="V7175">
        <f t="shared" si="336"/>
        <v>3</v>
      </c>
      <c r="W7175">
        <f t="shared" si="337"/>
        <v>11999.8</v>
      </c>
      <c r="X7175">
        <f t="shared" si="338"/>
        <v>23.75</v>
      </c>
    </row>
    <row r="7176" spans="1:24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  <c r="V7176">
        <f t="shared" si="336"/>
        <v>3</v>
      </c>
      <c r="W7176">
        <f t="shared" si="337"/>
        <v>223.05600000000001</v>
      </c>
      <c r="X7176">
        <f t="shared" si="338"/>
        <v>31.25</v>
      </c>
    </row>
    <row r="7177" spans="1:24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  <c r="V7177">
        <f t="shared" si="336"/>
        <v>3</v>
      </c>
      <c r="W7177">
        <f t="shared" si="337"/>
        <v>697.34400000000005</v>
      </c>
      <c r="X7177">
        <f t="shared" si="338"/>
        <v>-259.99999999999994</v>
      </c>
    </row>
    <row r="7178" spans="1:24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  <c r="V7178">
        <f t="shared" si="336"/>
        <v>3</v>
      </c>
      <c r="W7178">
        <f t="shared" si="337"/>
        <v>96.695999999999998</v>
      </c>
      <c r="X7178">
        <f t="shared" si="338"/>
        <v>7.5000000000000009</v>
      </c>
    </row>
    <row r="7179" spans="1:24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  <c r="V7179">
        <f t="shared" si="336"/>
        <v>5</v>
      </c>
      <c r="W7179">
        <f t="shared" si="337"/>
        <v>4.4039999999999999</v>
      </c>
      <c r="X7179">
        <f t="shared" si="338"/>
        <v>-70</v>
      </c>
    </row>
    <row r="7180" spans="1:24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  <c r="V7180">
        <f t="shared" si="336"/>
        <v>5</v>
      </c>
      <c r="W7180">
        <f t="shared" si="337"/>
        <v>28.188000000000002</v>
      </c>
      <c r="X7180">
        <f t="shared" si="338"/>
        <v>-80</v>
      </c>
    </row>
    <row r="7181" spans="1:24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  <c r="V7181">
        <f t="shared" si="336"/>
        <v>11</v>
      </c>
      <c r="W7181">
        <f t="shared" si="337"/>
        <v>269.90999999999997</v>
      </c>
      <c r="X7181">
        <f t="shared" si="338"/>
        <v>28.000000000000004</v>
      </c>
    </row>
    <row r="7182" spans="1:24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>
        <f t="shared" si="336"/>
        <v>1</v>
      </c>
      <c r="W7182">
        <f t="shared" si="337"/>
        <v>38.339999999999996</v>
      </c>
      <c r="X7182">
        <f t="shared" si="338"/>
        <v>41</v>
      </c>
    </row>
    <row r="7183" spans="1:24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>
        <f t="shared" si="336"/>
        <v>12</v>
      </c>
      <c r="W7183">
        <f t="shared" si="337"/>
        <v>80</v>
      </c>
      <c r="X7183">
        <f t="shared" si="338"/>
        <v>1.25</v>
      </c>
    </row>
    <row r="7184" spans="1:24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  <c r="V7184">
        <f t="shared" si="336"/>
        <v>4</v>
      </c>
      <c r="W7184">
        <f t="shared" si="337"/>
        <v>116.19999999999999</v>
      </c>
      <c r="X7184">
        <f t="shared" si="338"/>
        <v>32.5</v>
      </c>
    </row>
    <row r="7185" spans="1:24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  <c r="V7185">
        <f t="shared" si="336"/>
        <v>4</v>
      </c>
      <c r="W7185">
        <f t="shared" si="337"/>
        <v>8179.38</v>
      </c>
      <c r="X7185">
        <f t="shared" si="338"/>
        <v>25</v>
      </c>
    </row>
    <row r="7186" spans="1:24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  <c r="V7186">
        <f t="shared" si="336"/>
        <v>8</v>
      </c>
      <c r="W7186">
        <f t="shared" si="337"/>
        <v>11.103999999999999</v>
      </c>
      <c r="X7186">
        <f t="shared" si="338"/>
        <v>-18.75</v>
      </c>
    </row>
    <row r="7187" spans="1:24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  <c r="V7187">
        <f t="shared" si="336"/>
        <v>8</v>
      </c>
      <c r="W7187">
        <f t="shared" si="337"/>
        <v>24.048000000000002</v>
      </c>
      <c r="X7187">
        <f t="shared" si="338"/>
        <v>12.5</v>
      </c>
    </row>
    <row r="7188" spans="1:24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  <c r="V7188">
        <f t="shared" si="336"/>
        <v>8</v>
      </c>
      <c r="W7188">
        <f t="shared" si="337"/>
        <v>298.36799999999999</v>
      </c>
      <c r="X7188">
        <f t="shared" si="338"/>
        <v>-2.8571428571428572</v>
      </c>
    </row>
    <row r="7189" spans="1:24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  <c r="V7189">
        <f t="shared" si="336"/>
        <v>8</v>
      </c>
      <c r="W7189">
        <f t="shared" si="337"/>
        <v>33.567999999999998</v>
      </c>
      <c r="X7189">
        <f t="shared" si="338"/>
        <v>-132.50000000000003</v>
      </c>
    </row>
    <row r="7190" spans="1:24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  <c r="V7190">
        <f t="shared" si="336"/>
        <v>8</v>
      </c>
      <c r="W7190">
        <f t="shared" si="337"/>
        <v>155.45599999999999</v>
      </c>
      <c r="X7190">
        <f t="shared" si="338"/>
        <v>-255.00000000000003</v>
      </c>
    </row>
    <row r="7191" spans="1:24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  <c r="V7191">
        <f t="shared" si="336"/>
        <v>11</v>
      </c>
      <c r="W7191">
        <f t="shared" si="337"/>
        <v>611.928</v>
      </c>
      <c r="X7191">
        <f t="shared" si="338"/>
        <v>12.5</v>
      </c>
    </row>
    <row r="7192" spans="1:24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  <c r="V7192">
        <f t="shared" si="336"/>
        <v>11</v>
      </c>
      <c r="W7192">
        <f t="shared" si="337"/>
        <v>2023.056</v>
      </c>
      <c r="X7192">
        <f t="shared" si="338"/>
        <v>-1.25</v>
      </c>
    </row>
    <row r="7193" spans="1:24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  <c r="V7193">
        <f t="shared" si="336"/>
        <v>10</v>
      </c>
      <c r="W7193">
        <f t="shared" si="337"/>
        <v>21.552</v>
      </c>
      <c r="X7193">
        <f t="shared" si="338"/>
        <v>-83.333333333333343</v>
      </c>
    </row>
    <row r="7194" spans="1:24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>
        <f t="shared" si="336"/>
        <v>10</v>
      </c>
      <c r="W7194">
        <f t="shared" si="337"/>
        <v>247.80799999999999</v>
      </c>
      <c r="X7194">
        <f t="shared" si="338"/>
        <v>16.25</v>
      </c>
    </row>
    <row r="7195" spans="1:24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  <c r="V7195">
        <f t="shared" si="336"/>
        <v>2</v>
      </c>
      <c r="W7195">
        <f t="shared" si="337"/>
        <v>8100.7199999999993</v>
      </c>
      <c r="X7195">
        <f t="shared" si="338"/>
        <v>13</v>
      </c>
    </row>
    <row r="7196" spans="1:24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>
        <f t="shared" si="336"/>
        <v>2</v>
      </c>
      <c r="W7196">
        <f t="shared" si="337"/>
        <v>63.68</v>
      </c>
      <c r="X7196">
        <f t="shared" si="338"/>
        <v>47</v>
      </c>
    </row>
    <row r="7197" spans="1:24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  <c r="V7197">
        <f t="shared" si="336"/>
        <v>11</v>
      </c>
      <c r="W7197">
        <f t="shared" si="337"/>
        <v>39.08</v>
      </c>
      <c r="X7197">
        <f t="shared" si="338"/>
        <v>37</v>
      </c>
    </row>
    <row r="7198" spans="1:24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  <c r="V7198">
        <f t="shared" si="336"/>
        <v>4</v>
      </c>
      <c r="W7198">
        <f t="shared" si="337"/>
        <v>107</v>
      </c>
      <c r="X7198">
        <f t="shared" si="338"/>
        <v>29.000000000000004</v>
      </c>
    </row>
    <row r="7199" spans="1:24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  <c r="V7199">
        <f t="shared" si="336"/>
        <v>4</v>
      </c>
      <c r="W7199">
        <f t="shared" si="337"/>
        <v>25.2</v>
      </c>
      <c r="X7199">
        <f t="shared" si="338"/>
        <v>46</v>
      </c>
    </row>
    <row r="7200" spans="1:24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  <c r="V7200">
        <f t="shared" si="336"/>
        <v>8</v>
      </c>
      <c r="W7200">
        <f t="shared" si="337"/>
        <v>23.92</v>
      </c>
      <c r="X7200">
        <f t="shared" si="338"/>
        <v>25.999999999999996</v>
      </c>
    </row>
    <row r="7201" spans="1:24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>
        <f t="shared" si="336"/>
        <v>8</v>
      </c>
      <c r="W7201">
        <f t="shared" si="337"/>
        <v>276</v>
      </c>
      <c r="X7201">
        <f t="shared" si="338"/>
        <v>25</v>
      </c>
    </row>
    <row r="7202" spans="1:24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  <c r="V7202">
        <f t="shared" si="336"/>
        <v>11</v>
      </c>
      <c r="W7202">
        <f t="shared" si="337"/>
        <v>116.76</v>
      </c>
      <c r="X7202">
        <f t="shared" si="338"/>
        <v>12.5</v>
      </c>
    </row>
    <row r="7203" spans="1:24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  <c r="V7203">
        <f t="shared" si="336"/>
        <v>11</v>
      </c>
      <c r="W7203">
        <f t="shared" si="337"/>
        <v>2317.1610000000001</v>
      </c>
      <c r="X7203">
        <f t="shared" si="338"/>
        <v>-34.54545454545454</v>
      </c>
    </row>
    <row r="7204" spans="1:24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  <c r="V7204">
        <f t="shared" si="336"/>
        <v>10</v>
      </c>
      <c r="W7204">
        <f t="shared" si="337"/>
        <v>3784</v>
      </c>
      <c r="X7204">
        <f t="shared" si="338"/>
        <v>10.000000000000002</v>
      </c>
    </row>
    <row r="7205" spans="1:24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  <c r="V7205">
        <f t="shared" si="336"/>
        <v>12</v>
      </c>
      <c r="W7205">
        <f t="shared" si="337"/>
        <v>26.208000000000002</v>
      </c>
      <c r="X7205">
        <f t="shared" si="338"/>
        <v>-54.999999999999993</v>
      </c>
    </row>
    <row r="7206" spans="1:24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  <c r="V7206">
        <f t="shared" si="336"/>
        <v>9</v>
      </c>
      <c r="W7206">
        <f t="shared" si="337"/>
        <v>12.16</v>
      </c>
      <c r="X7206">
        <f t="shared" si="338"/>
        <v>34</v>
      </c>
    </row>
    <row r="7207" spans="1:24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  <c r="V7207">
        <f t="shared" si="336"/>
        <v>10</v>
      </c>
      <c r="W7207">
        <f t="shared" si="337"/>
        <v>34.92</v>
      </c>
      <c r="X7207">
        <f t="shared" si="338"/>
        <v>34</v>
      </c>
    </row>
    <row r="7208" spans="1:24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  <c r="V7208">
        <f t="shared" si="336"/>
        <v>10</v>
      </c>
      <c r="W7208">
        <f t="shared" si="337"/>
        <v>4060.76</v>
      </c>
      <c r="X7208">
        <f t="shared" si="338"/>
        <v>8.7499999999999982</v>
      </c>
    </row>
    <row r="7209" spans="1:24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  <c r="V7209">
        <f t="shared" si="336"/>
        <v>9</v>
      </c>
      <c r="W7209">
        <f t="shared" si="337"/>
        <v>5.8239999999999998</v>
      </c>
      <c r="X7209">
        <f t="shared" si="338"/>
        <v>31.25</v>
      </c>
    </row>
    <row r="7210" spans="1:24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  <c r="V7210">
        <f t="shared" si="336"/>
        <v>9</v>
      </c>
      <c r="W7210">
        <f t="shared" si="337"/>
        <v>82.944000000000003</v>
      </c>
      <c r="X7210">
        <f t="shared" si="338"/>
        <v>35</v>
      </c>
    </row>
    <row r="7211" spans="1:24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  <c r="V7211">
        <f t="shared" si="336"/>
        <v>9</v>
      </c>
      <c r="W7211">
        <f t="shared" si="337"/>
        <v>19.135999999999999</v>
      </c>
      <c r="X7211">
        <f t="shared" si="338"/>
        <v>31.250000000000007</v>
      </c>
    </row>
    <row r="7212" spans="1:24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  <c r="V7212">
        <f t="shared" si="336"/>
        <v>6</v>
      </c>
      <c r="W7212">
        <f t="shared" si="337"/>
        <v>90.539999999999992</v>
      </c>
      <c r="X7212">
        <f t="shared" si="338"/>
        <v>46</v>
      </c>
    </row>
    <row r="7213" spans="1:24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>
        <f t="shared" si="336"/>
        <v>6</v>
      </c>
      <c r="W7213">
        <f t="shared" si="337"/>
        <v>619.77600000000007</v>
      </c>
      <c r="X7213">
        <f t="shared" si="338"/>
        <v>36.25</v>
      </c>
    </row>
    <row r="7214" spans="1:24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  <c r="V7214">
        <f t="shared" si="336"/>
        <v>6</v>
      </c>
      <c r="W7214">
        <f t="shared" si="337"/>
        <v>33.695999999999998</v>
      </c>
      <c r="X7214">
        <f t="shared" si="338"/>
        <v>35</v>
      </c>
    </row>
    <row r="7215" spans="1:24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>
        <f t="shared" si="336"/>
        <v>10</v>
      </c>
      <c r="W7215">
        <f t="shared" si="337"/>
        <v>44.19</v>
      </c>
      <c r="X7215">
        <f t="shared" si="338"/>
        <v>49</v>
      </c>
    </row>
    <row r="7216" spans="1:24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  <c r="V7216">
        <f t="shared" si="336"/>
        <v>9</v>
      </c>
      <c r="W7216">
        <f t="shared" si="337"/>
        <v>82</v>
      </c>
      <c r="X7216">
        <f t="shared" si="338"/>
        <v>29.000000000000004</v>
      </c>
    </row>
    <row r="7217" spans="1:24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  <c r="V7217">
        <f t="shared" si="336"/>
        <v>9</v>
      </c>
      <c r="W7217">
        <f t="shared" si="337"/>
        <v>103.68</v>
      </c>
      <c r="X7217">
        <f t="shared" si="338"/>
        <v>47.999999999999993</v>
      </c>
    </row>
    <row r="7218" spans="1:24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  <c r="V7218">
        <f t="shared" si="336"/>
        <v>5</v>
      </c>
      <c r="W7218">
        <f t="shared" si="337"/>
        <v>26.46</v>
      </c>
      <c r="X7218">
        <f t="shared" si="338"/>
        <v>28.999999999999996</v>
      </c>
    </row>
    <row r="7219" spans="1:24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  <c r="V7219">
        <f t="shared" si="336"/>
        <v>5</v>
      </c>
      <c r="W7219">
        <f t="shared" si="337"/>
        <v>124.992</v>
      </c>
      <c r="X7219">
        <f t="shared" si="338"/>
        <v>35</v>
      </c>
    </row>
    <row r="7220" spans="1:24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  <c r="V7220">
        <f t="shared" si="336"/>
        <v>5</v>
      </c>
      <c r="W7220">
        <f t="shared" si="337"/>
        <v>1359.84</v>
      </c>
      <c r="X7220">
        <f t="shared" si="338"/>
        <v>36</v>
      </c>
    </row>
    <row r="7221" spans="1:24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  <c r="V7221">
        <f t="shared" si="336"/>
        <v>5</v>
      </c>
      <c r="W7221">
        <f t="shared" si="337"/>
        <v>99.135999999999996</v>
      </c>
      <c r="X7221">
        <f t="shared" si="338"/>
        <v>35</v>
      </c>
    </row>
    <row r="7222" spans="1:24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  <c r="V7222">
        <f t="shared" si="336"/>
        <v>1</v>
      </c>
      <c r="W7222">
        <f t="shared" si="337"/>
        <v>823.47299999999996</v>
      </c>
      <c r="X7222">
        <f t="shared" si="338"/>
        <v>-83.333333333333343</v>
      </c>
    </row>
    <row r="7223" spans="1:24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  <c r="V7223">
        <f t="shared" si="336"/>
        <v>1</v>
      </c>
      <c r="W7223">
        <f t="shared" si="337"/>
        <v>413.82</v>
      </c>
      <c r="X7223">
        <f t="shared" si="338"/>
        <v>26</v>
      </c>
    </row>
    <row r="7224" spans="1:24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  <c r="V7224">
        <f t="shared" si="336"/>
        <v>9</v>
      </c>
      <c r="W7224">
        <f t="shared" si="337"/>
        <v>122.03999999999999</v>
      </c>
      <c r="X7224">
        <f t="shared" si="338"/>
        <v>-17.5</v>
      </c>
    </row>
    <row r="7225" spans="1:24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  <c r="V7225">
        <f t="shared" si="336"/>
        <v>7</v>
      </c>
      <c r="W7225">
        <f t="shared" si="337"/>
        <v>331.12800000000004</v>
      </c>
      <c r="X7225">
        <f t="shared" si="338"/>
        <v>11.249999999999998</v>
      </c>
    </row>
    <row r="7226" spans="1:24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  <c r="V7226">
        <f t="shared" si="336"/>
        <v>7</v>
      </c>
      <c r="W7226">
        <f t="shared" si="337"/>
        <v>1061.3400000000001</v>
      </c>
      <c r="X7226">
        <f t="shared" si="338"/>
        <v>32.999999999999993</v>
      </c>
    </row>
    <row r="7227" spans="1:24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  <c r="V7227">
        <f t="shared" si="336"/>
        <v>7</v>
      </c>
      <c r="W7227">
        <f t="shared" si="337"/>
        <v>123.2</v>
      </c>
      <c r="X7227">
        <f t="shared" si="338"/>
        <v>32.999999999999993</v>
      </c>
    </row>
    <row r="7228" spans="1:24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  <c r="V7228">
        <f t="shared" si="336"/>
        <v>2</v>
      </c>
      <c r="W7228">
        <f t="shared" si="337"/>
        <v>619.6</v>
      </c>
      <c r="X7228">
        <f t="shared" si="338"/>
        <v>31.25</v>
      </c>
    </row>
    <row r="7229" spans="1:24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  <c r="V7229">
        <f t="shared" si="336"/>
        <v>2</v>
      </c>
      <c r="W7229">
        <f t="shared" si="337"/>
        <v>6599</v>
      </c>
      <c r="X7229">
        <f t="shared" si="338"/>
        <v>16.25</v>
      </c>
    </row>
    <row r="7230" spans="1:24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  <c r="V7230">
        <f t="shared" si="336"/>
        <v>7</v>
      </c>
      <c r="W7230">
        <f t="shared" si="337"/>
        <v>538.27200000000005</v>
      </c>
      <c r="X7230">
        <f t="shared" si="338"/>
        <v>33.75</v>
      </c>
    </row>
    <row r="7231" spans="1:24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  <c r="V7231">
        <f t="shared" si="336"/>
        <v>7</v>
      </c>
      <c r="W7231">
        <f t="shared" si="337"/>
        <v>68.489999999999995</v>
      </c>
      <c r="X7231">
        <f t="shared" si="338"/>
        <v>47</v>
      </c>
    </row>
    <row r="7232" spans="1:24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>
        <f t="shared" si="336"/>
        <v>3</v>
      </c>
      <c r="W7232">
        <f t="shared" si="337"/>
        <v>61.76</v>
      </c>
      <c r="X7232">
        <f t="shared" si="338"/>
        <v>50</v>
      </c>
    </row>
    <row r="7233" spans="1:24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  <c r="V7233">
        <f t="shared" si="336"/>
        <v>3</v>
      </c>
      <c r="W7233">
        <f t="shared" si="337"/>
        <v>930.32</v>
      </c>
      <c r="X7233">
        <f t="shared" si="338"/>
        <v>25.999999999999996</v>
      </c>
    </row>
    <row r="7234" spans="1:24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>
        <f t="shared" si="336"/>
        <v>3</v>
      </c>
      <c r="W7234">
        <f t="shared" si="337"/>
        <v>108.48</v>
      </c>
      <c r="X7234">
        <f t="shared" si="338"/>
        <v>46</v>
      </c>
    </row>
    <row r="7235" spans="1:24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>
        <f t="shared" ref="V7235:V7298" si="339">MONTH(C7235:C17228)</f>
        <v>3</v>
      </c>
      <c r="W7235">
        <f t="shared" ref="W7235:W7298" si="340" xml:space="preserve"> PRODUCT(R7235,S7235)</f>
        <v>908.8</v>
      </c>
      <c r="X7235">
        <f t="shared" ref="X7235:X7298" si="341">(U7235/R7235)*100</f>
        <v>39</v>
      </c>
    </row>
    <row r="7236" spans="1:24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  <c r="V7236">
        <f t="shared" si="339"/>
        <v>3</v>
      </c>
      <c r="W7236">
        <f t="shared" si="340"/>
        <v>25.92</v>
      </c>
      <c r="X7236">
        <f t="shared" si="341"/>
        <v>48.999999999999993</v>
      </c>
    </row>
    <row r="7237" spans="1:24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  <c r="V7237">
        <f t="shared" si="339"/>
        <v>3</v>
      </c>
      <c r="W7237">
        <f t="shared" si="340"/>
        <v>138.91200000000001</v>
      </c>
      <c r="X7237">
        <f t="shared" si="341"/>
        <v>32.5</v>
      </c>
    </row>
    <row r="7238" spans="1:24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>
        <f t="shared" si="339"/>
        <v>12</v>
      </c>
      <c r="W7238">
        <f t="shared" si="340"/>
        <v>25.92</v>
      </c>
      <c r="X7238">
        <f t="shared" si="341"/>
        <v>27.999999999999996</v>
      </c>
    </row>
    <row r="7239" spans="1:24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  <c r="V7239">
        <f t="shared" si="339"/>
        <v>7</v>
      </c>
      <c r="W7239">
        <f t="shared" si="340"/>
        <v>1025.973</v>
      </c>
      <c r="X7239">
        <f t="shared" si="341"/>
        <v>-93.333333333333329</v>
      </c>
    </row>
    <row r="7240" spans="1:24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  <c r="V7240">
        <f t="shared" si="339"/>
        <v>12</v>
      </c>
      <c r="W7240">
        <f t="shared" si="340"/>
        <v>307.72000000000003</v>
      </c>
      <c r="X7240">
        <f t="shared" si="341"/>
        <v>42</v>
      </c>
    </row>
    <row r="7241" spans="1:24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  <c r="V7241">
        <f t="shared" si="339"/>
        <v>12</v>
      </c>
      <c r="W7241">
        <f t="shared" si="340"/>
        <v>278.32</v>
      </c>
      <c r="X7241">
        <f t="shared" si="341"/>
        <v>47</v>
      </c>
    </row>
    <row r="7242" spans="1:24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  <c r="V7242">
        <f t="shared" si="339"/>
        <v>4</v>
      </c>
      <c r="W7242">
        <f t="shared" si="340"/>
        <v>464.52</v>
      </c>
      <c r="X7242">
        <f t="shared" si="341"/>
        <v>40</v>
      </c>
    </row>
    <row r="7243" spans="1:24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  <c r="V7243">
        <f t="shared" si="339"/>
        <v>4</v>
      </c>
      <c r="W7243">
        <f t="shared" si="340"/>
        <v>557.28</v>
      </c>
      <c r="X7243">
        <f t="shared" si="341"/>
        <v>32.5</v>
      </c>
    </row>
    <row r="7244" spans="1:24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  <c r="V7244">
        <f t="shared" si="339"/>
        <v>4</v>
      </c>
      <c r="W7244">
        <f t="shared" si="340"/>
        <v>48.28</v>
      </c>
      <c r="X7244">
        <f t="shared" si="341"/>
        <v>32.999999999999993</v>
      </c>
    </row>
    <row r="7245" spans="1:24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  <c r="V7245">
        <f t="shared" si="339"/>
        <v>8</v>
      </c>
      <c r="W7245">
        <f t="shared" si="340"/>
        <v>39745.565999999999</v>
      </c>
      <c r="X7245">
        <f t="shared" si="341"/>
        <v>-14.285714285714285</v>
      </c>
    </row>
    <row r="7246" spans="1:24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  <c r="V7246">
        <f t="shared" si="339"/>
        <v>5</v>
      </c>
      <c r="W7246">
        <f t="shared" si="340"/>
        <v>346.92</v>
      </c>
      <c r="X7246">
        <f t="shared" si="341"/>
        <v>37.999999999999993</v>
      </c>
    </row>
    <row r="7247" spans="1:24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  <c r="V7247">
        <f t="shared" si="339"/>
        <v>2</v>
      </c>
      <c r="W7247">
        <f t="shared" si="340"/>
        <v>1774.5</v>
      </c>
      <c r="X7247">
        <f t="shared" si="341"/>
        <v>5</v>
      </c>
    </row>
    <row r="7248" spans="1:24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  <c r="V7248">
        <f t="shared" si="339"/>
        <v>3</v>
      </c>
      <c r="W7248">
        <f t="shared" si="340"/>
        <v>45.36</v>
      </c>
      <c r="X7248">
        <f t="shared" si="341"/>
        <v>32.5</v>
      </c>
    </row>
    <row r="7249" spans="1:24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  <c r="V7249">
        <f t="shared" si="339"/>
        <v>3</v>
      </c>
      <c r="W7249">
        <f t="shared" si="340"/>
        <v>1512.25</v>
      </c>
      <c r="X7249">
        <f t="shared" si="341"/>
        <v>-66</v>
      </c>
    </row>
    <row r="7250" spans="1:24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  <c r="V7250">
        <f t="shared" si="339"/>
        <v>3</v>
      </c>
      <c r="W7250">
        <f t="shared" si="340"/>
        <v>357.37599999999998</v>
      </c>
      <c r="X7250">
        <f t="shared" si="341"/>
        <v>-22.5</v>
      </c>
    </row>
    <row r="7251" spans="1:24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  <c r="V7251">
        <f t="shared" si="339"/>
        <v>6</v>
      </c>
      <c r="W7251">
        <f t="shared" si="340"/>
        <v>239.96</v>
      </c>
      <c r="X7251">
        <f t="shared" si="341"/>
        <v>30</v>
      </c>
    </row>
    <row r="7252" spans="1:24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  <c r="V7252">
        <f t="shared" si="339"/>
        <v>6</v>
      </c>
      <c r="W7252">
        <f t="shared" si="340"/>
        <v>2969.91</v>
      </c>
      <c r="X7252">
        <f t="shared" si="341"/>
        <v>40</v>
      </c>
    </row>
    <row r="7253" spans="1:24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  <c r="V7253">
        <f t="shared" si="339"/>
        <v>8</v>
      </c>
      <c r="W7253">
        <f t="shared" si="340"/>
        <v>36.863999999999997</v>
      </c>
      <c r="X7253">
        <f t="shared" si="341"/>
        <v>36.250000000000007</v>
      </c>
    </row>
    <row r="7254" spans="1:24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  <c r="V7254">
        <f t="shared" si="339"/>
        <v>9</v>
      </c>
      <c r="W7254">
        <f t="shared" si="340"/>
        <v>205.56</v>
      </c>
      <c r="X7254">
        <f t="shared" si="341"/>
        <v>46</v>
      </c>
    </row>
    <row r="7255" spans="1:24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  <c r="V7255">
        <f t="shared" si="339"/>
        <v>5</v>
      </c>
      <c r="W7255">
        <f t="shared" si="340"/>
        <v>1094.22</v>
      </c>
      <c r="X7255">
        <f t="shared" si="341"/>
        <v>30</v>
      </c>
    </row>
    <row r="7256" spans="1:24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  <c r="V7256">
        <f t="shared" si="339"/>
        <v>5</v>
      </c>
      <c r="W7256">
        <f t="shared" si="340"/>
        <v>237</v>
      </c>
      <c r="X7256">
        <f t="shared" si="341"/>
        <v>44.999999999999993</v>
      </c>
    </row>
    <row r="7257" spans="1:24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>
        <f t="shared" si="339"/>
        <v>5</v>
      </c>
      <c r="W7257">
        <f t="shared" si="340"/>
        <v>199.04</v>
      </c>
      <c r="X7257">
        <f t="shared" si="341"/>
        <v>28.000000000000004</v>
      </c>
    </row>
    <row r="7258" spans="1:24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  <c r="V7258">
        <f t="shared" si="339"/>
        <v>5</v>
      </c>
      <c r="W7258">
        <f t="shared" si="340"/>
        <v>11.12</v>
      </c>
      <c r="X7258">
        <f t="shared" si="341"/>
        <v>26</v>
      </c>
    </row>
    <row r="7259" spans="1:24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  <c r="V7259">
        <f t="shared" si="339"/>
        <v>5</v>
      </c>
      <c r="W7259">
        <f t="shared" si="340"/>
        <v>3774.6000000000004</v>
      </c>
      <c r="X7259">
        <f t="shared" si="341"/>
        <v>48.000000000000007</v>
      </c>
    </row>
    <row r="7260" spans="1:24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  <c r="V7260">
        <f t="shared" si="339"/>
        <v>5</v>
      </c>
      <c r="W7260">
        <f t="shared" si="340"/>
        <v>73.5</v>
      </c>
      <c r="X7260">
        <f t="shared" si="341"/>
        <v>27</v>
      </c>
    </row>
    <row r="7261" spans="1:24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  <c r="V7261">
        <f t="shared" si="339"/>
        <v>5</v>
      </c>
      <c r="W7261">
        <f t="shared" si="340"/>
        <v>317.52</v>
      </c>
      <c r="X7261">
        <f t="shared" si="341"/>
        <v>48</v>
      </c>
    </row>
    <row r="7262" spans="1:24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  <c r="V7262">
        <f t="shared" si="339"/>
        <v>5</v>
      </c>
      <c r="W7262">
        <f t="shared" si="340"/>
        <v>125.99</v>
      </c>
      <c r="X7262">
        <f t="shared" si="341"/>
        <v>28.000000000000004</v>
      </c>
    </row>
    <row r="7263" spans="1:24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  <c r="V7263">
        <f t="shared" si="339"/>
        <v>6</v>
      </c>
      <c r="W7263">
        <f t="shared" si="340"/>
        <v>102.89999999999999</v>
      </c>
      <c r="X7263">
        <f t="shared" si="341"/>
        <v>27.999999999999996</v>
      </c>
    </row>
    <row r="7264" spans="1:24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  <c r="V7264">
        <f t="shared" si="339"/>
        <v>10</v>
      </c>
      <c r="W7264">
        <f t="shared" si="340"/>
        <v>163.5</v>
      </c>
      <c r="X7264">
        <f t="shared" si="341"/>
        <v>-20</v>
      </c>
    </row>
    <row r="7265" spans="1:24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  <c r="V7265">
        <f t="shared" si="339"/>
        <v>10</v>
      </c>
      <c r="W7265">
        <f t="shared" si="340"/>
        <v>126.72</v>
      </c>
      <c r="X7265">
        <f t="shared" si="341"/>
        <v>35</v>
      </c>
    </row>
    <row r="7266" spans="1:24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  <c r="V7266">
        <f t="shared" si="339"/>
        <v>6</v>
      </c>
      <c r="W7266">
        <f t="shared" si="340"/>
        <v>1273.02</v>
      </c>
      <c r="X7266">
        <f t="shared" si="341"/>
        <v>27.999999999999996</v>
      </c>
    </row>
    <row r="7267" spans="1:24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  <c r="V7267">
        <f t="shared" si="339"/>
        <v>11</v>
      </c>
      <c r="W7267">
        <f t="shared" si="340"/>
        <v>310.74400000000003</v>
      </c>
      <c r="X7267">
        <f t="shared" si="341"/>
        <v>-22.857142857142854</v>
      </c>
    </row>
    <row r="7268" spans="1:24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  <c r="V7268">
        <f t="shared" si="339"/>
        <v>8</v>
      </c>
      <c r="W7268">
        <f t="shared" si="340"/>
        <v>40.284000000000006</v>
      </c>
      <c r="X7268">
        <f t="shared" si="341"/>
        <v>-83.333333333333329</v>
      </c>
    </row>
    <row r="7269" spans="1:24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  <c r="V7269">
        <f t="shared" si="339"/>
        <v>8</v>
      </c>
      <c r="W7269">
        <f t="shared" si="340"/>
        <v>268.54399999999998</v>
      </c>
      <c r="X7269">
        <f t="shared" si="341"/>
        <v>-1.25</v>
      </c>
    </row>
    <row r="7270" spans="1:24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  <c r="V7270">
        <f t="shared" si="339"/>
        <v>1</v>
      </c>
      <c r="W7270">
        <f t="shared" si="340"/>
        <v>179.136</v>
      </c>
      <c r="X7270">
        <f t="shared" si="341"/>
        <v>36.250000000000007</v>
      </c>
    </row>
    <row r="7271" spans="1:24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  <c r="V7271">
        <f t="shared" si="339"/>
        <v>1</v>
      </c>
      <c r="W7271">
        <f t="shared" si="340"/>
        <v>2526.2080000000001</v>
      </c>
      <c r="X7271">
        <f t="shared" si="341"/>
        <v>10</v>
      </c>
    </row>
    <row r="7272" spans="1:24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  <c r="V7272">
        <f t="shared" si="339"/>
        <v>9</v>
      </c>
      <c r="W7272">
        <f t="shared" si="340"/>
        <v>547.33199999999999</v>
      </c>
      <c r="X7272">
        <f t="shared" si="341"/>
        <v>-4.7058823529411766</v>
      </c>
    </row>
    <row r="7273" spans="1:24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  <c r="V7273">
        <f t="shared" si="339"/>
        <v>9</v>
      </c>
      <c r="W7273">
        <f t="shared" si="340"/>
        <v>69.92</v>
      </c>
      <c r="X7273">
        <f t="shared" si="341"/>
        <v>26</v>
      </c>
    </row>
    <row r="7274" spans="1:24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  <c r="V7274">
        <f t="shared" si="339"/>
        <v>10</v>
      </c>
      <c r="W7274">
        <f t="shared" si="340"/>
        <v>41.216000000000001</v>
      </c>
      <c r="X7274">
        <f t="shared" si="341"/>
        <v>-21.25</v>
      </c>
    </row>
    <row r="7275" spans="1:24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  <c r="V7275">
        <f t="shared" si="339"/>
        <v>10</v>
      </c>
      <c r="W7275">
        <f t="shared" si="340"/>
        <v>12.285</v>
      </c>
      <c r="X7275">
        <f t="shared" si="341"/>
        <v>-66.666666666666671</v>
      </c>
    </row>
    <row r="7276" spans="1:24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  <c r="V7276">
        <f t="shared" si="339"/>
        <v>11</v>
      </c>
      <c r="W7276">
        <f t="shared" si="340"/>
        <v>1699.8</v>
      </c>
      <c r="X7276">
        <f t="shared" si="341"/>
        <v>12.5</v>
      </c>
    </row>
    <row r="7277" spans="1:24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  <c r="V7277">
        <f t="shared" si="339"/>
        <v>11</v>
      </c>
      <c r="W7277">
        <f t="shared" si="340"/>
        <v>447.85999999999996</v>
      </c>
      <c r="X7277">
        <f t="shared" si="341"/>
        <v>34</v>
      </c>
    </row>
    <row r="7278" spans="1:24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  <c r="V7278">
        <f t="shared" si="339"/>
        <v>11</v>
      </c>
      <c r="W7278">
        <f t="shared" si="340"/>
        <v>7999.2</v>
      </c>
      <c r="X7278">
        <f t="shared" si="341"/>
        <v>30</v>
      </c>
    </row>
    <row r="7279" spans="1:24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  <c r="V7279">
        <f t="shared" si="339"/>
        <v>7</v>
      </c>
      <c r="W7279">
        <f t="shared" si="340"/>
        <v>71.968000000000004</v>
      </c>
      <c r="X7279">
        <f t="shared" si="341"/>
        <v>12.5</v>
      </c>
    </row>
    <row r="7280" spans="1:24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  <c r="V7280">
        <f t="shared" si="339"/>
        <v>7</v>
      </c>
      <c r="W7280">
        <f t="shared" si="340"/>
        <v>1169.9100000000001</v>
      </c>
      <c r="X7280">
        <f t="shared" si="341"/>
        <v>34</v>
      </c>
    </row>
    <row r="7281" spans="1:24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  <c r="V7281">
        <f t="shared" si="339"/>
        <v>5</v>
      </c>
      <c r="W7281">
        <f t="shared" si="340"/>
        <v>1298.6959999999999</v>
      </c>
      <c r="X7281">
        <f t="shared" si="341"/>
        <v>26.25</v>
      </c>
    </row>
    <row r="7282" spans="1:24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>
        <f t="shared" si="339"/>
        <v>2</v>
      </c>
      <c r="W7282">
        <f t="shared" si="340"/>
        <v>5083.96</v>
      </c>
      <c r="X7282">
        <f t="shared" si="341"/>
        <v>50</v>
      </c>
    </row>
    <row r="7283" spans="1:24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  <c r="V7283">
        <f t="shared" si="339"/>
        <v>10</v>
      </c>
      <c r="W7283">
        <f t="shared" si="340"/>
        <v>2999.9250000000002</v>
      </c>
      <c r="X7283">
        <f t="shared" si="341"/>
        <v>-80</v>
      </c>
    </row>
    <row r="7284" spans="1:24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  <c r="V7284">
        <f t="shared" si="339"/>
        <v>6</v>
      </c>
      <c r="W7284">
        <f t="shared" si="340"/>
        <v>9.1080000000000005</v>
      </c>
      <c r="X7284">
        <f t="shared" si="341"/>
        <v>-165</v>
      </c>
    </row>
    <row r="7285" spans="1:24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  <c r="V7285">
        <f t="shared" si="339"/>
        <v>9</v>
      </c>
      <c r="W7285">
        <f t="shared" si="340"/>
        <v>129.60000000000002</v>
      </c>
      <c r="X7285">
        <f t="shared" si="341"/>
        <v>15</v>
      </c>
    </row>
    <row r="7286" spans="1:24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  <c r="V7286">
        <f t="shared" si="339"/>
        <v>9</v>
      </c>
      <c r="W7286">
        <f t="shared" si="340"/>
        <v>132.22399999999999</v>
      </c>
      <c r="X7286">
        <f t="shared" si="341"/>
        <v>-13.750000000000002</v>
      </c>
    </row>
    <row r="7287" spans="1:24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  <c r="V7287">
        <f t="shared" si="339"/>
        <v>10</v>
      </c>
      <c r="W7287">
        <f t="shared" si="340"/>
        <v>185.44</v>
      </c>
      <c r="X7287">
        <f t="shared" si="341"/>
        <v>33</v>
      </c>
    </row>
    <row r="7288" spans="1:24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  <c r="V7288">
        <f t="shared" si="339"/>
        <v>6</v>
      </c>
      <c r="W7288">
        <f t="shared" si="340"/>
        <v>6.9</v>
      </c>
      <c r="X7288">
        <f t="shared" si="341"/>
        <v>8</v>
      </c>
    </row>
    <row r="7289" spans="1:24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  <c r="V7289">
        <f t="shared" si="339"/>
        <v>6</v>
      </c>
      <c r="W7289">
        <f t="shared" si="340"/>
        <v>173.07</v>
      </c>
      <c r="X7289">
        <f t="shared" si="341"/>
        <v>41</v>
      </c>
    </row>
    <row r="7290" spans="1:24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  <c r="V7290">
        <f t="shared" si="339"/>
        <v>9</v>
      </c>
      <c r="W7290">
        <f t="shared" si="340"/>
        <v>1679.13</v>
      </c>
      <c r="X7290">
        <f t="shared" si="341"/>
        <v>-21.666666666666664</v>
      </c>
    </row>
    <row r="7291" spans="1:24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>
        <f t="shared" si="339"/>
        <v>1</v>
      </c>
      <c r="W7291">
        <f t="shared" si="340"/>
        <v>2745.09</v>
      </c>
      <c r="X7291">
        <f t="shared" si="341"/>
        <v>25</v>
      </c>
    </row>
    <row r="7292" spans="1:24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>
        <f t="shared" si="339"/>
        <v>1</v>
      </c>
      <c r="W7292">
        <f t="shared" si="340"/>
        <v>101.568</v>
      </c>
      <c r="X7292">
        <f t="shared" si="341"/>
        <v>35</v>
      </c>
    </row>
    <row r="7293" spans="1:24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>
        <f t="shared" si="339"/>
        <v>1</v>
      </c>
      <c r="W7293">
        <f t="shared" si="340"/>
        <v>234.09</v>
      </c>
      <c r="X7293">
        <f t="shared" si="341"/>
        <v>47</v>
      </c>
    </row>
    <row r="7294" spans="1:24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  <c r="V7294">
        <f t="shared" si="339"/>
        <v>12</v>
      </c>
      <c r="W7294">
        <f t="shared" si="340"/>
        <v>1298</v>
      </c>
      <c r="X7294">
        <f t="shared" si="341"/>
        <v>-42</v>
      </c>
    </row>
    <row r="7295" spans="1:24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  <c r="V7295">
        <f t="shared" si="339"/>
        <v>1</v>
      </c>
      <c r="W7295">
        <f t="shared" si="340"/>
        <v>419.93</v>
      </c>
      <c r="X7295">
        <f t="shared" si="341"/>
        <v>36</v>
      </c>
    </row>
    <row r="7296" spans="1:24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  <c r="V7296">
        <f t="shared" si="339"/>
        <v>5</v>
      </c>
      <c r="W7296">
        <f t="shared" si="340"/>
        <v>20.239999999999998</v>
      </c>
      <c r="X7296">
        <f t="shared" si="341"/>
        <v>39</v>
      </c>
    </row>
    <row r="7297" spans="1:24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  <c r="V7297">
        <f t="shared" si="339"/>
        <v>5</v>
      </c>
      <c r="W7297">
        <f t="shared" si="340"/>
        <v>75.680000000000007</v>
      </c>
      <c r="X7297">
        <f t="shared" si="341"/>
        <v>7.5</v>
      </c>
    </row>
    <row r="7298" spans="1:24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  <c r="V7298">
        <f t="shared" si="339"/>
        <v>5</v>
      </c>
      <c r="W7298">
        <f t="shared" si="340"/>
        <v>32.832000000000001</v>
      </c>
      <c r="X7298">
        <f t="shared" si="341"/>
        <v>33.75</v>
      </c>
    </row>
    <row r="7299" spans="1:24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  <c r="V7299">
        <f t="shared" ref="V7299:V7362" si="342">MONTH(C7299:C17292)</f>
        <v>2</v>
      </c>
      <c r="W7299">
        <f t="shared" ref="W7299:W7362" si="343" xml:space="preserve"> PRODUCT(R7299,S7299)</f>
        <v>386.2</v>
      </c>
      <c r="X7299">
        <f t="shared" ref="X7299:X7362" si="344">(U7299/R7299)*100</f>
        <v>10</v>
      </c>
    </row>
    <row r="7300" spans="1:24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  <c r="V7300">
        <f t="shared" si="342"/>
        <v>11</v>
      </c>
      <c r="W7300">
        <f t="shared" si="343"/>
        <v>1168.4000000000001</v>
      </c>
      <c r="X7300">
        <f t="shared" si="344"/>
        <v>-59.999999999999986</v>
      </c>
    </row>
    <row r="7301" spans="1:24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  <c r="V7301">
        <f t="shared" si="342"/>
        <v>11</v>
      </c>
      <c r="W7301">
        <f t="shared" si="343"/>
        <v>17.088000000000001</v>
      </c>
      <c r="X7301">
        <f t="shared" si="344"/>
        <v>-87.5</v>
      </c>
    </row>
    <row r="7302" spans="1:24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  <c r="V7302">
        <f t="shared" si="342"/>
        <v>11</v>
      </c>
      <c r="W7302">
        <f t="shared" si="343"/>
        <v>2544.6959999999999</v>
      </c>
      <c r="X7302">
        <f t="shared" si="344"/>
        <v>-7.1428571428571441</v>
      </c>
    </row>
    <row r="7303" spans="1:24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  <c r="V7303">
        <f t="shared" si="342"/>
        <v>11</v>
      </c>
      <c r="W7303">
        <f t="shared" si="343"/>
        <v>8.6760000000000002</v>
      </c>
      <c r="X7303">
        <f t="shared" si="344"/>
        <v>-170.00000000000003</v>
      </c>
    </row>
    <row r="7304" spans="1:24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  <c r="V7304">
        <f t="shared" si="342"/>
        <v>11</v>
      </c>
      <c r="W7304">
        <f t="shared" si="343"/>
        <v>1908.6000000000001</v>
      </c>
      <c r="X7304">
        <f t="shared" si="344"/>
        <v>-17.5</v>
      </c>
    </row>
    <row r="7305" spans="1:24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  <c r="V7305">
        <f t="shared" si="342"/>
        <v>9</v>
      </c>
      <c r="W7305">
        <f t="shared" si="343"/>
        <v>194.36799999999999</v>
      </c>
      <c r="X7305">
        <f t="shared" si="344"/>
        <v>6.25</v>
      </c>
    </row>
    <row r="7306" spans="1:24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  <c r="V7306">
        <f t="shared" si="342"/>
        <v>9</v>
      </c>
      <c r="W7306">
        <f t="shared" si="343"/>
        <v>20.736000000000001</v>
      </c>
      <c r="X7306">
        <f t="shared" si="344"/>
        <v>35</v>
      </c>
    </row>
    <row r="7307" spans="1:24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  <c r="V7307">
        <f t="shared" si="342"/>
        <v>3</v>
      </c>
      <c r="W7307">
        <f t="shared" si="343"/>
        <v>2672.5230000000001</v>
      </c>
      <c r="X7307">
        <f t="shared" si="344"/>
        <v>-17.142857142857142</v>
      </c>
    </row>
    <row r="7308" spans="1:24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  <c r="V7308">
        <f t="shared" si="342"/>
        <v>11</v>
      </c>
      <c r="W7308">
        <f t="shared" si="343"/>
        <v>288</v>
      </c>
      <c r="X7308">
        <f t="shared" si="344"/>
        <v>18.000000000000004</v>
      </c>
    </row>
    <row r="7309" spans="1:24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  <c r="V7309">
        <f t="shared" si="342"/>
        <v>11</v>
      </c>
      <c r="W7309">
        <f t="shared" si="343"/>
        <v>227.77600000000001</v>
      </c>
      <c r="X7309">
        <f t="shared" si="344"/>
        <v>8.75</v>
      </c>
    </row>
    <row r="7310" spans="1:24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>
        <f t="shared" si="342"/>
        <v>11</v>
      </c>
      <c r="W7310">
        <f t="shared" si="343"/>
        <v>474.39</v>
      </c>
      <c r="X7310">
        <f t="shared" si="344"/>
        <v>49</v>
      </c>
    </row>
    <row r="7311" spans="1:24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  <c r="V7311">
        <f t="shared" si="342"/>
        <v>6</v>
      </c>
      <c r="W7311">
        <f t="shared" si="343"/>
        <v>42.39</v>
      </c>
      <c r="X7311">
        <f t="shared" si="344"/>
        <v>5</v>
      </c>
    </row>
    <row r="7312" spans="1:24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  <c r="V7312">
        <f t="shared" si="342"/>
        <v>8</v>
      </c>
      <c r="W7312">
        <f t="shared" si="343"/>
        <v>323.75</v>
      </c>
      <c r="X7312">
        <f t="shared" si="344"/>
        <v>45</v>
      </c>
    </row>
    <row r="7313" spans="1:24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  <c r="V7313">
        <f t="shared" si="342"/>
        <v>10</v>
      </c>
      <c r="W7313">
        <f t="shared" si="343"/>
        <v>3.7440000000000002</v>
      </c>
      <c r="X7313">
        <f t="shared" si="344"/>
        <v>-70</v>
      </c>
    </row>
    <row r="7314" spans="1:24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  <c r="V7314">
        <f t="shared" si="342"/>
        <v>10</v>
      </c>
      <c r="W7314">
        <f t="shared" si="343"/>
        <v>22.428000000000001</v>
      </c>
      <c r="X7314">
        <f t="shared" si="344"/>
        <v>-76.666666666666671</v>
      </c>
    </row>
    <row r="7315" spans="1:24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  <c r="V7315">
        <f t="shared" si="342"/>
        <v>10</v>
      </c>
      <c r="W7315">
        <f t="shared" si="343"/>
        <v>299.00799999999998</v>
      </c>
      <c r="X7315">
        <f t="shared" si="344"/>
        <v>20</v>
      </c>
    </row>
    <row r="7316" spans="1:24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  <c r="V7316">
        <f t="shared" si="342"/>
        <v>5</v>
      </c>
      <c r="W7316">
        <f t="shared" si="343"/>
        <v>286.39999999999998</v>
      </c>
      <c r="X7316">
        <f t="shared" si="344"/>
        <v>8.75</v>
      </c>
    </row>
    <row r="7317" spans="1:24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  <c r="V7317">
        <f t="shared" si="342"/>
        <v>5</v>
      </c>
      <c r="W7317">
        <f t="shared" si="343"/>
        <v>131.76</v>
      </c>
      <c r="X7317">
        <f t="shared" si="344"/>
        <v>28.999999999999996</v>
      </c>
    </row>
    <row r="7318" spans="1:24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  <c r="V7318">
        <f t="shared" si="342"/>
        <v>10</v>
      </c>
      <c r="W7318">
        <f t="shared" si="343"/>
        <v>142.18199999999999</v>
      </c>
      <c r="X7318">
        <f t="shared" si="344"/>
        <v>-26.666666666666668</v>
      </c>
    </row>
    <row r="7319" spans="1:24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  <c r="V7319">
        <f t="shared" si="342"/>
        <v>11</v>
      </c>
      <c r="W7319">
        <f t="shared" si="343"/>
        <v>58.823999999999998</v>
      </c>
      <c r="X7319">
        <f t="shared" si="344"/>
        <v>33.75</v>
      </c>
    </row>
    <row r="7320" spans="1:24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>
        <f t="shared" si="342"/>
        <v>11</v>
      </c>
      <c r="W7320">
        <f t="shared" si="343"/>
        <v>29.106000000000002</v>
      </c>
      <c r="X7320">
        <f t="shared" si="344"/>
        <v>-83.333333333333329</v>
      </c>
    </row>
    <row r="7321" spans="1:24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  <c r="V7321">
        <f t="shared" si="342"/>
        <v>11</v>
      </c>
      <c r="W7321">
        <f t="shared" si="343"/>
        <v>4899.75</v>
      </c>
      <c r="X7321">
        <f t="shared" si="344"/>
        <v>26.999999999999996</v>
      </c>
    </row>
    <row r="7322" spans="1:24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  <c r="V7322">
        <f t="shared" si="342"/>
        <v>11</v>
      </c>
      <c r="W7322">
        <f t="shared" si="343"/>
        <v>676.5</v>
      </c>
      <c r="X7322">
        <f t="shared" si="344"/>
        <v>27.999999999999996</v>
      </c>
    </row>
    <row r="7323" spans="1:24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  <c r="V7323">
        <f t="shared" si="342"/>
        <v>9</v>
      </c>
      <c r="W7323">
        <f t="shared" si="343"/>
        <v>26.712</v>
      </c>
      <c r="X7323">
        <f t="shared" si="344"/>
        <v>37.5</v>
      </c>
    </row>
    <row r="7324" spans="1:24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  <c r="V7324">
        <f t="shared" si="342"/>
        <v>9</v>
      </c>
      <c r="W7324">
        <f t="shared" si="343"/>
        <v>201.6</v>
      </c>
      <c r="X7324">
        <f t="shared" si="344"/>
        <v>21.250000000000004</v>
      </c>
    </row>
    <row r="7325" spans="1:24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  <c r="V7325">
        <f t="shared" si="342"/>
        <v>12</v>
      </c>
      <c r="W7325">
        <f t="shared" si="343"/>
        <v>83.92</v>
      </c>
      <c r="X7325">
        <f t="shared" si="344"/>
        <v>25.999999999999996</v>
      </c>
    </row>
    <row r="7326" spans="1:24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>
        <f t="shared" si="342"/>
        <v>12</v>
      </c>
      <c r="W7326">
        <f t="shared" si="343"/>
        <v>28.349999999999998</v>
      </c>
      <c r="X7326">
        <f t="shared" si="344"/>
        <v>48</v>
      </c>
    </row>
    <row r="7327" spans="1:24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  <c r="V7327">
        <f t="shared" si="342"/>
        <v>11</v>
      </c>
      <c r="W7327">
        <f t="shared" si="343"/>
        <v>2004</v>
      </c>
      <c r="X7327">
        <f t="shared" si="344"/>
        <v>28.000000000000004</v>
      </c>
    </row>
    <row r="7328" spans="1:24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  <c r="V7328">
        <f t="shared" si="342"/>
        <v>11</v>
      </c>
      <c r="W7328">
        <f t="shared" si="343"/>
        <v>28.792000000000002</v>
      </c>
      <c r="X7328">
        <f t="shared" si="344"/>
        <v>35</v>
      </c>
    </row>
    <row r="7329" spans="1:24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  <c r="V7329">
        <f t="shared" si="342"/>
        <v>3</v>
      </c>
      <c r="W7329">
        <f t="shared" si="343"/>
        <v>222</v>
      </c>
      <c r="X7329">
        <f t="shared" si="344"/>
        <v>13</v>
      </c>
    </row>
    <row r="7330" spans="1:24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  <c r="V7330">
        <f t="shared" si="342"/>
        <v>3</v>
      </c>
      <c r="W7330">
        <f t="shared" si="343"/>
        <v>5119.8720000000003</v>
      </c>
      <c r="X7330">
        <f t="shared" si="344"/>
        <v>32.499999999999993</v>
      </c>
    </row>
    <row r="7331" spans="1:24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  <c r="V7331">
        <f t="shared" si="342"/>
        <v>3</v>
      </c>
      <c r="W7331">
        <f t="shared" si="343"/>
        <v>12993.33</v>
      </c>
      <c r="X7331">
        <f t="shared" si="344"/>
        <v>18</v>
      </c>
    </row>
    <row r="7332" spans="1:24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  <c r="V7332">
        <f t="shared" si="342"/>
        <v>11</v>
      </c>
      <c r="W7332">
        <f t="shared" si="343"/>
        <v>136.512</v>
      </c>
      <c r="X7332">
        <f t="shared" si="344"/>
        <v>-37.5</v>
      </c>
    </row>
    <row r="7333" spans="1:24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  <c r="V7333">
        <f t="shared" si="342"/>
        <v>10</v>
      </c>
      <c r="W7333">
        <f t="shared" si="343"/>
        <v>61.542000000000002</v>
      </c>
      <c r="X7333">
        <f t="shared" si="344"/>
        <v>-21.666666666666664</v>
      </c>
    </row>
    <row r="7334" spans="1:24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  <c r="V7334">
        <f t="shared" si="342"/>
        <v>10</v>
      </c>
      <c r="W7334">
        <f t="shared" si="343"/>
        <v>570.06600000000003</v>
      </c>
      <c r="X7334">
        <f t="shared" si="344"/>
        <v>-80</v>
      </c>
    </row>
    <row r="7335" spans="1:24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  <c r="V7335">
        <f t="shared" si="342"/>
        <v>4</v>
      </c>
      <c r="W7335">
        <f t="shared" si="343"/>
        <v>134.72</v>
      </c>
      <c r="X7335">
        <f t="shared" si="344"/>
        <v>15</v>
      </c>
    </row>
    <row r="7336" spans="1:24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  <c r="V7336">
        <f t="shared" si="342"/>
        <v>4</v>
      </c>
      <c r="W7336">
        <f t="shared" si="343"/>
        <v>163.584</v>
      </c>
      <c r="X7336">
        <f t="shared" si="344"/>
        <v>26.25</v>
      </c>
    </row>
    <row r="7337" spans="1:24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  <c r="V7337">
        <f t="shared" si="342"/>
        <v>12</v>
      </c>
      <c r="W7337">
        <f t="shared" si="343"/>
        <v>1687.8</v>
      </c>
      <c r="X7337">
        <f t="shared" si="344"/>
        <v>44</v>
      </c>
    </row>
    <row r="7338" spans="1:24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  <c r="V7338">
        <f t="shared" si="342"/>
        <v>12</v>
      </c>
      <c r="W7338">
        <f t="shared" si="343"/>
        <v>899.13599999999997</v>
      </c>
      <c r="X7338">
        <f t="shared" si="344"/>
        <v>12.5</v>
      </c>
    </row>
    <row r="7339" spans="1:24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  <c r="V7339">
        <f t="shared" si="342"/>
        <v>9</v>
      </c>
      <c r="W7339">
        <f t="shared" si="343"/>
        <v>15.51</v>
      </c>
      <c r="X7339">
        <f t="shared" si="344"/>
        <v>25</v>
      </c>
    </row>
    <row r="7340" spans="1:24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  <c r="V7340">
        <f t="shared" si="342"/>
        <v>12</v>
      </c>
      <c r="W7340">
        <f t="shared" si="343"/>
        <v>576.55799999999999</v>
      </c>
      <c r="X7340">
        <f t="shared" si="344"/>
        <v>18.888888888888889</v>
      </c>
    </row>
    <row r="7341" spans="1:24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>
        <f t="shared" si="342"/>
        <v>7</v>
      </c>
      <c r="W7341">
        <f t="shared" si="343"/>
        <v>11.52</v>
      </c>
      <c r="X7341">
        <f t="shared" si="344"/>
        <v>28.000000000000004</v>
      </c>
    </row>
    <row r="7342" spans="1:24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  <c r="V7342">
        <f t="shared" si="342"/>
        <v>7</v>
      </c>
      <c r="W7342">
        <f t="shared" si="343"/>
        <v>135.76</v>
      </c>
      <c r="X7342">
        <f t="shared" si="344"/>
        <v>27</v>
      </c>
    </row>
    <row r="7343" spans="1:24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  <c r="V7343">
        <f t="shared" si="342"/>
        <v>7</v>
      </c>
      <c r="W7343">
        <f t="shared" si="343"/>
        <v>2117.5699999999997</v>
      </c>
      <c r="X7343">
        <f t="shared" si="344"/>
        <v>47</v>
      </c>
    </row>
    <row r="7344" spans="1:24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  <c r="V7344">
        <f t="shared" si="342"/>
        <v>7</v>
      </c>
      <c r="W7344">
        <f t="shared" si="343"/>
        <v>77.13</v>
      </c>
      <c r="X7344">
        <f t="shared" si="344"/>
        <v>36</v>
      </c>
    </row>
    <row r="7345" spans="1:24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  <c r="V7345">
        <f t="shared" si="342"/>
        <v>12</v>
      </c>
      <c r="W7345">
        <f t="shared" si="343"/>
        <v>1151.28</v>
      </c>
      <c r="X7345">
        <f t="shared" si="344"/>
        <v>10</v>
      </c>
    </row>
    <row r="7346" spans="1:24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  <c r="V7346">
        <f t="shared" si="342"/>
        <v>12</v>
      </c>
      <c r="W7346">
        <f t="shared" si="343"/>
        <v>4331.25</v>
      </c>
      <c r="X7346">
        <f t="shared" si="344"/>
        <v>-58.18181818181818</v>
      </c>
    </row>
    <row r="7347" spans="1:24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  <c r="V7347">
        <f t="shared" si="342"/>
        <v>12</v>
      </c>
      <c r="W7347">
        <f t="shared" si="343"/>
        <v>294.27199999999999</v>
      </c>
      <c r="X7347">
        <f t="shared" si="344"/>
        <v>-22.500000000000004</v>
      </c>
    </row>
    <row r="7348" spans="1:24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  <c r="V7348">
        <f t="shared" si="342"/>
        <v>12</v>
      </c>
      <c r="W7348">
        <f t="shared" si="343"/>
        <v>13.584</v>
      </c>
      <c r="X7348">
        <f t="shared" si="344"/>
        <v>10</v>
      </c>
    </row>
    <row r="7349" spans="1:24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  <c r="V7349">
        <f t="shared" si="342"/>
        <v>12</v>
      </c>
      <c r="W7349">
        <f t="shared" si="343"/>
        <v>64.784000000000006</v>
      </c>
      <c r="X7349">
        <f t="shared" si="344"/>
        <v>-18.75</v>
      </c>
    </row>
    <row r="7350" spans="1:24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  <c r="V7350">
        <f t="shared" si="342"/>
        <v>3</v>
      </c>
      <c r="W7350">
        <f t="shared" si="343"/>
        <v>530.31600000000003</v>
      </c>
      <c r="X7350">
        <f t="shared" si="344"/>
        <v>-260</v>
      </c>
    </row>
    <row r="7351" spans="1:24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>
        <f t="shared" si="342"/>
        <v>10</v>
      </c>
      <c r="W7351">
        <f t="shared" si="343"/>
        <v>232.92000000000002</v>
      </c>
      <c r="X7351">
        <f t="shared" si="344"/>
        <v>50</v>
      </c>
    </row>
    <row r="7352" spans="1:24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  <c r="V7352">
        <f t="shared" si="342"/>
        <v>10</v>
      </c>
      <c r="W7352">
        <f t="shared" si="343"/>
        <v>109.5</v>
      </c>
      <c r="X7352">
        <f t="shared" si="344"/>
        <v>48.000000000000007</v>
      </c>
    </row>
    <row r="7353" spans="1:24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>
        <f t="shared" si="342"/>
        <v>11</v>
      </c>
      <c r="W7353">
        <f t="shared" si="343"/>
        <v>782.53000000000009</v>
      </c>
      <c r="X7353">
        <f t="shared" si="344"/>
        <v>39</v>
      </c>
    </row>
    <row r="7354" spans="1:24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  <c r="V7354">
        <f t="shared" si="342"/>
        <v>3</v>
      </c>
      <c r="W7354">
        <f t="shared" si="343"/>
        <v>3563.52</v>
      </c>
      <c r="X7354">
        <f t="shared" si="344"/>
        <v>-18.333333333333336</v>
      </c>
    </row>
    <row r="7355" spans="1:24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  <c r="V7355">
        <f t="shared" si="342"/>
        <v>9</v>
      </c>
      <c r="W7355">
        <f t="shared" si="343"/>
        <v>82.6</v>
      </c>
      <c r="X7355">
        <f t="shared" si="344"/>
        <v>32.5</v>
      </c>
    </row>
    <row r="7356" spans="1:24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  <c r="V7356">
        <f t="shared" si="342"/>
        <v>2</v>
      </c>
      <c r="W7356">
        <f t="shared" si="343"/>
        <v>149.5</v>
      </c>
      <c r="X7356">
        <f t="shared" si="344"/>
        <v>45</v>
      </c>
    </row>
    <row r="7357" spans="1:24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  <c r="V7357">
        <f t="shared" si="342"/>
        <v>12</v>
      </c>
      <c r="W7357">
        <f t="shared" si="343"/>
        <v>931.2</v>
      </c>
      <c r="X7357">
        <f t="shared" si="344"/>
        <v>45</v>
      </c>
    </row>
    <row r="7358" spans="1:24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  <c r="V7358">
        <f t="shared" si="342"/>
        <v>10</v>
      </c>
      <c r="W7358">
        <f t="shared" si="343"/>
        <v>1.4079999999999999</v>
      </c>
      <c r="X7358">
        <f t="shared" si="344"/>
        <v>11.250000000000002</v>
      </c>
    </row>
    <row r="7359" spans="1:24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>
        <f t="shared" si="342"/>
        <v>10</v>
      </c>
      <c r="W7359">
        <f t="shared" si="343"/>
        <v>339.13600000000002</v>
      </c>
      <c r="X7359">
        <f t="shared" si="344"/>
        <v>0</v>
      </c>
    </row>
    <row r="7360" spans="1:24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  <c r="V7360">
        <f t="shared" si="342"/>
        <v>12</v>
      </c>
      <c r="W7360">
        <f t="shared" si="343"/>
        <v>1511.7840000000001</v>
      </c>
      <c r="X7360">
        <f t="shared" si="344"/>
        <v>-20</v>
      </c>
    </row>
    <row r="7361" spans="1:24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  <c r="V7361">
        <f t="shared" si="342"/>
        <v>12</v>
      </c>
      <c r="W7361">
        <f t="shared" si="343"/>
        <v>1571.2919999999999</v>
      </c>
      <c r="X7361">
        <f t="shared" si="344"/>
        <v>-36.666666666666664</v>
      </c>
    </row>
    <row r="7362" spans="1:24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>
        <f t="shared" si="342"/>
        <v>4</v>
      </c>
      <c r="W7362">
        <f t="shared" si="343"/>
        <v>58.320000000000007</v>
      </c>
      <c r="X7362">
        <f t="shared" si="344"/>
        <v>48.000000000000007</v>
      </c>
    </row>
    <row r="7363" spans="1:24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  <c r="V7363">
        <f t="shared" ref="V7363:V7426" si="345">MONTH(C7363:C17356)</f>
        <v>4</v>
      </c>
      <c r="W7363">
        <f t="shared" ref="W7363:W7426" si="346" xml:space="preserve"> PRODUCT(R7363,S7363)</f>
        <v>583.05600000000004</v>
      </c>
      <c r="X7363">
        <f t="shared" ref="X7363:X7426" si="347">(U7363/R7363)*100</f>
        <v>-18.75</v>
      </c>
    </row>
    <row r="7364" spans="1:24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>
        <f t="shared" si="345"/>
        <v>4</v>
      </c>
      <c r="W7364">
        <f t="shared" si="346"/>
        <v>109.87200000000001</v>
      </c>
      <c r="X7364">
        <f t="shared" si="347"/>
        <v>37.5</v>
      </c>
    </row>
    <row r="7365" spans="1:24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  <c r="V7365">
        <f t="shared" si="345"/>
        <v>11</v>
      </c>
      <c r="W7365">
        <f t="shared" si="346"/>
        <v>1020.546</v>
      </c>
      <c r="X7365">
        <f t="shared" si="347"/>
        <v>-21.666666666666668</v>
      </c>
    </row>
    <row r="7366" spans="1:24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  <c r="V7366">
        <f t="shared" si="345"/>
        <v>11</v>
      </c>
      <c r="W7366">
        <f t="shared" si="346"/>
        <v>101.376</v>
      </c>
      <c r="X7366">
        <f t="shared" si="347"/>
        <v>21.25</v>
      </c>
    </row>
    <row r="7367" spans="1:24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  <c r="V7367">
        <f t="shared" si="345"/>
        <v>11</v>
      </c>
      <c r="W7367">
        <f t="shared" si="346"/>
        <v>13.776</v>
      </c>
      <c r="X7367">
        <f t="shared" si="347"/>
        <v>-73.333333333333329</v>
      </c>
    </row>
    <row r="7368" spans="1:24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  <c r="V7368">
        <f t="shared" si="345"/>
        <v>11</v>
      </c>
      <c r="W7368">
        <f t="shared" si="346"/>
        <v>65.087999999999994</v>
      </c>
      <c r="X7368">
        <f t="shared" si="347"/>
        <v>-23.75</v>
      </c>
    </row>
    <row r="7369" spans="1:24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  <c r="V7369">
        <f t="shared" si="345"/>
        <v>11</v>
      </c>
      <c r="W7369">
        <f t="shared" si="346"/>
        <v>2434.614</v>
      </c>
      <c r="X7369">
        <f t="shared" si="347"/>
        <v>-7.1428571428571423</v>
      </c>
    </row>
    <row r="7370" spans="1:24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  <c r="V7370">
        <f t="shared" si="345"/>
        <v>4</v>
      </c>
      <c r="W7370">
        <f t="shared" si="346"/>
        <v>46.71</v>
      </c>
      <c r="X7370">
        <f t="shared" si="347"/>
        <v>-76.666666666666657</v>
      </c>
    </row>
    <row r="7371" spans="1:24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>
        <f t="shared" si="345"/>
        <v>3</v>
      </c>
      <c r="W7371">
        <f t="shared" si="346"/>
        <v>9.2159999999999993</v>
      </c>
      <c r="X7371">
        <f t="shared" si="347"/>
        <v>36.250000000000007</v>
      </c>
    </row>
    <row r="7372" spans="1:24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>
        <f t="shared" si="345"/>
        <v>10</v>
      </c>
      <c r="W7372">
        <f t="shared" si="346"/>
        <v>515.96</v>
      </c>
      <c r="X7372">
        <f t="shared" si="347"/>
        <v>28.999999999999996</v>
      </c>
    </row>
    <row r="7373" spans="1:24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  <c r="V7373">
        <f t="shared" si="345"/>
        <v>1</v>
      </c>
      <c r="W7373">
        <f t="shared" si="346"/>
        <v>1691.58</v>
      </c>
      <c r="X7373">
        <f t="shared" si="347"/>
        <v>29.000000000000004</v>
      </c>
    </row>
    <row r="7374" spans="1:24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  <c r="V7374">
        <f t="shared" si="345"/>
        <v>1</v>
      </c>
      <c r="W7374">
        <f t="shared" si="346"/>
        <v>183.06</v>
      </c>
      <c r="X7374">
        <f t="shared" si="347"/>
        <v>0.99999999999999989</v>
      </c>
    </row>
    <row r="7375" spans="1:24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  <c r="V7375">
        <f t="shared" si="345"/>
        <v>1</v>
      </c>
      <c r="W7375">
        <f t="shared" si="346"/>
        <v>770.77</v>
      </c>
      <c r="X7375">
        <f t="shared" si="347"/>
        <v>28.999999999999996</v>
      </c>
    </row>
    <row r="7376" spans="1:24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  <c r="V7376">
        <f t="shared" si="345"/>
        <v>1</v>
      </c>
      <c r="W7376">
        <f t="shared" si="346"/>
        <v>7.89</v>
      </c>
      <c r="X7376">
        <f t="shared" si="347"/>
        <v>45</v>
      </c>
    </row>
    <row r="7377" spans="1:24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  <c r="V7377">
        <f t="shared" si="345"/>
        <v>8</v>
      </c>
      <c r="W7377">
        <f t="shared" si="346"/>
        <v>108.072</v>
      </c>
      <c r="X7377">
        <f t="shared" si="347"/>
        <v>32.5</v>
      </c>
    </row>
    <row r="7378" spans="1:24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  <c r="V7378">
        <f t="shared" si="345"/>
        <v>11</v>
      </c>
      <c r="W7378">
        <f t="shared" si="346"/>
        <v>217.34399999999999</v>
      </c>
      <c r="X7378">
        <f t="shared" si="347"/>
        <v>10</v>
      </c>
    </row>
    <row r="7379" spans="1:24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  <c r="V7379">
        <f t="shared" si="345"/>
        <v>9</v>
      </c>
      <c r="W7379">
        <f t="shared" si="346"/>
        <v>555.12</v>
      </c>
      <c r="X7379">
        <f t="shared" si="347"/>
        <v>27</v>
      </c>
    </row>
    <row r="7380" spans="1:24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  <c r="V7380">
        <f t="shared" si="345"/>
        <v>5</v>
      </c>
      <c r="W7380">
        <f t="shared" si="346"/>
        <v>30.816000000000003</v>
      </c>
      <c r="X7380">
        <f t="shared" si="347"/>
        <v>11.249999999999998</v>
      </c>
    </row>
    <row r="7381" spans="1:24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  <c r="V7381">
        <f t="shared" si="345"/>
        <v>9</v>
      </c>
      <c r="W7381">
        <f t="shared" si="346"/>
        <v>122.22</v>
      </c>
      <c r="X7381">
        <f t="shared" si="347"/>
        <v>0.99999999999999989</v>
      </c>
    </row>
    <row r="7382" spans="1:24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  <c r="V7382">
        <f t="shared" si="345"/>
        <v>9</v>
      </c>
      <c r="W7382">
        <f t="shared" si="346"/>
        <v>72</v>
      </c>
      <c r="X7382">
        <f t="shared" si="347"/>
        <v>49</v>
      </c>
    </row>
    <row r="7383" spans="1:24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  <c r="V7383">
        <f t="shared" si="345"/>
        <v>9</v>
      </c>
      <c r="W7383">
        <f t="shared" si="346"/>
        <v>749.75</v>
      </c>
      <c r="X7383">
        <f t="shared" si="347"/>
        <v>28.000000000000004</v>
      </c>
    </row>
    <row r="7384" spans="1:24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  <c r="V7384">
        <f t="shared" si="345"/>
        <v>9</v>
      </c>
      <c r="W7384">
        <f t="shared" si="346"/>
        <v>33.799999999999997</v>
      </c>
      <c r="X7384">
        <f t="shared" si="347"/>
        <v>30.000000000000004</v>
      </c>
    </row>
    <row r="7385" spans="1:24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>
        <f t="shared" si="345"/>
        <v>9</v>
      </c>
      <c r="W7385">
        <f t="shared" si="346"/>
        <v>52.83</v>
      </c>
      <c r="X7385">
        <f t="shared" si="347"/>
        <v>48</v>
      </c>
    </row>
    <row r="7386" spans="1:24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  <c r="V7386">
        <f t="shared" si="345"/>
        <v>9</v>
      </c>
      <c r="W7386">
        <f t="shared" si="346"/>
        <v>756</v>
      </c>
      <c r="X7386">
        <f t="shared" si="347"/>
        <v>36.000000000000007</v>
      </c>
    </row>
    <row r="7387" spans="1:24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>
        <f t="shared" si="345"/>
        <v>9</v>
      </c>
      <c r="W7387">
        <f t="shared" si="346"/>
        <v>52.92</v>
      </c>
      <c r="X7387">
        <f t="shared" si="347"/>
        <v>48.999999999999993</v>
      </c>
    </row>
    <row r="7388" spans="1:24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  <c r="V7388">
        <f t="shared" si="345"/>
        <v>9</v>
      </c>
      <c r="W7388">
        <f t="shared" si="346"/>
        <v>2238.48</v>
      </c>
      <c r="X7388">
        <f t="shared" si="347"/>
        <v>27</v>
      </c>
    </row>
    <row r="7389" spans="1:24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  <c r="V7389">
        <f t="shared" si="345"/>
        <v>9</v>
      </c>
      <c r="W7389">
        <f t="shared" si="346"/>
        <v>18710.16</v>
      </c>
      <c r="X7389">
        <f t="shared" si="347"/>
        <v>29.000000000000004</v>
      </c>
    </row>
    <row r="7390" spans="1:24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  <c r="V7390">
        <f t="shared" si="345"/>
        <v>9</v>
      </c>
      <c r="W7390">
        <f t="shared" si="346"/>
        <v>89.91</v>
      </c>
      <c r="X7390">
        <f t="shared" si="347"/>
        <v>1.0000000000000002</v>
      </c>
    </row>
    <row r="7391" spans="1:24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  <c r="V7391">
        <f t="shared" si="345"/>
        <v>11</v>
      </c>
      <c r="W7391">
        <f t="shared" si="346"/>
        <v>780.73599999999999</v>
      </c>
      <c r="X7391">
        <f t="shared" si="347"/>
        <v>12.5</v>
      </c>
    </row>
    <row r="7392" spans="1:24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  <c r="V7392">
        <f t="shared" si="345"/>
        <v>11</v>
      </c>
      <c r="W7392">
        <f t="shared" si="346"/>
        <v>507.59999999999997</v>
      </c>
      <c r="X7392">
        <f t="shared" si="347"/>
        <v>18.75</v>
      </c>
    </row>
    <row r="7393" spans="1:24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  <c r="V7393">
        <f t="shared" si="345"/>
        <v>12</v>
      </c>
      <c r="W7393">
        <f t="shared" si="346"/>
        <v>223.05600000000001</v>
      </c>
      <c r="X7393">
        <f t="shared" si="347"/>
        <v>31.25</v>
      </c>
    </row>
    <row r="7394" spans="1:24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  <c r="V7394">
        <f t="shared" si="345"/>
        <v>5</v>
      </c>
      <c r="W7394">
        <f t="shared" si="346"/>
        <v>78.5</v>
      </c>
      <c r="X7394">
        <f t="shared" si="347"/>
        <v>45.000000000000007</v>
      </c>
    </row>
    <row r="7395" spans="1:24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  <c r="V7395">
        <f t="shared" si="345"/>
        <v>5</v>
      </c>
      <c r="W7395">
        <f t="shared" si="346"/>
        <v>178.56</v>
      </c>
      <c r="X7395">
        <f t="shared" si="347"/>
        <v>25.999999999999996</v>
      </c>
    </row>
    <row r="7396" spans="1:24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  <c r="V7396">
        <f t="shared" si="345"/>
        <v>5</v>
      </c>
      <c r="W7396">
        <f t="shared" si="346"/>
        <v>172</v>
      </c>
      <c r="X7396">
        <f t="shared" si="347"/>
        <v>46</v>
      </c>
    </row>
    <row r="7397" spans="1:24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  <c r="V7397">
        <f t="shared" si="345"/>
        <v>12</v>
      </c>
      <c r="W7397">
        <f t="shared" si="346"/>
        <v>626.35199999999998</v>
      </c>
      <c r="X7397">
        <f t="shared" si="347"/>
        <v>-38.333333333333336</v>
      </c>
    </row>
    <row r="7398" spans="1:24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>
        <f t="shared" si="345"/>
        <v>12</v>
      </c>
      <c r="W7398">
        <f t="shared" si="346"/>
        <v>2599.9380000000001</v>
      </c>
      <c r="X7398">
        <f t="shared" si="347"/>
        <v>20</v>
      </c>
    </row>
    <row r="7399" spans="1:24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  <c r="V7399">
        <f t="shared" si="345"/>
        <v>9</v>
      </c>
      <c r="W7399">
        <f t="shared" si="346"/>
        <v>4772.4480000000003</v>
      </c>
      <c r="X7399">
        <f t="shared" si="347"/>
        <v>7.5</v>
      </c>
    </row>
    <row r="7400" spans="1:24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  <c r="V7400">
        <f t="shared" si="345"/>
        <v>7</v>
      </c>
      <c r="W7400">
        <f t="shared" si="346"/>
        <v>322.70400000000001</v>
      </c>
      <c r="X7400">
        <f t="shared" si="347"/>
        <v>36.25</v>
      </c>
    </row>
    <row r="7401" spans="1:24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  <c r="V7401">
        <f t="shared" si="345"/>
        <v>7</v>
      </c>
      <c r="W7401">
        <f t="shared" si="346"/>
        <v>95.36</v>
      </c>
      <c r="X7401">
        <f t="shared" si="347"/>
        <v>13.750000000000002</v>
      </c>
    </row>
    <row r="7402" spans="1:24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  <c r="V7402">
        <f t="shared" si="345"/>
        <v>9</v>
      </c>
      <c r="W7402">
        <f t="shared" si="346"/>
        <v>43.13</v>
      </c>
      <c r="X7402">
        <f t="shared" si="347"/>
        <v>34</v>
      </c>
    </row>
    <row r="7403" spans="1:24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  <c r="V7403">
        <f t="shared" si="345"/>
        <v>9</v>
      </c>
      <c r="W7403">
        <f t="shared" si="346"/>
        <v>216.09</v>
      </c>
      <c r="X7403">
        <f t="shared" si="347"/>
        <v>46</v>
      </c>
    </row>
    <row r="7404" spans="1:24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  <c r="V7404">
        <f t="shared" si="345"/>
        <v>8</v>
      </c>
      <c r="W7404">
        <f t="shared" si="346"/>
        <v>280.48</v>
      </c>
      <c r="X7404">
        <f t="shared" si="347"/>
        <v>30</v>
      </c>
    </row>
    <row r="7405" spans="1:24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  <c r="V7405">
        <f t="shared" si="345"/>
        <v>5</v>
      </c>
      <c r="W7405">
        <f t="shared" si="346"/>
        <v>2549.7874999999999</v>
      </c>
      <c r="X7405">
        <f t="shared" si="347"/>
        <v>8.235294117647058</v>
      </c>
    </row>
    <row r="7406" spans="1:24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  <c r="V7406">
        <f t="shared" si="345"/>
        <v>5</v>
      </c>
      <c r="W7406">
        <f t="shared" si="346"/>
        <v>368.73</v>
      </c>
      <c r="X7406">
        <f t="shared" si="347"/>
        <v>28.000000000000004</v>
      </c>
    </row>
    <row r="7407" spans="1:24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  <c r="V7407">
        <f t="shared" si="345"/>
        <v>5</v>
      </c>
      <c r="W7407">
        <f t="shared" si="346"/>
        <v>195.136</v>
      </c>
      <c r="X7407">
        <f t="shared" si="347"/>
        <v>-6.25</v>
      </c>
    </row>
    <row r="7408" spans="1:24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  <c r="V7408">
        <f t="shared" si="345"/>
        <v>5</v>
      </c>
      <c r="W7408">
        <f t="shared" si="346"/>
        <v>2167.056</v>
      </c>
      <c r="X7408">
        <f t="shared" si="347"/>
        <v>11.25</v>
      </c>
    </row>
    <row r="7409" spans="1:24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>
        <f t="shared" si="345"/>
        <v>1</v>
      </c>
      <c r="W7409">
        <f t="shared" si="346"/>
        <v>57.599999999999994</v>
      </c>
      <c r="X7409">
        <f t="shared" si="347"/>
        <v>36.250000000000007</v>
      </c>
    </row>
    <row r="7410" spans="1:24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  <c r="V7410">
        <f t="shared" si="345"/>
        <v>5</v>
      </c>
      <c r="W7410">
        <f t="shared" si="346"/>
        <v>1342.72</v>
      </c>
      <c r="X7410">
        <f t="shared" si="347"/>
        <v>6.9999999999999991</v>
      </c>
    </row>
    <row r="7411" spans="1:24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  <c r="V7411">
        <f t="shared" si="345"/>
        <v>4</v>
      </c>
      <c r="W7411">
        <f t="shared" si="346"/>
        <v>172.11</v>
      </c>
      <c r="X7411">
        <f t="shared" si="347"/>
        <v>-54.999999999999993</v>
      </c>
    </row>
    <row r="7412" spans="1:24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  <c r="V7412">
        <f t="shared" si="345"/>
        <v>7</v>
      </c>
      <c r="W7412">
        <f t="shared" si="346"/>
        <v>199.96</v>
      </c>
      <c r="X7412">
        <f t="shared" si="347"/>
        <v>8</v>
      </c>
    </row>
    <row r="7413" spans="1:24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  <c r="V7413">
        <f t="shared" si="345"/>
        <v>5</v>
      </c>
      <c r="W7413">
        <f t="shared" si="346"/>
        <v>156.792</v>
      </c>
      <c r="X7413">
        <f t="shared" si="347"/>
        <v>11.249999999999998</v>
      </c>
    </row>
    <row r="7414" spans="1:24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  <c r="V7414">
        <f t="shared" si="345"/>
        <v>5</v>
      </c>
      <c r="W7414">
        <f t="shared" si="346"/>
        <v>70.72</v>
      </c>
      <c r="X7414">
        <f t="shared" si="347"/>
        <v>-8.75</v>
      </c>
    </row>
    <row r="7415" spans="1:24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  <c r="V7415">
        <f t="shared" si="345"/>
        <v>5</v>
      </c>
      <c r="W7415">
        <f t="shared" si="346"/>
        <v>13.592000000000001</v>
      </c>
      <c r="X7415">
        <f t="shared" si="347"/>
        <v>-2.5</v>
      </c>
    </row>
    <row r="7416" spans="1:24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  <c r="V7416">
        <f t="shared" si="345"/>
        <v>3</v>
      </c>
      <c r="W7416">
        <f t="shared" si="346"/>
        <v>773.36</v>
      </c>
      <c r="X7416">
        <f t="shared" si="347"/>
        <v>-1.4285714285714286</v>
      </c>
    </row>
    <row r="7417" spans="1:24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  <c r="V7417">
        <f t="shared" si="345"/>
        <v>3</v>
      </c>
      <c r="W7417">
        <f t="shared" si="346"/>
        <v>1899.8</v>
      </c>
      <c r="X7417">
        <f t="shared" si="347"/>
        <v>12.5</v>
      </c>
    </row>
    <row r="7418" spans="1:24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  <c r="V7418">
        <f t="shared" si="345"/>
        <v>3</v>
      </c>
      <c r="W7418">
        <f t="shared" si="346"/>
        <v>1619.73</v>
      </c>
      <c r="X7418">
        <f t="shared" si="347"/>
        <v>-21.666666666666671</v>
      </c>
    </row>
    <row r="7419" spans="1:24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  <c r="V7419">
        <f t="shared" si="345"/>
        <v>3</v>
      </c>
      <c r="W7419">
        <f t="shared" si="346"/>
        <v>206.20000000000002</v>
      </c>
      <c r="X7419">
        <f t="shared" si="347"/>
        <v>33.75</v>
      </c>
    </row>
    <row r="7420" spans="1:24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  <c r="V7420">
        <f t="shared" si="345"/>
        <v>3</v>
      </c>
      <c r="W7420">
        <f t="shared" si="346"/>
        <v>51.896999999999998</v>
      </c>
      <c r="X7420">
        <f t="shared" si="347"/>
        <v>-80</v>
      </c>
    </row>
    <row r="7421" spans="1:24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>
        <f t="shared" si="345"/>
        <v>3</v>
      </c>
      <c r="W7421">
        <f t="shared" si="346"/>
        <v>2762.7999999999997</v>
      </c>
      <c r="X7421">
        <f t="shared" si="347"/>
        <v>-25</v>
      </c>
    </row>
    <row r="7422" spans="1:24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  <c r="V7422">
        <f t="shared" si="345"/>
        <v>3</v>
      </c>
      <c r="W7422">
        <f t="shared" si="346"/>
        <v>115.8</v>
      </c>
      <c r="X7422">
        <f t="shared" si="347"/>
        <v>-66.666666666666657</v>
      </c>
    </row>
    <row r="7423" spans="1:24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  <c r="V7423">
        <f t="shared" si="345"/>
        <v>3</v>
      </c>
      <c r="W7423">
        <f t="shared" si="346"/>
        <v>252.16</v>
      </c>
      <c r="X7423">
        <f t="shared" si="347"/>
        <v>-22.499999999999996</v>
      </c>
    </row>
    <row r="7424" spans="1:24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  <c r="V7424">
        <f t="shared" si="345"/>
        <v>3</v>
      </c>
      <c r="W7424">
        <f t="shared" si="346"/>
        <v>1347.3000000000002</v>
      </c>
      <c r="X7424">
        <f t="shared" si="347"/>
        <v>-143.33333333333334</v>
      </c>
    </row>
    <row r="7425" spans="1:24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  <c r="V7425">
        <f t="shared" si="345"/>
        <v>4</v>
      </c>
      <c r="W7425">
        <f t="shared" si="346"/>
        <v>780.41600000000005</v>
      </c>
      <c r="X7425">
        <f t="shared" si="347"/>
        <v>11.25</v>
      </c>
    </row>
    <row r="7426" spans="1:24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>
        <f t="shared" si="345"/>
        <v>4</v>
      </c>
      <c r="W7426">
        <f t="shared" si="346"/>
        <v>110.01599999999999</v>
      </c>
      <c r="X7426">
        <f t="shared" si="347"/>
        <v>17.5</v>
      </c>
    </row>
    <row r="7427" spans="1:24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  <c r="V7427">
        <f t="shared" ref="V7427:V7490" si="348">MONTH(C7427:C17420)</f>
        <v>6</v>
      </c>
      <c r="W7427">
        <f t="shared" ref="W7427:W7490" si="349" xml:space="preserve"> PRODUCT(R7427,S7427)</f>
        <v>170.49199999999999</v>
      </c>
      <c r="X7427">
        <f t="shared" ref="X7427:X7490" si="350">(U7427/R7427)*100</f>
        <v>-7.1428571428571441</v>
      </c>
    </row>
    <row r="7428" spans="1:24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  <c r="V7428">
        <f t="shared" si="348"/>
        <v>6</v>
      </c>
      <c r="W7428">
        <f t="shared" si="349"/>
        <v>65.424000000000007</v>
      </c>
      <c r="X7428">
        <f t="shared" si="350"/>
        <v>-80</v>
      </c>
    </row>
    <row r="7429" spans="1:24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>
        <f t="shared" si="348"/>
        <v>3</v>
      </c>
      <c r="W7429">
        <f t="shared" si="349"/>
        <v>34.29</v>
      </c>
      <c r="X7429">
        <f t="shared" si="350"/>
        <v>47</v>
      </c>
    </row>
    <row r="7430" spans="1:24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>
        <f t="shared" si="348"/>
        <v>3</v>
      </c>
      <c r="W7430">
        <f t="shared" si="349"/>
        <v>60.88</v>
      </c>
      <c r="X7430">
        <f t="shared" si="350"/>
        <v>49</v>
      </c>
    </row>
    <row r="7431" spans="1:24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  <c r="V7431">
        <f t="shared" si="348"/>
        <v>3</v>
      </c>
      <c r="W7431">
        <f t="shared" si="349"/>
        <v>25.92</v>
      </c>
      <c r="X7431">
        <f t="shared" si="350"/>
        <v>48.999999999999993</v>
      </c>
    </row>
    <row r="7432" spans="1:24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  <c r="V7432">
        <f t="shared" si="348"/>
        <v>3</v>
      </c>
      <c r="W7432">
        <f t="shared" si="349"/>
        <v>64</v>
      </c>
      <c r="X7432">
        <f t="shared" si="350"/>
        <v>48</v>
      </c>
    </row>
    <row r="7433" spans="1:24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  <c r="V7433">
        <f t="shared" si="348"/>
        <v>3</v>
      </c>
      <c r="W7433">
        <f t="shared" si="349"/>
        <v>98.01</v>
      </c>
      <c r="X7433">
        <f t="shared" si="350"/>
        <v>25.999999999999996</v>
      </c>
    </row>
    <row r="7434" spans="1:24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  <c r="V7434">
        <f t="shared" si="348"/>
        <v>8</v>
      </c>
      <c r="W7434">
        <f t="shared" si="349"/>
        <v>13.392000000000001</v>
      </c>
      <c r="X7434">
        <f t="shared" si="350"/>
        <v>-21.249999999999996</v>
      </c>
    </row>
    <row r="7435" spans="1:24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  <c r="V7435">
        <f t="shared" si="348"/>
        <v>8</v>
      </c>
      <c r="W7435">
        <f t="shared" si="349"/>
        <v>46.725000000000001</v>
      </c>
      <c r="X7435">
        <f t="shared" si="350"/>
        <v>-70</v>
      </c>
    </row>
    <row r="7436" spans="1:24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  <c r="V7436">
        <f t="shared" si="348"/>
        <v>7</v>
      </c>
      <c r="W7436">
        <f t="shared" si="349"/>
        <v>27.432000000000002</v>
      </c>
      <c r="X7436">
        <f t="shared" si="350"/>
        <v>33.75</v>
      </c>
    </row>
    <row r="7437" spans="1:24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  <c r="V7437">
        <f t="shared" si="348"/>
        <v>7</v>
      </c>
      <c r="W7437">
        <f t="shared" si="349"/>
        <v>138.816</v>
      </c>
      <c r="X7437">
        <f t="shared" si="350"/>
        <v>36.25</v>
      </c>
    </row>
    <row r="7438" spans="1:24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>
        <f t="shared" si="348"/>
        <v>7</v>
      </c>
      <c r="W7438">
        <f t="shared" si="349"/>
        <v>496</v>
      </c>
      <c r="X7438">
        <f t="shared" si="350"/>
        <v>26</v>
      </c>
    </row>
    <row r="7439" spans="1:24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>
        <f t="shared" si="348"/>
        <v>2</v>
      </c>
      <c r="W7439">
        <f t="shared" si="349"/>
        <v>106.8</v>
      </c>
      <c r="X7439">
        <f t="shared" si="350"/>
        <v>33.75</v>
      </c>
    </row>
    <row r="7440" spans="1:24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  <c r="V7440">
        <f t="shared" si="348"/>
        <v>3</v>
      </c>
      <c r="W7440">
        <f t="shared" si="349"/>
        <v>234.5</v>
      </c>
      <c r="X7440">
        <f t="shared" si="350"/>
        <v>28.000000000000004</v>
      </c>
    </row>
    <row r="7441" spans="1:24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>
        <f t="shared" si="348"/>
        <v>9</v>
      </c>
      <c r="W7441">
        <f t="shared" si="349"/>
        <v>93.6</v>
      </c>
      <c r="X7441">
        <f t="shared" si="350"/>
        <v>35</v>
      </c>
    </row>
    <row r="7442" spans="1:24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  <c r="V7442">
        <f t="shared" si="348"/>
        <v>9</v>
      </c>
      <c r="W7442">
        <f t="shared" si="349"/>
        <v>473.05599999999998</v>
      </c>
      <c r="X7442">
        <f t="shared" si="350"/>
        <v>-1.25</v>
      </c>
    </row>
    <row r="7443" spans="1:24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  <c r="V7443">
        <f t="shared" si="348"/>
        <v>11</v>
      </c>
      <c r="W7443">
        <f t="shared" si="349"/>
        <v>56.699999999999996</v>
      </c>
      <c r="X7443">
        <f t="shared" si="350"/>
        <v>46.000000000000007</v>
      </c>
    </row>
    <row r="7444" spans="1:24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  <c r="V7444">
        <f t="shared" si="348"/>
        <v>12</v>
      </c>
      <c r="W7444">
        <f t="shared" si="349"/>
        <v>21.376000000000001</v>
      </c>
      <c r="X7444">
        <f t="shared" si="350"/>
        <v>35</v>
      </c>
    </row>
    <row r="7445" spans="1:24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  <c r="V7445">
        <f t="shared" si="348"/>
        <v>12</v>
      </c>
      <c r="W7445">
        <f t="shared" si="349"/>
        <v>711.28800000000001</v>
      </c>
      <c r="X7445">
        <f t="shared" si="350"/>
        <v>8.75</v>
      </c>
    </row>
    <row r="7446" spans="1:24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  <c r="V7446">
        <f t="shared" si="348"/>
        <v>2</v>
      </c>
      <c r="W7446">
        <f t="shared" si="349"/>
        <v>5.1840000000000002</v>
      </c>
      <c r="X7446">
        <f t="shared" si="350"/>
        <v>35</v>
      </c>
    </row>
    <row r="7447" spans="1:24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  <c r="V7447">
        <f t="shared" si="348"/>
        <v>2</v>
      </c>
      <c r="W7447">
        <f t="shared" si="349"/>
        <v>131.16800000000001</v>
      </c>
      <c r="X7447">
        <f t="shared" si="350"/>
        <v>36.25</v>
      </c>
    </row>
    <row r="7448" spans="1:24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  <c r="V7448">
        <f t="shared" si="348"/>
        <v>2</v>
      </c>
      <c r="W7448">
        <f t="shared" si="349"/>
        <v>22.2</v>
      </c>
      <c r="X7448">
        <f t="shared" si="350"/>
        <v>-117.5</v>
      </c>
    </row>
    <row r="7449" spans="1:24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>
        <f t="shared" si="348"/>
        <v>2</v>
      </c>
      <c r="W7449">
        <f t="shared" si="349"/>
        <v>2097</v>
      </c>
      <c r="X7449">
        <f t="shared" si="350"/>
        <v>35</v>
      </c>
    </row>
    <row r="7450" spans="1:24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  <c r="V7450">
        <f t="shared" si="348"/>
        <v>11</v>
      </c>
      <c r="W7450">
        <f t="shared" si="349"/>
        <v>444.6</v>
      </c>
      <c r="X7450">
        <f t="shared" si="350"/>
        <v>16.25</v>
      </c>
    </row>
    <row r="7451" spans="1:24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  <c r="V7451">
        <f t="shared" si="348"/>
        <v>9</v>
      </c>
      <c r="W7451">
        <f t="shared" si="349"/>
        <v>29.736000000000004</v>
      </c>
      <c r="X7451">
        <f t="shared" si="350"/>
        <v>32.499999999999993</v>
      </c>
    </row>
    <row r="7452" spans="1:24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  <c r="V7452">
        <f t="shared" si="348"/>
        <v>9</v>
      </c>
      <c r="W7452">
        <f t="shared" si="349"/>
        <v>1592.15</v>
      </c>
      <c r="X7452">
        <f t="shared" si="350"/>
        <v>-24.285714285714285</v>
      </c>
    </row>
    <row r="7453" spans="1:24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  <c r="V7453">
        <f t="shared" si="348"/>
        <v>9</v>
      </c>
      <c r="W7453">
        <f t="shared" si="349"/>
        <v>29</v>
      </c>
      <c r="X7453">
        <f t="shared" si="350"/>
        <v>-175.00000000000003</v>
      </c>
    </row>
    <row r="7454" spans="1:24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  <c r="V7454">
        <f t="shared" si="348"/>
        <v>9</v>
      </c>
      <c r="W7454">
        <f t="shared" si="349"/>
        <v>8494.56</v>
      </c>
      <c r="X7454">
        <f t="shared" si="350"/>
        <v>6.25</v>
      </c>
    </row>
    <row r="7455" spans="1:24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  <c r="V7455">
        <f t="shared" si="348"/>
        <v>6</v>
      </c>
      <c r="W7455">
        <f t="shared" si="349"/>
        <v>296.95999999999998</v>
      </c>
      <c r="X7455">
        <f t="shared" si="350"/>
        <v>11.250000000000002</v>
      </c>
    </row>
    <row r="7456" spans="1:24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  <c r="V7456">
        <f t="shared" si="348"/>
        <v>7</v>
      </c>
      <c r="W7456">
        <f t="shared" si="349"/>
        <v>36.991999999999997</v>
      </c>
      <c r="X7456">
        <f t="shared" si="350"/>
        <v>33.75</v>
      </c>
    </row>
    <row r="7457" spans="1:24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  <c r="V7457">
        <f t="shared" si="348"/>
        <v>7</v>
      </c>
      <c r="W7457">
        <f t="shared" si="349"/>
        <v>2073.248</v>
      </c>
      <c r="X7457">
        <f t="shared" si="350"/>
        <v>5</v>
      </c>
    </row>
    <row r="7458" spans="1:24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>
        <f t="shared" si="348"/>
        <v>4</v>
      </c>
      <c r="W7458">
        <f t="shared" si="349"/>
        <v>1139.28</v>
      </c>
      <c r="X7458">
        <f t="shared" si="350"/>
        <v>26</v>
      </c>
    </row>
    <row r="7459" spans="1:24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>
        <f t="shared" si="348"/>
        <v>4</v>
      </c>
      <c r="W7459">
        <f t="shared" si="349"/>
        <v>9.14</v>
      </c>
      <c r="X7459">
        <f t="shared" si="350"/>
        <v>50</v>
      </c>
    </row>
    <row r="7460" spans="1:24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  <c r="V7460">
        <f t="shared" si="348"/>
        <v>4</v>
      </c>
      <c r="W7460">
        <f t="shared" si="349"/>
        <v>8378.0199999999986</v>
      </c>
      <c r="X7460">
        <f t="shared" si="350"/>
        <v>10.000000000000002</v>
      </c>
    </row>
    <row r="7461" spans="1:24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>
        <f t="shared" si="348"/>
        <v>4</v>
      </c>
      <c r="W7461">
        <f t="shared" si="349"/>
        <v>4709.34</v>
      </c>
      <c r="X7461">
        <f t="shared" si="350"/>
        <v>24.000000000000004</v>
      </c>
    </row>
    <row r="7462" spans="1:24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  <c r="V7462">
        <f t="shared" si="348"/>
        <v>4</v>
      </c>
      <c r="W7462">
        <f t="shared" si="349"/>
        <v>2559.8719999999998</v>
      </c>
      <c r="X7462">
        <f t="shared" si="350"/>
        <v>33.75</v>
      </c>
    </row>
    <row r="7463" spans="1:24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  <c r="V7463">
        <f t="shared" si="348"/>
        <v>4</v>
      </c>
      <c r="W7463">
        <f t="shared" si="349"/>
        <v>105.52</v>
      </c>
      <c r="X7463">
        <f t="shared" si="350"/>
        <v>46</v>
      </c>
    </row>
    <row r="7464" spans="1:24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  <c r="V7464">
        <f t="shared" si="348"/>
        <v>2</v>
      </c>
      <c r="W7464">
        <f t="shared" si="349"/>
        <v>4850.28</v>
      </c>
      <c r="X7464">
        <f t="shared" si="350"/>
        <v>15</v>
      </c>
    </row>
    <row r="7465" spans="1:24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  <c r="V7465">
        <f t="shared" si="348"/>
        <v>9</v>
      </c>
      <c r="W7465">
        <f t="shared" si="349"/>
        <v>29.76</v>
      </c>
      <c r="X7465">
        <f t="shared" si="350"/>
        <v>25</v>
      </c>
    </row>
    <row r="7466" spans="1:24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  <c r="V7466">
        <f t="shared" si="348"/>
        <v>9</v>
      </c>
      <c r="W7466">
        <f t="shared" si="349"/>
        <v>273.92</v>
      </c>
      <c r="X7466">
        <f t="shared" si="350"/>
        <v>44.999999999999993</v>
      </c>
    </row>
    <row r="7467" spans="1:24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>
        <f t="shared" si="348"/>
        <v>9</v>
      </c>
      <c r="W7467">
        <f t="shared" si="349"/>
        <v>523.48</v>
      </c>
      <c r="X7467">
        <f t="shared" si="350"/>
        <v>25</v>
      </c>
    </row>
    <row r="7468" spans="1:24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  <c r="V7468">
        <f t="shared" si="348"/>
        <v>5</v>
      </c>
      <c r="W7468">
        <f t="shared" si="349"/>
        <v>702.72</v>
      </c>
      <c r="X7468">
        <f t="shared" si="350"/>
        <v>26.999999999999996</v>
      </c>
    </row>
    <row r="7469" spans="1:24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  <c r="V7469">
        <f t="shared" si="348"/>
        <v>11</v>
      </c>
      <c r="W7469">
        <f t="shared" si="349"/>
        <v>139.68</v>
      </c>
      <c r="X7469">
        <f t="shared" si="350"/>
        <v>34</v>
      </c>
    </row>
    <row r="7470" spans="1:24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  <c r="V7470">
        <f t="shared" si="348"/>
        <v>9</v>
      </c>
      <c r="W7470">
        <f t="shared" si="349"/>
        <v>44.82</v>
      </c>
      <c r="X7470">
        <f t="shared" si="350"/>
        <v>47</v>
      </c>
    </row>
    <row r="7471" spans="1:24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  <c r="V7471">
        <f t="shared" si="348"/>
        <v>9</v>
      </c>
      <c r="W7471">
        <f t="shared" si="349"/>
        <v>29.12</v>
      </c>
      <c r="X7471">
        <f t="shared" si="350"/>
        <v>42.999999999999993</v>
      </c>
    </row>
    <row r="7472" spans="1:24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  <c r="V7472">
        <f t="shared" si="348"/>
        <v>9</v>
      </c>
      <c r="W7472">
        <f t="shared" si="349"/>
        <v>14.304</v>
      </c>
      <c r="X7472">
        <f t="shared" si="350"/>
        <v>-80</v>
      </c>
    </row>
    <row r="7473" spans="1:24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  <c r="V7473">
        <f t="shared" si="348"/>
        <v>9</v>
      </c>
      <c r="W7473">
        <f t="shared" si="349"/>
        <v>294.36799999999999</v>
      </c>
      <c r="X7473">
        <f t="shared" si="350"/>
        <v>-20</v>
      </c>
    </row>
    <row r="7474" spans="1:24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  <c r="V7474">
        <f t="shared" si="348"/>
        <v>7</v>
      </c>
      <c r="W7474">
        <f t="shared" si="349"/>
        <v>7499.75</v>
      </c>
      <c r="X7474">
        <f t="shared" si="350"/>
        <v>30</v>
      </c>
    </row>
    <row r="7475" spans="1:24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  <c r="V7475">
        <f t="shared" si="348"/>
        <v>4</v>
      </c>
      <c r="W7475">
        <f t="shared" si="349"/>
        <v>54.271999999999998</v>
      </c>
      <c r="X7475">
        <f t="shared" si="350"/>
        <v>23.75</v>
      </c>
    </row>
    <row r="7476" spans="1:24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  <c r="V7476">
        <f t="shared" si="348"/>
        <v>1</v>
      </c>
      <c r="W7476">
        <f t="shared" si="349"/>
        <v>23164.38</v>
      </c>
      <c r="X7476">
        <f t="shared" si="350"/>
        <v>28.999999999999996</v>
      </c>
    </row>
    <row r="7477" spans="1:24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>
        <f t="shared" si="348"/>
        <v>1</v>
      </c>
      <c r="W7477">
        <f t="shared" si="349"/>
        <v>1219.96</v>
      </c>
      <c r="X7477">
        <f t="shared" si="350"/>
        <v>44.999999999999993</v>
      </c>
    </row>
    <row r="7478" spans="1:24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  <c r="V7478">
        <f t="shared" si="348"/>
        <v>1</v>
      </c>
      <c r="W7478">
        <f t="shared" si="349"/>
        <v>10.96</v>
      </c>
      <c r="X7478">
        <f t="shared" si="350"/>
        <v>26.999999999999996</v>
      </c>
    </row>
    <row r="7479" spans="1:24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  <c r="V7479">
        <f t="shared" si="348"/>
        <v>1</v>
      </c>
      <c r="W7479">
        <f t="shared" si="349"/>
        <v>783.96</v>
      </c>
      <c r="X7479">
        <f t="shared" si="350"/>
        <v>28.999999999999996</v>
      </c>
    </row>
    <row r="7480" spans="1:24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>
        <f t="shared" si="348"/>
        <v>1</v>
      </c>
      <c r="W7480">
        <f t="shared" si="349"/>
        <v>3023.84</v>
      </c>
      <c r="X7480">
        <f t="shared" si="350"/>
        <v>26.999999999999996</v>
      </c>
    </row>
    <row r="7481" spans="1:24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  <c r="V7481">
        <f t="shared" si="348"/>
        <v>1</v>
      </c>
      <c r="W7481">
        <f t="shared" si="349"/>
        <v>124.48</v>
      </c>
      <c r="X7481">
        <f t="shared" si="350"/>
        <v>0.99999999999999989</v>
      </c>
    </row>
    <row r="7482" spans="1:24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>
        <f t="shared" si="348"/>
        <v>1</v>
      </c>
      <c r="W7482">
        <f t="shared" si="349"/>
        <v>6.54</v>
      </c>
      <c r="X7482">
        <f t="shared" si="350"/>
        <v>46</v>
      </c>
    </row>
    <row r="7483" spans="1:24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  <c r="V7483">
        <f t="shared" si="348"/>
        <v>9</v>
      </c>
      <c r="W7483">
        <f t="shared" si="349"/>
        <v>12.78</v>
      </c>
      <c r="X7483">
        <f t="shared" si="350"/>
        <v>45.000000000000007</v>
      </c>
    </row>
    <row r="7484" spans="1:24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  <c r="V7484">
        <f t="shared" si="348"/>
        <v>9</v>
      </c>
      <c r="W7484">
        <f t="shared" si="349"/>
        <v>73.855999999999995</v>
      </c>
      <c r="X7484">
        <f t="shared" si="350"/>
        <v>37.500000000000007</v>
      </c>
    </row>
    <row r="7485" spans="1:24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  <c r="V7485">
        <f t="shared" si="348"/>
        <v>12</v>
      </c>
      <c r="W7485">
        <f t="shared" si="349"/>
        <v>3120.614</v>
      </c>
      <c r="X7485">
        <f t="shared" si="350"/>
        <v>-24.285714285714281</v>
      </c>
    </row>
    <row r="7486" spans="1:24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  <c r="V7486">
        <f t="shared" si="348"/>
        <v>12</v>
      </c>
      <c r="W7486">
        <f t="shared" si="349"/>
        <v>2.48</v>
      </c>
      <c r="X7486">
        <f t="shared" si="350"/>
        <v>35</v>
      </c>
    </row>
    <row r="7487" spans="1:24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  <c r="V7487">
        <f t="shared" si="348"/>
        <v>12</v>
      </c>
      <c r="W7487">
        <f t="shared" si="349"/>
        <v>129.5</v>
      </c>
      <c r="X7487">
        <f t="shared" si="350"/>
        <v>49.000000000000007</v>
      </c>
    </row>
    <row r="7488" spans="1:24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  <c r="V7488">
        <f t="shared" si="348"/>
        <v>12</v>
      </c>
      <c r="W7488">
        <f t="shared" si="349"/>
        <v>149.5</v>
      </c>
      <c r="X7488">
        <f t="shared" si="350"/>
        <v>49</v>
      </c>
    </row>
    <row r="7489" spans="1:24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  <c r="V7489">
        <f t="shared" si="348"/>
        <v>12</v>
      </c>
      <c r="W7489">
        <f t="shared" si="349"/>
        <v>20249.189999999999</v>
      </c>
      <c r="X7489">
        <f t="shared" si="350"/>
        <v>23</v>
      </c>
    </row>
    <row r="7490" spans="1:24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  <c r="V7490">
        <f t="shared" si="348"/>
        <v>12</v>
      </c>
      <c r="W7490">
        <f t="shared" si="349"/>
        <v>4212.6559999999999</v>
      </c>
      <c r="X7490">
        <f t="shared" si="350"/>
        <v>-10</v>
      </c>
    </row>
    <row r="7491" spans="1:24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  <c r="V7491">
        <f t="shared" ref="V7491:V7554" si="351">MONTH(C7491:C17484)</f>
        <v>11</v>
      </c>
      <c r="W7491">
        <f t="shared" ref="W7491:W7554" si="352" xml:space="preserve"> PRODUCT(R7491,S7491)</f>
        <v>25.92</v>
      </c>
      <c r="X7491">
        <f t="shared" ref="X7491:X7554" si="353">(U7491/R7491)*100</f>
        <v>47.999999999999993</v>
      </c>
    </row>
    <row r="7492" spans="1:24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  <c r="V7492">
        <f t="shared" si="351"/>
        <v>9</v>
      </c>
      <c r="W7492">
        <f t="shared" si="352"/>
        <v>640.08000000000004</v>
      </c>
      <c r="X7492">
        <f t="shared" si="353"/>
        <v>30.999999999999993</v>
      </c>
    </row>
    <row r="7493" spans="1:24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  <c r="V7493">
        <f t="shared" si="351"/>
        <v>11</v>
      </c>
      <c r="W7493">
        <f t="shared" si="352"/>
        <v>719.64</v>
      </c>
      <c r="X7493">
        <f t="shared" si="353"/>
        <v>5</v>
      </c>
    </row>
    <row r="7494" spans="1:24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  <c r="V7494">
        <f t="shared" si="351"/>
        <v>9</v>
      </c>
      <c r="W7494">
        <f t="shared" si="352"/>
        <v>30.816000000000003</v>
      </c>
      <c r="X7494">
        <f t="shared" si="353"/>
        <v>31.25</v>
      </c>
    </row>
    <row r="7495" spans="1:24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  <c r="V7495">
        <f t="shared" si="351"/>
        <v>9</v>
      </c>
      <c r="W7495">
        <f t="shared" si="352"/>
        <v>2560.9500000000003</v>
      </c>
      <c r="X7495">
        <f t="shared" si="353"/>
        <v>-12.857142857142856</v>
      </c>
    </row>
    <row r="7496" spans="1:24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  <c r="V7496">
        <f t="shared" si="351"/>
        <v>9</v>
      </c>
      <c r="W7496">
        <f t="shared" si="352"/>
        <v>3.1120000000000001</v>
      </c>
      <c r="X7496">
        <f t="shared" si="353"/>
        <v>-270</v>
      </c>
    </row>
    <row r="7497" spans="1:24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  <c r="V7497">
        <f t="shared" si="351"/>
        <v>7</v>
      </c>
      <c r="W7497">
        <f t="shared" si="352"/>
        <v>8.8960000000000008</v>
      </c>
      <c r="X7497">
        <f t="shared" si="353"/>
        <v>32.499999999999993</v>
      </c>
    </row>
    <row r="7498" spans="1:24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  <c r="V7498">
        <f t="shared" si="351"/>
        <v>7</v>
      </c>
      <c r="W7498">
        <f t="shared" si="352"/>
        <v>830.06999999999994</v>
      </c>
      <c r="X7498">
        <f t="shared" si="353"/>
        <v>18</v>
      </c>
    </row>
    <row r="7499" spans="1:24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>
        <f t="shared" si="351"/>
        <v>7</v>
      </c>
      <c r="W7499">
        <f t="shared" si="352"/>
        <v>19.84</v>
      </c>
      <c r="X7499">
        <f t="shared" si="353"/>
        <v>47</v>
      </c>
    </row>
    <row r="7500" spans="1:24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  <c r="V7500">
        <f t="shared" si="351"/>
        <v>7</v>
      </c>
      <c r="W7500">
        <f t="shared" si="352"/>
        <v>287.68</v>
      </c>
      <c r="X7500">
        <f t="shared" si="353"/>
        <v>28.999999999999996</v>
      </c>
    </row>
    <row r="7501" spans="1:24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  <c r="V7501">
        <f t="shared" si="351"/>
        <v>7</v>
      </c>
      <c r="W7501">
        <f t="shared" si="352"/>
        <v>56.519999999999996</v>
      </c>
      <c r="X7501">
        <f t="shared" si="353"/>
        <v>42</v>
      </c>
    </row>
    <row r="7502" spans="1:24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  <c r="V7502">
        <f t="shared" si="351"/>
        <v>7</v>
      </c>
      <c r="W7502">
        <f t="shared" si="352"/>
        <v>422.90999999999997</v>
      </c>
      <c r="X7502">
        <f t="shared" si="353"/>
        <v>14.000000000000002</v>
      </c>
    </row>
    <row r="7503" spans="1:24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  <c r="V7503">
        <f t="shared" si="351"/>
        <v>7</v>
      </c>
      <c r="W7503">
        <f t="shared" si="352"/>
        <v>1411.1279999999999</v>
      </c>
      <c r="X7503">
        <f t="shared" si="353"/>
        <v>11.25</v>
      </c>
    </row>
    <row r="7504" spans="1:24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  <c r="V7504">
        <f t="shared" si="351"/>
        <v>3</v>
      </c>
      <c r="W7504">
        <f t="shared" si="352"/>
        <v>12.16</v>
      </c>
      <c r="X7504">
        <f t="shared" si="353"/>
        <v>34</v>
      </c>
    </row>
    <row r="7505" spans="1:24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  <c r="V7505">
        <f t="shared" si="351"/>
        <v>3</v>
      </c>
      <c r="W7505">
        <f t="shared" si="352"/>
        <v>164.792</v>
      </c>
      <c r="X7505">
        <f t="shared" si="353"/>
        <v>11.25</v>
      </c>
    </row>
    <row r="7506" spans="1:24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>
        <f t="shared" si="351"/>
        <v>1</v>
      </c>
      <c r="W7506">
        <f t="shared" si="352"/>
        <v>46.72</v>
      </c>
      <c r="X7506">
        <f t="shared" si="353"/>
        <v>50</v>
      </c>
    </row>
    <row r="7507" spans="1:24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  <c r="V7507">
        <f t="shared" si="351"/>
        <v>6</v>
      </c>
      <c r="W7507">
        <f t="shared" si="352"/>
        <v>48.704000000000001</v>
      </c>
      <c r="X7507">
        <f t="shared" si="353"/>
        <v>-155</v>
      </c>
    </row>
    <row r="7508" spans="1:24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  <c r="V7508">
        <f t="shared" si="351"/>
        <v>11</v>
      </c>
      <c r="W7508">
        <f t="shared" si="352"/>
        <v>92.768000000000001</v>
      </c>
      <c r="X7508">
        <f t="shared" si="353"/>
        <v>11.25</v>
      </c>
    </row>
    <row r="7509" spans="1:24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  <c r="V7509">
        <f t="shared" si="351"/>
        <v>11</v>
      </c>
      <c r="W7509">
        <f t="shared" si="352"/>
        <v>725.84</v>
      </c>
      <c r="X7509">
        <f t="shared" si="353"/>
        <v>28.999999999999996</v>
      </c>
    </row>
    <row r="7510" spans="1:24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  <c r="V7510">
        <f t="shared" si="351"/>
        <v>7</v>
      </c>
      <c r="W7510">
        <f t="shared" si="352"/>
        <v>18.495999999999999</v>
      </c>
      <c r="X7510">
        <f t="shared" si="353"/>
        <v>36.25</v>
      </c>
    </row>
    <row r="7511" spans="1:24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>
        <f t="shared" si="351"/>
        <v>7</v>
      </c>
      <c r="W7511">
        <f t="shared" si="352"/>
        <v>17009.513999999999</v>
      </c>
      <c r="X7511">
        <f t="shared" si="353"/>
        <v>-20</v>
      </c>
    </row>
    <row r="7512" spans="1:24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  <c r="V7512">
        <f t="shared" si="351"/>
        <v>7</v>
      </c>
      <c r="W7512">
        <f t="shared" si="352"/>
        <v>310.2</v>
      </c>
      <c r="X7512">
        <f t="shared" si="353"/>
        <v>7.5</v>
      </c>
    </row>
    <row r="7513" spans="1:24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  <c r="V7513">
        <f t="shared" si="351"/>
        <v>7</v>
      </c>
      <c r="W7513">
        <f t="shared" si="352"/>
        <v>1984.6000000000001</v>
      </c>
      <c r="X7513">
        <f t="shared" si="353"/>
        <v>37.5</v>
      </c>
    </row>
    <row r="7514" spans="1:24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  <c r="V7514">
        <f t="shared" si="351"/>
        <v>7</v>
      </c>
      <c r="W7514">
        <f t="shared" si="352"/>
        <v>1676.192</v>
      </c>
      <c r="X7514">
        <f t="shared" si="353"/>
        <v>7.5</v>
      </c>
    </row>
    <row r="7515" spans="1:24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  <c r="V7515">
        <f t="shared" si="351"/>
        <v>7</v>
      </c>
      <c r="W7515">
        <f t="shared" si="352"/>
        <v>65.599999999999994</v>
      </c>
      <c r="X7515">
        <f t="shared" si="353"/>
        <v>16.25</v>
      </c>
    </row>
    <row r="7516" spans="1:24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>
        <f t="shared" si="351"/>
        <v>12</v>
      </c>
      <c r="W7516">
        <f t="shared" si="352"/>
        <v>58.72</v>
      </c>
      <c r="X7516">
        <f t="shared" si="353"/>
        <v>46</v>
      </c>
    </row>
    <row r="7517" spans="1:24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  <c r="V7517">
        <f t="shared" si="351"/>
        <v>12</v>
      </c>
      <c r="W7517">
        <f t="shared" si="352"/>
        <v>1074.5</v>
      </c>
      <c r="X7517">
        <f t="shared" si="353"/>
        <v>28.999999999999996</v>
      </c>
    </row>
    <row r="7518" spans="1:24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>
        <f t="shared" si="351"/>
        <v>12</v>
      </c>
      <c r="W7518">
        <f t="shared" si="352"/>
        <v>63.68</v>
      </c>
      <c r="X7518">
        <f t="shared" si="353"/>
        <v>47</v>
      </c>
    </row>
    <row r="7519" spans="1:24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  <c r="V7519">
        <f t="shared" si="351"/>
        <v>12</v>
      </c>
      <c r="W7519">
        <f t="shared" si="352"/>
        <v>732.25</v>
      </c>
      <c r="X7519">
        <f t="shared" si="353"/>
        <v>33</v>
      </c>
    </row>
    <row r="7520" spans="1:24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  <c r="V7520">
        <f t="shared" si="351"/>
        <v>12</v>
      </c>
      <c r="W7520">
        <f t="shared" si="352"/>
        <v>15.14</v>
      </c>
      <c r="X7520">
        <f t="shared" si="353"/>
        <v>4</v>
      </c>
    </row>
    <row r="7521" spans="1:24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  <c r="V7521">
        <f t="shared" si="351"/>
        <v>12</v>
      </c>
      <c r="W7521">
        <f t="shared" si="352"/>
        <v>11.52</v>
      </c>
      <c r="X7521">
        <f t="shared" si="353"/>
        <v>46</v>
      </c>
    </row>
    <row r="7522" spans="1:24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>
        <f t="shared" si="351"/>
        <v>12</v>
      </c>
      <c r="W7522">
        <f t="shared" si="352"/>
        <v>2799.96</v>
      </c>
      <c r="X7522">
        <f t="shared" si="353"/>
        <v>45</v>
      </c>
    </row>
    <row r="7523" spans="1:24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  <c r="V7523">
        <f t="shared" si="351"/>
        <v>9</v>
      </c>
      <c r="W7523">
        <f t="shared" si="352"/>
        <v>17.904</v>
      </c>
      <c r="X7523">
        <f t="shared" si="353"/>
        <v>-83.333333333333343</v>
      </c>
    </row>
    <row r="7524" spans="1:24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  <c r="V7524">
        <f t="shared" si="351"/>
        <v>9</v>
      </c>
      <c r="W7524">
        <f t="shared" si="352"/>
        <v>53.135999999999996</v>
      </c>
      <c r="X7524">
        <f t="shared" si="353"/>
        <v>-73.333333333333329</v>
      </c>
    </row>
    <row r="7525" spans="1:24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  <c r="V7525">
        <f t="shared" si="351"/>
        <v>9</v>
      </c>
      <c r="W7525">
        <f t="shared" si="352"/>
        <v>170.49199999999999</v>
      </c>
      <c r="X7525">
        <f t="shared" si="353"/>
        <v>-1.4285714285714286</v>
      </c>
    </row>
    <row r="7526" spans="1:24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  <c r="V7526">
        <f t="shared" si="351"/>
        <v>9</v>
      </c>
      <c r="W7526">
        <f t="shared" si="352"/>
        <v>152.096</v>
      </c>
      <c r="X7526">
        <f t="shared" si="353"/>
        <v>35</v>
      </c>
    </row>
    <row r="7527" spans="1:24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  <c r="V7527">
        <f t="shared" si="351"/>
        <v>9</v>
      </c>
      <c r="W7527">
        <f t="shared" si="352"/>
        <v>7435.2</v>
      </c>
      <c r="X7527">
        <f t="shared" si="353"/>
        <v>10</v>
      </c>
    </row>
    <row r="7528" spans="1:24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>
        <f t="shared" si="351"/>
        <v>9</v>
      </c>
      <c r="W7528">
        <f t="shared" si="352"/>
        <v>431.28</v>
      </c>
      <c r="X7528">
        <f t="shared" si="353"/>
        <v>46</v>
      </c>
    </row>
    <row r="7529" spans="1:24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  <c r="V7529">
        <f t="shared" si="351"/>
        <v>9</v>
      </c>
      <c r="W7529">
        <f t="shared" si="352"/>
        <v>27.72</v>
      </c>
      <c r="X7529">
        <f t="shared" si="353"/>
        <v>31.999999999999996</v>
      </c>
    </row>
    <row r="7530" spans="1:24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  <c r="V7530">
        <f t="shared" si="351"/>
        <v>9</v>
      </c>
      <c r="W7530">
        <f t="shared" si="352"/>
        <v>215.28000000000003</v>
      </c>
      <c r="X7530">
        <f t="shared" si="353"/>
        <v>45</v>
      </c>
    </row>
    <row r="7531" spans="1:24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  <c r="V7531">
        <f t="shared" si="351"/>
        <v>9</v>
      </c>
      <c r="W7531">
        <f t="shared" si="352"/>
        <v>51.12</v>
      </c>
      <c r="X7531">
        <f t="shared" si="353"/>
        <v>32.5</v>
      </c>
    </row>
    <row r="7532" spans="1:24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  <c r="V7532">
        <f t="shared" si="351"/>
        <v>9</v>
      </c>
      <c r="W7532">
        <f t="shared" si="352"/>
        <v>2793.5280000000002</v>
      </c>
      <c r="X7532">
        <f t="shared" si="353"/>
        <v>33.75</v>
      </c>
    </row>
    <row r="7533" spans="1:24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  <c r="V7533">
        <f t="shared" si="351"/>
        <v>6</v>
      </c>
      <c r="W7533">
        <f t="shared" si="352"/>
        <v>799.05599999999993</v>
      </c>
      <c r="X7533">
        <f t="shared" si="353"/>
        <v>-5.0000000000000009</v>
      </c>
    </row>
    <row r="7534" spans="1:24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  <c r="V7534">
        <f t="shared" si="351"/>
        <v>6</v>
      </c>
      <c r="W7534">
        <f t="shared" si="352"/>
        <v>1932.5440000000001</v>
      </c>
      <c r="X7534">
        <f t="shared" si="353"/>
        <v>11.25</v>
      </c>
    </row>
    <row r="7535" spans="1:24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  <c r="V7535">
        <f t="shared" si="351"/>
        <v>2</v>
      </c>
      <c r="W7535">
        <f t="shared" si="352"/>
        <v>393.56799999999998</v>
      </c>
      <c r="X7535">
        <f t="shared" si="353"/>
        <v>-11.250000000000002</v>
      </c>
    </row>
    <row r="7536" spans="1:24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  <c r="V7536">
        <f t="shared" si="351"/>
        <v>2</v>
      </c>
      <c r="W7536">
        <f t="shared" si="352"/>
        <v>1159.5999999999999</v>
      </c>
      <c r="X7536">
        <f t="shared" si="353"/>
        <v>2.5</v>
      </c>
    </row>
    <row r="7537" spans="1:24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  <c r="V7537">
        <f t="shared" si="351"/>
        <v>3</v>
      </c>
      <c r="W7537">
        <f t="shared" si="352"/>
        <v>89.1</v>
      </c>
      <c r="X7537">
        <f t="shared" si="353"/>
        <v>27</v>
      </c>
    </row>
    <row r="7538" spans="1:24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  <c r="V7538">
        <f t="shared" si="351"/>
        <v>12</v>
      </c>
      <c r="W7538">
        <f t="shared" si="352"/>
        <v>27.184000000000001</v>
      </c>
      <c r="X7538">
        <f t="shared" si="353"/>
        <v>-104.99999999999999</v>
      </c>
    </row>
    <row r="7539" spans="1:24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  <c r="V7539">
        <f t="shared" si="351"/>
        <v>2</v>
      </c>
      <c r="W7539">
        <f t="shared" si="352"/>
        <v>141.76</v>
      </c>
      <c r="X7539">
        <f t="shared" si="353"/>
        <v>47</v>
      </c>
    </row>
    <row r="7540" spans="1:24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  <c r="V7540">
        <f t="shared" si="351"/>
        <v>12</v>
      </c>
      <c r="W7540">
        <f t="shared" si="352"/>
        <v>114.288</v>
      </c>
      <c r="X7540">
        <f t="shared" si="353"/>
        <v>11.25</v>
      </c>
    </row>
    <row r="7541" spans="1:24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  <c r="V7541">
        <f t="shared" si="351"/>
        <v>12</v>
      </c>
      <c r="W7541">
        <f t="shared" si="352"/>
        <v>292.99200000000002</v>
      </c>
      <c r="X7541">
        <f t="shared" si="353"/>
        <v>-66.666666666666657</v>
      </c>
    </row>
    <row r="7542" spans="1:24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  <c r="V7542">
        <f t="shared" si="351"/>
        <v>12</v>
      </c>
      <c r="W7542">
        <f t="shared" si="352"/>
        <v>1938.816</v>
      </c>
      <c r="X7542">
        <f t="shared" si="353"/>
        <v>-150</v>
      </c>
    </row>
    <row r="7543" spans="1:24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  <c r="V7543">
        <f t="shared" si="351"/>
        <v>12</v>
      </c>
      <c r="W7543">
        <f t="shared" si="352"/>
        <v>99.231999999999999</v>
      </c>
      <c r="X7543">
        <f t="shared" si="353"/>
        <v>10</v>
      </c>
    </row>
    <row r="7544" spans="1:24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  <c r="V7544">
        <f t="shared" si="351"/>
        <v>12</v>
      </c>
      <c r="W7544">
        <f t="shared" si="352"/>
        <v>3052.2240000000002</v>
      </c>
      <c r="X7544">
        <f t="shared" si="353"/>
        <v>0</v>
      </c>
    </row>
    <row r="7545" spans="1:24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  <c r="V7545">
        <f t="shared" si="351"/>
        <v>12</v>
      </c>
      <c r="W7545">
        <f t="shared" si="352"/>
        <v>344.15999999999997</v>
      </c>
      <c r="X7545">
        <f t="shared" si="353"/>
        <v>-25</v>
      </c>
    </row>
    <row r="7546" spans="1:24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  <c r="V7546">
        <f t="shared" si="351"/>
        <v>12</v>
      </c>
      <c r="W7546">
        <f t="shared" si="352"/>
        <v>4533.3999999999996</v>
      </c>
      <c r="X7546">
        <f t="shared" si="353"/>
        <v>7.5000000000000009</v>
      </c>
    </row>
    <row r="7547" spans="1:24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  <c r="V7547">
        <f t="shared" si="351"/>
        <v>10</v>
      </c>
      <c r="W7547">
        <f t="shared" si="352"/>
        <v>4319.7119999999995</v>
      </c>
      <c r="X7547">
        <f t="shared" si="353"/>
        <v>10</v>
      </c>
    </row>
    <row r="7548" spans="1:24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  <c r="V7548">
        <f t="shared" si="351"/>
        <v>10</v>
      </c>
      <c r="W7548">
        <f t="shared" si="352"/>
        <v>5291.6080000000002</v>
      </c>
      <c r="X7548">
        <f t="shared" si="353"/>
        <v>8.75</v>
      </c>
    </row>
    <row r="7549" spans="1:24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  <c r="V7549">
        <f t="shared" si="351"/>
        <v>10</v>
      </c>
      <c r="W7549">
        <f t="shared" si="352"/>
        <v>59.900000000000006</v>
      </c>
      <c r="X7549">
        <f t="shared" si="353"/>
        <v>-160</v>
      </c>
    </row>
    <row r="7550" spans="1:24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  <c r="V7550">
        <f t="shared" si="351"/>
        <v>10</v>
      </c>
      <c r="W7550">
        <f t="shared" si="352"/>
        <v>0.89800000000000002</v>
      </c>
      <c r="X7550">
        <f t="shared" si="353"/>
        <v>-174.99999999999997</v>
      </c>
    </row>
    <row r="7551" spans="1:24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  <c r="V7551">
        <f t="shared" si="351"/>
        <v>9</v>
      </c>
      <c r="W7551">
        <f t="shared" si="352"/>
        <v>63.612000000000002</v>
      </c>
      <c r="X7551">
        <f t="shared" si="353"/>
        <v>-55.000000000000007</v>
      </c>
    </row>
    <row r="7552" spans="1:24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  <c r="V7552">
        <f t="shared" si="351"/>
        <v>11</v>
      </c>
      <c r="W7552">
        <f t="shared" si="352"/>
        <v>104.22</v>
      </c>
      <c r="X7552">
        <f t="shared" si="353"/>
        <v>50</v>
      </c>
    </row>
    <row r="7553" spans="1:24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>
        <f t="shared" si="351"/>
        <v>11</v>
      </c>
      <c r="W7553">
        <f t="shared" si="352"/>
        <v>5003.6400000000003</v>
      </c>
      <c r="X7553">
        <f t="shared" si="353"/>
        <v>25.999999999999996</v>
      </c>
    </row>
    <row r="7554" spans="1:24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>
        <f t="shared" si="351"/>
        <v>11</v>
      </c>
      <c r="W7554">
        <f t="shared" si="352"/>
        <v>38.880000000000003</v>
      </c>
      <c r="X7554">
        <f t="shared" si="353"/>
        <v>34.999999999999993</v>
      </c>
    </row>
    <row r="7555" spans="1:24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  <c r="V7555">
        <f t="shared" ref="V7555:V7618" si="354">MONTH(C7555:C17548)</f>
        <v>11</v>
      </c>
      <c r="W7555">
        <f t="shared" ref="W7555:W7618" si="355" xml:space="preserve"> PRODUCT(R7555,S7555)</f>
        <v>103.68</v>
      </c>
      <c r="X7555">
        <f t="shared" ref="X7555:X7618" si="356">(U7555/R7555)*100</f>
        <v>47.999999999999993</v>
      </c>
    </row>
    <row r="7556" spans="1:24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  <c r="V7556">
        <f t="shared" si="354"/>
        <v>5</v>
      </c>
      <c r="W7556">
        <f t="shared" si="355"/>
        <v>2449.7549999999997</v>
      </c>
      <c r="X7556">
        <f t="shared" si="356"/>
        <v>-62</v>
      </c>
    </row>
    <row r="7557" spans="1:24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>
        <f t="shared" si="354"/>
        <v>5</v>
      </c>
      <c r="W7557">
        <f t="shared" si="355"/>
        <v>111.6</v>
      </c>
      <c r="X7557">
        <f t="shared" si="356"/>
        <v>23.75</v>
      </c>
    </row>
    <row r="7558" spans="1:24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  <c r="V7558">
        <f t="shared" si="354"/>
        <v>11</v>
      </c>
      <c r="W7558">
        <f t="shared" si="355"/>
        <v>949.68000000000006</v>
      </c>
      <c r="X7558">
        <f t="shared" si="356"/>
        <v>46</v>
      </c>
    </row>
    <row r="7559" spans="1:24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  <c r="V7559">
        <f t="shared" si="354"/>
        <v>11</v>
      </c>
      <c r="W7559">
        <f t="shared" si="355"/>
        <v>1493.82</v>
      </c>
      <c r="X7559">
        <f t="shared" si="356"/>
        <v>45</v>
      </c>
    </row>
    <row r="7560" spans="1:24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  <c r="V7560">
        <f t="shared" si="354"/>
        <v>11</v>
      </c>
      <c r="W7560">
        <f t="shared" si="355"/>
        <v>1601.8200000000002</v>
      </c>
      <c r="X7560">
        <f t="shared" si="356"/>
        <v>28.999999999999996</v>
      </c>
    </row>
    <row r="7561" spans="1:24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>
        <f t="shared" si="354"/>
        <v>11</v>
      </c>
      <c r="W7561">
        <f t="shared" si="355"/>
        <v>503.82</v>
      </c>
      <c r="X7561">
        <f t="shared" si="356"/>
        <v>49</v>
      </c>
    </row>
    <row r="7562" spans="1:24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  <c r="V7562">
        <f t="shared" si="354"/>
        <v>11</v>
      </c>
      <c r="W7562">
        <f t="shared" si="355"/>
        <v>190.07999999999998</v>
      </c>
      <c r="X7562">
        <f t="shared" si="356"/>
        <v>31</v>
      </c>
    </row>
    <row r="7563" spans="1:24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  <c r="V7563">
        <f t="shared" si="354"/>
        <v>12</v>
      </c>
      <c r="W7563">
        <f t="shared" si="355"/>
        <v>170.786</v>
      </c>
      <c r="X7563">
        <f t="shared" si="356"/>
        <v>0</v>
      </c>
    </row>
    <row r="7564" spans="1:24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  <c r="V7564">
        <f t="shared" si="354"/>
        <v>9</v>
      </c>
      <c r="W7564">
        <f t="shared" si="355"/>
        <v>794.976</v>
      </c>
      <c r="X7564">
        <f t="shared" si="356"/>
        <v>0</v>
      </c>
    </row>
    <row r="7565" spans="1:24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  <c r="V7565">
        <f t="shared" si="354"/>
        <v>10</v>
      </c>
      <c r="W7565">
        <f t="shared" si="355"/>
        <v>127.648</v>
      </c>
      <c r="X7565">
        <f t="shared" si="356"/>
        <v>21.25</v>
      </c>
    </row>
    <row r="7566" spans="1:24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  <c r="V7566">
        <f t="shared" si="354"/>
        <v>1</v>
      </c>
      <c r="W7566">
        <f t="shared" si="355"/>
        <v>1740.672</v>
      </c>
      <c r="X7566">
        <f t="shared" si="356"/>
        <v>-13.749999999999998</v>
      </c>
    </row>
    <row r="7567" spans="1:24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  <c r="V7567">
        <f t="shared" si="354"/>
        <v>1</v>
      </c>
      <c r="W7567">
        <f t="shared" si="355"/>
        <v>48.58</v>
      </c>
      <c r="X7567">
        <f t="shared" si="356"/>
        <v>16</v>
      </c>
    </row>
    <row r="7568" spans="1:24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  <c r="V7568">
        <f t="shared" si="354"/>
        <v>4</v>
      </c>
      <c r="W7568">
        <f t="shared" si="355"/>
        <v>143.928</v>
      </c>
      <c r="X7568">
        <f t="shared" si="356"/>
        <v>17.5</v>
      </c>
    </row>
    <row r="7569" spans="1:24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  <c r="V7569">
        <f t="shared" si="354"/>
        <v>4</v>
      </c>
      <c r="W7569">
        <f t="shared" si="355"/>
        <v>82.944000000000003</v>
      </c>
      <c r="X7569">
        <f t="shared" si="356"/>
        <v>35</v>
      </c>
    </row>
    <row r="7570" spans="1:24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>
        <f t="shared" si="354"/>
        <v>12</v>
      </c>
      <c r="W7570">
        <f t="shared" si="355"/>
        <v>238.14000000000001</v>
      </c>
      <c r="X7570">
        <f t="shared" si="356"/>
        <v>45</v>
      </c>
    </row>
    <row r="7571" spans="1:24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  <c r="V7571">
        <f t="shared" si="354"/>
        <v>12</v>
      </c>
      <c r="W7571">
        <f t="shared" si="355"/>
        <v>196.48</v>
      </c>
      <c r="X7571">
        <f t="shared" si="356"/>
        <v>47</v>
      </c>
    </row>
    <row r="7572" spans="1:24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  <c r="V7572">
        <f t="shared" si="354"/>
        <v>12</v>
      </c>
      <c r="W7572">
        <f t="shared" si="355"/>
        <v>45</v>
      </c>
      <c r="X7572">
        <f t="shared" si="356"/>
        <v>48.000000000000007</v>
      </c>
    </row>
    <row r="7573" spans="1:24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  <c r="V7573">
        <f t="shared" si="354"/>
        <v>10</v>
      </c>
      <c r="W7573">
        <f t="shared" si="355"/>
        <v>973.5</v>
      </c>
      <c r="X7573">
        <f t="shared" si="356"/>
        <v>5</v>
      </c>
    </row>
    <row r="7574" spans="1:24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  <c r="V7574">
        <f t="shared" si="354"/>
        <v>10</v>
      </c>
      <c r="W7574">
        <f t="shared" si="355"/>
        <v>2365.2800000000002</v>
      </c>
      <c r="X7574">
        <f t="shared" si="356"/>
        <v>19</v>
      </c>
    </row>
    <row r="7575" spans="1:24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  <c r="V7575">
        <f t="shared" si="354"/>
        <v>10</v>
      </c>
      <c r="W7575">
        <f t="shared" si="355"/>
        <v>2.84</v>
      </c>
      <c r="X7575">
        <f t="shared" si="356"/>
        <v>31</v>
      </c>
    </row>
    <row r="7576" spans="1:24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>
        <f t="shared" si="354"/>
        <v>12</v>
      </c>
      <c r="W7576">
        <f t="shared" si="355"/>
        <v>443.92</v>
      </c>
      <c r="X7576">
        <f t="shared" si="356"/>
        <v>1.9999999999999998</v>
      </c>
    </row>
    <row r="7577" spans="1:24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  <c r="V7577">
        <f t="shared" si="354"/>
        <v>12</v>
      </c>
      <c r="W7577">
        <f t="shared" si="355"/>
        <v>944</v>
      </c>
      <c r="X7577">
        <f t="shared" si="356"/>
        <v>17</v>
      </c>
    </row>
    <row r="7578" spans="1:24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  <c r="V7578">
        <f t="shared" si="354"/>
        <v>11</v>
      </c>
      <c r="W7578">
        <f t="shared" si="355"/>
        <v>83.88</v>
      </c>
      <c r="X7578">
        <f t="shared" si="356"/>
        <v>36.000000000000007</v>
      </c>
    </row>
    <row r="7579" spans="1:24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  <c r="V7579">
        <f t="shared" si="354"/>
        <v>11</v>
      </c>
      <c r="W7579">
        <f t="shared" si="355"/>
        <v>52.792000000000002</v>
      </c>
      <c r="X7579">
        <f t="shared" si="356"/>
        <v>8.75</v>
      </c>
    </row>
    <row r="7580" spans="1:24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  <c r="V7580">
        <f t="shared" si="354"/>
        <v>12</v>
      </c>
      <c r="W7580">
        <f t="shared" si="355"/>
        <v>1691.8200000000002</v>
      </c>
      <c r="X7580">
        <f t="shared" si="356"/>
        <v>20</v>
      </c>
    </row>
    <row r="7581" spans="1:24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  <c r="V7581">
        <f t="shared" si="354"/>
        <v>11</v>
      </c>
      <c r="W7581">
        <f t="shared" si="355"/>
        <v>21000.959999999999</v>
      </c>
      <c r="X7581">
        <f t="shared" si="356"/>
        <v>28.000000000000004</v>
      </c>
    </row>
    <row r="7582" spans="1:24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>
        <f t="shared" si="354"/>
        <v>11</v>
      </c>
      <c r="W7582">
        <f t="shared" si="355"/>
        <v>53.820000000000007</v>
      </c>
      <c r="X7582">
        <f t="shared" si="356"/>
        <v>25</v>
      </c>
    </row>
    <row r="7583" spans="1:24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  <c r="V7583">
        <f t="shared" si="354"/>
        <v>8</v>
      </c>
      <c r="W7583">
        <f t="shared" si="355"/>
        <v>1268.568</v>
      </c>
      <c r="X7583">
        <f t="shared" si="356"/>
        <v>3.7500000000000004</v>
      </c>
    </row>
    <row r="7584" spans="1:24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  <c r="V7584">
        <f t="shared" si="354"/>
        <v>4</v>
      </c>
      <c r="W7584">
        <f t="shared" si="355"/>
        <v>255.52799999999999</v>
      </c>
      <c r="X7584">
        <f t="shared" si="356"/>
        <v>2.2222222222222223</v>
      </c>
    </row>
    <row r="7585" spans="1:24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  <c r="V7585">
        <f t="shared" si="354"/>
        <v>3</v>
      </c>
      <c r="W7585">
        <f t="shared" si="355"/>
        <v>24499.51</v>
      </c>
      <c r="X7585">
        <f t="shared" si="356"/>
        <v>26</v>
      </c>
    </row>
    <row r="7586" spans="1:24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  <c r="V7586">
        <f t="shared" si="354"/>
        <v>3</v>
      </c>
      <c r="W7586">
        <f t="shared" si="355"/>
        <v>72</v>
      </c>
      <c r="X7586">
        <f t="shared" si="356"/>
        <v>46</v>
      </c>
    </row>
    <row r="7587" spans="1:24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  <c r="V7587">
        <f t="shared" si="354"/>
        <v>3</v>
      </c>
      <c r="W7587">
        <f t="shared" si="355"/>
        <v>368.90999999999997</v>
      </c>
      <c r="X7587">
        <f t="shared" si="356"/>
        <v>49</v>
      </c>
    </row>
    <row r="7588" spans="1:24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  <c r="V7588">
        <f t="shared" si="354"/>
        <v>3</v>
      </c>
      <c r="W7588">
        <f t="shared" si="355"/>
        <v>37.28</v>
      </c>
      <c r="X7588">
        <f t="shared" si="356"/>
        <v>28.999999999999996</v>
      </c>
    </row>
    <row r="7589" spans="1:24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  <c r="V7589">
        <f t="shared" si="354"/>
        <v>3</v>
      </c>
      <c r="W7589">
        <f t="shared" si="355"/>
        <v>368.82</v>
      </c>
      <c r="X7589">
        <f t="shared" si="356"/>
        <v>48.000000000000007</v>
      </c>
    </row>
    <row r="7590" spans="1:24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>
        <f t="shared" si="354"/>
        <v>11</v>
      </c>
      <c r="W7590">
        <f t="shared" si="355"/>
        <v>51.929999999999993</v>
      </c>
      <c r="X7590">
        <f t="shared" si="356"/>
        <v>30</v>
      </c>
    </row>
    <row r="7591" spans="1:24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  <c r="V7591">
        <f t="shared" si="354"/>
        <v>9</v>
      </c>
      <c r="W7591">
        <f t="shared" si="355"/>
        <v>901.20799999999997</v>
      </c>
      <c r="X7591">
        <f t="shared" si="356"/>
        <v>10</v>
      </c>
    </row>
    <row r="7592" spans="1:24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  <c r="V7592">
        <f t="shared" si="354"/>
        <v>9</v>
      </c>
      <c r="W7592">
        <f t="shared" si="355"/>
        <v>524.23199999999997</v>
      </c>
      <c r="X7592">
        <f t="shared" si="356"/>
        <v>20</v>
      </c>
    </row>
    <row r="7593" spans="1:24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  <c r="V7593">
        <f t="shared" si="354"/>
        <v>9</v>
      </c>
      <c r="W7593">
        <f t="shared" si="355"/>
        <v>142.49199999999999</v>
      </c>
      <c r="X7593">
        <f t="shared" si="356"/>
        <v>-27.142857142857146</v>
      </c>
    </row>
    <row r="7594" spans="1:24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  <c r="V7594">
        <f t="shared" si="354"/>
        <v>9</v>
      </c>
      <c r="W7594">
        <f t="shared" si="355"/>
        <v>23.616</v>
      </c>
      <c r="X7594">
        <f t="shared" si="356"/>
        <v>7.5000000000000009</v>
      </c>
    </row>
    <row r="7595" spans="1:24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  <c r="V7595">
        <f t="shared" si="354"/>
        <v>9</v>
      </c>
      <c r="W7595">
        <f t="shared" si="355"/>
        <v>2661.8130000000001</v>
      </c>
      <c r="X7595">
        <f t="shared" si="356"/>
        <v>-7.1428571428571441</v>
      </c>
    </row>
    <row r="7596" spans="1:24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  <c r="V7596">
        <f t="shared" si="354"/>
        <v>4</v>
      </c>
      <c r="W7596">
        <f t="shared" si="355"/>
        <v>1028.02</v>
      </c>
      <c r="X7596">
        <f t="shared" si="356"/>
        <v>48</v>
      </c>
    </row>
    <row r="7597" spans="1:24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>
        <f t="shared" si="354"/>
        <v>4</v>
      </c>
      <c r="W7597">
        <f t="shared" si="355"/>
        <v>146.24</v>
      </c>
      <c r="X7597">
        <f t="shared" si="356"/>
        <v>50</v>
      </c>
    </row>
    <row r="7598" spans="1:24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  <c r="V7598">
        <f t="shared" si="354"/>
        <v>6</v>
      </c>
      <c r="W7598">
        <f t="shared" si="355"/>
        <v>676.72799999999995</v>
      </c>
      <c r="X7598">
        <f t="shared" si="356"/>
        <v>10</v>
      </c>
    </row>
    <row r="7599" spans="1:24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  <c r="V7599">
        <f t="shared" si="354"/>
        <v>9</v>
      </c>
      <c r="W7599">
        <f t="shared" si="355"/>
        <v>10.496</v>
      </c>
      <c r="X7599">
        <f t="shared" si="356"/>
        <v>8.75</v>
      </c>
    </row>
    <row r="7600" spans="1:24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  <c r="V7600">
        <f t="shared" si="354"/>
        <v>9</v>
      </c>
      <c r="W7600">
        <f t="shared" si="355"/>
        <v>114.768</v>
      </c>
      <c r="X7600">
        <f t="shared" si="356"/>
        <v>12.5</v>
      </c>
    </row>
    <row r="7601" spans="1:24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  <c r="V7601">
        <f t="shared" si="354"/>
        <v>9</v>
      </c>
      <c r="W7601">
        <f t="shared" si="355"/>
        <v>201.20000000000002</v>
      </c>
      <c r="X7601">
        <f t="shared" si="356"/>
        <v>32.499999999999993</v>
      </c>
    </row>
    <row r="7602" spans="1:24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  <c r="V7602">
        <f t="shared" si="354"/>
        <v>9</v>
      </c>
      <c r="W7602">
        <f t="shared" si="355"/>
        <v>149.625</v>
      </c>
      <c r="X7602">
        <f t="shared" si="356"/>
        <v>-73.333333333333329</v>
      </c>
    </row>
    <row r="7603" spans="1:24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  <c r="V7603">
        <f t="shared" si="354"/>
        <v>9</v>
      </c>
      <c r="W7603">
        <f t="shared" si="355"/>
        <v>892.22400000000005</v>
      </c>
      <c r="X7603">
        <f t="shared" si="356"/>
        <v>31.25</v>
      </c>
    </row>
    <row r="7604" spans="1:24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  <c r="V7604">
        <f t="shared" si="354"/>
        <v>9</v>
      </c>
      <c r="W7604">
        <f t="shared" si="355"/>
        <v>559.20000000000005</v>
      </c>
      <c r="X7604">
        <f t="shared" si="356"/>
        <v>30</v>
      </c>
    </row>
    <row r="7605" spans="1:24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  <c r="V7605">
        <f t="shared" si="354"/>
        <v>7</v>
      </c>
      <c r="W7605">
        <f t="shared" si="355"/>
        <v>25.92</v>
      </c>
      <c r="X7605">
        <f t="shared" si="356"/>
        <v>47.999999999999993</v>
      </c>
    </row>
    <row r="7606" spans="1:24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  <c r="V7606">
        <f t="shared" si="354"/>
        <v>5</v>
      </c>
      <c r="W7606">
        <f t="shared" si="355"/>
        <v>75.527999999999992</v>
      </c>
      <c r="X7606">
        <f t="shared" si="356"/>
        <v>-132.5</v>
      </c>
    </row>
    <row r="7607" spans="1:24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  <c r="V7607">
        <f t="shared" si="354"/>
        <v>5</v>
      </c>
      <c r="W7607">
        <f t="shared" si="355"/>
        <v>11.167999999999999</v>
      </c>
      <c r="X7607">
        <f t="shared" si="356"/>
        <v>-30.000000000000004</v>
      </c>
    </row>
    <row r="7608" spans="1:24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  <c r="V7608">
        <f t="shared" si="354"/>
        <v>5</v>
      </c>
      <c r="W7608">
        <f t="shared" si="355"/>
        <v>11676.312</v>
      </c>
      <c r="X7608">
        <f t="shared" si="356"/>
        <v>7.5</v>
      </c>
    </row>
    <row r="7609" spans="1:24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  <c r="V7609">
        <f t="shared" si="354"/>
        <v>12</v>
      </c>
      <c r="W7609">
        <f t="shared" si="355"/>
        <v>528.64</v>
      </c>
      <c r="X7609">
        <f t="shared" si="356"/>
        <v>7.5000000000000009</v>
      </c>
    </row>
    <row r="7610" spans="1:24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  <c r="V7610">
        <f t="shared" si="354"/>
        <v>5</v>
      </c>
      <c r="W7610">
        <f t="shared" si="355"/>
        <v>103.68</v>
      </c>
      <c r="X7610">
        <f t="shared" si="356"/>
        <v>47.999999999999993</v>
      </c>
    </row>
    <row r="7611" spans="1:24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  <c r="V7611">
        <f t="shared" si="354"/>
        <v>5</v>
      </c>
      <c r="W7611">
        <f t="shared" si="355"/>
        <v>160.72</v>
      </c>
      <c r="X7611">
        <f t="shared" si="356"/>
        <v>28.999999999999996</v>
      </c>
    </row>
    <row r="7612" spans="1:24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>
        <f t="shared" si="354"/>
        <v>2</v>
      </c>
      <c r="W7612">
        <f t="shared" si="355"/>
        <v>58.320000000000007</v>
      </c>
      <c r="X7612">
        <f t="shared" si="356"/>
        <v>48.000000000000007</v>
      </c>
    </row>
    <row r="7613" spans="1:24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  <c r="V7613">
        <f t="shared" si="354"/>
        <v>2</v>
      </c>
      <c r="W7613">
        <f t="shared" si="355"/>
        <v>19.079999999999998</v>
      </c>
      <c r="X7613">
        <f t="shared" si="356"/>
        <v>45.000000000000007</v>
      </c>
    </row>
    <row r="7614" spans="1:24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>
        <f t="shared" si="354"/>
        <v>2</v>
      </c>
      <c r="W7614">
        <f t="shared" si="355"/>
        <v>5.81</v>
      </c>
      <c r="X7614">
        <f t="shared" si="356"/>
        <v>31</v>
      </c>
    </row>
    <row r="7615" spans="1:24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  <c r="V7615">
        <f t="shared" si="354"/>
        <v>2</v>
      </c>
      <c r="W7615">
        <f t="shared" si="355"/>
        <v>11.52</v>
      </c>
      <c r="X7615">
        <f t="shared" si="356"/>
        <v>30</v>
      </c>
    </row>
    <row r="7616" spans="1:24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>
        <f t="shared" si="354"/>
        <v>8</v>
      </c>
      <c r="W7616">
        <f t="shared" si="355"/>
        <v>44.730000000000004</v>
      </c>
      <c r="X7616">
        <f t="shared" si="356"/>
        <v>31</v>
      </c>
    </row>
    <row r="7617" spans="1:24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  <c r="V7617">
        <f t="shared" si="354"/>
        <v>11</v>
      </c>
      <c r="W7617">
        <f t="shared" si="355"/>
        <v>59.778000000000006</v>
      </c>
      <c r="X7617">
        <f t="shared" si="356"/>
        <v>-66.666666666666657</v>
      </c>
    </row>
    <row r="7618" spans="1:24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  <c r="V7618">
        <f t="shared" si="354"/>
        <v>12</v>
      </c>
      <c r="W7618">
        <f t="shared" si="355"/>
        <v>37.08</v>
      </c>
      <c r="X7618">
        <f t="shared" si="356"/>
        <v>47.000000000000007</v>
      </c>
    </row>
    <row r="7619" spans="1:24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  <c r="V7619">
        <f t="shared" ref="V7619:V7682" si="357">MONTH(C7619:C17612)</f>
        <v>12</v>
      </c>
      <c r="W7619">
        <f t="shared" ref="W7619:W7682" si="358" xml:space="preserve"> PRODUCT(R7619,S7619)</f>
        <v>3399.8</v>
      </c>
      <c r="X7619">
        <f t="shared" ref="X7619:X7682" si="359">(U7619/R7619)*100</f>
        <v>32.499999999999993</v>
      </c>
    </row>
    <row r="7620" spans="1:24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  <c r="V7620">
        <f t="shared" si="357"/>
        <v>10</v>
      </c>
      <c r="W7620">
        <f t="shared" si="358"/>
        <v>189.57599999999999</v>
      </c>
      <c r="X7620">
        <f t="shared" si="359"/>
        <v>5</v>
      </c>
    </row>
    <row r="7621" spans="1:24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  <c r="V7621">
        <f t="shared" si="357"/>
        <v>10</v>
      </c>
      <c r="W7621">
        <f t="shared" si="358"/>
        <v>359.79999999999995</v>
      </c>
      <c r="X7621">
        <f t="shared" si="359"/>
        <v>10</v>
      </c>
    </row>
    <row r="7622" spans="1:24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  <c r="V7622">
        <f t="shared" si="357"/>
        <v>11</v>
      </c>
      <c r="W7622">
        <f t="shared" si="358"/>
        <v>2699.6</v>
      </c>
      <c r="X7622">
        <f t="shared" si="359"/>
        <v>8.75</v>
      </c>
    </row>
    <row r="7623" spans="1:24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  <c r="V7623">
        <f t="shared" si="357"/>
        <v>11</v>
      </c>
      <c r="W7623">
        <f t="shared" si="358"/>
        <v>2901.3760000000002</v>
      </c>
      <c r="X7623">
        <f t="shared" si="359"/>
        <v>7.4999999999999982</v>
      </c>
    </row>
    <row r="7624" spans="1:24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  <c r="V7624">
        <f t="shared" si="357"/>
        <v>11</v>
      </c>
      <c r="W7624">
        <f t="shared" si="358"/>
        <v>22.32</v>
      </c>
      <c r="X7624">
        <f t="shared" si="359"/>
        <v>35</v>
      </c>
    </row>
    <row r="7625" spans="1:24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  <c r="V7625">
        <f t="shared" si="357"/>
        <v>7</v>
      </c>
      <c r="W7625">
        <f t="shared" si="358"/>
        <v>39.479999999999997</v>
      </c>
      <c r="X7625">
        <f t="shared" si="359"/>
        <v>28.000000000000004</v>
      </c>
    </row>
    <row r="7626" spans="1:24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  <c r="V7626">
        <f t="shared" si="357"/>
        <v>5</v>
      </c>
      <c r="W7626">
        <f t="shared" si="358"/>
        <v>4252.5</v>
      </c>
      <c r="X7626">
        <f t="shared" si="359"/>
        <v>28.888888888888886</v>
      </c>
    </row>
    <row r="7627" spans="1:24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>
        <f t="shared" si="357"/>
        <v>5</v>
      </c>
      <c r="W7627">
        <f t="shared" si="358"/>
        <v>677.97</v>
      </c>
      <c r="X7627">
        <f t="shared" si="359"/>
        <v>26</v>
      </c>
    </row>
    <row r="7628" spans="1:24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  <c r="V7628">
        <f t="shared" si="357"/>
        <v>11</v>
      </c>
      <c r="W7628">
        <f t="shared" si="358"/>
        <v>1953.7919999999999</v>
      </c>
      <c r="X7628">
        <f t="shared" si="359"/>
        <v>8.75</v>
      </c>
    </row>
    <row r="7629" spans="1:24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  <c r="V7629">
        <f t="shared" si="357"/>
        <v>11</v>
      </c>
      <c r="W7629">
        <f t="shared" si="358"/>
        <v>46.688000000000002</v>
      </c>
      <c r="X7629">
        <f t="shared" si="359"/>
        <v>-6.25</v>
      </c>
    </row>
    <row r="7630" spans="1:24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  <c r="V7630">
        <f t="shared" si="357"/>
        <v>11</v>
      </c>
      <c r="W7630">
        <f t="shared" si="358"/>
        <v>82.6</v>
      </c>
      <c r="X7630">
        <f t="shared" si="359"/>
        <v>32.5</v>
      </c>
    </row>
    <row r="7631" spans="1:24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>
        <f t="shared" si="357"/>
        <v>3</v>
      </c>
      <c r="W7631">
        <f t="shared" si="358"/>
        <v>1678.6000000000001</v>
      </c>
      <c r="X7631">
        <f t="shared" si="359"/>
        <v>33.75</v>
      </c>
    </row>
    <row r="7632" spans="1:24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  <c r="V7632">
        <f t="shared" si="357"/>
        <v>3</v>
      </c>
      <c r="W7632">
        <f t="shared" si="358"/>
        <v>1763.6079999999999</v>
      </c>
      <c r="X7632">
        <f t="shared" si="359"/>
        <v>35</v>
      </c>
    </row>
    <row r="7633" spans="1:24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  <c r="V7633">
        <f t="shared" si="357"/>
        <v>3</v>
      </c>
      <c r="W7633">
        <f t="shared" si="358"/>
        <v>891.11400000000003</v>
      </c>
      <c r="X7633">
        <f t="shared" si="359"/>
        <v>-7.1428571428571423</v>
      </c>
    </row>
    <row r="7634" spans="1:24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>
        <f t="shared" si="357"/>
        <v>12</v>
      </c>
      <c r="W7634">
        <f t="shared" si="358"/>
        <v>9662.7199999999993</v>
      </c>
      <c r="X7634">
        <f t="shared" si="359"/>
        <v>26.000000000000007</v>
      </c>
    </row>
    <row r="7635" spans="1:24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  <c r="V7635">
        <f t="shared" si="357"/>
        <v>12</v>
      </c>
      <c r="W7635">
        <f t="shared" si="358"/>
        <v>12.53</v>
      </c>
      <c r="X7635">
        <f t="shared" si="359"/>
        <v>47</v>
      </c>
    </row>
    <row r="7636" spans="1:24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  <c r="V7636">
        <f t="shared" si="357"/>
        <v>12</v>
      </c>
      <c r="W7636">
        <f t="shared" si="358"/>
        <v>34.58</v>
      </c>
      <c r="X7636">
        <f t="shared" si="359"/>
        <v>29.000000000000004</v>
      </c>
    </row>
    <row r="7637" spans="1:24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  <c r="V7637">
        <f t="shared" si="357"/>
        <v>12</v>
      </c>
      <c r="W7637">
        <f t="shared" si="358"/>
        <v>300.98</v>
      </c>
      <c r="X7637">
        <f t="shared" si="359"/>
        <v>28.999999999999996</v>
      </c>
    </row>
    <row r="7638" spans="1:24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  <c r="V7638">
        <f t="shared" si="357"/>
        <v>12</v>
      </c>
      <c r="W7638">
        <f t="shared" si="358"/>
        <v>776.25</v>
      </c>
      <c r="X7638">
        <f t="shared" si="359"/>
        <v>30</v>
      </c>
    </row>
    <row r="7639" spans="1:24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  <c r="V7639">
        <f t="shared" si="357"/>
        <v>3</v>
      </c>
      <c r="W7639">
        <f t="shared" si="358"/>
        <v>178.56</v>
      </c>
      <c r="X7639">
        <f t="shared" si="359"/>
        <v>25.999999999999996</v>
      </c>
    </row>
    <row r="7640" spans="1:24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  <c r="V7640">
        <f t="shared" si="357"/>
        <v>3</v>
      </c>
      <c r="W7640">
        <f t="shared" si="358"/>
        <v>405.72</v>
      </c>
      <c r="X7640">
        <f t="shared" si="359"/>
        <v>47</v>
      </c>
    </row>
    <row r="7641" spans="1:24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  <c r="V7641">
        <f t="shared" si="357"/>
        <v>3</v>
      </c>
      <c r="W7641">
        <f t="shared" si="358"/>
        <v>883.92</v>
      </c>
      <c r="X7641">
        <f t="shared" si="359"/>
        <v>23</v>
      </c>
    </row>
    <row r="7642" spans="1:24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  <c r="V7642">
        <f t="shared" si="357"/>
        <v>3</v>
      </c>
      <c r="W7642">
        <f t="shared" si="358"/>
        <v>408.24</v>
      </c>
      <c r="X7642">
        <f t="shared" si="359"/>
        <v>48.999999999999993</v>
      </c>
    </row>
    <row r="7643" spans="1:24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  <c r="V7643">
        <f t="shared" si="357"/>
        <v>10</v>
      </c>
      <c r="W7643">
        <f t="shared" si="358"/>
        <v>4222.26</v>
      </c>
      <c r="X7643">
        <f t="shared" si="359"/>
        <v>-133.33333333333331</v>
      </c>
    </row>
    <row r="7644" spans="1:24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  <c r="V7644">
        <f t="shared" si="357"/>
        <v>10</v>
      </c>
      <c r="W7644">
        <f t="shared" si="358"/>
        <v>71.616</v>
      </c>
      <c r="X7644">
        <f t="shared" si="359"/>
        <v>-83.333333333333343</v>
      </c>
    </row>
    <row r="7645" spans="1:24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  <c r="V7645">
        <f t="shared" si="357"/>
        <v>10</v>
      </c>
      <c r="W7645">
        <f t="shared" si="358"/>
        <v>47.904000000000003</v>
      </c>
      <c r="X7645">
        <f t="shared" si="359"/>
        <v>-76.666666666666657</v>
      </c>
    </row>
    <row r="7646" spans="1:24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  <c r="V7646">
        <f t="shared" si="357"/>
        <v>10</v>
      </c>
      <c r="W7646">
        <f t="shared" si="358"/>
        <v>339.79999999999995</v>
      </c>
      <c r="X7646">
        <f t="shared" si="359"/>
        <v>1.2500000000000002</v>
      </c>
    </row>
    <row r="7647" spans="1:24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  <c r="V7647">
        <f t="shared" si="357"/>
        <v>4</v>
      </c>
      <c r="W7647">
        <f t="shared" si="358"/>
        <v>2676.672</v>
      </c>
      <c r="X7647">
        <f t="shared" si="359"/>
        <v>10</v>
      </c>
    </row>
    <row r="7648" spans="1:24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  <c r="V7648">
        <f t="shared" si="357"/>
        <v>9</v>
      </c>
      <c r="W7648">
        <f t="shared" si="358"/>
        <v>2599.98</v>
      </c>
      <c r="X7648">
        <f t="shared" si="359"/>
        <v>-43.999999999999993</v>
      </c>
    </row>
    <row r="7649" spans="1:24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>
        <f t="shared" si="357"/>
        <v>3</v>
      </c>
      <c r="W7649">
        <f t="shared" si="358"/>
        <v>9.0879999999999992</v>
      </c>
      <c r="X7649">
        <f t="shared" si="359"/>
        <v>36.250000000000007</v>
      </c>
    </row>
    <row r="7650" spans="1:24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  <c r="V7650">
        <f t="shared" si="357"/>
        <v>3</v>
      </c>
      <c r="W7650">
        <f t="shared" si="358"/>
        <v>5408.1279999999997</v>
      </c>
      <c r="X7650">
        <f t="shared" si="359"/>
        <v>6.25</v>
      </c>
    </row>
    <row r="7651" spans="1:24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  <c r="V7651">
        <f t="shared" si="357"/>
        <v>12</v>
      </c>
      <c r="W7651">
        <f t="shared" si="358"/>
        <v>13940.91</v>
      </c>
      <c r="X7651">
        <f t="shared" si="359"/>
        <v>-30</v>
      </c>
    </row>
    <row r="7652" spans="1:24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  <c r="V7652">
        <f t="shared" si="357"/>
        <v>12</v>
      </c>
      <c r="W7652">
        <f t="shared" si="358"/>
        <v>59.616</v>
      </c>
      <c r="X7652">
        <f t="shared" si="359"/>
        <v>33.75</v>
      </c>
    </row>
    <row r="7653" spans="1:24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  <c r="V7653">
        <f t="shared" si="357"/>
        <v>8</v>
      </c>
      <c r="W7653">
        <f t="shared" si="358"/>
        <v>358.34399999999999</v>
      </c>
      <c r="X7653">
        <f t="shared" si="359"/>
        <v>-11.250000000000002</v>
      </c>
    </row>
    <row r="7654" spans="1:24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  <c r="V7654">
        <f t="shared" si="357"/>
        <v>8</v>
      </c>
      <c r="W7654">
        <f t="shared" si="358"/>
        <v>236.32</v>
      </c>
      <c r="X7654">
        <f t="shared" si="359"/>
        <v>-21.250000000000004</v>
      </c>
    </row>
    <row r="7655" spans="1:24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  <c r="V7655">
        <f t="shared" si="357"/>
        <v>3</v>
      </c>
      <c r="W7655">
        <f t="shared" si="358"/>
        <v>78.239999999999995</v>
      </c>
      <c r="X7655">
        <f t="shared" si="359"/>
        <v>28.000000000000004</v>
      </c>
    </row>
    <row r="7656" spans="1:24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  <c r="V7656">
        <f t="shared" si="357"/>
        <v>11</v>
      </c>
      <c r="W7656">
        <f t="shared" si="358"/>
        <v>323.83999999999997</v>
      </c>
      <c r="X7656">
        <f t="shared" si="359"/>
        <v>36.000000000000007</v>
      </c>
    </row>
    <row r="7657" spans="1:24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  <c r="V7657">
        <f t="shared" si="357"/>
        <v>11</v>
      </c>
      <c r="W7657">
        <f t="shared" si="358"/>
        <v>103.68</v>
      </c>
      <c r="X7657">
        <f t="shared" si="359"/>
        <v>47.999999999999993</v>
      </c>
    </row>
    <row r="7658" spans="1:24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  <c r="V7658">
        <f t="shared" si="357"/>
        <v>4</v>
      </c>
      <c r="W7658">
        <f t="shared" si="358"/>
        <v>213.92</v>
      </c>
      <c r="X7658">
        <f t="shared" si="359"/>
        <v>29.000000000000004</v>
      </c>
    </row>
    <row r="7659" spans="1:24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>
        <f t="shared" si="357"/>
        <v>4</v>
      </c>
      <c r="W7659">
        <f t="shared" si="358"/>
        <v>751.04</v>
      </c>
      <c r="X7659">
        <f t="shared" si="359"/>
        <v>41</v>
      </c>
    </row>
    <row r="7660" spans="1:24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  <c r="V7660">
        <f t="shared" si="357"/>
        <v>7</v>
      </c>
      <c r="W7660">
        <f t="shared" si="358"/>
        <v>307.10399999999998</v>
      </c>
      <c r="X7660">
        <f t="shared" si="359"/>
        <v>-70</v>
      </c>
    </row>
    <row r="7661" spans="1:24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  <c r="V7661">
        <f t="shared" si="357"/>
        <v>6</v>
      </c>
      <c r="W7661">
        <f t="shared" si="358"/>
        <v>269.5</v>
      </c>
      <c r="X7661">
        <f t="shared" si="359"/>
        <v>48.000000000000007</v>
      </c>
    </row>
    <row r="7662" spans="1:24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  <c r="V7662">
        <f t="shared" si="357"/>
        <v>1</v>
      </c>
      <c r="W7662">
        <f t="shared" si="358"/>
        <v>230.18399999999997</v>
      </c>
      <c r="X7662">
        <f t="shared" si="359"/>
        <v>-70</v>
      </c>
    </row>
    <row r="7663" spans="1:24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  <c r="V7663">
        <f t="shared" si="357"/>
        <v>1</v>
      </c>
      <c r="W7663">
        <f t="shared" si="358"/>
        <v>73.009999999999991</v>
      </c>
      <c r="X7663">
        <f t="shared" si="359"/>
        <v>-175.00000000000003</v>
      </c>
    </row>
    <row r="7664" spans="1:24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>
        <f t="shared" si="357"/>
        <v>9</v>
      </c>
      <c r="W7664">
        <f t="shared" si="358"/>
        <v>496</v>
      </c>
      <c r="X7664">
        <f t="shared" si="359"/>
        <v>26</v>
      </c>
    </row>
    <row r="7665" spans="1:24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  <c r="V7665">
        <f t="shared" si="357"/>
        <v>9</v>
      </c>
      <c r="W7665">
        <f t="shared" si="358"/>
        <v>79.599999999999994</v>
      </c>
      <c r="X7665">
        <f t="shared" si="359"/>
        <v>17.5</v>
      </c>
    </row>
    <row r="7666" spans="1:24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  <c r="V7666">
        <f t="shared" si="357"/>
        <v>10</v>
      </c>
      <c r="W7666">
        <f t="shared" si="358"/>
        <v>519.67999999999995</v>
      </c>
      <c r="X7666">
        <f t="shared" si="359"/>
        <v>8</v>
      </c>
    </row>
    <row r="7667" spans="1:24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  <c r="V7667">
        <f t="shared" si="357"/>
        <v>10</v>
      </c>
      <c r="W7667">
        <f t="shared" si="358"/>
        <v>30.4</v>
      </c>
      <c r="X7667">
        <f t="shared" si="359"/>
        <v>46</v>
      </c>
    </row>
    <row r="7668" spans="1:24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>
        <f t="shared" si="357"/>
        <v>10</v>
      </c>
      <c r="W7668">
        <f t="shared" si="358"/>
        <v>48599.19</v>
      </c>
      <c r="X7668">
        <f t="shared" si="359"/>
        <v>48</v>
      </c>
    </row>
    <row r="7669" spans="1:24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  <c r="V7669">
        <f t="shared" si="357"/>
        <v>10</v>
      </c>
      <c r="W7669">
        <f t="shared" si="358"/>
        <v>357.29999999999995</v>
      </c>
      <c r="X7669">
        <f t="shared" si="359"/>
        <v>29.000000000000004</v>
      </c>
    </row>
    <row r="7670" spans="1:24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>
        <f t="shared" si="357"/>
        <v>11</v>
      </c>
      <c r="W7670">
        <f t="shared" si="358"/>
        <v>240.48</v>
      </c>
      <c r="X7670">
        <f t="shared" si="359"/>
        <v>48</v>
      </c>
    </row>
    <row r="7671" spans="1:24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  <c r="V7671">
        <f t="shared" si="357"/>
        <v>11</v>
      </c>
      <c r="W7671">
        <f t="shared" si="358"/>
        <v>179.82</v>
      </c>
      <c r="X7671">
        <f t="shared" si="359"/>
        <v>47</v>
      </c>
    </row>
    <row r="7672" spans="1:24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  <c r="V7672">
        <f t="shared" si="357"/>
        <v>11</v>
      </c>
      <c r="W7672">
        <f t="shared" si="358"/>
        <v>519.96</v>
      </c>
      <c r="X7672">
        <f t="shared" si="359"/>
        <v>34</v>
      </c>
    </row>
    <row r="7673" spans="1:24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  <c r="V7673">
        <f t="shared" si="357"/>
        <v>11</v>
      </c>
      <c r="W7673">
        <f t="shared" si="358"/>
        <v>170.98</v>
      </c>
      <c r="X7673">
        <f t="shared" si="359"/>
        <v>19</v>
      </c>
    </row>
    <row r="7674" spans="1:24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  <c r="V7674">
        <f t="shared" si="357"/>
        <v>11</v>
      </c>
      <c r="W7674">
        <f t="shared" si="358"/>
        <v>116.91</v>
      </c>
      <c r="X7674">
        <f t="shared" si="359"/>
        <v>12.000000000000002</v>
      </c>
    </row>
    <row r="7675" spans="1:24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>
        <f t="shared" si="357"/>
        <v>11</v>
      </c>
      <c r="W7675">
        <f t="shared" si="358"/>
        <v>774.5</v>
      </c>
      <c r="X7675">
        <f t="shared" si="359"/>
        <v>44.999999999999993</v>
      </c>
    </row>
    <row r="7676" spans="1:24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>
        <f t="shared" si="357"/>
        <v>11</v>
      </c>
      <c r="W7676">
        <f t="shared" si="358"/>
        <v>1784.2719999999999</v>
      </c>
      <c r="X7676">
        <f t="shared" si="359"/>
        <v>0</v>
      </c>
    </row>
    <row r="7677" spans="1:24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  <c r="V7677">
        <f t="shared" si="357"/>
        <v>5</v>
      </c>
      <c r="W7677">
        <f t="shared" si="358"/>
        <v>458.82</v>
      </c>
      <c r="X7677">
        <f t="shared" si="359"/>
        <v>26.999999999999996</v>
      </c>
    </row>
    <row r="7678" spans="1:24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  <c r="V7678">
        <f t="shared" si="357"/>
        <v>10</v>
      </c>
      <c r="W7678">
        <f t="shared" si="358"/>
        <v>70.415999999999997</v>
      </c>
      <c r="X7678">
        <f t="shared" si="359"/>
        <v>21.25</v>
      </c>
    </row>
    <row r="7679" spans="1:24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  <c r="V7679">
        <f t="shared" si="357"/>
        <v>12</v>
      </c>
      <c r="W7679">
        <f t="shared" si="358"/>
        <v>782.56</v>
      </c>
      <c r="X7679">
        <f t="shared" si="359"/>
        <v>47</v>
      </c>
    </row>
    <row r="7680" spans="1:24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  <c r="V7680">
        <f t="shared" si="357"/>
        <v>12</v>
      </c>
      <c r="W7680">
        <f t="shared" si="358"/>
        <v>44.82</v>
      </c>
      <c r="X7680">
        <f t="shared" si="359"/>
        <v>47</v>
      </c>
    </row>
    <row r="7681" spans="1:24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  <c r="V7681">
        <f t="shared" si="357"/>
        <v>12</v>
      </c>
      <c r="W7681">
        <f t="shared" si="358"/>
        <v>6751.2</v>
      </c>
      <c r="X7681">
        <f t="shared" si="359"/>
        <v>44</v>
      </c>
    </row>
    <row r="7682" spans="1:24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>
        <f t="shared" si="357"/>
        <v>12</v>
      </c>
      <c r="W7682">
        <f t="shared" si="358"/>
        <v>683.92</v>
      </c>
      <c r="X7682">
        <f t="shared" si="359"/>
        <v>23.000000000000004</v>
      </c>
    </row>
    <row r="7683" spans="1:24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  <c r="V7683">
        <f t="shared" ref="V7683:V7746" si="360">MONTH(C7683:C17676)</f>
        <v>12</v>
      </c>
      <c r="W7683">
        <f t="shared" ref="W7683:W7746" si="361" xml:space="preserve"> PRODUCT(R7683,S7683)</f>
        <v>3635.2799999999997</v>
      </c>
      <c r="X7683">
        <f t="shared" ref="X7683:X7746" si="362">(U7683/R7683)*100</f>
        <v>25</v>
      </c>
    </row>
    <row r="7684" spans="1:24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  <c r="V7684">
        <f t="shared" si="360"/>
        <v>4</v>
      </c>
      <c r="W7684">
        <f t="shared" si="361"/>
        <v>186.732</v>
      </c>
      <c r="X7684">
        <f t="shared" si="362"/>
        <v>22.222222222222225</v>
      </c>
    </row>
    <row r="7685" spans="1:24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  <c r="V7685">
        <f t="shared" si="360"/>
        <v>4</v>
      </c>
      <c r="W7685">
        <f t="shared" si="361"/>
        <v>11438.91</v>
      </c>
      <c r="X7685">
        <f t="shared" si="362"/>
        <v>50</v>
      </c>
    </row>
    <row r="7686" spans="1:24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  <c r="V7686">
        <f t="shared" si="360"/>
        <v>2</v>
      </c>
      <c r="W7686">
        <f t="shared" si="361"/>
        <v>237.816</v>
      </c>
      <c r="X7686">
        <f t="shared" si="362"/>
        <v>36.25</v>
      </c>
    </row>
    <row r="7687" spans="1:24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  <c r="V7687">
        <f t="shared" si="360"/>
        <v>2</v>
      </c>
      <c r="W7687">
        <f t="shared" si="361"/>
        <v>625.99</v>
      </c>
      <c r="X7687">
        <f t="shared" si="362"/>
        <v>30</v>
      </c>
    </row>
    <row r="7688" spans="1:24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>
        <f t="shared" si="360"/>
        <v>11</v>
      </c>
      <c r="W7688">
        <f t="shared" si="361"/>
        <v>14117.49</v>
      </c>
      <c r="X7688">
        <f t="shared" si="362"/>
        <v>21.000000000000004</v>
      </c>
    </row>
    <row r="7689" spans="1:24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>
        <f t="shared" si="360"/>
        <v>11</v>
      </c>
      <c r="W7689">
        <f t="shared" si="361"/>
        <v>17.3</v>
      </c>
      <c r="X7689">
        <f t="shared" si="362"/>
        <v>48</v>
      </c>
    </row>
    <row r="7690" spans="1:24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  <c r="V7690">
        <f t="shared" si="360"/>
        <v>11</v>
      </c>
      <c r="W7690">
        <f t="shared" si="361"/>
        <v>1280</v>
      </c>
      <c r="X7690">
        <f t="shared" si="362"/>
        <v>39</v>
      </c>
    </row>
    <row r="7691" spans="1:24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  <c r="V7691">
        <f t="shared" si="360"/>
        <v>7</v>
      </c>
      <c r="W7691">
        <f t="shared" si="361"/>
        <v>539.81999999999994</v>
      </c>
      <c r="X7691">
        <f t="shared" si="362"/>
        <v>28.000000000000004</v>
      </c>
    </row>
    <row r="7692" spans="1:24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  <c r="V7692">
        <f t="shared" si="360"/>
        <v>7</v>
      </c>
      <c r="W7692">
        <f t="shared" si="361"/>
        <v>2618.8200000000002</v>
      </c>
      <c r="X7692">
        <f t="shared" si="362"/>
        <v>18</v>
      </c>
    </row>
    <row r="7693" spans="1:24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  <c r="V7693">
        <f t="shared" si="360"/>
        <v>7</v>
      </c>
      <c r="W7693">
        <f t="shared" si="361"/>
        <v>25.92</v>
      </c>
      <c r="X7693">
        <f t="shared" si="362"/>
        <v>47.999999999999993</v>
      </c>
    </row>
    <row r="7694" spans="1:24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  <c r="V7694">
        <f t="shared" si="360"/>
        <v>12</v>
      </c>
      <c r="W7694">
        <f t="shared" si="361"/>
        <v>532.79999999999995</v>
      </c>
      <c r="X7694">
        <f t="shared" si="362"/>
        <v>50</v>
      </c>
    </row>
    <row r="7695" spans="1:24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  <c r="V7695">
        <f t="shared" si="360"/>
        <v>12</v>
      </c>
      <c r="W7695">
        <f t="shared" si="361"/>
        <v>1279.8720000000001</v>
      </c>
      <c r="X7695">
        <f t="shared" si="362"/>
        <v>11.25</v>
      </c>
    </row>
    <row r="7696" spans="1:24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  <c r="V7696">
        <f t="shared" si="360"/>
        <v>3</v>
      </c>
      <c r="W7696">
        <f t="shared" si="361"/>
        <v>1175.2160000000001</v>
      </c>
      <c r="X7696">
        <f t="shared" si="362"/>
        <v>8.75</v>
      </c>
    </row>
    <row r="7697" spans="1:24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>
        <f t="shared" si="360"/>
        <v>7</v>
      </c>
      <c r="W7697">
        <f t="shared" si="361"/>
        <v>819.80000000000007</v>
      </c>
      <c r="X7697">
        <f t="shared" si="362"/>
        <v>36.25</v>
      </c>
    </row>
    <row r="7698" spans="1:24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  <c r="V7698">
        <f t="shared" si="360"/>
        <v>7</v>
      </c>
      <c r="W7698">
        <f t="shared" si="361"/>
        <v>20.928000000000001</v>
      </c>
      <c r="X7698">
        <f t="shared" si="362"/>
        <v>-155</v>
      </c>
    </row>
    <row r="7699" spans="1:24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>
        <f t="shared" si="360"/>
        <v>12</v>
      </c>
      <c r="W7699">
        <f t="shared" si="361"/>
        <v>2399.96</v>
      </c>
      <c r="X7699">
        <f t="shared" si="362"/>
        <v>39</v>
      </c>
    </row>
    <row r="7700" spans="1:24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  <c r="V7700">
        <f t="shared" si="360"/>
        <v>12</v>
      </c>
      <c r="W7700">
        <f t="shared" si="361"/>
        <v>73.849999999999994</v>
      </c>
      <c r="X7700">
        <f t="shared" si="362"/>
        <v>3.0000000000000004</v>
      </c>
    </row>
    <row r="7701" spans="1:24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  <c r="V7701">
        <f t="shared" si="360"/>
        <v>12</v>
      </c>
      <c r="W7701">
        <f t="shared" si="361"/>
        <v>77.13</v>
      </c>
      <c r="X7701">
        <f t="shared" si="362"/>
        <v>25.999999999999996</v>
      </c>
    </row>
    <row r="7702" spans="1:24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  <c r="V7702">
        <f t="shared" si="360"/>
        <v>12</v>
      </c>
      <c r="W7702">
        <f t="shared" si="361"/>
        <v>103.68</v>
      </c>
      <c r="X7702">
        <f t="shared" si="362"/>
        <v>47</v>
      </c>
    </row>
    <row r="7703" spans="1:24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  <c r="V7703">
        <f t="shared" si="360"/>
        <v>12</v>
      </c>
      <c r="W7703">
        <f t="shared" si="361"/>
        <v>1053.164</v>
      </c>
      <c r="X7703">
        <f t="shared" si="362"/>
        <v>-10</v>
      </c>
    </row>
    <row r="7704" spans="1:24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  <c r="V7704">
        <f t="shared" si="360"/>
        <v>8</v>
      </c>
      <c r="W7704">
        <f t="shared" si="361"/>
        <v>23.12</v>
      </c>
      <c r="X7704">
        <f t="shared" si="362"/>
        <v>48.999999999999993</v>
      </c>
    </row>
    <row r="7705" spans="1:24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  <c r="V7705">
        <f t="shared" si="360"/>
        <v>8</v>
      </c>
      <c r="W7705">
        <f t="shared" si="361"/>
        <v>629.91</v>
      </c>
      <c r="X7705">
        <f t="shared" si="362"/>
        <v>28.000000000000004</v>
      </c>
    </row>
    <row r="7706" spans="1:24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  <c r="V7706">
        <f t="shared" si="360"/>
        <v>8</v>
      </c>
      <c r="W7706">
        <f t="shared" si="361"/>
        <v>1791.36</v>
      </c>
      <c r="X7706">
        <f t="shared" si="362"/>
        <v>22</v>
      </c>
    </row>
    <row r="7707" spans="1:24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>
        <f t="shared" si="360"/>
        <v>8</v>
      </c>
      <c r="W7707">
        <f t="shared" si="361"/>
        <v>1439.91</v>
      </c>
      <c r="X7707">
        <f t="shared" si="362"/>
        <v>34</v>
      </c>
    </row>
    <row r="7708" spans="1:24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>
        <f t="shared" si="360"/>
        <v>8</v>
      </c>
      <c r="W7708">
        <f t="shared" si="361"/>
        <v>25.92</v>
      </c>
      <c r="X7708">
        <f t="shared" si="362"/>
        <v>28.999999999999996</v>
      </c>
    </row>
    <row r="7709" spans="1:24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  <c r="V7709">
        <f t="shared" si="360"/>
        <v>10</v>
      </c>
      <c r="W7709">
        <f t="shared" si="361"/>
        <v>23.36</v>
      </c>
      <c r="X7709">
        <f t="shared" si="362"/>
        <v>36</v>
      </c>
    </row>
    <row r="7710" spans="1:24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  <c r="V7710">
        <f t="shared" si="360"/>
        <v>10</v>
      </c>
      <c r="W7710">
        <f t="shared" si="361"/>
        <v>122.328</v>
      </c>
      <c r="X7710">
        <f t="shared" si="362"/>
        <v>1.25</v>
      </c>
    </row>
    <row r="7711" spans="1:24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  <c r="V7711">
        <f t="shared" si="360"/>
        <v>10</v>
      </c>
      <c r="W7711">
        <f t="shared" si="361"/>
        <v>41.094000000000001</v>
      </c>
      <c r="X7711">
        <f t="shared" si="362"/>
        <v>-70</v>
      </c>
    </row>
    <row r="7712" spans="1:24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  <c r="V7712">
        <f t="shared" si="360"/>
        <v>4</v>
      </c>
      <c r="W7712">
        <f t="shared" si="361"/>
        <v>439</v>
      </c>
      <c r="X7712">
        <f t="shared" si="362"/>
        <v>37.5</v>
      </c>
    </row>
    <row r="7713" spans="1:24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  <c r="V7713">
        <f t="shared" si="360"/>
        <v>10</v>
      </c>
      <c r="W7713">
        <f t="shared" si="361"/>
        <v>233.85599999999999</v>
      </c>
      <c r="X7713">
        <f t="shared" si="362"/>
        <v>20</v>
      </c>
    </row>
    <row r="7714" spans="1:24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  <c r="V7714">
        <f t="shared" si="360"/>
        <v>10</v>
      </c>
      <c r="W7714">
        <f t="shared" si="361"/>
        <v>294.36799999999999</v>
      </c>
      <c r="X7714">
        <f t="shared" si="362"/>
        <v>-20</v>
      </c>
    </row>
    <row r="7715" spans="1:24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  <c r="V7715">
        <f t="shared" si="360"/>
        <v>10</v>
      </c>
      <c r="W7715">
        <f t="shared" si="361"/>
        <v>143.85599999999999</v>
      </c>
      <c r="X7715">
        <f t="shared" si="362"/>
        <v>33.75</v>
      </c>
    </row>
    <row r="7716" spans="1:24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  <c r="V7716">
        <f t="shared" si="360"/>
        <v>12</v>
      </c>
      <c r="W7716">
        <f t="shared" si="361"/>
        <v>1501.56</v>
      </c>
      <c r="X7716">
        <f t="shared" si="362"/>
        <v>29.000000000000004</v>
      </c>
    </row>
    <row r="7717" spans="1:24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  <c r="V7717">
        <f t="shared" si="360"/>
        <v>11</v>
      </c>
      <c r="W7717">
        <f t="shared" si="361"/>
        <v>122.328</v>
      </c>
      <c r="X7717">
        <f t="shared" si="362"/>
        <v>1.25</v>
      </c>
    </row>
    <row r="7718" spans="1:24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  <c r="V7718">
        <f t="shared" si="360"/>
        <v>1</v>
      </c>
      <c r="W7718">
        <f t="shared" si="361"/>
        <v>148</v>
      </c>
      <c r="X7718">
        <f t="shared" si="362"/>
        <v>31.25</v>
      </c>
    </row>
    <row r="7719" spans="1:24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  <c r="V7719">
        <f t="shared" si="360"/>
        <v>1</v>
      </c>
      <c r="W7719">
        <f t="shared" si="361"/>
        <v>3.8759999999999999</v>
      </c>
      <c r="X7719">
        <f t="shared" si="362"/>
        <v>-70</v>
      </c>
    </row>
    <row r="7720" spans="1:24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  <c r="V7720">
        <f t="shared" si="360"/>
        <v>9</v>
      </c>
      <c r="W7720">
        <f t="shared" si="361"/>
        <v>639.84</v>
      </c>
      <c r="X7720">
        <f t="shared" si="362"/>
        <v>31.999999999999996</v>
      </c>
    </row>
    <row r="7721" spans="1:24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  <c r="V7721">
        <f t="shared" si="360"/>
        <v>1</v>
      </c>
      <c r="W7721">
        <f t="shared" si="361"/>
        <v>178.56</v>
      </c>
      <c r="X7721">
        <f t="shared" si="362"/>
        <v>25.999999999999996</v>
      </c>
    </row>
    <row r="7722" spans="1:24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>
        <f t="shared" si="360"/>
        <v>1</v>
      </c>
      <c r="W7722">
        <f t="shared" si="361"/>
        <v>34.96</v>
      </c>
      <c r="X7722">
        <f t="shared" si="362"/>
        <v>47</v>
      </c>
    </row>
    <row r="7723" spans="1:24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  <c r="V7723">
        <f t="shared" si="360"/>
        <v>1</v>
      </c>
      <c r="W7723">
        <f t="shared" si="361"/>
        <v>26.335999999999999</v>
      </c>
      <c r="X7723">
        <f t="shared" si="362"/>
        <v>35</v>
      </c>
    </row>
    <row r="7724" spans="1:24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  <c r="V7724">
        <f t="shared" si="360"/>
        <v>4</v>
      </c>
      <c r="W7724">
        <f t="shared" si="361"/>
        <v>122.22</v>
      </c>
      <c r="X7724">
        <f t="shared" si="362"/>
        <v>30</v>
      </c>
    </row>
    <row r="7725" spans="1:24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  <c r="V7725">
        <f t="shared" si="360"/>
        <v>9</v>
      </c>
      <c r="W7725">
        <f t="shared" si="361"/>
        <v>179.886</v>
      </c>
      <c r="X7725">
        <f t="shared" si="362"/>
        <v>-1.4285714285714286</v>
      </c>
    </row>
    <row r="7726" spans="1:24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  <c r="V7726">
        <f t="shared" si="360"/>
        <v>9</v>
      </c>
      <c r="W7726">
        <f t="shared" si="361"/>
        <v>286.25599999999997</v>
      </c>
      <c r="X7726">
        <f t="shared" si="362"/>
        <v>6.25</v>
      </c>
    </row>
    <row r="7727" spans="1:24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  <c r="V7727">
        <f t="shared" si="360"/>
        <v>9</v>
      </c>
      <c r="W7727">
        <f t="shared" si="361"/>
        <v>48.448</v>
      </c>
      <c r="X7727">
        <f t="shared" si="362"/>
        <v>-20</v>
      </c>
    </row>
    <row r="7728" spans="1:24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>
        <f t="shared" si="360"/>
        <v>9</v>
      </c>
      <c r="W7728">
        <f t="shared" si="361"/>
        <v>994.60799999999995</v>
      </c>
      <c r="X7728">
        <f t="shared" si="362"/>
        <v>-25</v>
      </c>
    </row>
    <row r="7729" spans="1:24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  <c r="V7729">
        <f t="shared" si="360"/>
        <v>3</v>
      </c>
      <c r="W7729">
        <f t="shared" si="361"/>
        <v>52.56</v>
      </c>
      <c r="X7729">
        <f t="shared" si="362"/>
        <v>36</v>
      </c>
    </row>
    <row r="7730" spans="1:24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>
        <f t="shared" si="360"/>
        <v>11</v>
      </c>
      <c r="W7730">
        <f t="shared" si="361"/>
        <v>71.424000000000007</v>
      </c>
      <c r="X7730">
        <f t="shared" si="362"/>
        <v>23.75</v>
      </c>
    </row>
    <row r="7731" spans="1:24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  <c r="V7731">
        <f t="shared" si="360"/>
        <v>9</v>
      </c>
      <c r="W7731">
        <f t="shared" si="361"/>
        <v>1295.9279999999999</v>
      </c>
      <c r="X7731">
        <f t="shared" si="362"/>
        <v>-17.5</v>
      </c>
    </row>
    <row r="7732" spans="1:24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  <c r="V7732">
        <f t="shared" si="360"/>
        <v>6</v>
      </c>
      <c r="W7732">
        <f t="shared" si="361"/>
        <v>1164.5440000000001</v>
      </c>
      <c r="X7732">
        <f t="shared" si="362"/>
        <v>-8.75</v>
      </c>
    </row>
    <row r="7733" spans="1:24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  <c r="V7733">
        <f t="shared" si="360"/>
        <v>9</v>
      </c>
      <c r="W7733">
        <f t="shared" si="361"/>
        <v>459.392</v>
      </c>
      <c r="X7733">
        <f t="shared" si="362"/>
        <v>31.25</v>
      </c>
    </row>
    <row r="7734" spans="1:24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  <c r="V7734">
        <f t="shared" si="360"/>
        <v>6</v>
      </c>
      <c r="W7734">
        <f t="shared" si="361"/>
        <v>21.376000000000001</v>
      </c>
      <c r="X7734">
        <f t="shared" si="362"/>
        <v>35</v>
      </c>
    </row>
    <row r="7735" spans="1:24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  <c r="V7735">
        <f t="shared" si="360"/>
        <v>5</v>
      </c>
      <c r="W7735">
        <f t="shared" si="361"/>
        <v>60.927999999999997</v>
      </c>
      <c r="X7735">
        <f t="shared" si="362"/>
        <v>36.250000000000007</v>
      </c>
    </row>
    <row r="7736" spans="1:24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  <c r="V7736">
        <f t="shared" si="360"/>
        <v>9</v>
      </c>
      <c r="W7736">
        <f t="shared" si="361"/>
        <v>37.26</v>
      </c>
      <c r="X7736">
        <f t="shared" si="362"/>
        <v>42.000000000000007</v>
      </c>
    </row>
    <row r="7737" spans="1:24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>
        <f t="shared" si="360"/>
        <v>8</v>
      </c>
      <c r="W7737">
        <f t="shared" si="361"/>
        <v>58.320000000000007</v>
      </c>
      <c r="X7737">
        <f t="shared" si="362"/>
        <v>48.000000000000007</v>
      </c>
    </row>
    <row r="7738" spans="1:24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  <c r="V7738">
        <f t="shared" si="360"/>
        <v>5</v>
      </c>
      <c r="W7738">
        <f t="shared" si="361"/>
        <v>281.47199999999998</v>
      </c>
      <c r="X7738">
        <f t="shared" si="362"/>
        <v>37.500000000000007</v>
      </c>
    </row>
    <row r="7739" spans="1:24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  <c r="V7739">
        <f t="shared" si="360"/>
        <v>12</v>
      </c>
      <c r="W7739">
        <f t="shared" si="361"/>
        <v>114.048</v>
      </c>
      <c r="X7739">
        <f t="shared" si="362"/>
        <v>11.249999999999998</v>
      </c>
    </row>
    <row r="7740" spans="1:24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  <c r="V7740">
        <f t="shared" si="360"/>
        <v>7</v>
      </c>
      <c r="W7740">
        <f t="shared" si="361"/>
        <v>449.75</v>
      </c>
      <c r="X7740">
        <f t="shared" si="362"/>
        <v>48</v>
      </c>
    </row>
    <row r="7741" spans="1:24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  <c r="V7741">
        <f t="shared" si="360"/>
        <v>11</v>
      </c>
      <c r="W7741">
        <f t="shared" si="361"/>
        <v>13.16</v>
      </c>
      <c r="X7741">
        <f t="shared" si="362"/>
        <v>46</v>
      </c>
    </row>
    <row r="7742" spans="1:24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  <c r="V7742">
        <f t="shared" si="360"/>
        <v>11</v>
      </c>
      <c r="W7742">
        <f t="shared" si="361"/>
        <v>94.99</v>
      </c>
      <c r="X7742">
        <f t="shared" si="362"/>
        <v>30</v>
      </c>
    </row>
    <row r="7743" spans="1:24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  <c r="V7743">
        <f t="shared" si="360"/>
        <v>9</v>
      </c>
      <c r="W7743">
        <f t="shared" si="361"/>
        <v>70.239999999999995</v>
      </c>
      <c r="X7743">
        <f t="shared" si="362"/>
        <v>37.5</v>
      </c>
    </row>
    <row r="7744" spans="1:24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  <c r="V7744">
        <f t="shared" si="360"/>
        <v>8</v>
      </c>
      <c r="W7744">
        <f t="shared" si="361"/>
        <v>103.68</v>
      </c>
      <c r="X7744">
        <f t="shared" si="362"/>
        <v>47.999999999999993</v>
      </c>
    </row>
    <row r="7745" spans="1:24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  <c r="V7745">
        <f t="shared" si="360"/>
        <v>6</v>
      </c>
      <c r="W7745">
        <f t="shared" si="361"/>
        <v>15.92</v>
      </c>
      <c r="X7745">
        <f t="shared" si="362"/>
        <v>47</v>
      </c>
    </row>
    <row r="7746" spans="1:24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>
        <f t="shared" si="360"/>
        <v>6</v>
      </c>
      <c r="W7746">
        <f t="shared" si="361"/>
        <v>1700.91</v>
      </c>
      <c r="X7746">
        <f t="shared" si="362"/>
        <v>26.999999999999996</v>
      </c>
    </row>
    <row r="7747" spans="1:24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  <c r="V7747">
        <f t="shared" ref="V7747:V7810" si="363">MONTH(C7747:C17740)</f>
        <v>6</v>
      </c>
      <c r="W7747">
        <f t="shared" ref="W7747:W7810" si="364" xml:space="preserve"> PRODUCT(R7747,S7747)</f>
        <v>29.52</v>
      </c>
      <c r="X7747">
        <f t="shared" ref="X7747:X7810" si="365">(U7747/R7747)*100</f>
        <v>29.000000000000004</v>
      </c>
    </row>
    <row r="7748" spans="1:24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>
        <f t="shared" si="363"/>
        <v>12</v>
      </c>
      <c r="W7748">
        <f t="shared" si="364"/>
        <v>50.975999999999999</v>
      </c>
      <c r="X7748">
        <f t="shared" si="365"/>
        <v>18.75</v>
      </c>
    </row>
    <row r="7749" spans="1:24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  <c r="V7749">
        <f t="shared" si="363"/>
        <v>5</v>
      </c>
      <c r="W7749">
        <f t="shared" si="364"/>
        <v>45.36</v>
      </c>
      <c r="X7749">
        <f t="shared" si="365"/>
        <v>4</v>
      </c>
    </row>
    <row r="7750" spans="1:24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  <c r="V7750">
        <f t="shared" si="363"/>
        <v>6</v>
      </c>
      <c r="W7750">
        <f t="shared" si="364"/>
        <v>182.52</v>
      </c>
      <c r="X7750">
        <f t="shared" si="365"/>
        <v>32</v>
      </c>
    </row>
    <row r="7751" spans="1:24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>
        <f t="shared" si="363"/>
        <v>6</v>
      </c>
      <c r="W7751">
        <f t="shared" si="364"/>
        <v>900.08</v>
      </c>
      <c r="X7751">
        <f t="shared" si="365"/>
        <v>13</v>
      </c>
    </row>
    <row r="7752" spans="1:24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>
        <f t="shared" si="363"/>
        <v>6</v>
      </c>
      <c r="W7752">
        <f t="shared" si="364"/>
        <v>69.2</v>
      </c>
      <c r="X7752">
        <f t="shared" si="365"/>
        <v>48</v>
      </c>
    </row>
    <row r="7753" spans="1:24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>
        <f t="shared" si="363"/>
        <v>6</v>
      </c>
      <c r="W7753">
        <f t="shared" si="364"/>
        <v>1403.91</v>
      </c>
      <c r="X7753">
        <f t="shared" si="365"/>
        <v>30</v>
      </c>
    </row>
    <row r="7754" spans="1:24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  <c r="V7754">
        <f t="shared" si="363"/>
        <v>6</v>
      </c>
      <c r="W7754">
        <f t="shared" si="364"/>
        <v>66.040000000000006</v>
      </c>
      <c r="X7754">
        <f t="shared" si="365"/>
        <v>48</v>
      </c>
    </row>
    <row r="7755" spans="1:24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  <c r="V7755">
        <f t="shared" si="363"/>
        <v>11</v>
      </c>
      <c r="W7755">
        <f t="shared" si="364"/>
        <v>34.176000000000002</v>
      </c>
      <c r="X7755">
        <f t="shared" si="365"/>
        <v>6.25</v>
      </c>
    </row>
    <row r="7756" spans="1:24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  <c r="V7756">
        <f t="shared" si="363"/>
        <v>12</v>
      </c>
      <c r="W7756">
        <f t="shared" si="364"/>
        <v>6.016</v>
      </c>
      <c r="X7756">
        <f t="shared" si="365"/>
        <v>11.249999999999998</v>
      </c>
    </row>
    <row r="7757" spans="1:24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  <c r="V7757">
        <f t="shared" si="363"/>
        <v>11</v>
      </c>
      <c r="W7757">
        <f t="shared" si="364"/>
        <v>1877.68</v>
      </c>
      <c r="X7757">
        <f t="shared" si="365"/>
        <v>35</v>
      </c>
    </row>
    <row r="7758" spans="1:24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  <c r="V7758">
        <f t="shared" si="363"/>
        <v>11</v>
      </c>
      <c r="W7758">
        <f t="shared" si="364"/>
        <v>2155.8000000000002</v>
      </c>
      <c r="X7758">
        <f t="shared" si="365"/>
        <v>25</v>
      </c>
    </row>
    <row r="7759" spans="1:24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  <c r="V7759">
        <f t="shared" si="363"/>
        <v>11</v>
      </c>
      <c r="W7759">
        <f t="shared" si="364"/>
        <v>174.4</v>
      </c>
      <c r="X7759">
        <f t="shared" si="365"/>
        <v>27.999999999999996</v>
      </c>
    </row>
    <row r="7760" spans="1:24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  <c r="V7760">
        <f t="shared" si="363"/>
        <v>11</v>
      </c>
      <c r="W7760">
        <f t="shared" si="364"/>
        <v>464.84999999999997</v>
      </c>
      <c r="X7760">
        <f t="shared" si="365"/>
        <v>20</v>
      </c>
    </row>
    <row r="7761" spans="1:24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  <c r="V7761">
        <f t="shared" si="363"/>
        <v>10</v>
      </c>
      <c r="W7761">
        <f t="shared" si="364"/>
        <v>46.655999999999999</v>
      </c>
      <c r="X7761">
        <f t="shared" si="365"/>
        <v>35</v>
      </c>
    </row>
    <row r="7762" spans="1:24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  <c r="V7762">
        <f t="shared" si="363"/>
        <v>12</v>
      </c>
      <c r="W7762">
        <f t="shared" si="364"/>
        <v>84.415999999999997</v>
      </c>
      <c r="X7762">
        <f t="shared" si="365"/>
        <v>32.5</v>
      </c>
    </row>
    <row r="7763" spans="1:24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  <c r="V7763">
        <f t="shared" si="363"/>
        <v>12</v>
      </c>
      <c r="W7763">
        <f t="shared" si="364"/>
        <v>20.736000000000001</v>
      </c>
      <c r="X7763">
        <f t="shared" si="365"/>
        <v>35</v>
      </c>
    </row>
    <row r="7764" spans="1:24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  <c r="V7764">
        <f t="shared" si="363"/>
        <v>9</v>
      </c>
      <c r="W7764">
        <f t="shared" si="364"/>
        <v>2.2240000000000002</v>
      </c>
      <c r="X7764">
        <f t="shared" si="365"/>
        <v>25</v>
      </c>
    </row>
    <row r="7765" spans="1:24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  <c r="V7765">
        <f t="shared" si="363"/>
        <v>2</v>
      </c>
      <c r="W7765">
        <f t="shared" si="364"/>
        <v>670.68</v>
      </c>
      <c r="X7765">
        <f t="shared" si="365"/>
        <v>47</v>
      </c>
    </row>
    <row r="7766" spans="1:24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  <c r="V7766">
        <f t="shared" si="363"/>
        <v>8</v>
      </c>
      <c r="W7766">
        <f t="shared" si="364"/>
        <v>52.56</v>
      </c>
      <c r="X7766">
        <f t="shared" si="365"/>
        <v>30.000000000000004</v>
      </c>
    </row>
    <row r="7767" spans="1:24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  <c r="V7767">
        <f t="shared" si="363"/>
        <v>8</v>
      </c>
      <c r="W7767">
        <f t="shared" si="364"/>
        <v>8899.5</v>
      </c>
      <c r="X7767">
        <f t="shared" si="365"/>
        <v>21</v>
      </c>
    </row>
    <row r="7768" spans="1:24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  <c r="V7768">
        <f t="shared" si="363"/>
        <v>8</v>
      </c>
      <c r="W7768">
        <f t="shared" si="364"/>
        <v>1099.5</v>
      </c>
      <c r="X7768">
        <f t="shared" si="365"/>
        <v>26.999999999999996</v>
      </c>
    </row>
    <row r="7769" spans="1:24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  <c r="V7769">
        <f t="shared" si="363"/>
        <v>8</v>
      </c>
      <c r="W7769">
        <f t="shared" si="364"/>
        <v>21.456</v>
      </c>
      <c r="X7769">
        <f t="shared" si="365"/>
        <v>10</v>
      </c>
    </row>
    <row r="7770" spans="1:24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  <c r="V7770">
        <f t="shared" si="363"/>
        <v>11</v>
      </c>
      <c r="W7770">
        <f t="shared" si="364"/>
        <v>133.6</v>
      </c>
      <c r="X7770">
        <f t="shared" si="365"/>
        <v>35</v>
      </c>
    </row>
    <row r="7771" spans="1:24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  <c r="V7771">
        <f t="shared" si="363"/>
        <v>8</v>
      </c>
      <c r="W7771">
        <f t="shared" si="364"/>
        <v>2079.4560000000001</v>
      </c>
      <c r="X7771">
        <f t="shared" si="365"/>
        <v>8.75</v>
      </c>
    </row>
    <row r="7772" spans="1:24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  <c r="V7772">
        <f t="shared" si="363"/>
        <v>8</v>
      </c>
      <c r="W7772">
        <f t="shared" si="364"/>
        <v>91.92</v>
      </c>
      <c r="X7772">
        <f t="shared" si="365"/>
        <v>30</v>
      </c>
    </row>
    <row r="7773" spans="1:24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  <c r="V7773">
        <f t="shared" si="363"/>
        <v>11</v>
      </c>
      <c r="W7773">
        <f t="shared" si="364"/>
        <v>913.17600000000004</v>
      </c>
      <c r="X7773">
        <f t="shared" si="365"/>
        <v>-66.666666666666657</v>
      </c>
    </row>
    <row r="7774" spans="1:24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  <c r="V7774">
        <f t="shared" si="363"/>
        <v>11</v>
      </c>
      <c r="W7774">
        <f t="shared" si="364"/>
        <v>22499.924999999999</v>
      </c>
      <c r="X7774">
        <f t="shared" si="365"/>
        <v>-146.66666666666669</v>
      </c>
    </row>
    <row r="7775" spans="1:24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  <c r="V7775">
        <f t="shared" si="363"/>
        <v>11</v>
      </c>
      <c r="W7775">
        <f t="shared" si="364"/>
        <v>179.928</v>
      </c>
      <c r="X7775">
        <f t="shared" si="365"/>
        <v>20</v>
      </c>
    </row>
    <row r="7776" spans="1:24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  <c r="V7776">
        <f t="shared" si="363"/>
        <v>4</v>
      </c>
      <c r="W7776">
        <f t="shared" si="364"/>
        <v>18.36</v>
      </c>
      <c r="X7776">
        <f t="shared" si="365"/>
        <v>47</v>
      </c>
    </row>
    <row r="7777" spans="1:24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  <c r="V7777">
        <f t="shared" si="363"/>
        <v>12</v>
      </c>
      <c r="W7777">
        <f t="shared" si="364"/>
        <v>10.98</v>
      </c>
      <c r="X7777">
        <f t="shared" si="365"/>
        <v>26.999999999999996</v>
      </c>
    </row>
    <row r="7778" spans="1:24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>
        <f t="shared" si="363"/>
        <v>12</v>
      </c>
      <c r="W7778">
        <f t="shared" si="364"/>
        <v>23.580000000000002</v>
      </c>
      <c r="X7778">
        <f t="shared" si="365"/>
        <v>46</v>
      </c>
    </row>
    <row r="7779" spans="1:24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  <c r="V7779">
        <f t="shared" si="363"/>
        <v>12</v>
      </c>
      <c r="W7779">
        <f t="shared" si="364"/>
        <v>154.35000000000002</v>
      </c>
      <c r="X7779">
        <f t="shared" si="365"/>
        <v>27</v>
      </c>
    </row>
    <row r="7780" spans="1:24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>
        <f t="shared" si="363"/>
        <v>12</v>
      </c>
      <c r="W7780">
        <f t="shared" si="364"/>
        <v>111.16799999999999</v>
      </c>
      <c r="X7780">
        <f t="shared" si="365"/>
        <v>37.500000000000007</v>
      </c>
    </row>
    <row r="7781" spans="1:24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  <c r="V7781">
        <f t="shared" si="363"/>
        <v>4</v>
      </c>
      <c r="W7781">
        <f t="shared" si="364"/>
        <v>815.68</v>
      </c>
      <c r="X7781">
        <f t="shared" si="365"/>
        <v>27</v>
      </c>
    </row>
    <row r="7782" spans="1:24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  <c r="V7782">
        <f t="shared" si="363"/>
        <v>4</v>
      </c>
      <c r="W7782">
        <f t="shared" si="364"/>
        <v>118.24</v>
      </c>
      <c r="X7782">
        <f t="shared" si="365"/>
        <v>27</v>
      </c>
    </row>
    <row r="7783" spans="1:24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  <c r="V7783">
        <f t="shared" si="363"/>
        <v>3</v>
      </c>
      <c r="W7783">
        <f t="shared" si="364"/>
        <v>25.704000000000001</v>
      </c>
      <c r="X7783">
        <f t="shared" si="365"/>
        <v>-170</v>
      </c>
    </row>
    <row r="7784" spans="1:24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  <c r="V7784">
        <f t="shared" si="363"/>
        <v>11</v>
      </c>
      <c r="W7784">
        <f t="shared" si="364"/>
        <v>90.495999999999995</v>
      </c>
      <c r="X7784">
        <f t="shared" si="365"/>
        <v>8.75</v>
      </c>
    </row>
    <row r="7785" spans="1:24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  <c r="V7785">
        <f t="shared" si="363"/>
        <v>11</v>
      </c>
      <c r="W7785">
        <f t="shared" si="364"/>
        <v>8763</v>
      </c>
      <c r="X7785">
        <f t="shared" si="365"/>
        <v>-33.333333333333336</v>
      </c>
    </row>
    <row r="7786" spans="1:24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  <c r="V7786">
        <f t="shared" si="363"/>
        <v>11</v>
      </c>
      <c r="W7786">
        <f t="shared" si="364"/>
        <v>370.75200000000001</v>
      </c>
      <c r="X7786">
        <f t="shared" si="365"/>
        <v>-18.75</v>
      </c>
    </row>
    <row r="7787" spans="1:24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  <c r="V7787">
        <f t="shared" si="363"/>
        <v>11</v>
      </c>
      <c r="W7787">
        <f t="shared" si="364"/>
        <v>50.12</v>
      </c>
      <c r="X7787">
        <f t="shared" si="365"/>
        <v>47</v>
      </c>
    </row>
    <row r="7788" spans="1:24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  <c r="V7788">
        <f t="shared" si="363"/>
        <v>5</v>
      </c>
      <c r="W7788">
        <f t="shared" si="364"/>
        <v>2.89</v>
      </c>
      <c r="X7788">
        <f t="shared" si="365"/>
        <v>-165</v>
      </c>
    </row>
    <row r="7789" spans="1:24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  <c r="V7789">
        <f t="shared" si="363"/>
        <v>5</v>
      </c>
      <c r="W7789">
        <f t="shared" si="364"/>
        <v>23.687999999999999</v>
      </c>
      <c r="X7789">
        <f t="shared" si="365"/>
        <v>31.25</v>
      </c>
    </row>
    <row r="7790" spans="1:24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  <c r="V7790">
        <f t="shared" si="363"/>
        <v>5</v>
      </c>
      <c r="W7790">
        <f t="shared" si="364"/>
        <v>67.823999999999998</v>
      </c>
      <c r="X7790">
        <f t="shared" si="365"/>
        <v>-45</v>
      </c>
    </row>
    <row r="7791" spans="1:24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  <c r="V7791">
        <f t="shared" si="363"/>
        <v>5</v>
      </c>
      <c r="W7791">
        <f t="shared" si="364"/>
        <v>244.22399999999999</v>
      </c>
      <c r="X7791">
        <f t="shared" si="365"/>
        <v>31.25</v>
      </c>
    </row>
    <row r="7792" spans="1:24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  <c r="V7792">
        <f t="shared" si="363"/>
        <v>9</v>
      </c>
      <c r="W7792">
        <f t="shared" si="364"/>
        <v>14.526</v>
      </c>
      <c r="X7792">
        <f t="shared" si="365"/>
        <v>-70</v>
      </c>
    </row>
    <row r="7793" spans="1:24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  <c r="V7793">
        <f t="shared" si="363"/>
        <v>12</v>
      </c>
      <c r="W7793">
        <f t="shared" si="364"/>
        <v>9</v>
      </c>
      <c r="X7793">
        <f t="shared" si="365"/>
        <v>-160</v>
      </c>
    </row>
    <row r="7794" spans="1:24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  <c r="V7794">
        <f t="shared" si="363"/>
        <v>10</v>
      </c>
      <c r="W7794">
        <f t="shared" si="364"/>
        <v>79.968000000000004</v>
      </c>
      <c r="X7794">
        <f t="shared" si="365"/>
        <v>-3.75</v>
      </c>
    </row>
    <row r="7795" spans="1:24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  <c r="V7795">
        <f t="shared" si="363"/>
        <v>12</v>
      </c>
      <c r="W7795">
        <f t="shared" si="364"/>
        <v>162</v>
      </c>
      <c r="X7795">
        <f t="shared" si="365"/>
        <v>49</v>
      </c>
    </row>
    <row r="7796" spans="1:24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>
        <f t="shared" si="363"/>
        <v>12</v>
      </c>
      <c r="W7796">
        <f t="shared" si="364"/>
        <v>195.76</v>
      </c>
      <c r="X7796">
        <f t="shared" si="365"/>
        <v>50</v>
      </c>
    </row>
    <row r="7797" spans="1:24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  <c r="V7797">
        <f t="shared" si="363"/>
        <v>7</v>
      </c>
      <c r="W7797">
        <f t="shared" si="364"/>
        <v>1228.672</v>
      </c>
      <c r="X7797">
        <f t="shared" si="365"/>
        <v>10</v>
      </c>
    </row>
    <row r="7798" spans="1:24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  <c r="V7798">
        <f t="shared" si="363"/>
        <v>10</v>
      </c>
      <c r="W7798">
        <f t="shared" si="364"/>
        <v>134.5</v>
      </c>
      <c r="X7798">
        <f t="shared" si="365"/>
        <v>49</v>
      </c>
    </row>
    <row r="7799" spans="1:24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  <c r="V7799">
        <f t="shared" si="363"/>
        <v>3</v>
      </c>
      <c r="W7799">
        <f t="shared" si="364"/>
        <v>141.03</v>
      </c>
      <c r="X7799">
        <f t="shared" si="365"/>
        <v>47</v>
      </c>
    </row>
    <row r="7800" spans="1:24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  <c r="V7800">
        <f t="shared" si="363"/>
        <v>3</v>
      </c>
      <c r="W7800">
        <f t="shared" si="364"/>
        <v>469.99</v>
      </c>
      <c r="X7800">
        <f t="shared" si="365"/>
        <v>28.999999999999996</v>
      </c>
    </row>
    <row r="7801" spans="1:24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  <c r="V7801">
        <f t="shared" si="363"/>
        <v>3</v>
      </c>
      <c r="W7801">
        <f t="shared" si="364"/>
        <v>623.53800000000001</v>
      </c>
      <c r="X7801">
        <f t="shared" si="365"/>
        <v>1.1111111111111112</v>
      </c>
    </row>
    <row r="7802" spans="1:24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  <c r="V7802">
        <f t="shared" si="363"/>
        <v>6</v>
      </c>
      <c r="W7802">
        <f t="shared" si="364"/>
        <v>974.23200000000008</v>
      </c>
      <c r="X7802">
        <f t="shared" si="365"/>
        <v>-23.75</v>
      </c>
    </row>
    <row r="7803" spans="1:24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  <c r="V7803">
        <f t="shared" si="363"/>
        <v>3</v>
      </c>
      <c r="W7803">
        <f t="shared" si="364"/>
        <v>80.959999999999994</v>
      </c>
      <c r="X7803">
        <f t="shared" si="365"/>
        <v>36.000000000000007</v>
      </c>
    </row>
    <row r="7804" spans="1:24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  <c r="V7804">
        <f t="shared" si="363"/>
        <v>9</v>
      </c>
      <c r="W7804">
        <f t="shared" si="364"/>
        <v>48</v>
      </c>
      <c r="X7804">
        <f t="shared" si="365"/>
        <v>35</v>
      </c>
    </row>
    <row r="7805" spans="1:24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  <c r="V7805">
        <f t="shared" si="363"/>
        <v>9</v>
      </c>
      <c r="W7805">
        <f t="shared" si="364"/>
        <v>2880.2559999999999</v>
      </c>
      <c r="X7805">
        <f t="shared" si="365"/>
        <v>-8.75</v>
      </c>
    </row>
    <row r="7806" spans="1:24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  <c r="V7806">
        <f t="shared" si="363"/>
        <v>9</v>
      </c>
      <c r="W7806">
        <f t="shared" si="364"/>
        <v>25.423999999999999</v>
      </c>
      <c r="X7806">
        <f t="shared" si="365"/>
        <v>-18.750000000000004</v>
      </c>
    </row>
    <row r="7807" spans="1:24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  <c r="V7807">
        <f t="shared" si="363"/>
        <v>9</v>
      </c>
      <c r="W7807">
        <f t="shared" si="364"/>
        <v>5.6319999999999997</v>
      </c>
      <c r="X7807">
        <f t="shared" si="365"/>
        <v>11.250000000000002</v>
      </c>
    </row>
    <row r="7808" spans="1:24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  <c r="V7808">
        <f t="shared" si="363"/>
        <v>9</v>
      </c>
      <c r="W7808">
        <f t="shared" si="364"/>
        <v>6.4080000000000004</v>
      </c>
      <c r="X7808">
        <f t="shared" si="365"/>
        <v>-80</v>
      </c>
    </row>
    <row r="7809" spans="1:24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  <c r="V7809">
        <f t="shared" si="363"/>
        <v>1</v>
      </c>
      <c r="W7809">
        <f t="shared" si="364"/>
        <v>215.79599999999999</v>
      </c>
      <c r="X7809">
        <f t="shared" si="365"/>
        <v>-80</v>
      </c>
    </row>
    <row r="7810" spans="1:24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  <c r="V7810">
        <f t="shared" si="363"/>
        <v>1</v>
      </c>
      <c r="W7810">
        <f t="shared" si="364"/>
        <v>142.84800000000001</v>
      </c>
      <c r="X7810">
        <f t="shared" si="365"/>
        <v>12.5</v>
      </c>
    </row>
    <row r="7811" spans="1:24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  <c r="V7811">
        <f t="shared" ref="V7811:V7874" si="366">MONTH(C7811:C17804)</f>
        <v>1</v>
      </c>
      <c r="W7811">
        <f t="shared" ref="W7811:W7874" si="367" xml:space="preserve"> PRODUCT(R7811,S7811)</f>
        <v>217.56800000000001</v>
      </c>
      <c r="X7811">
        <f t="shared" ref="X7811:X7874" si="368">(U7811/R7811)*100</f>
        <v>10</v>
      </c>
    </row>
    <row r="7812" spans="1:24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  <c r="V7812">
        <f t="shared" si="366"/>
        <v>2</v>
      </c>
      <c r="W7812">
        <f t="shared" si="367"/>
        <v>4.7699999999999996</v>
      </c>
      <c r="X7812">
        <f t="shared" si="368"/>
        <v>45.000000000000007</v>
      </c>
    </row>
    <row r="7813" spans="1:24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  <c r="V7813">
        <f t="shared" si="366"/>
        <v>2</v>
      </c>
      <c r="W7813">
        <f t="shared" si="367"/>
        <v>23.94</v>
      </c>
      <c r="X7813">
        <f t="shared" si="368"/>
        <v>26</v>
      </c>
    </row>
    <row r="7814" spans="1:24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  <c r="V7814">
        <f t="shared" si="366"/>
        <v>2</v>
      </c>
      <c r="W7814">
        <f t="shared" si="367"/>
        <v>1651.2930000000001</v>
      </c>
      <c r="X7814">
        <f t="shared" si="368"/>
        <v>-8.5714285714285712</v>
      </c>
    </row>
    <row r="7815" spans="1:24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  <c r="V7815">
        <f t="shared" si="366"/>
        <v>2</v>
      </c>
      <c r="W7815">
        <f t="shared" si="367"/>
        <v>63.36</v>
      </c>
      <c r="X7815">
        <f t="shared" si="368"/>
        <v>43.999999999999993</v>
      </c>
    </row>
    <row r="7816" spans="1:24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  <c r="V7816">
        <f t="shared" si="366"/>
        <v>6</v>
      </c>
      <c r="W7816">
        <f t="shared" si="367"/>
        <v>2995.3319999999999</v>
      </c>
      <c r="X7816">
        <f t="shared" si="368"/>
        <v>9.4117647058823533</v>
      </c>
    </row>
    <row r="7817" spans="1:24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  <c r="V7817">
        <f t="shared" si="366"/>
        <v>6</v>
      </c>
      <c r="W7817">
        <f t="shared" si="367"/>
        <v>35.04</v>
      </c>
      <c r="X7817">
        <f t="shared" si="368"/>
        <v>-20</v>
      </c>
    </row>
    <row r="7818" spans="1:24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>
        <f t="shared" si="366"/>
        <v>10</v>
      </c>
      <c r="W7818">
        <f t="shared" si="367"/>
        <v>339.65999999999997</v>
      </c>
      <c r="X7818">
        <f t="shared" si="368"/>
        <v>26</v>
      </c>
    </row>
    <row r="7819" spans="1:24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  <c r="V7819">
        <f t="shared" si="366"/>
        <v>10</v>
      </c>
      <c r="W7819">
        <f t="shared" si="367"/>
        <v>215.28000000000003</v>
      </c>
      <c r="X7819">
        <f t="shared" si="368"/>
        <v>48.999999999999993</v>
      </c>
    </row>
    <row r="7820" spans="1:24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  <c r="V7820">
        <f t="shared" si="366"/>
        <v>10</v>
      </c>
      <c r="W7820">
        <f t="shared" si="367"/>
        <v>13607.928</v>
      </c>
      <c r="X7820">
        <f t="shared" si="368"/>
        <v>36.250000000000007</v>
      </c>
    </row>
    <row r="7821" spans="1:24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  <c r="V7821">
        <f t="shared" si="366"/>
        <v>1</v>
      </c>
      <c r="W7821">
        <f t="shared" si="367"/>
        <v>94.72</v>
      </c>
      <c r="X7821">
        <f t="shared" si="368"/>
        <v>48.000000000000007</v>
      </c>
    </row>
    <row r="7822" spans="1:24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  <c r="V7822">
        <f t="shared" si="366"/>
        <v>12</v>
      </c>
      <c r="W7822">
        <f t="shared" si="367"/>
        <v>3556.44</v>
      </c>
      <c r="X7822">
        <f t="shared" si="368"/>
        <v>27</v>
      </c>
    </row>
    <row r="7823" spans="1:24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  <c r="V7823">
        <f t="shared" si="366"/>
        <v>10</v>
      </c>
      <c r="W7823">
        <f t="shared" si="367"/>
        <v>1005.048</v>
      </c>
      <c r="X7823">
        <f t="shared" si="368"/>
        <v>6.25</v>
      </c>
    </row>
    <row r="7824" spans="1:24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>
        <f t="shared" si="366"/>
        <v>8</v>
      </c>
      <c r="W7824">
        <f t="shared" si="367"/>
        <v>25.92</v>
      </c>
      <c r="X7824">
        <f t="shared" si="368"/>
        <v>28.999999999999996</v>
      </c>
    </row>
    <row r="7825" spans="1:24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  <c r="V7825">
        <f t="shared" si="366"/>
        <v>8</v>
      </c>
      <c r="W7825">
        <f t="shared" si="367"/>
        <v>449.90999999999997</v>
      </c>
      <c r="X7825">
        <f t="shared" si="368"/>
        <v>35</v>
      </c>
    </row>
    <row r="7826" spans="1:24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  <c r="V7826">
        <f t="shared" si="366"/>
        <v>5</v>
      </c>
      <c r="W7826">
        <f t="shared" si="367"/>
        <v>1164.4000000000001</v>
      </c>
      <c r="X7826">
        <f t="shared" si="368"/>
        <v>7.5000000000000009</v>
      </c>
    </row>
    <row r="7827" spans="1:24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  <c r="V7827">
        <f t="shared" si="366"/>
        <v>2</v>
      </c>
      <c r="W7827">
        <f t="shared" si="367"/>
        <v>90.882000000000005</v>
      </c>
      <c r="X7827">
        <f t="shared" si="368"/>
        <v>16.666666666666664</v>
      </c>
    </row>
    <row r="7828" spans="1:24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  <c r="V7828">
        <f t="shared" si="366"/>
        <v>10</v>
      </c>
      <c r="W7828">
        <f t="shared" si="367"/>
        <v>2035.0719999999999</v>
      </c>
      <c r="X7828">
        <f t="shared" si="368"/>
        <v>7.5000000000000009</v>
      </c>
    </row>
    <row r="7829" spans="1:24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  <c r="V7829">
        <f t="shared" si="366"/>
        <v>10</v>
      </c>
      <c r="W7829">
        <f t="shared" si="367"/>
        <v>29.736000000000004</v>
      </c>
      <c r="X7829">
        <f t="shared" si="368"/>
        <v>32.499999999999993</v>
      </c>
    </row>
    <row r="7830" spans="1:24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  <c r="V7830">
        <f t="shared" si="366"/>
        <v>4</v>
      </c>
      <c r="W7830">
        <f t="shared" si="367"/>
        <v>191.80799999999999</v>
      </c>
      <c r="X7830">
        <f t="shared" si="368"/>
        <v>10</v>
      </c>
    </row>
    <row r="7831" spans="1:24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  <c r="V7831">
        <f t="shared" si="366"/>
        <v>4</v>
      </c>
      <c r="W7831">
        <f t="shared" si="367"/>
        <v>178.56</v>
      </c>
      <c r="X7831">
        <f t="shared" si="368"/>
        <v>25.999999999999996</v>
      </c>
    </row>
    <row r="7832" spans="1:24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  <c r="V7832">
        <f t="shared" si="366"/>
        <v>4</v>
      </c>
      <c r="W7832">
        <f t="shared" si="367"/>
        <v>935.928</v>
      </c>
      <c r="X7832">
        <f t="shared" si="368"/>
        <v>12.5</v>
      </c>
    </row>
    <row r="7833" spans="1:24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  <c r="V7833">
        <f t="shared" si="366"/>
        <v>4</v>
      </c>
      <c r="W7833">
        <f t="shared" si="367"/>
        <v>151.05599999999998</v>
      </c>
      <c r="X7833">
        <f t="shared" si="368"/>
        <v>35</v>
      </c>
    </row>
    <row r="7834" spans="1:24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  <c r="V7834">
        <f t="shared" si="366"/>
        <v>5</v>
      </c>
      <c r="W7834">
        <f t="shared" si="367"/>
        <v>38.271999999999998</v>
      </c>
      <c r="X7834">
        <f t="shared" si="368"/>
        <v>10</v>
      </c>
    </row>
    <row r="7835" spans="1:24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  <c r="V7835">
        <f t="shared" si="366"/>
        <v>1</v>
      </c>
      <c r="W7835">
        <f t="shared" si="367"/>
        <v>65.599999999999994</v>
      </c>
      <c r="X7835">
        <f t="shared" si="368"/>
        <v>16.25</v>
      </c>
    </row>
    <row r="7836" spans="1:24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  <c r="V7836">
        <f t="shared" si="366"/>
        <v>4</v>
      </c>
      <c r="W7836">
        <f t="shared" si="367"/>
        <v>483.13600000000002</v>
      </c>
      <c r="X7836">
        <f t="shared" si="368"/>
        <v>-6.25</v>
      </c>
    </row>
    <row r="7837" spans="1:24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  <c r="V7837">
        <f t="shared" si="366"/>
        <v>4</v>
      </c>
      <c r="W7837">
        <f t="shared" si="367"/>
        <v>959.84</v>
      </c>
      <c r="X7837">
        <f t="shared" si="368"/>
        <v>8.75</v>
      </c>
    </row>
    <row r="7838" spans="1:24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  <c r="V7838">
        <f t="shared" si="366"/>
        <v>9</v>
      </c>
      <c r="W7838">
        <f t="shared" si="367"/>
        <v>1228.5440000000001</v>
      </c>
      <c r="X7838">
        <f t="shared" si="368"/>
        <v>-3.75</v>
      </c>
    </row>
    <row r="7839" spans="1:24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  <c r="V7839">
        <f t="shared" si="366"/>
        <v>9</v>
      </c>
      <c r="W7839">
        <f t="shared" si="367"/>
        <v>25.2</v>
      </c>
      <c r="X7839">
        <f t="shared" si="368"/>
        <v>46</v>
      </c>
    </row>
    <row r="7840" spans="1:24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>
        <f t="shared" si="366"/>
        <v>9</v>
      </c>
      <c r="W7840">
        <f t="shared" si="367"/>
        <v>319.95999999999998</v>
      </c>
      <c r="X7840">
        <f t="shared" si="368"/>
        <v>36</v>
      </c>
    </row>
    <row r="7841" spans="1:24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  <c r="V7841">
        <f t="shared" si="366"/>
        <v>3</v>
      </c>
      <c r="W7841">
        <f t="shared" si="367"/>
        <v>18.36</v>
      </c>
      <c r="X7841">
        <f t="shared" si="368"/>
        <v>47</v>
      </c>
    </row>
    <row r="7842" spans="1:24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  <c r="V7842">
        <f t="shared" si="366"/>
        <v>3</v>
      </c>
      <c r="W7842">
        <f t="shared" si="367"/>
        <v>4738.88</v>
      </c>
      <c r="X7842">
        <f t="shared" si="368"/>
        <v>9</v>
      </c>
    </row>
    <row r="7843" spans="1:24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  <c r="V7843">
        <f t="shared" si="366"/>
        <v>7</v>
      </c>
      <c r="W7843">
        <f t="shared" si="367"/>
        <v>91.92</v>
      </c>
      <c r="X7843">
        <f t="shared" si="368"/>
        <v>30</v>
      </c>
    </row>
    <row r="7844" spans="1:24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  <c r="V7844">
        <f t="shared" si="366"/>
        <v>4</v>
      </c>
      <c r="W7844">
        <f t="shared" si="367"/>
        <v>174.14999999999998</v>
      </c>
      <c r="X7844">
        <f t="shared" si="368"/>
        <v>46</v>
      </c>
    </row>
    <row r="7845" spans="1:24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  <c r="V7845">
        <f t="shared" si="366"/>
        <v>4</v>
      </c>
      <c r="W7845">
        <f t="shared" si="367"/>
        <v>784.08</v>
      </c>
      <c r="X7845">
        <f t="shared" si="368"/>
        <v>48</v>
      </c>
    </row>
    <row r="7846" spans="1:24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>
        <f t="shared" si="366"/>
        <v>7</v>
      </c>
      <c r="W7846">
        <f t="shared" si="367"/>
        <v>497.61599999999999</v>
      </c>
      <c r="X7846">
        <f t="shared" si="368"/>
        <v>-17.142857142857142</v>
      </c>
    </row>
    <row r="7847" spans="1:24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>
        <f t="shared" si="366"/>
        <v>9</v>
      </c>
      <c r="W7847">
        <f t="shared" si="367"/>
        <v>774.5</v>
      </c>
      <c r="X7847">
        <f t="shared" si="368"/>
        <v>44.999999999999993</v>
      </c>
    </row>
    <row r="7848" spans="1:24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>
        <f t="shared" si="366"/>
        <v>9</v>
      </c>
      <c r="W7848">
        <f t="shared" si="367"/>
        <v>22462.560000000001</v>
      </c>
      <c r="X7848">
        <f t="shared" si="368"/>
        <v>30</v>
      </c>
    </row>
    <row r="7849" spans="1:24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  <c r="V7849">
        <f t="shared" si="366"/>
        <v>2</v>
      </c>
      <c r="W7849">
        <f t="shared" si="367"/>
        <v>32.384</v>
      </c>
      <c r="X7849">
        <f t="shared" si="368"/>
        <v>-42.5</v>
      </c>
    </row>
    <row r="7850" spans="1:24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  <c r="V7850">
        <f t="shared" si="366"/>
        <v>5</v>
      </c>
      <c r="W7850">
        <f t="shared" si="367"/>
        <v>56.808</v>
      </c>
      <c r="X7850">
        <f t="shared" si="368"/>
        <v>-20</v>
      </c>
    </row>
    <row r="7851" spans="1:24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  <c r="V7851">
        <f t="shared" si="366"/>
        <v>5</v>
      </c>
      <c r="W7851">
        <f t="shared" si="367"/>
        <v>38.016000000000005</v>
      </c>
      <c r="X7851">
        <f t="shared" si="368"/>
        <v>-25</v>
      </c>
    </row>
    <row r="7852" spans="1:24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>
        <f t="shared" si="366"/>
        <v>5</v>
      </c>
      <c r="W7852">
        <f t="shared" si="367"/>
        <v>10.08</v>
      </c>
      <c r="X7852">
        <f t="shared" si="368"/>
        <v>35</v>
      </c>
    </row>
    <row r="7853" spans="1:24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  <c r="V7853">
        <f t="shared" si="366"/>
        <v>12</v>
      </c>
      <c r="W7853">
        <f t="shared" si="367"/>
        <v>16.896000000000001</v>
      </c>
      <c r="X7853">
        <f t="shared" si="368"/>
        <v>35</v>
      </c>
    </row>
    <row r="7854" spans="1:24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  <c r="V7854">
        <f t="shared" si="366"/>
        <v>12</v>
      </c>
      <c r="W7854">
        <f t="shared" si="367"/>
        <v>40.776000000000003</v>
      </c>
      <c r="X7854">
        <f t="shared" si="368"/>
        <v>-259.99999999999994</v>
      </c>
    </row>
    <row r="7855" spans="1:24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  <c r="V7855">
        <f t="shared" si="366"/>
        <v>12</v>
      </c>
      <c r="W7855">
        <f t="shared" si="367"/>
        <v>19.920000000000002</v>
      </c>
      <c r="X7855">
        <f t="shared" si="368"/>
        <v>48.999999999999993</v>
      </c>
    </row>
    <row r="7856" spans="1:24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  <c r="V7856">
        <f t="shared" si="366"/>
        <v>12</v>
      </c>
      <c r="W7856">
        <f t="shared" si="367"/>
        <v>1282.56</v>
      </c>
      <c r="X7856">
        <f t="shared" si="368"/>
        <v>28.000000000000004</v>
      </c>
    </row>
    <row r="7857" spans="1:24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>
        <f t="shared" si="366"/>
        <v>12</v>
      </c>
      <c r="W7857">
        <f t="shared" si="367"/>
        <v>208</v>
      </c>
      <c r="X7857">
        <f t="shared" si="368"/>
        <v>44.999999999999993</v>
      </c>
    </row>
    <row r="7858" spans="1:24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  <c r="V7858">
        <f t="shared" si="366"/>
        <v>5</v>
      </c>
      <c r="W7858">
        <f t="shared" si="367"/>
        <v>51.167999999999999</v>
      </c>
      <c r="X7858">
        <f t="shared" si="368"/>
        <v>35</v>
      </c>
    </row>
    <row r="7859" spans="1:24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  <c r="V7859">
        <f t="shared" si="366"/>
        <v>5</v>
      </c>
      <c r="W7859">
        <f t="shared" si="367"/>
        <v>2320</v>
      </c>
      <c r="X7859">
        <f t="shared" si="368"/>
        <v>28.999999999999996</v>
      </c>
    </row>
    <row r="7860" spans="1:24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  <c r="V7860">
        <f t="shared" si="366"/>
        <v>5</v>
      </c>
      <c r="W7860">
        <f t="shared" si="367"/>
        <v>707.84999999999991</v>
      </c>
      <c r="X7860">
        <f t="shared" si="368"/>
        <v>33</v>
      </c>
    </row>
    <row r="7861" spans="1:24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>
        <f t="shared" si="366"/>
        <v>5</v>
      </c>
      <c r="W7861">
        <f t="shared" si="367"/>
        <v>159.84</v>
      </c>
      <c r="X7861">
        <f t="shared" si="368"/>
        <v>44.999999999999993</v>
      </c>
    </row>
    <row r="7862" spans="1:24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  <c r="V7862">
        <f t="shared" si="366"/>
        <v>3</v>
      </c>
      <c r="W7862">
        <f t="shared" si="367"/>
        <v>74.111999999999995</v>
      </c>
      <c r="X7862">
        <f t="shared" si="368"/>
        <v>-66.666666666666671</v>
      </c>
    </row>
    <row r="7863" spans="1:24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  <c r="V7863">
        <f t="shared" si="366"/>
        <v>10</v>
      </c>
      <c r="W7863">
        <f t="shared" si="367"/>
        <v>35.799999999999997</v>
      </c>
      <c r="X7863">
        <f t="shared" si="368"/>
        <v>19</v>
      </c>
    </row>
    <row r="7864" spans="1:24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>
        <f t="shared" si="366"/>
        <v>10</v>
      </c>
      <c r="W7864">
        <f t="shared" si="367"/>
        <v>163.92</v>
      </c>
      <c r="X7864">
        <f t="shared" si="368"/>
        <v>0</v>
      </c>
    </row>
    <row r="7865" spans="1:24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  <c r="V7865">
        <f t="shared" si="366"/>
        <v>7</v>
      </c>
      <c r="W7865">
        <f t="shared" si="367"/>
        <v>818.20799999999997</v>
      </c>
      <c r="X7865">
        <f t="shared" si="368"/>
        <v>-23.75</v>
      </c>
    </row>
    <row r="7866" spans="1:24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  <c r="V7866">
        <f t="shared" si="366"/>
        <v>7</v>
      </c>
      <c r="W7866">
        <f t="shared" si="367"/>
        <v>73.983999999999995</v>
      </c>
      <c r="X7866">
        <f t="shared" si="368"/>
        <v>36.25</v>
      </c>
    </row>
    <row r="7867" spans="1:24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  <c r="V7867">
        <f t="shared" si="366"/>
        <v>7</v>
      </c>
      <c r="W7867">
        <f t="shared" si="367"/>
        <v>883.84</v>
      </c>
      <c r="X7867">
        <f t="shared" si="368"/>
        <v>11.25</v>
      </c>
    </row>
    <row r="7868" spans="1:24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  <c r="V7868">
        <f t="shared" si="366"/>
        <v>7</v>
      </c>
      <c r="W7868">
        <f t="shared" si="367"/>
        <v>766.58399999999995</v>
      </c>
      <c r="X7868">
        <f t="shared" si="368"/>
        <v>-150</v>
      </c>
    </row>
    <row r="7869" spans="1:24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>
        <f t="shared" si="366"/>
        <v>11</v>
      </c>
      <c r="W7869">
        <f t="shared" si="367"/>
        <v>499.32</v>
      </c>
      <c r="X7869">
        <f t="shared" si="368"/>
        <v>48</v>
      </c>
    </row>
    <row r="7870" spans="1:24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>
        <f t="shared" si="366"/>
        <v>5</v>
      </c>
      <c r="W7870">
        <f t="shared" si="367"/>
        <v>26.76</v>
      </c>
      <c r="X7870">
        <f t="shared" si="368"/>
        <v>46</v>
      </c>
    </row>
    <row r="7871" spans="1:24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  <c r="V7871">
        <f t="shared" si="366"/>
        <v>7</v>
      </c>
      <c r="W7871">
        <f t="shared" si="367"/>
        <v>48</v>
      </c>
      <c r="X7871">
        <f t="shared" si="368"/>
        <v>-11.25</v>
      </c>
    </row>
    <row r="7872" spans="1:24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>
        <f t="shared" si="366"/>
        <v>9</v>
      </c>
      <c r="W7872">
        <f t="shared" si="367"/>
        <v>97.792000000000002</v>
      </c>
      <c r="X7872">
        <f t="shared" si="368"/>
        <v>36.249999999999993</v>
      </c>
    </row>
    <row r="7873" spans="1:24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>
        <f t="shared" si="366"/>
        <v>10</v>
      </c>
      <c r="W7873">
        <f t="shared" si="367"/>
        <v>12.32</v>
      </c>
      <c r="X7873">
        <f t="shared" si="368"/>
        <v>48</v>
      </c>
    </row>
    <row r="7874" spans="1:24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  <c r="V7874">
        <f t="shared" si="366"/>
        <v>10</v>
      </c>
      <c r="W7874">
        <f t="shared" si="367"/>
        <v>3660.5439999999999</v>
      </c>
      <c r="X7874">
        <f t="shared" si="368"/>
        <v>11.25</v>
      </c>
    </row>
    <row r="7875" spans="1:24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  <c r="V7875">
        <f t="shared" ref="V7875:V7938" si="369">MONTH(C7875:C17868)</f>
        <v>10</v>
      </c>
      <c r="W7875">
        <f t="shared" ref="W7875:W7938" si="370" xml:space="preserve"> PRODUCT(R7875,S7875)</f>
        <v>17.12</v>
      </c>
      <c r="X7875">
        <f t="shared" ref="X7875:X7938" si="371">(U7875/R7875)*100</f>
        <v>44.999999999999993</v>
      </c>
    </row>
    <row r="7876" spans="1:24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  <c r="V7876">
        <f t="shared" si="369"/>
        <v>10</v>
      </c>
      <c r="W7876">
        <f t="shared" si="370"/>
        <v>195.64</v>
      </c>
      <c r="X7876">
        <f t="shared" si="371"/>
        <v>47</v>
      </c>
    </row>
    <row r="7877" spans="1:24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  <c r="V7877">
        <f t="shared" si="369"/>
        <v>9</v>
      </c>
      <c r="W7877">
        <f t="shared" si="370"/>
        <v>186.624</v>
      </c>
      <c r="X7877">
        <f t="shared" si="371"/>
        <v>36.25</v>
      </c>
    </row>
    <row r="7878" spans="1:24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  <c r="V7878">
        <f t="shared" si="369"/>
        <v>9</v>
      </c>
      <c r="W7878">
        <f t="shared" si="370"/>
        <v>11.176</v>
      </c>
      <c r="X7878">
        <f t="shared" si="371"/>
        <v>7.5</v>
      </c>
    </row>
    <row r="7879" spans="1:24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>
        <f t="shared" si="369"/>
        <v>3</v>
      </c>
      <c r="W7879">
        <f t="shared" si="370"/>
        <v>10.08</v>
      </c>
      <c r="X7879">
        <f t="shared" si="371"/>
        <v>35</v>
      </c>
    </row>
    <row r="7880" spans="1:24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  <c r="V7880">
        <f t="shared" si="369"/>
        <v>11</v>
      </c>
      <c r="W7880">
        <f t="shared" si="370"/>
        <v>968.70399999999995</v>
      </c>
      <c r="X7880">
        <f t="shared" si="371"/>
        <v>-125.00000000000003</v>
      </c>
    </row>
    <row r="7881" spans="1:24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  <c r="V7881">
        <f t="shared" si="369"/>
        <v>6</v>
      </c>
      <c r="W7881">
        <f t="shared" si="370"/>
        <v>674.35199999999998</v>
      </c>
      <c r="X7881">
        <f t="shared" si="371"/>
        <v>-35</v>
      </c>
    </row>
    <row r="7882" spans="1:24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  <c r="V7882">
        <f t="shared" si="369"/>
        <v>12</v>
      </c>
      <c r="W7882">
        <f t="shared" si="370"/>
        <v>80.063999999999993</v>
      </c>
      <c r="X7882">
        <f t="shared" si="371"/>
        <v>7.5</v>
      </c>
    </row>
    <row r="7883" spans="1:24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  <c r="V7883">
        <f t="shared" si="369"/>
        <v>12</v>
      </c>
      <c r="W7883">
        <f t="shared" si="370"/>
        <v>460.51199999999994</v>
      </c>
      <c r="X7883">
        <f t="shared" si="371"/>
        <v>13.750000000000002</v>
      </c>
    </row>
    <row r="7884" spans="1:24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  <c r="V7884">
        <f t="shared" si="369"/>
        <v>12</v>
      </c>
      <c r="W7884">
        <f t="shared" si="370"/>
        <v>818.68799999999999</v>
      </c>
      <c r="X7884">
        <f t="shared" si="371"/>
        <v>13.749999999999998</v>
      </c>
    </row>
    <row r="7885" spans="1:24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  <c r="V7885">
        <f t="shared" si="369"/>
        <v>12</v>
      </c>
      <c r="W7885">
        <f t="shared" si="370"/>
        <v>20.64</v>
      </c>
      <c r="X7885">
        <f t="shared" si="371"/>
        <v>36.25</v>
      </c>
    </row>
    <row r="7886" spans="1:24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  <c r="V7886">
        <f t="shared" si="369"/>
        <v>12</v>
      </c>
      <c r="W7886">
        <f t="shared" si="370"/>
        <v>331.24</v>
      </c>
      <c r="X7886">
        <f t="shared" si="371"/>
        <v>12.5</v>
      </c>
    </row>
    <row r="7887" spans="1:24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  <c r="V7887">
        <f t="shared" si="369"/>
        <v>12</v>
      </c>
      <c r="W7887">
        <f t="shared" si="370"/>
        <v>70.128</v>
      </c>
      <c r="X7887">
        <f t="shared" si="371"/>
        <v>30</v>
      </c>
    </row>
    <row r="7888" spans="1:24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  <c r="V7888">
        <f t="shared" si="369"/>
        <v>12</v>
      </c>
      <c r="W7888">
        <f t="shared" si="370"/>
        <v>83.6</v>
      </c>
      <c r="X7888">
        <f t="shared" si="371"/>
        <v>20</v>
      </c>
    </row>
    <row r="7889" spans="1:24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  <c r="V7889">
        <f t="shared" si="369"/>
        <v>12</v>
      </c>
      <c r="W7889">
        <f t="shared" si="370"/>
        <v>16.192</v>
      </c>
      <c r="X7889">
        <f t="shared" si="371"/>
        <v>28.749999999999996</v>
      </c>
    </row>
    <row r="7890" spans="1:24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  <c r="V7890">
        <f t="shared" si="369"/>
        <v>8</v>
      </c>
      <c r="W7890">
        <f t="shared" si="370"/>
        <v>162</v>
      </c>
      <c r="X7890">
        <f t="shared" si="371"/>
        <v>48</v>
      </c>
    </row>
    <row r="7891" spans="1:24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>
        <f t="shared" si="369"/>
        <v>12</v>
      </c>
      <c r="W7891">
        <f t="shared" si="370"/>
        <v>179.01</v>
      </c>
      <c r="X7891">
        <f t="shared" si="371"/>
        <v>27</v>
      </c>
    </row>
    <row r="7892" spans="1:24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  <c r="V7892">
        <f t="shared" si="369"/>
        <v>12</v>
      </c>
      <c r="W7892">
        <f t="shared" si="370"/>
        <v>799.96</v>
      </c>
      <c r="X7892">
        <f t="shared" si="371"/>
        <v>43</v>
      </c>
    </row>
    <row r="7893" spans="1:24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  <c r="V7893">
        <f t="shared" si="369"/>
        <v>12</v>
      </c>
      <c r="W7893">
        <f t="shared" si="370"/>
        <v>1719.25</v>
      </c>
      <c r="X7893">
        <f t="shared" si="371"/>
        <v>40</v>
      </c>
    </row>
    <row r="7894" spans="1:24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  <c r="V7894">
        <f t="shared" si="369"/>
        <v>12</v>
      </c>
      <c r="W7894">
        <f t="shared" si="370"/>
        <v>318.95999999999998</v>
      </c>
      <c r="X7894">
        <f t="shared" si="371"/>
        <v>47</v>
      </c>
    </row>
    <row r="7895" spans="1:24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  <c r="V7895">
        <f t="shared" si="369"/>
        <v>7</v>
      </c>
      <c r="W7895">
        <f t="shared" si="370"/>
        <v>41.76</v>
      </c>
      <c r="X7895">
        <f t="shared" si="371"/>
        <v>31.25</v>
      </c>
    </row>
    <row r="7896" spans="1:24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  <c r="V7896">
        <f t="shared" si="369"/>
        <v>6</v>
      </c>
      <c r="W7896">
        <f t="shared" si="370"/>
        <v>412</v>
      </c>
      <c r="X7896">
        <f t="shared" si="371"/>
        <v>48.999999999999993</v>
      </c>
    </row>
    <row r="7897" spans="1:24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>
        <f t="shared" si="369"/>
        <v>6</v>
      </c>
      <c r="W7897">
        <f t="shared" si="370"/>
        <v>12.48</v>
      </c>
      <c r="X7897">
        <f t="shared" si="371"/>
        <v>48.999999999999993</v>
      </c>
    </row>
    <row r="7898" spans="1:24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>
        <f t="shared" si="369"/>
        <v>6</v>
      </c>
      <c r="W7898">
        <f t="shared" si="370"/>
        <v>3582.72</v>
      </c>
      <c r="X7898">
        <f t="shared" si="371"/>
        <v>49</v>
      </c>
    </row>
    <row r="7899" spans="1:24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  <c r="V7899">
        <f t="shared" si="369"/>
        <v>8</v>
      </c>
      <c r="W7899">
        <f t="shared" si="370"/>
        <v>1904.336</v>
      </c>
      <c r="X7899">
        <f t="shared" si="371"/>
        <v>11.25</v>
      </c>
    </row>
    <row r="7900" spans="1:24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  <c r="V7900">
        <f t="shared" si="369"/>
        <v>8</v>
      </c>
      <c r="W7900">
        <f t="shared" si="370"/>
        <v>9687.4920000000002</v>
      </c>
      <c r="X7900">
        <f t="shared" si="371"/>
        <v>-76.666666666666657</v>
      </c>
    </row>
    <row r="7901" spans="1:24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  <c r="V7901">
        <f t="shared" si="369"/>
        <v>8</v>
      </c>
      <c r="W7901">
        <f t="shared" si="370"/>
        <v>121.6</v>
      </c>
      <c r="X7901">
        <f t="shared" si="371"/>
        <v>37.499999999999993</v>
      </c>
    </row>
    <row r="7902" spans="1:24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  <c r="V7902">
        <f t="shared" si="369"/>
        <v>8</v>
      </c>
      <c r="W7902">
        <f t="shared" si="370"/>
        <v>3.1680000000000001</v>
      </c>
      <c r="X7902">
        <f t="shared" si="371"/>
        <v>30</v>
      </c>
    </row>
    <row r="7903" spans="1:24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  <c r="V7903">
        <f t="shared" si="369"/>
        <v>8</v>
      </c>
      <c r="W7903">
        <f t="shared" si="370"/>
        <v>31.984000000000002</v>
      </c>
      <c r="X7903">
        <f t="shared" si="371"/>
        <v>0</v>
      </c>
    </row>
    <row r="7904" spans="1:24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  <c r="V7904">
        <f t="shared" si="369"/>
        <v>8</v>
      </c>
      <c r="W7904">
        <f t="shared" si="370"/>
        <v>73.8</v>
      </c>
      <c r="X7904">
        <f t="shared" si="371"/>
        <v>32.5</v>
      </c>
    </row>
    <row r="7905" spans="1:24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  <c r="V7905">
        <f t="shared" si="369"/>
        <v>8</v>
      </c>
      <c r="W7905">
        <f t="shared" si="370"/>
        <v>847.29600000000005</v>
      </c>
      <c r="X7905">
        <f t="shared" si="371"/>
        <v>11.25</v>
      </c>
    </row>
    <row r="7906" spans="1:24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  <c r="V7906">
        <f t="shared" si="369"/>
        <v>11</v>
      </c>
      <c r="W7906">
        <f t="shared" si="370"/>
        <v>153.28</v>
      </c>
      <c r="X7906">
        <f t="shared" si="371"/>
        <v>35</v>
      </c>
    </row>
    <row r="7907" spans="1:24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>
        <f t="shared" si="369"/>
        <v>10</v>
      </c>
      <c r="W7907">
        <f t="shared" si="370"/>
        <v>4.4640000000000004</v>
      </c>
      <c r="X7907">
        <f t="shared" si="371"/>
        <v>37.499999999999993</v>
      </c>
    </row>
    <row r="7908" spans="1:24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  <c r="V7908">
        <f t="shared" si="369"/>
        <v>10</v>
      </c>
      <c r="W7908">
        <f t="shared" si="370"/>
        <v>39.6</v>
      </c>
      <c r="X7908">
        <f t="shared" si="371"/>
        <v>-175</v>
      </c>
    </row>
    <row r="7909" spans="1:24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  <c r="V7909">
        <f t="shared" si="369"/>
        <v>7</v>
      </c>
      <c r="W7909">
        <f t="shared" si="370"/>
        <v>1431.28</v>
      </c>
      <c r="X7909">
        <f t="shared" si="371"/>
        <v>25</v>
      </c>
    </row>
    <row r="7910" spans="1:24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  <c r="V7910">
        <f t="shared" si="369"/>
        <v>12</v>
      </c>
      <c r="W7910">
        <f t="shared" si="370"/>
        <v>806.11200000000008</v>
      </c>
      <c r="X7910">
        <f t="shared" si="371"/>
        <v>2.5</v>
      </c>
    </row>
    <row r="7911" spans="1:24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  <c r="V7911">
        <f t="shared" si="369"/>
        <v>12</v>
      </c>
      <c r="W7911">
        <f t="shared" si="370"/>
        <v>175.36</v>
      </c>
      <c r="X7911">
        <f t="shared" si="371"/>
        <v>26.999999999999996</v>
      </c>
    </row>
    <row r="7912" spans="1:24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>
        <f t="shared" si="369"/>
        <v>12</v>
      </c>
      <c r="W7912">
        <f t="shared" si="370"/>
        <v>146.16</v>
      </c>
      <c r="X7912">
        <f t="shared" si="371"/>
        <v>15</v>
      </c>
    </row>
    <row r="7913" spans="1:24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  <c r="V7913">
        <f t="shared" si="369"/>
        <v>12</v>
      </c>
      <c r="W7913">
        <f t="shared" si="370"/>
        <v>411.33199999999999</v>
      </c>
      <c r="X7913">
        <f t="shared" si="371"/>
        <v>-5.882352941176471</v>
      </c>
    </row>
    <row r="7914" spans="1:24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  <c r="V7914">
        <f t="shared" si="369"/>
        <v>4</v>
      </c>
      <c r="W7914">
        <f t="shared" si="370"/>
        <v>60.688000000000002</v>
      </c>
      <c r="X7914">
        <f t="shared" si="371"/>
        <v>-105</v>
      </c>
    </row>
    <row r="7915" spans="1:24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  <c r="V7915">
        <f t="shared" si="369"/>
        <v>8</v>
      </c>
      <c r="W7915">
        <f t="shared" si="370"/>
        <v>51.392000000000003</v>
      </c>
      <c r="X7915">
        <f t="shared" si="371"/>
        <v>7.5</v>
      </c>
    </row>
    <row r="7916" spans="1:24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  <c r="V7916">
        <f t="shared" si="369"/>
        <v>6</v>
      </c>
      <c r="W7916">
        <f t="shared" si="370"/>
        <v>17022.5</v>
      </c>
      <c r="X7916">
        <f t="shared" si="371"/>
        <v>49</v>
      </c>
    </row>
    <row r="7917" spans="1:24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  <c r="V7917">
        <f t="shared" si="369"/>
        <v>6</v>
      </c>
      <c r="W7917">
        <f t="shared" si="370"/>
        <v>304.02</v>
      </c>
      <c r="X7917">
        <f t="shared" si="371"/>
        <v>8</v>
      </c>
    </row>
    <row r="7918" spans="1:24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  <c r="V7918">
        <f t="shared" si="369"/>
        <v>11</v>
      </c>
      <c r="W7918">
        <f t="shared" si="370"/>
        <v>1377.4880000000001</v>
      </c>
      <c r="X7918">
        <f t="shared" si="371"/>
        <v>-27.142857142857142</v>
      </c>
    </row>
    <row r="7919" spans="1:24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  <c r="V7919">
        <f t="shared" si="369"/>
        <v>9</v>
      </c>
      <c r="W7919">
        <f t="shared" si="370"/>
        <v>30.384</v>
      </c>
      <c r="X7919">
        <f t="shared" si="371"/>
        <v>12.5</v>
      </c>
    </row>
    <row r="7920" spans="1:24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  <c r="V7920">
        <f t="shared" si="369"/>
        <v>7</v>
      </c>
      <c r="W7920">
        <f t="shared" si="370"/>
        <v>45.695999999999998</v>
      </c>
      <c r="X7920">
        <f t="shared" si="371"/>
        <v>32.5</v>
      </c>
    </row>
    <row r="7921" spans="1:24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  <c r="V7921">
        <f t="shared" si="369"/>
        <v>9</v>
      </c>
      <c r="W7921">
        <f t="shared" si="370"/>
        <v>77.239999999999995</v>
      </c>
      <c r="X7921">
        <f t="shared" si="371"/>
        <v>27.999999999999996</v>
      </c>
    </row>
    <row r="7922" spans="1:24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  <c r="V7922">
        <f t="shared" si="369"/>
        <v>9</v>
      </c>
      <c r="W7922">
        <f t="shared" si="370"/>
        <v>119.96</v>
      </c>
      <c r="X7922">
        <f t="shared" si="371"/>
        <v>18.000000000000004</v>
      </c>
    </row>
    <row r="7923" spans="1:24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  <c r="V7923">
        <f t="shared" si="369"/>
        <v>3</v>
      </c>
      <c r="W7923">
        <f t="shared" si="370"/>
        <v>522.90000000000009</v>
      </c>
      <c r="X7923">
        <f t="shared" si="371"/>
        <v>47</v>
      </c>
    </row>
    <row r="7924" spans="1:24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  <c r="V7924">
        <f t="shared" si="369"/>
        <v>9</v>
      </c>
      <c r="W7924">
        <f t="shared" si="370"/>
        <v>1919.8</v>
      </c>
      <c r="X7924">
        <f t="shared" si="371"/>
        <v>10</v>
      </c>
    </row>
    <row r="7925" spans="1:24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  <c r="V7925">
        <f t="shared" si="369"/>
        <v>9</v>
      </c>
      <c r="W7925">
        <f t="shared" si="370"/>
        <v>46.71</v>
      </c>
      <c r="X7925">
        <f t="shared" si="371"/>
        <v>-73.333333333333329</v>
      </c>
    </row>
    <row r="7926" spans="1:24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>
        <f t="shared" si="369"/>
        <v>8</v>
      </c>
      <c r="W7926">
        <f t="shared" si="370"/>
        <v>89.28</v>
      </c>
      <c r="X7926">
        <f t="shared" si="371"/>
        <v>48</v>
      </c>
    </row>
    <row r="7927" spans="1:24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  <c r="V7927">
        <f t="shared" si="369"/>
        <v>8</v>
      </c>
      <c r="W7927">
        <f t="shared" si="370"/>
        <v>725.19999999999993</v>
      </c>
      <c r="X7927">
        <f t="shared" si="371"/>
        <v>50</v>
      </c>
    </row>
    <row r="7928" spans="1:24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  <c r="V7928">
        <f t="shared" si="369"/>
        <v>11</v>
      </c>
      <c r="W7928">
        <f t="shared" si="370"/>
        <v>8.91</v>
      </c>
      <c r="X7928">
        <f t="shared" si="371"/>
        <v>44.999999999999993</v>
      </c>
    </row>
    <row r="7929" spans="1:24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  <c r="V7929">
        <f t="shared" si="369"/>
        <v>11</v>
      </c>
      <c r="W7929">
        <f t="shared" si="370"/>
        <v>569.99</v>
      </c>
      <c r="X7929">
        <f t="shared" si="371"/>
        <v>30.000000000000004</v>
      </c>
    </row>
    <row r="7930" spans="1:24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  <c r="V7930">
        <f t="shared" si="369"/>
        <v>11</v>
      </c>
      <c r="W7930">
        <f t="shared" si="370"/>
        <v>152.91</v>
      </c>
      <c r="X7930">
        <f t="shared" si="371"/>
        <v>18</v>
      </c>
    </row>
    <row r="7931" spans="1:24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  <c r="V7931">
        <f t="shared" si="369"/>
        <v>7</v>
      </c>
      <c r="W7931">
        <f t="shared" si="370"/>
        <v>1788.6959999999999</v>
      </c>
      <c r="X7931">
        <f t="shared" si="371"/>
        <v>-1.4285714285714286</v>
      </c>
    </row>
    <row r="7932" spans="1:24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  <c r="V7932">
        <f t="shared" si="369"/>
        <v>3</v>
      </c>
      <c r="W7932">
        <f t="shared" si="370"/>
        <v>178.56</v>
      </c>
      <c r="X7932">
        <f t="shared" si="371"/>
        <v>30</v>
      </c>
    </row>
    <row r="7933" spans="1:24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  <c r="V7933">
        <f t="shared" si="369"/>
        <v>7</v>
      </c>
      <c r="W7933">
        <f t="shared" si="370"/>
        <v>690.84</v>
      </c>
      <c r="X7933">
        <f t="shared" si="371"/>
        <v>10</v>
      </c>
    </row>
    <row r="7934" spans="1:24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>
        <f t="shared" si="369"/>
        <v>7</v>
      </c>
      <c r="W7934">
        <f t="shared" si="370"/>
        <v>527.6</v>
      </c>
      <c r="X7934">
        <f t="shared" si="371"/>
        <v>32.499999999999993</v>
      </c>
    </row>
    <row r="7935" spans="1:24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>
        <f t="shared" si="369"/>
        <v>8</v>
      </c>
      <c r="W7935">
        <f t="shared" si="370"/>
        <v>46.72</v>
      </c>
      <c r="X7935">
        <f t="shared" si="371"/>
        <v>50</v>
      </c>
    </row>
    <row r="7936" spans="1:24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  <c r="V7936">
        <f t="shared" si="369"/>
        <v>8</v>
      </c>
      <c r="W7936">
        <f t="shared" si="370"/>
        <v>215.928</v>
      </c>
      <c r="X7936">
        <f t="shared" si="371"/>
        <v>12.5</v>
      </c>
    </row>
    <row r="7937" spans="1:24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  <c r="V7937">
        <f t="shared" si="369"/>
        <v>8</v>
      </c>
      <c r="W7937">
        <f t="shared" si="370"/>
        <v>17.12</v>
      </c>
      <c r="X7937">
        <f t="shared" si="371"/>
        <v>44.999999999999993</v>
      </c>
    </row>
    <row r="7938" spans="1:24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  <c r="V7938">
        <f t="shared" si="369"/>
        <v>8</v>
      </c>
      <c r="W7938">
        <f t="shared" si="370"/>
        <v>41.76</v>
      </c>
      <c r="X7938">
        <f t="shared" si="371"/>
        <v>35</v>
      </c>
    </row>
    <row r="7939" spans="1:24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  <c r="V7939">
        <f t="shared" ref="V7939:V8002" si="372">MONTH(C7939:C17932)</f>
        <v>8</v>
      </c>
      <c r="W7939">
        <f t="shared" ref="W7939:W8002" si="373" xml:space="preserve"> PRODUCT(R7939,S7939)</f>
        <v>22664.61</v>
      </c>
      <c r="X7939">
        <f t="shared" ref="X7939:X8002" si="374">(U7939/R7939)*100</f>
        <v>26</v>
      </c>
    </row>
    <row r="7940" spans="1:24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  <c r="V7940">
        <f t="shared" si="372"/>
        <v>8</v>
      </c>
      <c r="W7940">
        <f t="shared" si="373"/>
        <v>1621.71</v>
      </c>
      <c r="X7940">
        <f t="shared" si="374"/>
        <v>26</v>
      </c>
    </row>
    <row r="7941" spans="1:24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  <c r="V7941">
        <f t="shared" si="372"/>
        <v>8</v>
      </c>
      <c r="W7941">
        <f t="shared" si="373"/>
        <v>1768.4480000000001</v>
      </c>
      <c r="X7941">
        <f t="shared" si="374"/>
        <v>35</v>
      </c>
    </row>
    <row r="7942" spans="1:24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  <c r="V7942">
        <f t="shared" si="372"/>
        <v>12</v>
      </c>
      <c r="W7942">
        <f t="shared" si="373"/>
        <v>162.84800000000001</v>
      </c>
      <c r="X7942">
        <f t="shared" si="374"/>
        <v>-11.249999999999998</v>
      </c>
    </row>
    <row r="7943" spans="1:24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  <c r="V7943">
        <f t="shared" si="372"/>
        <v>12</v>
      </c>
      <c r="W7943">
        <f t="shared" si="373"/>
        <v>1348</v>
      </c>
      <c r="X7943">
        <f t="shared" si="374"/>
        <v>26</v>
      </c>
    </row>
    <row r="7944" spans="1:24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  <c r="V7944">
        <f t="shared" si="372"/>
        <v>12</v>
      </c>
      <c r="W7944">
        <f t="shared" si="373"/>
        <v>356.238</v>
      </c>
      <c r="X7944">
        <f t="shared" si="374"/>
        <v>-150</v>
      </c>
    </row>
    <row r="7945" spans="1:24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  <c r="V7945">
        <f t="shared" si="372"/>
        <v>12</v>
      </c>
      <c r="W7945">
        <f t="shared" si="373"/>
        <v>312.81600000000003</v>
      </c>
      <c r="X7945">
        <f t="shared" si="374"/>
        <v>11.25</v>
      </c>
    </row>
    <row r="7946" spans="1:24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  <c r="V7946">
        <f t="shared" si="372"/>
        <v>12</v>
      </c>
      <c r="W7946">
        <f t="shared" si="373"/>
        <v>63.488</v>
      </c>
      <c r="X7946">
        <f t="shared" si="374"/>
        <v>7.5</v>
      </c>
    </row>
    <row r="7947" spans="1:24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  <c r="V7947">
        <f t="shared" si="372"/>
        <v>12</v>
      </c>
      <c r="W7947">
        <f t="shared" si="373"/>
        <v>204.89999999999998</v>
      </c>
      <c r="X7947">
        <f t="shared" si="374"/>
        <v>-160</v>
      </c>
    </row>
    <row r="7948" spans="1:24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  <c r="V7948">
        <f t="shared" si="372"/>
        <v>12</v>
      </c>
      <c r="W7948">
        <f t="shared" si="373"/>
        <v>9.5040000000000013</v>
      </c>
      <c r="X7948">
        <f t="shared" si="374"/>
        <v>-160</v>
      </c>
    </row>
    <row r="7949" spans="1:24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  <c r="V7949">
        <f t="shared" si="372"/>
        <v>3</v>
      </c>
      <c r="W7949">
        <f t="shared" si="373"/>
        <v>94.2</v>
      </c>
      <c r="X7949">
        <f t="shared" si="374"/>
        <v>-18.75</v>
      </c>
    </row>
    <row r="7950" spans="1:24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  <c r="V7950">
        <f t="shared" si="372"/>
        <v>3</v>
      </c>
      <c r="W7950">
        <f t="shared" si="373"/>
        <v>2173.5</v>
      </c>
      <c r="X7950">
        <f t="shared" si="374"/>
        <v>0</v>
      </c>
    </row>
    <row r="7951" spans="1:24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  <c r="V7951">
        <f t="shared" si="372"/>
        <v>3</v>
      </c>
      <c r="W7951">
        <f t="shared" si="373"/>
        <v>381.31200000000001</v>
      </c>
      <c r="X7951">
        <f t="shared" si="374"/>
        <v>-55.000000000000007</v>
      </c>
    </row>
    <row r="7952" spans="1:24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  <c r="V7952">
        <f t="shared" si="372"/>
        <v>3</v>
      </c>
      <c r="W7952">
        <f t="shared" si="373"/>
        <v>388.65599999999995</v>
      </c>
      <c r="X7952">
        <f t="shared" si="374"/>
        <v>-17.5</v>
      </c>
    </row>
    <row r="7953" spans="1:24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  <c r="V7953">
        <f t="shared" si="372"/>
        <v>11</v>
      </c>
      <c r="W7953">
        <f t="shared" si="373"/>
        <v>11.968</v>
      </c>
      <c r="X7953">
        <f t="shared" si="374"/>
        <v>37.500000000000007</v>
      </c>
    </row>
    <row r="7954" spans="1:24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  <c r="V7954">
        <f t="shared" si="372"/>
        <v>11</v>
      </c>
      <c r="W7954">
        <f t="shared" si="373"/>
        <v>3447.04</v>
      </c>
      <c r="X7954">
        <f t="shared" si="374"/>
        <v>29.000000000000004</v>
      </c>
    </row>
    <row r="7955" spans="1:24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  <c r="V7955">
        <f t="shared" si="372"/>
        <v>4</v>
      </c>
      <c r="W7955">
        <f t="shared" si="373"/>
        <v>267.83999999999997</v>
      </c>
      <c r="X7955">
        <f t="shared" si="374"/>
        <v>4</v>
      </c>
    </row>
    <row r="7956" spans="1:24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>
        <f t="shared" si="372"/>
        <v>4</v>
      </c>
      <c r="W7956">
        <f t="shared" si="373"/>
        <v>12.48</v>
      </c>
      <c r="X7956">
        <f t="shared" si="374"/>
        <v>48.999999999999993</v>
      </c>
    </row>
    <row r="7957" spans="1:24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  <c r="V7957">
        <f t="shared" si="372"/>
        <v>10</v>
      </c>
      <c r="W7957">
        <f t="shared" si="373"/>
        <v>1740.672</v>
      </c>
      <c r="X7957">
        <f t="shared" si="374"/>
        <v>-13.749999999999998</v>
      </c>
    </row>
    <row r="7958" spans="1:24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  <c r="V7958">
        <f t="shared" si="372"/>
        <v>10</v>
      </c>
      <c r="W7958">
        <f t="shared" si="373"/>
        <v>74.5</v>
      </c>
      <c r="X7958">
        <f t="shared" si="374"/>
        <v>46</v>
      </c>
    </row>
    <row r="7959" spans="1:24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  <c r="V7959">
        <f t="shared" si="372"/>
        <v>10</v>
      </c>
      <c r="W7959">
        <f t="shared" si="373"/>
        <v>63.2</v>
      </c>
      <c r="X7959">
        <f t="shared" si="374"/>
        <v>25.999999999999996</v>
      </c>
    </row>
    <row r="7960" spans="1:24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  <c r="V7960">
        <f t="shared" si="372"/>
        <v>10</v>
      </c>
      <c r="W7960">
        <f t="shared" si="373"/>
        <v>364.5</v>
      </c>
      <c r="X7960">
        <f t="shared" si="374"/>
        <v>36.999999999999993</v>
      </c>
    </row>
    <row r="7961" spans="1:24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  <c r="V7961">
        <f t="shared" si="372"/>
        <v>10</v>
      </c>
      <c r="W7961">
        <f t="shared" si="373"/>
        <v>619.05600000000004</v>
      </c>
      <c r="X7961">
        <f t="shared" si="374"/>
        <v>2.5</v>
      </c>
    </row>
    <row r="7962" spans="1:24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  <c r="V7962">
        <f t="shared" si="372"/>
        <v>10</v>
      </c>
      <c r="W7962">
        <f t="shared" si="373"/>
        <v>7.992</v>
      </c>
      <c r="X7962">
        <f t="shared" si="374"/>
        <v>33.75</v>
      </c>
    </row>
    <row r="7963" spans="1:24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  <c r="V7963">
        <f t="shared" si="372"/>
        <v>11</v>
      </c>
      <c r="W7963">
        <f t="shared" si="373"/>
        <v>406.8</v>
      </c>
      <c r="X7963">
        <f t="shared" si="374"/>
        <v>-23.75</v>
      </c>
    </row>
    <row r="7964" spans="1:24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  <c r="V7964">
        <f t="shared" si="372"/>
        <v>11</v>
      </c>
      <c r="W7964">
        <f t="shared" si="373"/>
        <v>161.85599999999999</v>
      </c>
      <c r="X7964">
        <f t="shared" si="374"/>
        <v>-80</v>
      </c>
    </row>
    <row r="7965" spans="1:24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  <c r="V7965">
        <f t="shared" si="372"/>
        <v>11</v>
      </c>
      <c r="W7965">
        <f t="shared" si="373"/>
        <v>1556.2239999999999</v>
      </c>
      <c r="X7965">
        <f t="shared" si="374"/>
        <v>12.5</v>
      </c>
    </row>
    <row r="7966" spans="1:24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  <c r="V7966">
        <f t="shared" si="372"/>
        <v>11</v>
      </c>
      <c r="W7966">
        <f t="shared" si="373"/>
        <v>82.944000000000003</v>
      </c>
      <c r="X7966">
        <f t="shared" si="374"/>
        <v>35</v>
      </c>
    </row>
    <row r="7967" spans="1:24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  <c r="V7967">
        <f t="shared" si="372"/>
        <v>11</v>
      </c>
      <c r="W7967">
        <f t="shared" si="373"/>
        <v>331.77600000000001</v>
      </c>
      <c r="X7967">
        <f t="shared" si="374"/>
        <v>35</v>
      </c>
    </row>
    <row r="7968" spans="1:24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  <c r="V7968">
        <f t="shared" si="372"/>
        <v>3</v>
      </c>
      <c r="W7968">
        <f t="shared" si="373"/>
        <v>133.44</v>
      </c>
      <c r="X7968">
        <f t="shared" si="374"/>
        <v>50</v>
      </c>
    </row>
    <row r="7969" spans="1:24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  <c r="V7969">
        <f t="shared" si="372"/>
        <v>10</v>
      </c>
      <c r="W7969">
        <f t="shared" si="373"/>
        <v>272.64600000000002</v>
      </c>
      <c r="X7969">
        <f t="shared" si="374"/>
        <v>-210</v>
      </c>
    </row>
    <row r="7970" spans="1:24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  <c r="V7970">
        <f t="shared" si="372"/>
        <v>10</v>
      </c>
      <c r="W7970">
        <f t="shared" si="373"/>
        <v>15.992000000000001</v>
      </c>
      <c r="X7970">
        <f t="shared" si="374"/>
        <v>-18.749999999999996</v>
      </c>
    </row>
    <row r="7971" spans="1:24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  <c r="V7971">
        <f t="shared" si="372"/>
        <v>10</v>
      </c>
      <c r="W7971">
        <f t="shared" si="373"/>
        <v>120.78400000000001</v>
      </c>
      <c r="X7971">
        <f t="shared" si="374"/>
        <v>11.25</v>
      </c>
    </row>
    <row r="7972" spans="1:24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  <c r="V7972">
        <f t="shared" si="372"/>
        <v>8</v>
      </c>
      <c r="W7972">
        <f t="shared" si="373"/>
        <v>2079.1680000000001</v>
      </c>
      <c r="X7972">
        <f t="shared" si="374"/>
        <v>-21.666666666666664</v>
      </c>
    </row>
    <row r="7973" spans="1:24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  <c r="V7973">
        <f t="shared" si="372"/>
        <v>8</v>
      </c>
      <c r="W7973">
        <f t="shared" si="373"/>
        <v>93.527999999999992</v>
      </c>
      <c r="X7973">
        <f t="shared" si="374"/>
        <v>-17.5</v>
      </c>
    </row>
    <row r="7974" spans="1:24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  <c r="V7974">
        <f t="shared" si="372"/>
        <v>8</v>
      </c>
      <c r="W7974">
        <f t="shared" si="373"/>
        <v>20.736000000000001</v>
      </c>
      <c r="X7974">
        <f t="shared" si="374"/>
        <v>35</v>
      </c>
    </row>
    <row r="7975" spans="1:24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  <c r="V7975">
        <f t="shared" si="372"/>
        <v>8</v>
      </c>
      <c r="W7975">
        <f t="shared" si="373"/>
        <v>5.4480000000000004</v>
      </c>
      <c r="X7975">
        <f t="shared" si="374"/>
        <v>-70</v>
      </c>
    </row>
    <row r="7976" spans="1:24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  <c r="V7976">
        <f t="shared" si="372"/>
        <v>8</v>
      </c>
      <c r="W7976">
        <f t="shared" si="373"/>
        <v>763.05600000000004</v>
      </c>
      <c r="X7976">
        <f t="shared" si="374"/>
        <v>0</v>
      </c>
    </row>
    <row r="7977" spans="1:24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  <c r="V7977">
        <f t="shared" si="372"/>
        <v>8</v>
      </c>
      <c r="W7977">
        <f t="shared" si="373"/>
        <v>11.286</v>
      </c>
      <c r="X7977">
        <f t="shared" si="374"/>
        <v>-73.333333333333329</v>
      </c>
    </row>
    <row r="7978" spans="1:24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  <c r="V7978">
        <f t="shared" si="372"/>
        <v>8</v>
      </c>
      <c r="W7978">
        <f t="shared" si="373"/>
        <v>30.816000000000003</v>
      </c>
      <c r="X7978">
        <f t="shared" si="374"/>
        <v>31.25</v>
      </c>
    </row>
    <row r="7979" spans="1:24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  <c r="V7979">
        <f t="shared" si="372"/>
        <v>5</v>
      </c>
      <c r="W7979">
        <f t="shared" si="373"/>
        <v>1979.91</v>
      </c>
      <c r="X7979">
        <f t="shared" si="374"/>
        <v>30</v>
      </c>
    </row>
    <row r="7980" spans="1:24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  <c r="V7980">
        <f t="shared" si="372"/>
        <v>5</v>
      </c>
      <c r="W7980">
        <f t="shared" si="373"/>
        <v>341.19</v>
      </c>
      <c r="X7980">
        <f t="shared" si="374"/>
        <v>28.999999999999996</v>
      </c>
    </row>
    <row r="7981" spans="1:24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  <c r="V7981">
        <f t="shared" si="372"/>
        <v>8</v>
      </c>
      <c r="W7981">
        <f t="shared" si="373"/>
        <v>5.1040000000000001</v>
      </c>
      <c r="X7981">
        <f t="shared" si="374"/>
        <v>32.5</v>
      </c>
    </row>
    <row r="7982" spans="1:24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  <c r="V7982">
        <f t="shared" si="372"/>
        <v>1</v>
      </c>
      <c r="W7982">
        <f t="shared" si="373"/>
        <v>32.896000000000001</v>
      </c>
      <c r="X7982">
        <f t="shared" si="374"/>
        <v>33.75</v>
      </c>
    </row>
    <row r="7983" spans="1:24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>
        <f t="shared" si="372"/>
        <v>9</v>
      </c>
      <c r="W7983">
        <f t="shared" si="373"/>
        <v>327.68</v>
      </c>
      <c r="X7983">
        <f t="shared" si="374"/>
        <v>27</v>
      </c>
    </row>
    <row r="7984" spans="1:24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  <c r="V7984">
        <f t="shared" si="372"/>
        <v>9</v>
      </c>
      <c r="W7984">
        <f t="shared" si="373"/>
        <v>1274.5</v>
      </c>
      <c r="X7984">
        <f t="shared" si="374"/>
        <v>30</v>
      </c>
    </row>
    <row r="7985" spans="1:24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  <c r="V7985">
        <f t="shared" si="372"/>
        <v>1</v>
      </c>
      <c r="W7985">
        <f t="shared" si="373"/>
        <v>75.599999999999994</v>
      </c>
      <c r="X7985">
        <f t="shared" si="374"/>
        <v>32.5</v>
      </c>
    </row>
    <row r="7986" spans="1:24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  <c r="V7986">
        <f t="shared" si="372"/>
        <v>1</v>
      </c>
      <c r="W7986">
        <f t="shared" si="373"/>
        <v>23.616</v>
      </c>
      <c r="X7986">
        <f t="shared" si="374"/>
        <v>11.25</v>
      </c>
    </row>
    <row r="7987" spans="1:24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>
        <f t="shared" si="372"/>
        <v>4</v>
      </c>
      <c r="W7987">
        <f t="shared" si="373"/>
        <v>41.6</v>
      </c>
      <c r="X7987">
        <f t="shared" si="374"/>
        <v>33.75</v>
      </c>
    </row>
    <row r="7988" spans="1:24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  <c r="V7988">
        <f t="shared" si="372"/>
        <v>7</v>
      </c>
      <c r="W7988">
        <f t="shared" si="373"/>
        <v>449.75</v>
      </c>
      <c r="X7988">
        <f t="shared" si="374"/>
        <v>48</v>
      </c>
    </row>
    <row r="7989" spans="1:24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  <c r="V7989">
        <f t="shared" si="372"/>
        <v>8</v>
      </c>
      <c r="W7989">
        <f t="shared" si="373"/>
        <v>100.8</v>
      </c>
      <c r="X7989">
        <f t="shared" si="374"/>
        <v>46</v>
      </c>
    </row>
    <row r="7990" spans="1:24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  <c r="V7990">
        <f t="shared" si="372"/>
        <v>8</v>
      </c>
      <c r="W7990">
        <f t="shared" si="373"/>
        <v>112.77000000000001</v>
      </c>
      <c r="X7990">
        <f t="shared" si="374"/>
        <v>47</v>
      </c>
    </row>
    <row r="7991" spans="1:24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  <c r="V7991">
        <f t="shared" si="372"/>
        <v>8</v>
      </c>
      <c r="W7991">
        <f t="shared" si="373"/>
        <v>14.97</v>
      </c>
      <c r="X7991">
        <f t="shared" si="374"/>
        <v>28.000000000000004</v>
      </c>
    </row>
    <row r="7992" spans="1:24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  <c r="V7992">
        <f t="shared" si="372"/>
        <v>8</v>
      </c>
      <c r="W7992">
        <f t="shared" si="373"/>
        <v>3.96</v>
      </c>
      <c r="X7992">
        <f t="shared" si="374"/>
        <v>45</v>
      </c>
    </row>
    <row r="7993" spans="1:24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  <c r="V7993">
        <f t="shared" si="372"/>
        <v>6</v>
      </c>
      <c r="W7993">
        <f t="shared" si="373"/>
        <v>159.744</v>
      </c>
      <c r="X7993">
        <f t="shared" si="374"/>
        <v>-66.666666666666657</v>
      </c>
    </row>
    <row r="7994" spans="1:24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  <c r="V7994">
        <f t="shared" si="372"/>
        <v>6</v>
      </c>
      <c r="W7994">
        <f t="shared" si="373"/>
        <v>36.927999999999997</v>
      </c>
      <c r="X7994">
        <f t="shared" si="374"/>
        <v>12.5</v>
      </c>
    </row>
    <row r="7995" spans="1:24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  <c r="V7995">
        <f t="shared" si="372"/>
        <v>11</v>
      </c>
      <c r="W7995">
        <f t="shared" si="373"/>
        <v>14.687999999999999</v>
      </c>
      <c r="X7995">
        <f t="shared" si="374"/>
        <v>-70</v>
      </c>
    </row>
    <row r="7996" spans="1:24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  <c r="V7996">
        <f t="shared" si="372"/>
        <v>11</v>
      </c>
      <c r="W7996">
        <f t="shared" si="373"/>
        <v>874.58400000000006</v>
      </c>
      <c r="X7996">
        <f t="shared" si="374"/>
        <v>-170</v>
      </c>
    </row>
    <row r="7997" spans="1:24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  <c r="V7997">
        <f t="shared" si="372"/>
        <v>11</v>
      </c>
      <c r="W7997">
        <f t="shared" si="373"/>
        <v>57.671999999999997</v>
      </c>
      <c r="X7997">
        <f t="shared" si="374"/>
        <v>-76.666666666666671</v>
      </c>
    </row>
    <row r="7998" spans="1:24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  <c r="V7998">
        <f t="shared" si="372"/>
        <v>11</v>
      </c>
      <c r="W7998">
        <f t="shared" si="373"/>
        <v>998.75</v>
      </c>
      <c r="X7998">
        <f t="shared" si="374"/>
        <v>44</v>
      </c>
    </row>
    <row r="7999" spans="1:24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  <c r="V7999">
        <f t="shared" si="372"/>
        <v>11</v>
      </c>
      <c r="W7999">
        <f t="shared" si="373"/>
        <v>20078.207999999999</v>
      </c>
      <c r="X7999">
        <f t="shared" si="374"/>
        <v>1.25</v>
      </c>
    </row>
    <row r="8000" spans="1:24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  <c r="V8000">
        <f t="shared" si="372"/>
        <v>5</v>
      </c>
      <c r="W8000">
        <f t="shared" si="373"/>
        <v>85.259999999999991</v>
      </c>
      <c r="X8000">
        <f t="shared" si="374"/>
        <v>32</v>
      </c>
    </row>
    <row r="8001" spans="1:24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  <c r="V8001">
        <f t="shared" si="372"/>
        <v>5</v>
      </c>
      <c r="W8001">
        <f t="shared" si="373"/>
        <v>230.72</v>
      </c>
      <c r="X8001">
        <f t="shared" si="374"/>
        <v>33</v>
      </c>
    </row>
    <row r="8002" spans="1:24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  <c r="V8002">
        <f t="shared" si="372"/>
        <v>11</v>
      </c>
      <c r="W8002">
        <f t="shared" si="373"/>
        <v>1055.8399999999999</v>
      </c>
      <c r="X8002">
        <f t="shared" si="374"/>
        <v>29.000000000000004</v>
      </c>
    </row>
    <row r="8003" spans="1:24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  <c r="V8003">
        <f t="shared" ref="V8003:V8066" si="375">MONTH(C8003:C17996)</f>
        <v>12</v>
      </c>
      <c r="W8003">
        <f t="shared" ref="W8003:W8066" si="376" xml:space="preserve"> PRODUCT(R8003,S8003)</f>
        <v>1799.6399999999999</v>
      </c>
      <c r="X8003">
        <f t="shared" ref="X8003:X8066" si="377">(U8003/R8003)*100</f>
        <v>43</v>
      </c>
    </row>
    <row r="8004" spans="1:24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  <c r="V8004">
        <f t="shared" si="375"/>
        <v>12</v>
      </c>
      <c r="W8004">
        <f t="shared" si="376"/>
        <v>180.32000000000002</v>
      </c>
      <c r="X8004">
        <f t="shared" si="377"/>
        <v>1.9999999999999998</v>
      </c>
    </row>
    <row r="8005" spans="1:24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  <c r="V8005">
        <f t="shared" si="375"/>
        <v>12</v>
      </c>
      <c r="W8005">
        <f t="shared" si="376"/>
        <v>543.79999999999995</v>
      </c>
      <c r="X8005">
        <f t="shared" si="377"/>
        <v>29.000000000000004</v>
      </c>
    </row>
    <row r="8006" spans="1:24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  <c r="V8006">
        <f t="shared" si="375"/>
        <v>12</v>
      </c>
      <c r="W8006">
        <f t="shared" si="376"/>
        <v>137.52000000000001</v>
      </c>
      <c r="X8006">
        <f t="shared" si="377"/>
        <v>34</v>
      </c>
    </row>
    <row r="8007" spans="1:24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  <c r="V8007">
        <f t="shared" si="375"/>
        <v>12</v>
      </c>
      <c r="W8007">
        <f t="shared" si="376"/>
        <v>19.64</v>
      </c>
      <c r="X8007">
        <f t="shared" si="377"/>
        <v>33</v>
      </c>
    </row>
    <row r="8008" spans="1:24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  <c r="V8008">
        <f t="shared" si="375"/>
        <v>10</v>
      </c>
      <c r="W8008">
        <f t="shared" si="376"/>
        <v>1120.32</v>
      </c>
      <c r="X8008">
        <f t="shared" si="377"/>
        <v>1</v>
      </c>
    </row>
    <row r="8009" spans="1:24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  <c r="V8009">
        <f t="shared" si="375"/>
        <v>11</v>
      </c>
      <c r="W8009">
        <f t="shared" si="376"/>
        <v>2164.96</v>
      </c>
      <c r="X8009">
        <f t="shared" si="377"/>
        <v>1</v>
      </c>
    </row>
    <row r="8010" spans="1:24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  <c r="V8010">
        <f t="shared" si="375"/>
        <v>11</v>
      </c>
      <c r="W8010">
        <f t="shared" si="376"/>
        <v>318.95999999999998</v>
      </c>
      <c r="X8010">
        <f t="shared" si="377"/>
        <v>47</v>
      </c>
    </row>
    <row r="8011" spans="1:24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  <c r="V8011">
        <f t="shared" si="375"/>
        <v>11</v>
      </c>
      <c r="W8011">
        <f t="shared" si="376"/>
        <v>6619.5</v>
      </c>
      <c r="X8011">
        <f t="shared" si="377"/>
        <v>28.999999999999996</v>
      </c>
    </row>
    <row r="8012" spans="1:24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  <c r="V8012">
        <f t="shared" si="375"/>
        <v>3</v>
      </c>
      <c r="W8012">
        <f t="shared" si="376"/>
        <v>759.74399999999991</v>
      </c>
      <c r="X8012">
        <f t="shared" si="377"/>
        <v>32.5</v>
      </c>
    </row>
    <row r="8013" spans="1:24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  <c r="V8013">
        <f t="shared" si="375"/>
        <v>6</v>
      </c>
      <c r="W8013">
        <f t="shared" si="376"/>
        <v>881.60800000000006</v>
      </c>
      <c r="X8013">
        <f t="shared" si="377"/>
        <v>12.5</v>
      </c>
    </row>
    <row r="8014" spans="1:24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  <c r="V8014">
        <f t="shared" si="375"/>
        <v>5</v>
      </c>
      <c r="W8014">
        <f t="shared" si="376"/>
        <v>3319.6</v>
      </c>
      <c r="X8014">
        <f t="shared" si="377"/>
        <v>31.25</v>
      </c>
    </row>
    <row r="8015" spans="1:24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  <c r="V8015">
        <f t="shared" si="375"/>
        <v>5</v>
      </c>
      <c r="W8015">
        <f t="shared" si="376"/>
        <v>960</v>
      </c>
      <c r="X8015">
        <f t="shared" si="377"/>
        <v>11</v>
      </c>
    </row>
    <row r="8016" spans="1:24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  <c r="V8016">
        <f t="shared" si="375"/>
        <v>5</v>
      </c>
      <c r="W8016">
        <f t="shared" si="376"/>
        <v>3.29</v>
      </c>
      <c r="X8016">
        <f t="shared" si="377"/>
        <v>44.999999999999993</v>
      </c>
    </row>
    <row r="8017" spans="1:24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  <c r="V8017">
        <f t="shared" si="375"/>
        <v>5</v>
      </c>
      <c r="W8017">
        <f t="shared" si="376"/>
        <v>56.519999999999996</v>
      </c>
      <c r="X8017">
        <f t="shared" si="377"/>
        <v>32</v>
      </c>
    </row>
    <row r="8018" spans="1:24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  <c r="V8018">
        <f t="shared" si="375"/>
        <v>9</v>
      </c>
      <c r="W8018">
        <f t="shared" si="376"/>
        <v>364.03199999999998</v>
      </c>
      <c r="X8018">
        <f t="shared" si="377"/>
        <v>21.25</v>
      </c>
    </row>
    <row r="8019" spans="1:24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  <c r="V8019">
        <f t="shared" si="375"/>
        <v>9</v>
      </c>
      <c r="W8019">
        <f t="shared" si="376"/>
        <v>277.34399999999999</v>
      </c>
      <c r="X8019">
        <f t="shared" si="377"/>
        <v>8.75</v>
      </c>
    </row>
    <row r="8020" spans="1:24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  <c r="V8020">
        <f t="shared" si="375"/>
        <v>10</v>
      </c>
      <c r="W8020">
        <f t="shared" si="376"/>
        <v>52.792000000000002</v>
      </c>
      <c r="X8020">
        <f t="shared" si="377"/>
        <v>8.75</v>
      </c>
    </row>
    <row r="8021" spans="1:24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  <c r="V8021">
        <f t="shared" si="375"/>
        <v>11</v>
      </c>
      <c r="W8021">
        <f t="shared" si="376"/>
        <v>839</v>
      </c>
      <c r="X8021">
        <f t="shared" si="377"/>
        <v>25</v>
      </c>
    </row>
    <row r="8022" spans="1:24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  <c r="V8022">
        <f t="shared" si="375"/>
        <v>11</v>
      </c>
      <c r="W8022">
        <f t="shared" si="376"/>
        <v>23.52</v>
      </c>
      <c r="X8022">
        <f t="shared" si="377"/>
        <v>49.000000000000007</v>
      </c>
    </row>
    <row r="8023" spans="1:24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  <c r="V8023">
        <f t="shared" si="375"/>
        <v>7</v>
      </c>
      <c r="W8023">
        <f t="shared" si="376"/>
        <v>14.975999999999999</v>
      </c>
      <c r="X8023">
        <f t="shared" si="377"/>
        <v>-260</v>
      </c>
    </row>
    <row r="8024" spans="1:24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  <c r="V8024">
        <f t="shared" si="375"/>
        <v>7</v>
      </c>
      <c r="W8024">
        <f t="shared" si="376"/>
        <v>439.6</v>
      </c>
      <c r="X8024">
        <f t="shared" si="377"/>
        <v>33.75</v>
      </c>
    </row>
    <row r="8025" spans="1:24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  <c r="V8025">
        <f t="shared" si="375"/>
        <v>7</v>
      </c>
      <c r="W8025">
        <f t="shared" si="376"/>
        <v>3289.6499999999996</v>
      </c>
      <c r="X8025">
        <f t="shared" si="377"/>
        <v>-14.285714285714285</v>
      </c>
    </row>
    <row r="8026" spans="1:24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  <c r="V8026">
        <f t="shared" si="375"/>
        <v>7</v>
      </c>
      <c r="W8026">
        <f t="shared" si="376"/>
        <v>1.044</v>
      </c>
      <c r="X8026">
        <f t="shared" si="377"/>
        <v>-175</v>
      </c>
    </row>
    <row r="8027" spans="1:24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  <c r="V8027">
        <f t="shared" si="375"/>
        <v>9</v>
      </c>
      <c r="W8027">
        <f t="shared" si="376"/>
        <v>421.36</v>
      </c>
      <c r="X8027">
        <f t="shared" si="377"/>
        <v>24</v>
      </c>
    </row>
    <row r="8028" spans="1:24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  <c r="V8028">
        <f t="shared" si="375"/>
        <v>9</v>
      </c>
      <c r="W8028">
        <f t="shared" si="376"/>
        <v>78.8</v>
      </c>
      <c r="X8028">
        <f t="shared" si="377"/>
        <v>2</v>
      </c>
    </row>
    <row r="8029" spans="1:24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  <c r="V8029">
        <f t="shared" si="375"/>
        <v>9</v>
      </c>
      <c r="W8029">
        <f t="shared" si="376"/>
        <v>19.989999999999998</v>
      </c>
      <c r="X8029">
        <f t="shared" si="377"/>
        <v>34</v>
      </c>
    </row>
    <row r="8030" spans="1:24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  <c r="V8030">
        <f t="shared" si="375"/>
        <v>9</v>
      </c>
      <c r="W8030">
        <f t="shared" si="376"/>
        <v>3090.72</v>
      </c>
      <c r="X8030">
        <f t="shared" si="377"/>
        <v>14.000000000000002</v>
      </c>
    </row>
    <row r="8031" spans="1:24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  <c r="V8031">
        <f t="shared" si="375"/>
        <v>10</v>
      </c>
      <c r="W8031">
        <f t="shared" si="376"/>
        <v>636.48</v>
      </c>
      <c r="X8031">
        <f t="shared" si="377"/>
        <v>-8.75</v>
      </c>
    </row>
    <row r="8032" spans="1:24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  <c r="V8032">
        <f t="shared" si="375"/>
        <v>1</v>
      </c>
      <c r="W8032">
        <f t="shared" si="376"/>
        <v>69.228000000000009</v>
      </c>
      <c r="X8032">
        <f t="shared" si="377"/>
        <v>-47.5</v>
      </c>
    </row>
    <row r="8033" spans="1:24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  <c r="V8033">
        <f t="shared" si="375"/>
        <v>1</v>
      </c>
      <c r="W8033">
        <f t="shared" si="376"/>
        <v>129.60000000000002</v>
      </c>
      <c r="X8033">
        <f t="shared" si="377"/>
        <v>34.999999999999993</v>
      </c>
    </row>
    <row r="8034" spans="1:24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  <c r="V8034">
        <f t="shared" si="375"/>
        <v>6</v>
      </c>
      <c r="W8034">
        <f t="shared" si="376"/>
        <v>143.85599999999999</v>
      </c>
      <c r="X8034">
        <f t="shared" si="377"/>
        <v>33.75</v>
      </c>
    </row>
    <row r="8035" spans="1:24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  <c r="V8035">
        <f t="shared" si="375"/>
        <v>6</v>
      </c>
      <c r="W8035">
        <f t="shared" si="376"/>
        <v>1.968</v>
      </c>
      <c r="X8035">
        <f t="shared" si="377"/>
        <v>-150</v>
      </c>
    </row>
    <row r="8036" spans="1:24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  <c r="V8036">
        <f t="shared" si="375"/>
        <v>6</v>
      </c>
      <c r="W8036">
        <f t="shared" si="376"/>
        <v>678.45600000000002</v>
      </c>
      <c r="X8036">
        <f t="shared" si="377"/>
        <v>-27.499999999999996</v>
      </c>
    </row>
    <row r="8037" spans="1:24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>
        <f t="shared" si="375"/>
        <v>6</v>
      </c>
      <c r="W8037">
        <f t="shared" si="376"/>
        <v>9.2159999999999993</v>
      </c>
      <c r="X8037">
        <f t="shared" si="377"/>
        <v>36.250000000000007</v>
      </c>
    </row>
    <row r="8038" spans="1:24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  <c r="V8038">
        <f t="shared" si="375"/>
        <v>9</v>
      </c>
      <c r="W8038">
        <f t="shared" si="376"/>
        <v>226.07999999999998</v>
      </c>
      <c r="X8038">
        <f t="shared" si="377"/>
        <v>45</v>
      </c>
    </row>
    <row r="8039" spans="1:24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  <c r="V8039">
        <f t="shared" si="375"/>
        <v>7</v>
      </c>
      <c r="W8039">
        <f t="shared" si="376"/>
        <v>125.72999999999999</v>
      </c>
      <c r="X8039">
        <f t="shared" si="377"/>
        <v>26</v>
      </c>
    </row>
    <row r="8040" spans="1:24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  <c r="V8040">
        <f t="shared" si="375"/>
        <v>6</v>
      </c>
      <c r="W8040">
        <f t="shared" si="376"/>
        <v>1307.9970000000001</v>
      </c>
      <c r="X8040">
        <f t="shared" si="377"/>
        <v>1.1764705882352942</v>
      </c>
    </row>
    <row r="8041" spans="1:24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  <c r="V8041">
        <f t="shared" si="375"/>
        <v>8</v>
      </c>
      <c r="W8041">
        <f t="shared" si="376"/>
        <v>2332.2240000000002</v>
      </c>
      <c r="X8041">
        <f t="shared" si="377"/>
        <v>10</v>
      </c>
    </row>
    <row r="8042" spans="1:24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  <c r="V8042">
        <f t="shared" si="375"/>
        <v>8</v>
      </c>
      <c r="W8042">
        <f t="shared" si="376"/>
        <v>3435.4800000000005</v>
      </c>
      <c r="X8042">
        <f t="shared" si="377"/>
        <v>5.9999999999999991</v>
      </c>
    </row>
    <row r="8043" spans="1:24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  <c r="V8043">
        <f t="shared" si="375"/>
        <v>8</v>
      </c>
      <c r="W8043">
        <f t="shared" si="376"/>
        <v>66.36</v>
      </c>
      <c r="X8043">
        <f t="shared" si="377"/>
        <v>35</v>
      </c>
    </row>
    <row r="8044" spans="1:24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  <c r="V8044">
        <f t="shared" si="375"/>
        <v>3</v>
      </c>
      <c r="W8044">
        <f t="shared" si="376"/>
        <v>255.52</v>
      </c>
      <c r="X8044">
        <f t="shared" si="377"/>
        <v>38.999999999999993</v>
      </c>
    </row>
    <row r="8045" spans="1:24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  <c r="V8045">
        <f t="shared" si="375"/>
        <v>3</v>
      </c>
      <c r="W8045">
        <f t="shared" si="376"/>
        <v>26.72</v>
      </c>
      <c r="X8045">
        <f t="shared" si="377"/>
        <v>44</v>
      </c>
    </row>
    <row r="8046" spans="1:24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  <c r="V8046">
        <f t="shared" si="375"/>
        <v>9</v>
      </c>
      <c r="W8046">
        <f t="shared" si="376"/>
        <v>2655.5039999999999</v>
      </c>
      <c r="X8046">
        <f t="shared" si="377"/>
        <v>36.250000000000007</v>
      </c>
    </row>
    <row r="8047" spans="1:24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  <c r="V8047">
        <f t="shared" si="375"/>
        <v>9</v>
      </c>
      <c r="W8047">
        <f t="shared" si="376"/>
        <v>1966.25</v>
      </c>
      <c r="X8047">
        <f t="shared" si="377"/>
        <v>33</v>
      </c>
    </row>
    <row r="8048" spans="1:24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  <c r="V8048">
        <f t="shared" si="375"/>
        <v>12</v>
      </c>
      <c r="W8048">
        <f t="shared" si="376"/>
        <v>6.6419999999999995</v>
      </c>
      <c r="X8048">
        <f t="shared" si="377"/>
        <v>-66.666666666666657</v>
      </c>
    </row>
    <row r="8049" spans="1:24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  <c r="V8049">
        <f t="shared" si="375"/>
        <v>11</v>
      </c>
      <c r="W8049">
        <f t="shared" si="376"/>
        <v>48.815999999999995</v>
      </c>
      <c r="X8049">
        <f t="shared" si="377"/>
        <v>32.500000000000007</v>
      </c>
    </row>
    <row r="8050" spans="1:24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  <c r="V8050">
        <f t="shared" si="375"/>
        <v>7</v>
      </c>
      <c r="W8050">
        <f t="shared" si="376"/>
        <v>4948.0200000000004</v>
      </c>
      <c r="X8050">
        <f t="shared" si="377"/>
        <v>28.000000000000004</v>
      </c>
    </row>
    <row r="8051" spans="1:24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  <c r="V8051">
        <f t="shared" si="375"/>
        <v>9</v>
      </c>
      <c r="W8051">
        <f t="shared" si="376"/>
        <v>29.849999999999998</v>
      </c>
      <c r="X8051">
        <f t="shared" si="377"/>
        <v>-76.666666666666671</v>
      </c>
    </row>
    <row r="8052" spans="1:24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>
        <f t="shared" si="375"/>
        <v>9</v>
      </c>
      <c r="W8052">
        <f t="shared" si="376"/>
        <v>21.184000000000001</v>
      </c>
      <c r="X8052">
        <f t="shared" si="377"/>
        <v>22.499999999999996</v>
      </c>
    </row>
    <row r="8053" spans="1:24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  <c r="V8053">
        <f t="shared" si="375"/>
        <v>9</v>
      </c>
      <c r="W8053">
        <f t="shared" si="376"/>
        <v>248.25599999999997</v>
      </c>
      <c r="X8053">
        <f t="shared" si="377"/>
        <v>7.5000000000000009</v>
      </c>
    </row>
    <row r="8054" spans="1:24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>
        <f t="shared" si="375"/>
        <v>7</v>
      </c>
      <c r="W8054">
        <f t="shared" si="376"/>
        <v>53.820000000000007</v>
      </c>
      <c r="X8054">
        <f t="shared" si="377"/>
        <v>25</v>
      </c>
    </row>
    <row r="8055" spans="1:24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  <c r="V8055">
        <f t="shared" si="375"/>
        <v>9</v>
      </c>
      <c r="W8055">
        <f t="shared" si="376"/>
        <v>2.6549999999999998</v>
      </c>
      <c r="X8055">
        <f t="shared" si="377"/>
        <v>-70</v>
      </c>
    </row>
    <row r="8056" spans="1:24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  <c r="V8056">
        <f t="shared" si="375"/>
        <v>8</v>
      </c>
      <c r="W8056">
        <f t="shared" si="376"/>
        <v>4461.75</v>
      </c>
      <c r="X8056">
        <f t="shared" si="377"/>
        <v>30</v>
      </c>
    </row>
    <row r="8057" spans="1:24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  <c r="V8057">
        <f t="shared" si="375"/>
        <v>8</v>
      </c>
      <c r="W8057">
        <f t="shared" si="376"/>
        <v>615.33199999999999</v>
      </c>
      <c r="X8057">
        <f t="shared" si="377"/>
        <v>9.4117647058823533</v>
      </c>
    </row>
    <row r="8058" spans="1:24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  <c r="V8058">
        <f t="shared" si="375"/>
        <v>8</v>
      </c>
      <c r="W8058">
        <f t="shared" si="376"/>
        <v>6559.38</v>
      </c>
      <c r="X8058">
        <f t="shared" si="377"/>
        <v>3.9999999999999996</v>
      </c>
    </row>
    <row r="8059" spans="1:24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  <c r="V8059">
        <f t="shared" si="375"/>
        <v>8</v>
      </c>
      <c r="W8059">
        <f t="shared" si="376"/>
        <v>206.8</v>
      </c>
      <c r="X8059">
        <f t="shared" si="377"/>
        <v>33.75</v>
      </c>
    </row>
    <row r="8060" spans="1:24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>
        <f t="shared" si="375"/>
        <v>8</v>
      </c>
      <c r="W8060">
        <f t="shared" si="376"/>
        <v>129.52800000000002</v>
      </c>
      <c r="X8060">
        <f t="shared" si="377"/>
        <v>35</v>
      </c>
    </row>
    <row r="8061" spans="1:24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  <c r="V8061">
        <f t="shared" si="375"/>
        <v>8</v>
      </c>
      <c r="W8061">
        <f t="shared" si="376"/>
        <v>8.32</v>
      </c>
      <c r="X8061">
        <f t="shared" si="377"/>
        <v>42</v>
      </c>
    </row>
    <row r="8062" spans="1:24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  <c r="V8062">
        <f t="shared" si="375"/>
        <v>9</v>
      </c>
      <c r="W8062">
        <f t="shared" si="376"/>
        <v>307</v>
      </c>
      <c r="X8062">
        <f t="shared" si="377"/>
        <v>47</v>
      </c>
    </row>
    <row r="8063" spans="1:24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  <c r="V8063">
        <f t="shared" si="375"/>
        <v>9</v>
      </c>
      <c r="W8063">
        <f t="shared" si="376"/>
        <v>48.896000000000001</v>
      </c>
      <c r="X8063">
        <f t="shared" si="377"/>
        <v>36.249999999999993</v>
      </c>
    </row>
    <row r="8064" spans="1:24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  <c r="V8064">
        <f t="shared" si="375"/>
        <v>11</v>
      </c>
      <c r="W8064">
        <f t="shared" si="376"/>
        <v>1055.8399999999999</v>
      </c>
      <c r="X8064">
        <f t="shared" si="377"/>
        <v>27</v>
      </c>
    </row>
    <row r="8065" spans="1:24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  <c r="V8065">
        <f t="shared" si="375"/>
        <v>11</v>
      </c>
      <c r="W8065">
        <f t="shared" si="376"/>
        <v>1079.9100000000001</v>
      </c>
      <c r="X8065">
        <f t="shared" si="377"/>
        <v>27.999999999999996</v>
      </c>
    </row>
    <row r="8066" spans="1:24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  <c r="V8066">
        <f t="shared" si="375"/>
        <v>11</v>
      </c>
      <c r="W8066">
        <f t="shared" si="376"/>
        <v>25.92</v>
      </c>
      <c r="X8066">
        <f t="shared" si="377"/>
        <v>47.999999999999993</v>
      </c>
    </row>
    <row r="8067" spans="1:24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  <c r="V8067">
        <f t="shared" ref="V8067:V8130" si="378">MONTH(C8067:C18060)</f>
        <v>11</v>
      </c>
      <c r="W8067">
        <f t="shared" ref="W8067:W8130" si="379" xml:space="preserve"> PRODUCT(R8067,S8067)</f>
        <v>350.46</v>
      </c>
      <c r="X8067">
        <f t="shared" ref="X8067:X8130" si="380">(U8067/R8067)*100</f>
        <v>5</v>
      </c>
    </row>
    <row r="8068" spans="1:24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  <c r="V8068">
        <f t="shared" si="378"/>
        <v>11</v>
      </c>
      <c r="W8068">
        <f t="shared" si="379"/>
        <v>553.56799999999998</v>
      </c>
      <c r="X8068">
        <f t="shared" si="380"/>
        <v>32.5</v>
      </c>
    </row>
    <row r="8069" spans="1:24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  <c r="V8069">
        <f t="shared" si="378"/>
        <v>10</v>
      </c>
      <c r="W8069">
        <f t="shared" si="379"/>
        <v>719.91</v>
      </c>
      <c r="X8069">
        <f t="shared" si="380"/>
        <v>36</v>
      </c>
    </row>
    <row r="8070" spans="1:24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  <c r="V8070">
        <f t="shared" si="378"/>
        <v>10</v>
      </c>
      <c r="W8070">
        <f t="shared" si="379"/>
        <v>96.12</v>
      </c>
      <c r="X8070">
        <f t="shared" si="380"/>
        <v>38</v>
      </c>
    </row>
    <row r="8071" spans="1:24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  <c r="V8071">
        <f t="shared" si="378"/>
        <v>1</v>
      </c>
      <c r="W8071">
        <f t="shared" si="379"/>
        <v>2272.8000000000002</v>
      </c>
      <c r="X8071">
        <f t="shared" si="380"/>
        <v>-23.75</v>
      </c>
    </row>
    <row r="8072" spans="1:24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  <c r="V8072">
        <f t="shared" si="378"/>
        <v>1</v>
      </c>
      <c r="W8072">
        <f t="shared" si="379"/>
        <v>707.09999999999991</v>
      </c>
      <c r="X8072">
        <f t="shared" si="380"/>
        <v>-132.5</v>
      </c>
    </row>
    <row r="8073" spans="1:24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  <c r="V8073">
        <f t="shared" si="378"/>
        <v>1</v>
      </c>
      <c r="W8073">
        <f t="shared" si="379"/>
        <v>1242.9760000000001</v>
      </c>
      <c r="X8073">
        <f t="shared" si="380"/>
        <v>-8.5714285714285712</v>
      </c>
    </row>
    <row r="8074" spans="1:24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  <c r="V8074">
        <f t="shared" si="378"/>
        <v>1</v>
      </c>
      <c r="W8074">
        <f t="shared" si="379"/>
        <v>50.944000000000003</v>
      </c>
      <c r="X8074">
        <f t="shared" si="380"/>
        <v>17.5</v>
      </c>
    </row>
    <row r="8075" spans="1:24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  <c r="V8075">
        <f t="shared" si="378"/>
        <v>1</v>
      </c>
      <c r="W8075">
        <f t="shared" si="379"/>
        <v>32.35</v>
      </c>
      <c r="X8075">
        <f t="shared" si="380"/>
        <v>-150</v>
      </c>
    </row>
    <row r="8076" spans="1:24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  <c r="V8076">
        <f t="shared" si="378"/>
        <v>1</v>
      </c>
      <c r="W8076">
        <f t="shared" si="379"/>
        <v>192.47199999999998</v>
      </c>
      <c r="X8076">
        <f t="shared" si="380"/>
        <v>-165</v>
      </c>
    </row>
    <row r="8077" spans="1:24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  <c r="V8077">
        <f t="shared" si="378"/>
        <v>1</v>
      </c>
      <c r="W8077">
        <f t="shared" si="379"/>
        <v>30.448</v>
      </c>
      <c r="X8077">
        <f t="shared" si="380"/>
        <v>-254.99999999999997</v>
      </c>
    </row>
    <row r="8078" spans="1:24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  <c r="V8078">
        <f t="shared" si="378"/>
        <v>6</v>
      </c>
      <c r="W8078">
        <f t="shared" si="379"/>
        <v>82.26</v>
      </c>
      <c r="X8078">
        <f t="shared" si="380"/>
        <v>34</v>
      </c>
    </row>
    <row r="8079" spans="1:24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  <c r="V8079">
        <f t="shared" si="378"/>
        <v>6</v>
      </c>
      <c r="W8079">
        <f t="shared" si="379"/>
        <v>165.98</v>
      </c>
      <c r="X8079">
        <f t="shared" si="380"/>
        <v>45.000000000000007</v>
      </c>
    </row>
    <row r="8080" spans="1:24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  <c r="V8080">
        <f t="shared" si="378"/>
        <v>6</v>
      </c>
      <c r="W8080">
        <f t="shared" si="379"/>
        <v>225</v>
      </c>
      <c r="X8080">
        <f t="shared" si="380"/>
        <v>24</v>
      </c>
    </row>
    <row r="8081" spans="1:24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  <c r="V8081">
        <f t="shared" si="378"/>
        <v>11</v>
      </c>
      <c r="W8081">
        <f t="shared" si="379"/>
        <v>1074.1759999999999</v>
      </c>
      <c r="X8081">
        <f t="shared" si="380"/>
        <v>35</v>
      </c>
    </row>
    <row r="8082" spans="1:24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  <c r="V8082">
        <f t="shared" si="378"/>
        <v>10</v>
      </c>
      <c r="W8082">
        <f t="shared" si="379"/>
        <v>879.26400000000012</v>
      </c>
      <c r="X8082">
        <f t="shared" si="380"/>
        <v>32.5</v>
      </c>
    </row>
    <row r="8083" spans="1:24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  <c r="V8083">
        <f t="shared" si="378"/>
        <v>10</v>
      </c>
      <c r="W8083">
        <f t="shared" si="379"/>
        <v>395.71199999999999</v>
      </c>
      <c r="X8083">
        <f t="shared" si="380"/>
        <v>36.25</v>
      </c>
    </row>
    <row r="8084" spans="1:24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  <c r="V8084">
        <f t="shared" si="378"/>
        <v>10</v>
      </c>
      <c r="W8084">
        <f t="shared" si="379"/>
        <v>1019.4</v>
      </c>
      <c r="X8084">
        <f t="shared" si="380"/>
        <v>10</v>
      </c>
    </row>
    <row r="8085" spans="1:24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  <c r="V8085">
        <f t="shared" si="378"/>
        <v>10</v>
      </c>
      <c r="W8085">
        <f t="shared" si="379"/>
        <v>100.107</v>
      </c>
      <c r="X8085">
        <f t="shared" si="380"/>
        <v>-73.333333333333329</v>
      </c>
    </row>
    <row r="8086" spans="1:24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  <c r="V8086">
        <f t="shared" si="378"/>
        <v>10</v>
      </c>
      <c r="W8086">
        <f t="shared" si="379"/>
        <v>7186.4</v>
      </c>
      <c r="X8086">
        <f t="shared" si="380"/>
        <v>-22.499999999999996</v>
      </c>
    </row>
    <row r="8087" spans="1:24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  <c r="V8087">
        <f t="shared" si="378"/>
        <v>10</v>
      </c>
      <c r="W8087">
        <f t="shared" si="379"/>
        <v>305.5</v>
      </c>
      <c r="X8087">
        <f t="shared" si="380"/>
        <v>30</v>
      </c>
    </row>
    <row r="8088" spans="1:24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  <c r="V8088">
        <f t="shared" si="378"/>
        <v>4</v>
      </c>
      <c r="W8088">
        <f t="shared" si="379"/>
        <v>84.24</v>
      </c>
      <c r="X8088">
        <f t="shared" si="380"/>
        <v>18.75</v>
      </c>
    </row>
    <row r="8089" spans="1:24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  <c r="V8089">
        <f t="shared" si="378"/>
        <v>9</v>
      </c>
      <c r="W8089">
        <f t="shared" si="379"/>
        <v>41.984000000000002</v>
      </c>
      <c r="X8089">
        <f t="shared" si="380"/>
        <v>11.25</v>
      </c>
    </row>
    <row r="8090" spans="1:24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  <c r="V8090">
        <f t="shared" si="378"/>
        <v>7</v>
      </c>
      <c r="W8090">
        <f t="shared" si="379"/>
        <v>79.84</v>
      </c>
      <c r="X8090">
        <f t="shared" si="380"/>
        <v>32.5</v>
      </c>
    </row>
    <row r="8091" spans="1:24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>
        <f t="shared" si="378"/>
        <v>8</v>
      </c>
      <c r="W8091">
        <f t="shared" si="379"/>
        <v>698.22</v>
      </c>
      <c r="X8091">
        <f t="shared" si="380"/>
        <v>26</v>
      </c>
    </row>
    <row r="8092" spans="1:24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  <c r="V8092">
        <f t="shared" si="378"/>
        <v>12</v>
      </c>
      <c r="W8092">
        <f t="shared" si="379"/>
        <v>1885.52</v>
      </c>
      <c r="X8092">
        <f t="shared" si="380"/>
        <v>26</v>
      </c>
    </row>
    <row r="8093" spans="1:24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>
        <f t="shared" si="378"/>
        <v>12</v>
      </c>
      <c r="W8093">
        <f t="shared" si="379"/>
        <v>11.52</v>
      </c>
      <c r="X8093">
        <f t="shared" si="380"/>
        <v>49.000000000000007</v>
      </c>
    </row>
    <row r="8094" spans="1:24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>
        <f t="shared" si="378"/>
        <v>11</v>
      </c>
      <c r="W8094">
        <f t="shared" si="379"/>
        <v>549.5</v>
      </c>
      <c r="X8094">
        <f t="shared" si="380"/>
        <v>30</v>
      </c>
    </row>
    <row r="8095" spans="1:24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  <c r="V8095">
        <f t="shared" si="378"/>
        <v>7</v>
      </c>
      <c r="W8095">
        <f t="shared" si="379"/>
        <v>71.64</v>
      </c>
      <c r="X8095">
        <f t="shared" si="380"/>
        <v>44</v>
      </c>
    </row>
    <row r="8096" spans="1:24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>
        <f t="shared" si="378"/>
        <v>7</v>
      </c>
      <c r="W8096">
        <f t="shared" si="379"/>
        <v>104.8</v>
      </c>
      <c r="X8096">
        <f t="shared" si="380"/>
        <v>46</v>
      </c>
    </row>
    <row r="8097" spans="1:24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  <c r="V8097">
        <f t="shared" si="378"/>
        <v>7</v>
      </c>
      <c r="W8097">
        <f t="shared" si="379"/>
        <v>25.92</v>
      </c>
      <c r="X8097">
        <f t="shared" si="380"/>
        <v>47.999999999999993</v>
      </c>
    </row>
    <row r="8098" spans="1:24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  <c r="V8098">
        <f t="shared" si="378"/>
        <v>7</v>
      </c>
      <c r="W8098">
        <f t="shared" si="379"/>
        <v>1174.75</v>
      </c>
      <c r="X8098">
        <f t="shared" si="380"/>
        <v>14.000000000000002</v>
      </c>
    </row>
    <row r="8099" spans="1:24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>
        <f t="shared" si="378"/>
        <v>12</v>
      </c>
      <c r="W8099">
        <f t="shared" si="379"/>
        <v>591.25</v>
      </c>
      <c r="X8099">
        <f t="shared" si="380"/>
        <v>28.999999999999996</v>
      </c>
    </row>
    <row r="8100" spans="1:24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  <c r="V8100">
        <f t="shared" si="378"/>
        <v>12</v>
      </c>
      <c r="W8100">
        <f t="shared" si="379"/>
        <v>4.28</v>
      </c>
      <c r="X8100">
        <f t="shared" si="380"/>
        <v>44.999999999999993</v>
      </c>
    </row>
    <row r="8101" spans="1:24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  <c r="V8101">
        <f t="shared" si="378"/>
        <v>3</v>
      </c>
      <c r="W8101">
        <f t="shared" si="379"/>
        <v>80.550000000000011</v>
      </c>
      <c r="X8101">
        <f t="shared" si="380"/>
        <v>18.999999999999996</v>
      </c>
    </row>
    <row r="8102" spans="1:24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  <c r="V8102">
        <f t="shared" si="378"/>
        <v>3</v>
      </c>
      <c r="W8102">
        <f t="shared" si="379"/>
        <v>10072.799999999999</v>
      </c>
      <c r="X8102">
        <f t="shared" si="380"/>
        <v>11.25</v>
      </c>
    </row>
    <row r="8103" spans="1:24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>
        <f t="shared" si="378"/>
        <v>5</v>
      </c>
      <c r="W8103">
        <f t="shared" si="379"/>
        <v>16.52</v>
      </c>
      <c r="X8103">
        <f t="shared" si="380"/>
        <v>46</v>
      </c>
    </row>
    <row r="8104" spans="1:24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  <c r="V8104">
        <f t="shared" si="378"/>
        <v>5</v>
      </c>
      <c r="W8104">
        <f t="shared" si="379"/>
        <v>20813.240000000002</v>
      </c>
      <c r="X8104">
        <f t="shared" si="380"/>
        <v>11.249999999999998</v>
      </c>
    </row>
    <row r="8105" spans="1:24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  <c r="V8105">
        <f t="shared" si="378"/>
        <v>5</v>
      </c>
      <c r="W8105">
        <f t="shared" si="379"/>
        <v>733.53000000000009</v>
      </c>
      <c r="X8105">
        <f t="shared" si="380"/>
        <v>27.999999999999996</v>
      </c>
    </row>
    <row r="8106" spans="1:24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  <c r="V8106">
        <f t="shared" si="378"/>
        <v>5</v>
      </c>
      <c r="W8106">
        <f t="shared" si="379"/>
        <v>4654.3679999999995</v>
      </c>
      <c r="X8106">
        <f t="shared" si="380"/>
        <v>7.5000000000000009</v>
      </c>
    </row>
    <row r="8107" spans="1:24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  <c r="V8107">
        <f t="shared" si="378"/>
        <v>2</v>
      </c>
      <c r="W8107">
        <f t="shared" si="379"/>
        <v>89.066400000000002</v>
      </c>
      <c r="X8107">
        <f t="shared" si="380"/>
        <v>-19.117647058823529</v>
      </c>
    </row>
    <row r="8108" spans="1:24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  <c r="V8108">
        <f t="shared" si="378"/>
        <v>2</v>
      </c>
      <c r="W8108">
        <f t="shared" si="379"/>
        <v>1052.6399999999999</v>
      </c>
      <c r="X8108">
        <f t="shared" si="380"/>
        <v>30</v>
      </c>
    </row>
    <row r="8109" spans="1:24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  <c r="V8109">
        <f t="shared" si="378"/>
        <v>2</v>
      </c>
      <c r="W8109">
        <f t="shared" si="379"/>
        <v>1753.3440000000001</v>
      </c>
      <c r="X8109">
        <f t="shared" si="380"/>
        <v>-20</v>
      </c>
    </row>
    <row r="8110" spans="1:24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  <c r="V8110">
        <f t="shared" si="378"/>
        <v>12</v>
      </c>
      <c r="W8110">
        <f t="shared" si="379"/>
        <v>862.17600000000004</v>
      </c>
      <c r="X8110">
        <f t="shared" si="380"/>
        <v>-27.142857142857142</v>
      </c>
    </row>
    <row r="8111" spans="1:24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  <c r="V8111">
        <f t="shared" si="378"/>
        <v>11</v>
      </c>
      <c r="W8111">
        <f t="shared" si="379"/>
        <v>333.50400000000002</v>
      </c>
      <c r="X8111">
        <f t="shared" si="380"/>
        <v>37.5</v>
      </c>
    </row>
    <row r="8112" spans="1:24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  <c r="V8112">
        <f t="shared" si="378"/>
        <v>11</v>
      </c>
      <c r="W8112">
        <f t="shared" si="379"/>
        <v>254.77199999999999</v>
      </c>
      <c r="X8112">
        <f t="shared" si="380"/>
        <v>-20</v>
      </c>
    </row>
    <row r="8113" spans="1:24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  <c r="V8113">
        <f t="shared" si="378"/>
        <v>12</v>
      </c>
      <c r="W8113">
        <f t="shared" si="379"/>
        <v>1242.1500000000001</v>
      </c>
      <c r="X8113">
        <f t="shared" si="380"/>
        <v>-7.1428571428571423</v>
      </c>
    </row>
    <row r="8114" spans="1:24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  <c r="V8114">
        <f t="shared" si="378"/>
        <v>12</v>
      </c>
      <c r="W8114">
        <f t="shared" si="379"/>
        <v>46.591999999999999</v>
      </c>
      <c r="X8114">
        <f t="shared" si="380"/>
        <v>-265</v>
      </c>
    </row>
    <row r="8115" spans="1:24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  <c r="V8115">
        <f t="shared" si="378"/>
        <v>12</v>
      </c>
      <c r="W8115">
        <f t="shared" si="379"/>
        <v>170.49199999999999</v>
      </c>
      <c r="X8115">
        <f t="shared" si="380"/>
        <v>-1.4285714285714286</v>
      </c>
    </row>
    <row r="8116" spans="1:24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  <c r="V8116">
        <f t="shared" si="378"/>
        <v>10</v>
      </c>
      <c r="W8116">
        <f t="shared" si="379"/>
        <v>103.2</v>
      </c>
      <c r="X8116">
        <f t="shared" si="380"/>
        <v>11.25</v>
      </c>
    </row>
    <row r="8117" spans="1:24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  <c r="V8117">
        <f t="shared" si="378"/>
        <v>8</v>
      </c>
      <c r="W8117">
        <f t="shared" si="379"/>
        <v>444.06000000000006</v>
      </c>
      <c r="X8117">
        <f t="shared" si="380"/>
        <v>27.999999999999996</v>
      </c>
    </row>
    <row r="8118" spans="1:24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  <c r="V8118">
        <f t="shared" si="378"/>
        <v>11</v>
      </c>
      <c r="W8118">
        <f t="shared" si="379"/>
        <v>33.29</v>
      </c>
      <c r="X8118">
        <f t="shared" si="380"/>
        <v>24.000000000000004</v>
      </c>
    </row>
    <row r="8119" spans="1:24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  <c r="V8119">
        <f t="shared" si="378"/>
        <v>6</v>
      </c>
      <c r="W8119">
        <f t="shared" si="379"/>
        <v>1024.75</v>
      </c>
      <c r="X8119">
        <f t="shared" si="380"/>
        <v>49.000000000000007</v>
      </c>
    </row>
    <row r="8120" spans="1:24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  <c r="V8120">
        <f t="shared" si="378"/>
        <v>7</v>
      </c>
      <c r="W8120">
        <f t="shared" si="379"/>
        <v>2105.3760000000002</v>
      </c>
      <c r="X8120">
        <f t="shared" si="380"/>
        <v>-14.285714285714283</v>
      </c>
    </row>
    <row r="8121" spans="1:24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  <c r="V8121">
        <f t="shared" si="378"/>
        <v>11</v>
      </c>
      <c r="W8121">
        <f t="shared" si="379"/>
        <v>83.92</v>
      </c>
      <c r="X8121">
        <f t="shared" si="380"/>
        <v>25.999999999999996</v>
      </c>
    </row>
    <row r="8122" spans="1:24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  <c r="V8122">
        <f t="shared" si="378"/>
        <v>11</v>
      </c>
      <c r="W8122">
        <f t="shared" si="379"/>
        <v>1353.4559999999999</v>
      </c>
      <c r="X8122">
        <f t="shared" si="380"/>
        <v>0</v>
      </c>
    </row>
    <row r="8123" spans="1:24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  <c r="V8123">
        <f t="shared" si="378"/>
        <v>11</v>
      </c>
      <c r="W8123">
        <f t="shared" si="379"/>
        <v>346.54400000000004</v>
      </c>
      <c r="X8123">
        <f t="shared" si="380"/>
        <v>35</v>
      </c>
    </row>
    <row r="8124" spans="1:24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>
        <f t="shared" si="378"/>
        <v>12</v>
      </c>
      <c r="W8124">
        <f t="shared" si="379"/>
        <v>92.016000000000005</v>
      </c>
      <c r="X8124">
        <f t="shared" si="380"/>
        <v>31.25</v>
      </c>
    </row>
    <row r="8125" spans="1:24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  <c r="V8125">
        <f t="shared" si="378"/>
        <v>12</v>
      </c>
      <c r="W8125">
        <f t="shared" si="379"/>
        <v>4319.9040000000005</v>
      </c>
      <c r="X8125">
        <f t="shared" si="380"/>
        <v>11.666666666666666</v>
      </c>
    </row>
    <row r="8126" spans="1:24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  <c r="V8126">
        <f t="shared" si="378"/>
        <v>9</v>
      </c>
      <c r="W8126">
        <f t="shared" si="379"/>
        <v>323.13600000000002</v>
      </c>
      <c r="X8126">
        <f t="shared" si="380"/>
        <v>-17.5</v>
      </c>
    </row>
    <row r="8127" spans="1:24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  <c r="V8127">
        <f t="shared" si="378"/>
        <v>2</v>
      </c>
      <c r="W8127">
        <f t="shared" si="379"/>
        <v>8.8019999999999996</v>
      </c>
      <c r="X8127">
        <f t="shared" si="380"/>
        <v>-170</v>
      </c>
    </row>
    <row r="8128" spans="1:24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  <c r="V8128">
        <f t="shared" si="378"/>
        <v>2</v>
      </c>
      <c r="W8128">
        <f t="shared" si="379"/>
        <v>37.055999999999997</v>
      </c>
      <c r="X8128">
        <f t="shared" si="380"/>
        <v>23.750000000000004</v>
      </c>
    </row>
    <row r="8129" spans="1:24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  <c r="V8129">
        <f t="shared" si="378"/>
        <v>2</v>
      </c>
      <c r="W8129">
        <f t="shared" si="379"/>
        <v>2012.2559999999999</v>
      </c>
      <c r="X8129">
        <f t="shared" si="380"/>
        <v>-18.750000000000004</v>
      </c>
    </row>
    <row r="8130" spans="1:24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  <c r="V8130">
        <f t="shared" si="378"/>
        <v>8</v>
      </c>
      <c r="W8130">
        <f t="shared" si="379"/>
        <v>324.79999999999995</v>
      </c>
      <c r="X8130">
        <f t="shared" si="380"/>
        <v>-67.5</v>
      </c>
    </row>
    <row r="8131" spans="1:24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  <c r="V8131">
        <f t="shared" ref="V8131:V8194" si="381">MONTH(C8131:C18124)</f>
        <v>7</v>
      </c>
      <c r="W8131">
        <f t="shared" ref="W8131:W8194" si="382" xml:space="preserve"> PRODUCT(R8131,S8131)</f>
        <v>83.88</v>
      </c>
      <c r="X8131">
        <f t="shared" ref="X8131:X8194" si="383">(U8131/R8131)*100</f>
        <v>36.000000000000007</v>
      </c>
    </row>
    <row r="8132" spans="1:24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  <c r="V8132">
        <f t="shared" si="381"/>
        <v>7</v>
      </c>
      <c r="W8132">
        <f t="shared" si="382"/>
        <v>23.92</v>
      </c>
      <c r="X8132">
        <f t="shared" si="383"/>
        <v>49</v>
      </c>
    </row>
    <row r="8133" spans="1:24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  <c r="V8133">
        <f t="shared" si="381"/>
        <v>7</v>
      </c>
      <c r="W8133">
        <f t="shared" si="382"/>
        <v>52.48</v>
      </c>
      <c r="X8133">
        <f t="shared" si="383"/>
        <v>29.000000000000004</v>
      </c>
    </row>
    <row r="8134" spans="1:24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  <c r="V8134">
        <f t="shared" si="381"/>
        <v>7</v>
      </c>
      <c r="W8134">
        <f t="shared" si="382"/>
        <v>1606.23</v>
      </c>
      <c r="X8134">
        <f t="shared" si="383"/>
        <v>30</v>
      </c>
    </row>
    <row r="8135" spans="1:24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>
        <f t="shared" si="381"/>
        <v>10</v>
      </c>
      <c r="W8135">
        <f t="shared" si="382"/>
        <v>218.34</v>
      </c>
      <c r="X8135">
        <f t="shared" si="383"/>
        <v>-97.5</v>
      </c>
    </row>
    <row r="8136" spans="1:24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  <c r="V8136">
        <f t="shared" si="381"/>
        <v>2</v>
      </c>
      <c r="W8136">
        <f t="shared" si="382"/>
        <v>110.52000000000001</v>
      </c>
      <c r="X8136">
        <f t="shared" si="383"/>
        <v>47</v>
      </c>
    </row>
    <row r="8137" spans="1:24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  <c r="V8137">
        <f t="shared" si="381"/>
        <v>2</v>
      </c>
      <c r="W8137">
        <f t="shared" si="382"/>
        <v>613.96999999999991</v>
      </c>
      <c r="X8137">
        <f t="shared" si="383"/>
        <v>47</v>
      </c>
    </row>
    <row r="8138" spans="1:24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  <c r="V8138">
        <f t="shared" si="381"/>
        <v>8</v>
      </c>
      <c r="W8138">
        <f t="shared" si="382"/>
        <v>3936.0475000000001</v>
      </c>
      <c r="X8138">
        <f t="shared" si="383"/>
        <v>-45.454545454545453</v>
      </c>
    </row>
    <row r="8139" spans="1:24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  <c r="V8139">
        <f t="shared" si="381"/>
        <v>11</v>
      </c>
      <c r="W8139">
        <f t="shared" si="382"/>
        <v>508.68</v>
      </c>
      <c r="X8139">
        <f t="shared" si="383"/>
        <v>37.999999999999993</v>
      </c>
    </row>
    <row r="8140" spans="1:24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  <c r="V8140">
        <f t="shared" si="381"/>
        <v>7</v>
      </c>
      <c r="W8140">
        <f t="shared" si="382"/>
        <v>90.111999999999995</v>
      </c>
      <c r="X8140">
        <f t="shared" si="383"/>
        <v>11.250000000000002</v>
      </c>
    </row>
    <row r="8141" spans="1:24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  <c r="V8141">
        <f t="shared" si="381"/>
        <v>7</v>
      </c>
      <c r="W8141">
        <f t="shared" si="382"/>
        <v>2840.7999999999997</v>
      </c>
      <c r="X8141">
        <f t="shared" si="383"/>
        <v>8.75</v>
      </c>
    </row>
    <row r="8142" spans="1:24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  <c r="V8142">
        <f t="shared" si="381"/>
        <v>7</v>
      </c>
      <c r="W8142">
        <f t="shared" si="382"/>
        <v>73.983999999999995</v>
      </c>
      <c r="X8142">
        <f t="shared" si="383"/>
        <v>36.25</v>
      </c>
    </row>
    <row r="8143" spans="1:24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>
        <f t="shared" si="381"/>
        <v>2</v>
      </c>
      <c r="W8143">
        <f t="shared" si="382"/>
        <v>44.19</v>
      </c>
      <c r="X8143">
        <f t="shared" si="383"/>
        <v>49</v>
      </c>
    </row>
    <row r="8144" spans="1:24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  <c r="V8144">
        <f t="shared" si="381"/>
        <v>2</v>
      </c>
      <c r="W8144">
        <f t="shared" si="382"/>
        <v>559.62</v>
      </c>
      <c r="X8144">
        <f t="shared" si="383"/>
        <v>27</v>
      </c>
    </row>
    <row r="8145" spans="1:24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  <c r="V8145">
        <f t="shared" si="381"/>
        <v>2</v>
      </c>
      <c r="W8145">
        <f t="shared" si="382"/>
        <v>2230.9119999999998</v>
      </c>
      <c r="X8145">
        <f t="shared" si="383"/>
        <v>1.25</v>
      </c>
    </row>
    <row r="8146" spans="1:24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  <c r="V8146">
        <f t="shared" si="381"/>
        <v>2</v>
      </c>
      <c r="W8146">
        <f t="shared" si="382"/>
        <v>639.87199999999996</v>
      </c>
      <c r="X8146">
        <f t="shared" si="383"/>
        <v>-20</v>
      </c>
    </row>
    <row r="8147" spans="1:24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  <c r="V8147">
        <f t="shared" si="381"/>
        <v>6</v>
      </c>
      <c r="W8147">
        <f t="shared" si="382"/>
        <v>2831.3999999999996</v>
      </c>
      <c r="X8147">
        <f t="shared" si="383"/>
        <v>33</v>
      </c>
    </row>
    <row r="8148" spans="1:24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>
        <f t="shared" si="381"/>
        <v>6</v>
      </c>
      <c r="W8148">
        <f t="shared" si="382"/>
        <v>7.04</v>
      </c>
      <c r="X8148">
        <f t="shared" si="383"/>
        <v>48</v>
      </c>
    </row>
    <row r="8149" spans="1:24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  <c r="V8149">
        <f t="shared" si="381"/>
        <v>6</v>
      </c>
      <c r="W8149">
        <f t="shared" si="382"/>
        <v>196.48</v>
      </c>
      <c r="X8149">
        <f t="shared" si="383"/>
        <v>47</v>
      </c>
    </row>
    <row r="8150" spans="1:24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>
        <f t="shared" si="381"/>
        <v>12</v>
      </c>
      <c r="W8150">
        <f t="shared" si="382"/>
        <v>141.12</v>
      </c>
      <c r="X8150">
        <f t="shared" si="383"/>
        <v>48.999999999999993</v>
      </c>
    </row>
    <row r="8151" spans="1:24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>
        <f t="shared" si="381"/>
        <v>1</v>
      </c>
      <c r="W8151">
        <f t="shared" si="382"/>
        <v>21.36</v>
      </c>
      <c r="X8151">
        <f t="shared" si="383"/>
        <v>47</v>
      </c>
    </row>
    <row r="8152" spans="1:24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>
        <f t="shared" si="381"/>
        <v>1</v>
      </c>
      <c r="W8152">
        <f t="shared" si="382"/>
        <v>283.92</v>
      </c>
      <c r="X8152">
        <f t="shared" si="383"/>
        <v>28.000000000000004</v>
      </c>
    </row>
    <row r="8153" spans="1:24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>
        <f t="shared" si="381"/>
        <v>3</v>
      </c>
      <c r="W8153">
        <f t="shared" si="382"/>
        <v>64.959999999999994</v>
      </c>
      <c r="X8153">
        <f t="shared" si="383"/>
        <v>15.000000000000002</v>
      </c>
    </row>
    <row r="8154" spans="1:24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>
        <f t="shared" si="381"/>
        <v>3</v>
      </c>
      <c r="W8154">
        <f t="shared" si="382"/>
        <v>60.12</v>
      </c>
      <c r="X8154">
        <f t="shared" si="383"/>
        <v>48</v>
      </c>
    </row>
    <row r="8155" spans="1:24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  <c r="V8155">
        <f t="shared" si="381"/>
        <v>3</v>
      </c>
      <c r="W8155">
        <f t="shared" si="382"/>
        <v>55999.839999999997</v>
      </c>
      <c r="X8155">
        <f t="shared" si="383"/>
        <v>48.000000000000007</v>
      </c>
    </row>
    <row r="8156" spans="1:24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  <c r="V8156">
        <f t="shared" si="381"/>
        <v>3</v>
      </c>
      <c r="W8156">
        <f t="shared" si="382"/>
        <v>476</v>
      </c>
      <c r="X8156">
        <f t="shared" si="383"/>
        <v>16</v>
      </c>
    </row>
    <row r="8157" spans="1:24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  <c r="V8157">
        <f t="shared" si="381"/>
        <v>3</v>
      </c>
      <c r="W8157">
        <f t="shared" si="382"/>
        <v>123.92</v>
      </c>
      <c r="X8157">
        <f t="shared" si="383"/>
        <v>45</v>
      </c>
    </row>
    <row r="8158" spans="1:24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  <c r="V8158">
        <f t="shared" si="381"/>
        <v>10</v>
      </c>
      <c r="W8158">
        <f t="shared" si="382"/>
        <v>478.74400000000003</v>
      </c>
      <c r="X8158">
        <f t="shared" si="383"/>
        <v>-10</v>
      </c>
    </row>
    <row r="8159" spans="1:24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  <c r="V8159">
        <f t="shared" si="381"/>
        <v>11</v>
      </c>
      <c r="W8159">
        <f t="shared" si="382"/>
        <v>2975</v>
      </c>
      <c r="X8159">
        <f t="shared" si="383"/>
        <v>16</v>
      </c>
    </row>
    <row r="8160" spans="1:24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  <c r="V8160">
        <f t="shared" si="381"/>
        <v>12</v>
      </c>
      <c r="W8160">
        <f t="shared" si="382"/>
        <v>48.096000000000004</v>
      </c>
      <c r="X8160">
        <f t="shared" si="383"/>
        <v>35</v>
      </c>
    </row>
    <row r="8161" spans="1:24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  <c r="V8161">
        <f t="shared" si="381"/>
        <v>3</v>
      </c>
      <c r="W8161">
        <f t="shared" si="382"/>
        <v>998.75</v>
      </c>
      <c r="X8161">
        <f t="shared" si="383"/>
        <v>44</v>
      </c>
    </row>
    <row r="8162" spans="1:24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  <c r="V8162">
        <f t="shared" si="381"/>
        <v>2</v>
      </c>
      <c r="W8162">
        <f t="shared" si="382"/>
        <v>455.92</v>
      </c>
      <c r="X8162">
        <f t="shared" si="383"/>
        <v>15.999999999999998</v>
      </c>
    </row>
    <row r="8163" spans="1:24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>
        <f t="shared" si="381"/>
        <v>9</v>
      </c>
      <c r="W8163">
        <f t="shared" si="382"/>
        <v>1761.12</v>
      </c>
      <c r="X8163">
        <f t="shared" si="383"/>
        <v>26</v>
      </c>
    </row>
    <row r="8164" spans="1:24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  <c r="V8164">
        <f t="shared" si="381"/>
        <v>9</v>
      </c>
      <c r="W8164">
        <f t="shared" si="382"/>
        <v>615.96</v>
      </c>
      <c r="X8164">
        <f t="shared" si="383"/>
        <v>28.999999999999996</v>
      </c>
    </row>
    <row r="8165" spans="1:24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  <c r="V8165">
        <f t="shared" si="381"/>
        <v>11</v>
      </c>
      <c r="W8165">
        <f t="shared" si="382"/>
        <v>581.76</v>
      </c>
      <c r="X8165">
        <f t="shared" si="383"/>
        <v>35</v>
      </c>
    </row>
    <row r="8166" spans="1:24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  <c r="V8166">
        <f t="shared" si="381"/>
        <v>11</v>
      </c>
      <c r="W8166">
        <f t="shared" si="382"/>
        <v>822.41599999999994</v>
      </c>
      <c r="X8166">
        <f t="shared" si="383"/>
        <v>35</v>
      </c>
    </row>
    <row r="8167" spans="1:24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  <c r="V8167">
        <f t="shared" si="381"/>
        <v>11</v>
      </c>
      <c r="W8167">
        <f t="shared" si="382"/>
        <v>35.856000000000002</v>
      </c>
      <c r="X8167">
        <f t="shared" si="383"/>
        <v>35</v>
      </c>
    </row>
    <row r="8168" spans="1:24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  <c r="V8168">
        <f t="shared" si="381"/>
        <v>11</v>
      </c>
      <c r="W8168">
        <f t="shared" si="382"/>
        <v>1537.4970000000001</v>
      </c>
      <c r="X8168">
        <f t="shared" si="383"/>
        <v>-5.8823529411764701</v>
      </c>
    </row>
    <row r="8169" spans="1:24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  <c r="V8169">
        <f t="shared" si="381"/>
        <v>7</v>
      </c>
      <c r="W8169">
        <f t="shared" si="382"/>
        <v>6041.8960000000006</v>
      </c>
      <c r="X8169">
        <f t="shared" si="383"/>
        <v>-3.75</v>
      </c>
    </row>
    <row r="8170" spans="1:24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  <c r="V8170">
        <f t="shared" si="381"/>
        <v>11</v>
      </c>
      <c r="W8170">
        <f t="shared" si="382"/>
        <v>14258.019999999999</v>
      </c>
      <c r="X8170">
        <f t="shared" si="383"/>
        <v>18</v>
      </c>
    </row>
    <row r="8171" spans="1:24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  <c r="V8171">
        <f t="shared" si="381"/>
        <v>11</v>
      </c>
      <c r="W8171">
        <f t="shared" si="382"/>
        <v>899.13599999999997</v>
      </c>
      <c r="X8171">
        <f t="shared" si="383"/>
        <v>-16.25</v>
      </c>
    </row>
    <row r="8172" spans="1:24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  <c r="V8172">
        <f t="shared" si="381"/>
        <v>11</v>
      </c>
      <c r="W8172">
        <f t="shared" si="382"/>
        <v>326.88</v>
      </c>
      <c r="X8172">
        <f t="shared" si="383"/>
        <v>30.000000000000004</v>
      </c>
    </row>
    <row r="8173" spans="1:24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>
        <f t="shared" si="381"/>
        <v>2</v>
      </c>
      <c r="W8173">
        <f t="shared" si="382"/>
        <v>1849.26</v>
      </c>
      <c r="X8173">
        <f t="shared" si="383"/>
        <v>26</v>
      </c>
    </row>
    <row r="8174" spans="1:24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  <c r="V8174">
        <f t="shared" si="381"/>
        <v>7</v>
      </c>
      <c r="W8174">
        <f t="shared" si="382"/>
        <v>2.88</v>
      </c>
      <c r="X8174">
        <f t="shared" si="383"/>
        <v>49.000000000000007</v>
      </c>
    </row>
    <row r="8175" spans="1:24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  <c r="V8175">
        <f t="shared" si="381"/>
        <v>7</v>
      </c>
      <c r="W8175">
        <f t="shared" si="382"/>
        <v>251.42400000000004</v>
      </c>
      <c r="X8175">
        <f t="shared" si="383"/>
        <v>33.75</v>
      </c>
    </row>
    <row r="8176" spans="1:24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  <c r="V8176">
        <f t="shared" si="381"/>
        <v>7</v>
      </c>
      <c r="W8176">
        <f t="shared" si="382"/>
        <v>95.68</v>
      </c>
      <c r="X8176">
        <f t="shared" si="383"/>
        <v>17</v>
      </c>
    </row>
    <row r="8177" spans="1:24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  <c r="V8177">
        <f t="shared" si="381"/>
        <v>1</v>
      </c>
      <c r="W8177">
        <f t="shared" si="382"/>
        <v>626.048</v>
      </c>
      <c r="X8177">
        <f t="shared" si="383"/>
        <v>33.75</v>
      </c>
    </row>
    <row r="8178" spans="1:24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  <c r="V8178">
        <f t="shared" si="381"/>
        <v>9</v>
      </c>
      <c r="W8178">
        <f t="shared" si="382"/>
        <v>770.04</v>
      </c>
      <c r="X8178">
        <f t="shared" si="383"/>
        <v>29.000000000000004</v>
      </c>
    </row>
    <row r="8179" spans="1:24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  <c r="V8179">
        <f t="shared" si="381"/>
        <v>12</v>
      </c>
      <c r="W8179">
        <f t="shared" si="382"/>
        <v>2374.75</v>
      </c>
      <c r="X8179">
        <f t="shared" si="383"/>
        <v>30.000000000000004</v>
      </c>
    </row>
    <row r="8180" spans="1:24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>
        <f t="shared" si="381"/>
        <v>9</v>
      </c>
      <c r="W8180">
        <f t="shared" si="382"/>
        <v>1999.96</v>
      </c>
      <c r="X8180">
        <f t="shared" si="383"/>
        <v>44.999999999999993</v>
      </c>
    </row>
    <row r="8181" spans="1:24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  <c r="V8181">
        <f t="shared" si="381"/>
        <v>8</v>
      </c>
      <c r="W8181">
        <f t="shared" si="382"/>
        <v>1110</v>
      </c>
      <c r="X8181">
        <f t="shared" si="383"/>
        <v>-68</v>
      </c>
    </row>
    <row r="8182" spans="1:24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  <c r="V8182">
        <f t="shared" si="381"/>
        <v>11</v>
      </c>
      <c r="W8182">
        <f t="shared" si="382"/>
        <v>10021.632</v>
      </c>
      <c r="X8182">
        <f t="shared" si="383"/>
        <v>-38.333333333333336</v>
      </c>
    </row>
    <row r="8183" spans="1:24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  <c r="V8183">
        <f t="shared" si="381"/>
        <v>11</v>
      </c>
      <c r="W8183">
        <f t="shared" si="382"/>
        <v>554.85</v>
      </c>
      <c r="X8183">
        <f t="shared" si="383"/>
        <v>-21.666666666666668</v>
      </c>
    </row>
    <row r="8184" spans="1:24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  <c r="V8184">
        <f t="shared" si="381"/>
        <v>5</v>
      </c>
      <c r="W8184">
        <f t="shared" si="382"/>
        <v>67.823999999999998</v>
      </c>
      <c r="X8184">
        <f t="shared" si="383"/>
        <v>-45</v>
      </c>
    </row>
    <row r="8185" spans="1:24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  <c r="V8185">
        <f t="shared" si="381"/>
        <v>5</v>
      </c>
      <c r="W8185">
        <f t="shared" si="382"/>
        <v>1.8919999999999999</v>
      </c>
      <c r="X8185">
        <f t="shared" si="383"/>
        <v>-52.5</v>
      </c>
    </row>
    <row r="8186" spans="1:24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  <c r="V8186">
        <f t="shared" si="381"/>
        <v>7</v>
      </c>
      <c r="W8186">
        <f t="shared" si="382"/>
        <v>189.93599999999998</v>
      </c>
      <c r="X8186">
        <f t="shared" si="383"/>
        <v>32.5</v>
      </c>
    </row>
    <row r="8187" spans="1:24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  <c r="V8187">
        <f t="shared" si="381"/>
        <v>9</v>
      </c>
      <c r="W8187">
        <f t="shared" si="382"/>
        <v>7.8239999999999998</v>
      </c>
      <c r="X8187">
        <f t="shared" si="383"/>
        <v>37.500000000000007</v>
      </c>
    </row>
    <row r="8188" spans="1:24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  <c r="V8188">
        <f t="shared" si="381"/>
        <v>9</v>
      </c>
      <c r="W8188">
        <f t="shared" si="382"/>
        <v>680.28800000000001</v>
      </c>
      <c r="X8188">
        <f t="shared" si="383"/>
        <v>-7.1428571428571423</v>
      </c>
    </row>
    <row r="8189" spans="1:24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  <c r="V8189">
        <f t="shared" si="381"/>
        <v>12</v>
      </c>
      <c r="W8189">
        <f t="shared" si="382"/>
        <v>565.38</v>
      </c>
      <c r="X8189">
        <f t="shared" si="383"/>
        <v>47</v>
      </c>
    </row>
    <row r="8190" spans="1:24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>
        <f t="shared" si="381"/>
        <v>10</v>
      </c>
      <c r="W8190">
        <f t="shared" si="382"/>
        <v>58.320000000000007</v>
      </c>
      <c r="X8190">
        <f t="shared" si="383"/>
        <v>48.000000000000007</v>
      </c>
    </row>
    <row r="8191" spans="1:24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>
        <f t="shared" si="381"/>
        <v>10</v>
      </c>
      <c r="W8191">
        <f t="shared" si="382"/>
        <v>7.38</v>
      </c>
      <c r="X8191">
        <f t="shared" si="383"/>
        <v>49</v>
      </c>
    </row>
    <row r="8192" spans="1:24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>
        <f t="shared" si="381"/>
        <v>11</v>
      </c>
      <c r="W8192">
        <f t="shared" si="382"/>
        <v>233.28000000000003</v>
      </c>
      <c r="X8192">
        <f t="shared" si="383"/>
        <v>48.000000000000007</v>
      </c>
    </row>
    <row r="8193" spans="1:24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>
        <f t="shared" si="381"/>
        <v>11</v>
      </c>
      <c r="W8193">
        <f t="shared" si="382"/>
        <v>751.04</v>
      </c>
      <c r="X8193">
        <f t="shared" si="383"/>
        <v>41</v>
      </c>
    </row>
    <row r="8194" spans="1:24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  <c r="V8194">
        <f t="shared" si="381"/>
        <v>11</v>
      </c>
      <c r="W8194">
        <f t="shared" si="382"/>
        <v>42.335999999999999</v>
      </c>
      <c r="X8194">
        <f t="shared" si="383"/>
        <v>-70</v>
      </c>
    </row>
    <row r="8195" spans="1:24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  <c r="V8195">
        <f t="shared" ref="V8195:V8258" si="384">MONTH(C8195:C18188)</f>
        <v>11</v>
      </c>
      <c r="W8195">
        <f t="shared" ref="W8195:W8258" si="385" xml:space="preserve"> PRODUCT(R8195,S8195)</f>
        <v>295.05600000000004</v>
      </c>
      <c r="X8195">
        <f t="shared" ref="X8195:X8258" si="386">(U8195/R8195)*100</f>
        <v>10</v>
      </c>
    </row>
    <row r="8196" spans="1:24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  <c r="V8196">
        <f t="shared" si="384"/>
        <v>11</v>
      </c>
      <c r="W8196">
        <f t="shared" si="385"/>
        <v>671.48800000000006</v>
      </c>
      <c r="X8196">
        <f t="shared" si="386"/>
        <v>7.5</v>
      </c>
    </row>
    <row r="8197" spans="1:24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  <c r="V8197">
        <f t="shared" si="384"/>
        <v>12</v>
      </c>
      <c r="W8197">
        <f t="shared" si="385"/>
        <v>17.920000000000002</v>
      </c>
      <c r="X8197">
        <f t="shared" si="386"/>
        <v>48.999999999999993</v>
      </c>
    </row>
    <row r="8198" spans="1:24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  <c r="V8198">
        <f t="shared" si="384"/>
        <v>9</v>
      </c>
      <c r="W8198">
        <f t="shared" si="385"/>
        <v>358.27199999999999</v>
      </c>
      <c r="X8198">
        <f t="shared" si="386"/>
        <v>-1.25</v>
      </c>
    </row>
    <row r="8199" spans="1:24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  <c r="V8199">
        <f t="shared" si="384"/>
        <v>9</v>
      </c>
      <c r="W8199">
        <f t="shared" si="385"/>
        <v>359.79999999999995</v>
      </c>
      <c r="X8199">
        <f t="shared" si="386"/>
        <v>10</v>
      </c>
    </row>
    <row r="8200" spans="1:24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  <c r="V8200">
        <f t="shared" si="384"/>
        <v>9</v>
      </c>
      <c r="W8200">
        <f t="shared" si="385"/>
        <v>46.655999999999999</v>
      </c>
      <c r="X8200">
        <f t="shared" si="386"/>
        <v>35</v>
      </c>
    </row>
    <row r="8201" spans="1:24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  <c r="V8201">
        <f t="shared" si="384"/>
        <v>4</v>
      </c>
      <c r="W8201">
        <f t="shared" si="385"/>
        <v>52.15</v>
      </c>
      <c r="X8201">
        <f t="shared" si="386"/>
        <v>-175.00000000000003</v>
      </c>
    </row>
    <row r="8202" spans="1:24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>
        <f t="shared" si="384"/>
        <v>4</v>
      </c>
      <c r="W8202">
        <f t="shared" si="385"/>
        <v>72.784000000000006</v>
      </c>
      <c r="X8202">
        <f t="shared" si="386"/>
        <v>-25</v>
      </c>
    </row>
    <row r="8203" spans="1:24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  <c r="V8203">
        <f t="shared" si="384"/>
        <v>11</v>
      </c>
      <c r="W8203">
        <f t="shared" si="385"/>
        <v>335.75</v>
      </c>
      <c r="X8203">
        <f t="shared" si="386"/>
        <v>25</v>
      </c>
    </row>
    <row r="8204" spans="1:24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>
        <f t="shared" si="384"/>
        <v>11</v>
      </c>
      <c r="W8204">
        <f t="shared" si="385"/>
        <v>1099.96</v>
      </c>
      <c r="X8204">
        <f t="shared" si="386"/>
        <v>26</v>
      </c>
    </row>
    <row r="8205" spans="1:24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  <c r="V8205">
        <f t="shared" si="384"/>
        <v>11</v>
      </c>
      <c r="W8205">
        <f t="shared" si="385"/>
        <v>35.46</v>
      </c>
      <c r="X8205">
        <f t="shared" si="386"/>
        <v>40</v>
      </c>
    </row>
    <row r="8206" spans="1:24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  <c r="V8206">
        <f t="shared" si="384"/>
        <v>11</v>
      </c>
      <c r="W8206">
        <f t="shared" si="385"/>
        <v>18575.2</v>
      </c>
      <c r="X8206">
        <f t="shared" si="386"/>
        <v>48</v>
      </c>
    </row>
    <row r="8207" spans="1:24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>
        <f t="shared" si="384"/>
        <v>11</v>
      </c>
      <c r="W8207">
        <f t="shared" si="385"/>
        <v>1155.528</v>
      </c>
      <c r="X8207">
        <f t="shared" si="386"/>
        <v>20</v>
      </c>
    </row>
    <row r="8208" spans="1:24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>
        <f t="shared" si="384"/>
        <v>4</v>
      </c>
      <c r="W8208">
        <f t="shared" si="385"/>
        <v>191.5155</v>
      </c>
      <c r="X8208">
        <f t="shared" si="386"/>
        <v>-40</v>
      </c>
    </row>
    <row r="8209" spans="1:24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  <c r="V8209">
        <f t="shared" si="384"/>
        <v>4</v>
      </c>
      <c r="W8209">
        <f t="shared" si="385"/>
        <v>2.6240000000000001</v>
      </c>
      <c r="X8209">
        <f t="shared" si="386"/>
        <v>16.25</v>
      </c>
    </row>
    <row r="8210" spans="1:24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  <c r="V8210">
        <f t="shared" si="384"/>
        <v>9</v>
      </c>
      <c r="W8210">
        <f t="shared" si="385"/>
        <v>8218.5839999999989</v>
      </c>
      <c r="X8210">
        <f t="shared" si="386"/>
        <v>-66.666666666666671</v>
      </c>
    </row>
    <row r="8211" spans="1:24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  <c r="V8211">
        <f t="shared" si="384"/>
        <v>9</v>
      </c>
      <c r="W8211">
        <f t="shared" si="385"/>
        <v>1177.472</v>
      </c>
      <c r="X8211">
        <f t="shared" si="386"/>
        <v>-20</v>
      </c>
    </row>
    <row r="8212" spans="1:24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  <c r="V8212">
        <f t="shared" si="384"/>
        <v>9</v>
      </c>
      <c r="W8212">
        <f t="shared" si="385"/>
        <v>163.136</v>
      </c>
      <c r="X8212">
        <f t="shared" si="386"/>
        <v>8.75</v>
      </c>
    </row>
    <row r="8213" spans="1:24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  <c r="V8213">
        <f t="shared" si="384"/>
        <v>11</v>
      </c>
      <c r="W8213">
        <f t="shared" si="385"/>
        <v>222.3</v>
      </c>
      <c r="X8213">
        <f t="shared" si="386"/>
        <v>-40</v>
      </c>
    </row>
    <row r="8214" spans="1:24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  <c r="V8214">
        <f t="shared" si="384"/>
        <v>11</v>
      </c>
      <c r="W8214">
        <f t="shared" si="385"/>
        <v>942.26400000000012</v>
      </c>
      <c r="X8214">
        <f t="shared" si="386"/>
        <v>6.25</v>
      </c>
    </row>
    <row r="8215" spans="1:24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  <c r="V8215">
        <f t="shared" si="384"/>
        <v>9</v>
      </c>
      <c r="W8215">
        <f t="shared" si="385"/>
        <v>25.344000000000001</v>
      </c>
      <c r="X8215">
        <f t="shared" si="386"/>
        <v>-73.333333333333329</v>
      </c>
    </row>
    <row r="8216" spans="1:24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  <c r="V8216">
        <f t="shared" si="384"/>
        <v>9</v>
      </c>
      <c r="W8216">
        <f t="shared" si="385"/>
        <v>10.48</v>
      </c>
      <c r="X8216">
        <f t="shared" si="386"/>
        <v>36.25</v>
      </c>
    </row>
    <row r="8217" spans="1:24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  <c r="V8217">
        <f t="shared" si="384"/>
        <v>9</v>
      </c>
      <c r="W8217">
        <f t="shared" si="385"/>
        <v>2.4689999999999999</v>
      </c>
      <c r="X8217">
        <f t="shared" si="386"/>
        <v>-73.333333333333343</v>
      </c>
    </row>
    <row r="8218" spans="1:24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  <c r="V8218">
        <f t="shared" si="384"/>
        <v>9</v>
      </c>
      <c r="W8218">
        <f t="shared" si="385"/>
        <v>6.5279999999999996</v>
      </c>
      <c r="X8218">
        <f t="shared" si="386"/>
        <v>-70</v>
      </c>
    </row>
    <row r="8219" spans="1:24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  <c r="V8219">
        <f t="shared" si="384"/>
        <v>10</v>
      </c>
      <c r="W8219">
        <f t="shared" si="385"/>
        <v>13.032</v>
      </c>
      <c r="X8219">
        <f t="shared" si="386"/>
        <v>20</v>
      </c>
    </row>
    <row r="8220" spans="1:24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  <c r="V8220">
        <f t="shared" si="384"/>
        <v>10</v>
      </c>
      <c r="W8220">
        <f t="shared" si="385"/>
        <v>95.328000000000003</v>
      </c>
      <c r="X8220">
        <f t="shared" si="386"/>
        <v>-60</v>
      </c>
    </row>
    <row r="8221" spans="1:24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  <c r="V8221">
        <f t="shared" si="384"/>
        <v>10</v>
      </c>
      <c r="W8221">
        <f t="shared" si="385"/>
        <v>9.8559999999999999</v>
      </c>
      <c r="X8221">
        <f t="shared" si="386"/>
        <v>35</v>
      </c>
    </row>
    <row r="8222" spans="1:24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  <c r="V8222">
        <f t="shared" si="384"/>
        <v>10</v>
      </c>
      <c r="W8222">
        <f t="shared" si="385"/>
        <v>5.3639999999999999</v>
      </c>
      <c r="X8222">
        <f t="shared" si="386"/>
        <v>-170</v>
      </c>
    </row>
    <row r="8223" spans="1:24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  <c r="V8223">
        <f t="shared" si="384"/>
        <v>10</v>
      </c>
      <c r="W8223">
        <f t="shared" si="385"/>
        <v>60.287999999999997</v>
      </c>
      <c r="X8223">
        <f t="shared" si="386"/>
        <v>-25</v>
      </c>
    </row>
    <row r="8224" spans="1:24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  <c r="V8224">
        <f t="shared" si="384"/>
        <v>2</v>
      </c>
      <c r="W8224">
        <f t="shared" si="385"/>
        <v>25.248000000000001</v>
      </c>
      <c r="X8224">
        <f t="shared" si="386"/>
        <v>-20</v>
      </c>
    </row>
    <row r="8225" spans="1:24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  <c r="V8225">
        <f t="shared" si="384"/>
        <v>6</v>
      </c>
      <c r="W8225">
        <f t="shared" si="385"/>
        <v>1115.28</v>
      </c>
      <c r="X8225">
        <f t="shared" si="386"/>
        <v>45</v>
      </c>
    </row>
    <row r="8226" spans="1:24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  <c r="V8226">
        <f t="shared" si="384"/>
        <v>6</v>
      </c>
      <c r="W8226">
        <f t="shared" si="385"/>
        <v>25.92</v>
      </c>
      <c r="X8226">
        <f t="shared" si="386"/>
        <v>47.999999999999993</v>
      </c>
    </row>
    <row r="8227" spans="1:24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  <c r="V8227">
        <f t="shared" si="384"/>
        <v>11</v>
      </c>
      <c r="W8227">
        <f t="shared" si="385"/>
        <v>1897</v>
      </c>
      <c r="X8227">
        <f t="shared" si="386"/>
        <v>48.000000000000007</v>
      </c>
    </row>
    <row r="8228" spans="1:24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  <c r="V8228">
        <f t="shared" si="384"/>
        <v>11</v>
      </c>
      <c r="W8228">
        <f t="shared" si="385"/>
        <v>40.99</v>
      </c>
      <c r="X8228">
        <f t="shared" si="386"/>
        <v>49</v>
      </c>
    </row>
    <row r="8229" spans="1:24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  <c r="V8229">
        <f t="shared" si="384"/>
        <v>4</v>
      </c>
      <c r="W8229">
        <f t="shared" si="385"/>
        <v>165.28</v>
      </c>
      <c r="X8229">
        <f t="shared" si="386"/>
        <v>9</v>
      </c>
    </row>
    <row r="8230" spans="1:24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>
        <f t="shared" si="384"/>
        <v>4</v>
      </c>
      <c r="W8230">
        <f t="shared" si="385"/>
        <v>62.04</v>
      </c>
      <c r="X8230">
        <f t="shared" si="386"/>
        <v>26</v>
      </c>
    </row>
    <row r="8231" spans="1:24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  <c r="V8231">
        <f t="shared" si="384"/>
        <v>4</v>
      </c>
      <c r="W8231">
        <f t="shared" si="385"/>
        <v>269.90999999999997</v>
      </c>
      <c r="X8231">
        <f t="shared" si="386"/>
        <v>42</v>
      </c>
    </row>
    <row r="8232" spans="1:24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  <c r="V8232">
        <f t="shared" si="384"/>
        <v>6</v>
      </c>
      <c r="W8232">
        <f t="shared" si="385"/>
        <v>107.91</v>
      </c>
      <c r="X8232">
        <f t="shared" si="386"/>
        <v>27</v>
      </c>
    </row>
    <row r="8233" spans="1:24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  <c r="V8233">
        <f t="shared" si="384"/>
        <v>6</v>
      </c>
      <c r="W8233">
        <f t="shared" si="385"/>
        <v>8868.0199999999986</v>
      </c>
      <c r="X8233">
        <f t="shared" si="386"/>
        <v>23</v>
      </c>
    </row>
    <row r="8234" spans="1:24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>
        <f t="shared" si="384"/>
        <v>9</v>
      </c>
      <c r="W8234">
        <f t="shared" si="385"/>
        <v>847.25</v>
      </c>
      <c r="X8234">
        <f t="shared" si="386"/>
        <v>25</v>
      </c>
    </row>
    <row r="8235" spans="1:24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  <c r="V8235">
        <f t="shared" si="384"/>
        <v>9</v>
      </c>
      <c r="W8235">
        <f t="shared" si="385"/>
        <v>81.36</v>
      </c>
      <c r="X8235">
        <f t="shared" si="386"/>
        <v>1</v>
      </c>
    </row>
    <row r="8236" spans="1:24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  <c r="V8236">
        <f t="shared" si="384"/>
        <v>5</v>
      </c>
      <c r="W8236">
        <f t="shared" si="385"/>
        <v>6.6559999999999997</v>
      </c>
      <c r="X8236">
        <f t="shared" si="386"/>
        <v>12.5</v>
      </c>
    </row>
    <row r="8237" spans="1:24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  <c r="V8237">
        <f t="shared" si="384"/>
        <v>5</v>
      </c>
      <c r="W8237">
        <f t="shared" si="385"/>
        <v>3733.0479999999998</v>
      </c>
      <c r="X8237">
        <f t="shared" si="386"/>
        <v>-49.090909090909093</v>
      </c>
    </row>
    <row r="8238" spans="1:24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>
        <f t="shared" si="384"/>
        <v>5</v>
      </c>
      <c r="W8238">
        <f t="shared" si="385"/>
        <v>14019.6</v>
      </c>
      <c r="X8238">
        <f t="shared" si="386"/>
        <v>0</v>
      </c>
    </row>
    <row r="8239" spans="1:24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  <c r="V8239">
        <f t="shared" si="384"/>
        <v>10</v>
      </c>
      <c r="W8239">
        <f t="shared" si="385"/>
        <v>9.5359999999999996</v>
      </c>
      <c r="X8239">
        <f t="shared" si="386"/>
        <v>-16.25</v>
      </c>
    </row>
    <row r="8240" spans="1:24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  <c r="V8240">
        <f t="shared" si="384"/>
        <v>10</v>
      </c>
      <c r="W8240">
        <f t="shared" si="385"/>
        <v>6.6719999999999997</v>
      </c>
      <c r="X8240">
        <f t="shared" si="386"/>
        <v>37.5</v>
      </c>
    </row>
    <row r="8241" spans="1:24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  <c r="V8241">
        <f t="shared" si="384"/>
        <v>10</v>
      </c>
      <c r="W8241">
        <f t="shared" si="385"/>
        <v>8.8960000000000008</v>
      </c>
      <c r="X8241">
        <f t="shared" si="386"/>
        <v>25</v>
      </c>
    </row>
    <row r="8242" spans="1:24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  <c r="V8242">
        <f t="shared" si="384"/>
        <v>10</v>
      </c>
      <c r="W8242">
        <f t="shared" si="385"/>
        <v>175.744</v>
      </c>
      <c r="X8242">
        <f t="shared" si="386"/>
        <v>13.750000000000002</v>
      </c>
    </row>
    <row r="8243" spans="1:24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>
        <f t="shared" si="384"/>
        <v>9</v>
      </c>
      <c r="W8243">
        <f t="shared" si="385"/>
        <v>47.488</v>
      </c>
      <c r="X8243">
        <f t="shared" si="386"/>
        <v>35</v>
      </c>
    </row>
    <row r="8244" spans="1:24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  <c r="V8244">
        <f t="shared" si="384"/>
        <v>9</v>
      </c>
      <c r="W8244">
        <f t="shared" si="385"/>
        <v>1071</v>
      </c>
      <c r="X8244">
        <f t="shared" si="386"/>
        <v>16</v>
      </c>
    </row>
    <row r="8245" spans="1:24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  <c r="V8245">
        <f t="shared" si="384"/>
        <v>8</v>
      </c>
      <c r="W8245">
        <f t="shared" si="385"/>
        <v>6450.6880000000001</v>
      </c>
      <c r="X8245">
        <f t="shared" si="386"/>
        <v>6.25</v>
      </c>
    </row>
    <row r="8246" spans="1:24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  <c r="V8246">
        <f t="shared" si="384"/>
        <v>8</v>
      </c>
      <c r="W8246">
        <f t="shared" si="385"/>
        <v>256.32</v>
      </c>
      <c r="X8246">
        <f t="shared" si="386"/>
        <v>37</v>
      </c>
    </row>
    <row r="8247" spans="1:24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  <c r="V8247">
        <f t="shared" si="384"/>
        <v>8</v>
      </c>
      <c r="W8247">
        <f t="shared" si="385"/>
        <v>1034.73</v>
      </c>
      <c r="X8247">
        <f t="shared" si="386"/>
        <v>3</v>
      </c>
    </row>
    <row r="8248" spans="1:24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  <c r="V8248">
        <f t="shared" si="384"/>
        <v>5</v>
      </c>
      <c r="W8248">
        <f t="shared" si="385"/>
        <v>354.85</v>
      </c>
      <c r="X8248">
        <f t="shared" si="386"/>
        <v>-270</v>
      </c>
    </row>
    <row r="8249" spans="1:24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  <c r="V8249">
        <f t="shared" si="384"/>
        <v>5</v>
      </c>
      <c r="W8249">
        <f t="shared" si="385"/>
        <v>73.567999999999998</v>
      </c>
      <c r="X8249">
        <f t="shared" si="386"/>
        <v>10</v>
      </c>
    </row>
    <row r="8250" spans="1:24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  <c r="V8250">
        <f t="shared" si="384"/>
        <v>5</v>
      </c>
      <c r="W8250">
        <f t="shared" si="385"/>
        <v>1487.9760000000001</v>
      </c>
      <c r="X8250">
        <f t="shared" si="386"/>
        <v>-16.666666666666664</v>
      </c>
    </row>
    <row r="8251" spans="1:24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  <c r="V8251">
        <f t="shared" si="384"/>
        <v>3</v>
      </c>
      <c r="W8251">
        <f t="shared" si="385"/>
        <v>22.423999999999999</v>
      </c>
      <c r="X8251">
        <f t="shared" si="386"/>
        <v>-150.00000000000003</v>
      </c>
    </row>
    <row r="8252" spans="1:24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  <c r="V8252">
        <f t="shared" si="384"/>
        <v>3</v>
      </c>
      <c r="W8252">
        <f t="shared" si="385"/>
        <v>9.4239999999999995</v>
      </c>
      <c r="X8252">
        <f t="shared" si="386"/>
        <v>-40</v>
      </c>
    </row>
    <row r="8253" spans="1:24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  <c r="V8253">
        <f t="shared" si="384"/>
        <v>3</v>
      </c>
      <c r="W8253">
        <f t="shared" si="385"/>
        <v>904.9</v>
      </c>
      <c r="X8253">
        <f t="shared" si="386"/>
        <v>-260</v>
      </c>
    </row>
    <row r="8254" spans="1:24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  <c r="V8254">
        <f t="shared" si="384"/>
        <v>3</v>
      </c>
      <c r="W8254">
        <f t="shared" si="385"/>
        <v>120.83199999999999</v>
      </c>
      <c r="X8254">
        <f t="shared" si="386"/>
        <v>10</v>
      </c>
    </row>
    <row r="8255" spans="1:24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  <c r="V8255">
        <f t="shared" si="384"/>
        <v>8</v>
      </c>
      <c r="W8255">
        <f t="shared" si="385"/>
        <v>299.99</v>
      </c>
      <c r="X8255">
        <f t="shared" si="386"/>
        <v>30</v>
      </c>
    </row>
    <row r="8256" spans="1:24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  <c r="V8256">
        <f t="shared" si="384"/>
        <v>8</v>
      </c>
      <c r="W8256">
        <f t="shared" si="385"/>
        <v>768.64</v>
      </c>
      <c r="X8256">
        <f t="shared" si="386"/>
        <v>48.000000000000007</v>
      </c>
    </row>
    <row r="8257" spans="1:24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  <c r="V8257">
        <f t="shared" si="384"/>
        <v>8</v>
      </c>
      <c r="W8257">
        <f t="shared" si="385"/>
        <v>1940.992</v>
      </c>
      <c r="X8257">
        <f t="shared" si="386"/>
        <v>11.25</v>
      </c>
    </row>
    <row r="8258" spans="1:24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  <c r="V8258">
        <f t="shared" si="384"/>
        <v>8</v>
      </c>
      <c r="W8258">
        <f t="shared" si="385"/>
        <v>140.22</v>
      </c>
      <c r="X8258">
        <f t="shared" si="386"/>
        <v>25</v>
      </c>
    </row>
    <row r="8259" spans="1:24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  <c r="V8259">
        <f t="shared" ref="V8259:V8322" si="387">MONTH(C8259:C18252)</f>
        <v>8</v>
      </c>
      <c r="W8259">
        <f t="shared" ref="W8259:W8322" si="388" xml:space="preserve"> PRODUCT(R8259,S8259)</f>
        <v>874.75</v>
      </c>
      <c r="X8259">
        <f t="shared" ref="X8259:X8322" si="389">(U8259/R8259)*100</f>
        <v>7.0000000000000009</v>
      </c>
    </row>
    <row r="8260" spans="1:24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  <c r="V8260">
        <f t="shared" si="387"/>
        <v>8</v>
      </c>
      <c r="W8260">
        <f t="shared" si="388"/>
        <v>604.22399999999993</v>
      </c>
      <c r="X8260">
        <f t="shared" si="389"/>
        <v>37.500000000000007</v>
      </c>
    </row>
    <row r="8261" spans="1:24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  <c r="V8261">
        <f t="shared" si="387"/>
        <v>6</v>
      </c>
      <c r="W8261">
        <f t="shared" si="388"/>
        <v>3320.19</v>
      </c>
      <c r="X8261">
        <f t="shared" si="389"/>
        <v>48.999999999999993</v>
      </c>
    </row>
    <row r="8262" spans="1:24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  <c r="V8262">
        <f t="shared" si="387"/>
        <v>6</v>
      </c>
      <c r="W8262">
        <f t="shared" si="388"/>
        <v>8.02</v>
      </c>
      <c r="X8262">
        <f t="shared" si="389"/>
        <v>47</v>
      </c>
    </row>
    <row r="8263" spans="1:24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  <c r="V8263">
        <f t="shared" si="387"/>
        <v>6</v>
      </c>
      <c r="W8263">
        <f t="shared" si="388"/>
        <v>684.16</v>
      </c>
      <c r="X8263">
        <f t="shared" si="389"/>
        <v>26</v>
      </c>
    </row>
    <row r="8264" spans="1:24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>
        <f t="shared" si="387"/>
        <v>12</v>
      </c>
      <c r="W8264">
        <f t="shared" si="388"/>
        <v>58.320000000000007</v>
      </c>
      <c r="X8264">
        <f t="shared" si="389"/>
        <v>48.000000000000007</v>
      </c>
    </row>
    <row r="8265" spans="1:24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  <c r="V8265">
        <f t="shared" si="387"/>
        <v>9</v>
      </c>
      <c r="W8265">
        <f t="shared" si="388"/>
        <v>52.368000000000002</v>
      </c>
      <c r="X8265">
        <f t="shared" si="389"/>
        <v>-76.666666666666657</v>
      </c>
    </row>
    <row r="8266" spans="1:24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  <c r="V8266">
        <f t="shared" si="387"/>
        <v>12</v>
      </c>
      <c r="W8266">
        <f t="shared" si="388"/>
        <v>368.82</v>
      </c>
      <c r="X8266">
        <f t="shared" si="389"/>
        <v>25</v>
      </c>
    </row>
    <row r="8267" spans="1:24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>
        <f t="shared" si="387"/>
        <v>12</v>
      </c>
      <c r="W8267">
        <f t="shared" si="388"/>
        <v>248.136</v>
      </c>
      <c r="X8267">
        <f t="shared" si="389"/>
        <v>36.25</v>
      </c>
    </row>
    <row r="8268" spans="1:24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  <c r="V8268">
        <f t="shared" si="387"/>
        <v>4</v>
      </c>
      <c r="W8268">
        <f t="shared" si="388"/>
        <v>39.96</v>
      </c>
      <c r="X8268">
        <f t="shared" si="389"/>
        <v>26</v>
      </c>
    </row>
    <row r="8269" spans="1:24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  <c r="V8269">
        <f t="shared" si="387"/>
        <v>1</v>
      </c>
      <c r="W8269">
        <f t="shared" si="388"/>
        <v>69.375</v>
      </c>
      <c r="X8269">
        <f t="shared" si="389"/>
        <v>-68</v>
      </c>
    </row>
    <row r="8270" spans="1:24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  <c r="V8270">
        <f t="shared" si="387"/>
        <v>1</v>
      </c>
      <c r="W8270">
        <f t="shared" si="388"/>
        <v>126.72</v>
      </c>
      <c r="X8270">
        <f t="shared" si="389"/>
        <v>8.75</v>
      </c>
    </row>
    <row r="8271" spans="1:24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  <c r="V8271">
        <f t="shared" si="387"/>
        <v>1</v>
      </c>
      <c r="W8271">
        <f t="shared" si="388"/>
        <v>8012.6719999999996</v>
      </c>
      <c r="X8271">
        <f t="shared" si="389"/>
        <v>12.5</v>
      </c>
    </row>
    <row r="8272" spans="1:24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  <c r="V8272">
        <f t="shared" si="387"/>
        <v>1</v>
      </c>
      <c r="W8272">
        <f t="shared" si="388"/>
        <v>18.687999999999999</v>
      </c>
      <c r="X8272">
        <f t="shared" si="389"/>
        <v>33.75</v>
      </c>
    </row>
    <row r="8273" spans="1:24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  <c r="V8273">
        <f t="shared" si="387"/>
        <v>12</v>
      </c>
      <c r="W8273">
        <f t="shared" si="388"/>
        <v>20504.448</v>
      </c>
      <c r="X8273">
        <f t="shared" si="389"/>
        <v>12.222222222222223</v>
      </c>
    </row>
    <row r="8274" spans="1:24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  <c r="V8274">
        <f t="shared" si="387"/>
        <v>10</v>
      </c>
      <c r="W8274">
        <f t="shared" si="388"/>
        <v>1548.5440000000001</v>
      </c>
      <c r="X8274">
        <f t="shared" si="389"/>
        <v>1.25</v>
      </c>
    </row>
    <row r="8275" spans="1:24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  <c r="V8275">
        <f t="shared" si="387"/>
        <v>6</v>
      </c>
      <c r="W8275">
        <f t="shared" si="388"/>
        <v>3.4239999999999999</v>
      </c>
      <c r="X8275">
        <f t="shared" si="389"/>
        <v>8.75</v>
      </c>
    </row>
    <row r="8276" spans="1:24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  <c r="V8276">
        <f t="shared" si="387"/>
        <v>6</v>
      </c>
      <c r="W8276">
        <f t="shared" si="388"/>
        <v>7597.9400000000005</v>
      </c>
      <c r="X8276">
        <f t="shared" si="389"/>
        <v>26</v>
      </c>
    </row>
    <row r="8277" spans="1:24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  <c r="V8277">
        <f t="shared" si="387"/>
        <v>6</v>
      </c>
      <c r="W8277">
        <f t="shared" si="388"/>
        <v>387.50399999999996</v>
      </c>
      <c r="X8277">
        <f t="shared" si="389"/>
        <v>36.25</v>
      </c>
    </row>
    <row r="8278" spans="1:24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  <c r="V8278">
        <f t="shared" si="387"/>
        <v>2</v>
      </c>
      <c r="W8278">
        <f t="shared" si="388"/>
        <v>11.286</v>
      </c>
      <c r="X8278">
        <f t="shared" si="389"/>
        <v>-73.333333333333329</v>
      </c>
    </row>
    <row r="8279" spans="1:24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  <c r="V8279">
        <f t="shared" si="387"/>
        <v>2</v>
      </c>
      <c r="W8279">
        <f t="shared" si="388"/>
        <v>69.72</v>
      </c>
      <c r="X8279">
        <f t="shared" si="389"/>
        <v>-76.666666666666657</v>
      </c>
    </row>
    <row r="8280" spans="1:24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  <c r="V8280">
        <f t="shared" si="387"/>
        <v>2</v>
      </c>
      <c r="W8280">
        <f t="shared" si="388"/>
        <v>1297.3679999999999</v>
      </c>
      <c r="X8280">
        <f t="shared" si="389"/>
        <v>7.4999999999999982</v>
      </c>
    </row>
    <row r="8281" spans="1:24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  <c r="V8281">
        <f t="shared" si="387"/>
        <v>4</v>
      </c>
      <c r="W8281">
        <f t="shared" si="388"/>
        <v>2025.1799999999998</v>
      </c>
      <c r="X8281">
        <f t="shared" si="389"/>
        <v>13</v>
      </c>
    </row>
    <row r="8282" spans="1:24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>
        <f t="shared" si="387"/>
        <v>5</v>
      </c>
      <c r="W8282">
        <f t="shared" si="388"/>
        <v>195.696</v>
      </c>
      <c r="X8282">
        <f t="shared" si="389"/>
        <v>33.75</v>
      </c>
    </row>
    <row r="8283" spans="1:24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  <c r="V8283">
        <f t="shared" si="387"/>
        <v>5</v>
      </c>
      <c r="W8283">
        <f t="shared" si="388"/>
        <v>621</v>
      </c>
      <c r="X8283">
        <f t="shared" si="389"/>
        <v>12.5</v>
      </c>
    </row>
    <row r="8284" spans="1:24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  <c r="V8284">
        <f t="shared" si="387"/>
        <v>12</v>
      </c>
      <c r="W8284">
        <f t="shared" si="388"/>
        <v>1201.06</v>
      </c>
      <c r="X8284">
        <f t="shared" si="389"/>
        <v>22.857142857142858</v>
      </c>
    </row>
    <row r="8285" spans="1:24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  <c r="V8285">
        <f t="shared" si="387"/>
        <v>12</v>
      </c>
      <c r="W8285">
        <f t="shared" si="388"/>
        <v>119.80800000000001</v>
      </c>
      <c r="X8285">
        <f t="shared" si="389"/>
        <v>23.75</v>
      </c>
    </row>
    <row r="8286" spans="1:24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  <c r="V8286">
        <f t="shared" si="387"/>
        <v>12</v>
      </c>
      <c r="W8286">
        <f t="shared" si="388"/>
        <v>5099.5200000000004</v>
      </c>
      <c r="X8286">
        <f t="shared" si="389"/>
        <v>21.249999999999996</v>
      </c>
    </row>
    <row r="8287" spans="1:24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  <c r="V8287">
        <f t="shared" si="387"/>
        <v>12</v>
      </c>
      <c r="W8287">
        <f t="shared" si="388"/>
        <v>155.268</v>
      </c>
      <c r="X8287">
        <f t="shared" si="389"/>
        <v>-64.999999999999986</v>
      </c>
    </row>
    <row r="8288" spans="1:24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  <c r="V8288">
        <f t="shared" si="387"/>
        <v>8</v>
      </c>
      <c r="W8288">
        <f t="shared" si="388"/>
        <v>186.624</v>
      </c>
      <c r="X8288">
        <f t="shared" si="389"/>
        <v>35</v>
      </c>
    </row>
    <row r="8289" spans="1:24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  <c r="V8289">
        <f t="shared" si="387"/>
        <v>8</v>
      </c>
      <c r="W8289">
        <f t="shared" si="388"/>
        <v>239.8</v>
      </c>
      <c r="X8289">
        <f t="shared" si="389"/>
        <v>8.75</v>
      </c>
    </row>
    <row r="8290" spans="1:24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  <c r="V8290">
        <f t="shared" si="387"/>
        <v>8</v>
      </c>
      <c r="W8290">
        <f t="shared" si="388"/>
        <v>1112.4960000000001</v>
      </c>
      <c r="X8290">
        <f t="shared" si="389"/>
        <v>26.25</v>
      </c>
    </row>
    <row r="8291" spans="1:24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  <c r="V8291">
        <f t="shared" si="387"/>
        <v>8</v>
      </c>
      <c r="W8291">
        <f t="shared" si="388"/>
        <v>1267.4879999999998</v>
      </c>
      <c r="X8291">
        <f t="shared" si="389"/>
        <v>7.5000000000000009</v>
      </c>
    </row>
    <row r="8292" spans="1:24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  <c r="V8292">
        <f t="shared" si="387"/>
        <v>8</v>
      </c>
      <c r="W8292">
        <f t="shared" si="388"/>
        <v>11.103999999999999</v>
      </c>
      <c r="X8292">
        <f t="shared" si="389"/>
        <v>-18.75</v>
      </c>
    </row>
    <row r="8293" spans="1:24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>
        <f t="shared" si="387"/>
        <v>8</v>
      </c>
      <c r="W8293">
        <f t="shared" si="388"/>
        <v>2.952</v>
      </c>
      <c r="X8293">
        <f t="shared" si="389"/>
        <v>33.75</v>
      </c>
    </row>
    <row r="8294" spans="1:24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  <c r="V8294">
        <f t="shared" si="387"/>
        <v>12</v>
      </c>
      <c r="W8294">
        <f t="shared" si="388"/>
        <v>30.996000000000002</v>
      </c>
      <c r="X8294">
        <f t="shared" si="389"/>
        <v>-73.333333333333329</v>
      </c>
    </row>
    <row r="8295" spans="1:24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  <c r="V8295">
        <f t="shared" si="387"/>
        <v>11</v>
      </c>
      <c r="W8295">
        <f t="shared" si="388"/>
        <v>73.471999999999994</v>
      </c>
      <c r="X8295">
        <f t="shared" si="389"/>
        <v>32.5</v>
      </c>
    </row>
    <row r="8296" spans="1:24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>
        <f t="shared" si="387"/>
        <v>3</v>
      </c>
      <c r="W8296">
        <f t="shared" si="388"/>
        <v>599.79999999999995</v>
      </c>
      <c r="X8296">
        <f t="shared" si="389"/>
        <v>25</v>
      </c>
    </row>
    <row r="8297" spans="1:24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>
        <f t="shared" si="387"/>
        <v>5</v>
      </c>
      <c r="W8297">
        <f t="shared" si="388"/>
        <v>238.95000000000002</v>
      </c>
      <c r="X8297">
        <f t="shared" si="389"/>
        <v>48</v>
      </c>
    </row>
    <row r="8298" spans="1:24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  <c r="V8298">
        <f t="shared" si="387"/>
        <v>5</v>
      </c>
      <c r="W8298">
        <f t="shared" si="388"/>
        <v>223.96</v>
      </c>
      <c r="X8298">
        <f t="shared" si="389"/>
        <v>24</v>
      </c>
    </row>
    <row r="8299" spans="1:24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  <c r="V8299">
        <f t="shared" si="387"/>
        <v>7</v>
      </c>
      <c r="W8299">
        <f t="shared" si="388"/>
        <v>9.8559999999999999</v>
      </c>
      <c r="X8299">
        <f t="shared" si="389"/>
        <v>15</v>
      </c>
    </row>
    <row r="8300" spans="1:24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  <c r="V8300">
        <f t="shared" si="387"/>
        <v>7</v>
      </c>
      <c r="W8300">
        <f t="shared" si="388"/>
        <v>35.352000000000004</v>
      </c>
      <c r="X8300">
        <f t="shared" si="389"/>
        <v>36.25</v>
      </c>
    </row>
    <row r="8301" spans="1:24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  <c r="V8301">
        <f t="shared" si="387"/>
        <v>3</v>
      </c>
      <c r="W8301">
        <f t="shared" si="388"/>
        <v>23.94</v>
      </c>
      <c r="X8301">
        <f t="shared" si="389"/>
        <v>26</v>
      </c>
    </row>
    <row r="8302" spans="1:24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>
        <f t="shared" si="387"/>
        <v>4</v>
      </c>
      <c r="W8302">
        <f t="shared" si="388"/>
        <v>361.92</v>
      </c>
      <c r="X8302">
        <f t="shared" si="389"/>
        <v>45</v>
      </c>
    </row>
    <row r="8303" spans="1:24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  <c r="V8303">
        <f t="shared" si="387"/>
        <v>7</v>
      </c>
      <c r="W8303">
        <f t="shared" si="388"/>
        <v>8249.75</v>
      </c>
      <c r="X8303">
        <f t="shared" si="389"/>
        <v>40</v>
      </c>
    </row>
    <row r="8304" spans="1:24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  <c r="V8304">
        <f t="shared" si="387"/>
        <v>7</v>
      </c>
      <c r="W8304">
        <f t="shared" si="388"/>
        <v>1087.056</v>
      </c>
      <c r="X8304">
        <f t="shared" si="389"/>
        <v>12.5</v>
      </c>
    </row>
    <row r="8305" spans="1:24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  <c r="V8305">
        <f t="shared" si="387"/>
        <v>10</v>
      </c>
      <c r="W8305">
        <f t="shared" si="388"/>
        <v>147.16800000000001</v>
      </c>
      <c r="X8305">
        <f t="shared" si="389"/>
        <v>11.249999999999998</v>
      </c>
    </row>
    <row r="8306" spans="1:24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  <c r="V8306">
        <f t="shared" si="387"/>
        <v>11</v>
      </c>
      <c r="W8306">
        <f t="shared" si="388"/>
        <v>1945.472</v>
      </c>
      <c r="X8306">
        <f t="shared" si="389"/>
        <v>7.5000000000000009</v>
      </c>
    </row>
    <row r="8307" spans="1:24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  <c r="V8307">
        <f t="shared" si="387"/>
        <v>8</v>
      </c>
      <c r="W8307">
        <f t="shared" si="388"/>
        <v>162</v>
      </c>
      <c r="X8307">
        <f t="shared" si="389"/>
        <v>48</v>
      </c>
    </row>
    <row r="8308" spans="1:24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>
        <f t="shared" si="387"/>
        <v>8</v>
      </c>
      <c r="W8308">
        <f t="shared" si="388"/>
        <v>293.02</v>
      </c>
      <c r="X8308">
        <f t="shared" si="389"/>
        <v>46</v>
      </c>
    </row>
    <row r="8309" spans="1:24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  <c r="V8309">
        <f t="shared" si="387"/>
        <v>8</v>
      </c>
      <c r="W8309">
        <f t="shared" si="388"/>
        <v>155.12</v>
      </c>
      <c r="X8309">
        <f t="shared" si="389"/>
        <v>46</v>
      </c>
    </row>
    <row r="8310" spans="1:24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>
        <f t="shared" si="387"/>
        <v>7</v>
      </c>
      <c r="W8310">
        <f t="shared" si="388"/>
        <v>334.53000000000003</v>
      </c>
      <c r="X8310">
        <f t="shared" si="389"/>
        <v>30</v>
      </c>
    </row>
    <row r="8311" spans="1:24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  <c r="V8311">
        <f t="shared" si="387"/>
        <v>3</v>
      </c>
      <c r="W8311">
        <f t="shared" si="388"/>
        <v>412.05600000000004</v>
      </c>
      <c r="X8311">
        <f t="shared" si="389"/>
        <v>6.25</v>
      </c>
    </row>
    <row r="8312" spans="1:24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  <c r="V8312">
        <f t="shared" si="387"/>
        <v>3</v>
      </c>
      <c r="W8312">
        <f t="shared" si="388"/>
        <v>1129.527</v>
      </c>
      <c r="X8312">
        <f t="shared" si="389"/>
        <v>-11.428571428571429</v>
      </c>
    </row>
    <row r="8313" spans="1:24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>
        <f t="shared" si="387"/>
        <v>1</v>
      </c>
      <c r="W8313">
        <f t="shared" si="388"/>
        <v>250.88</v>
      </c>
      <c r="X8313">
        <f t="shared" si="389"/>
        <v>39</v>
      </c>
    </row>
    <row r="8314" spans="1:24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  <c r="V8314">
        <f t="shared" si="387"/>
        <v>1</v>
      </c>
      <c r="W8314">
        <f t="shared" si="388"/>
        <v>20579.509999999998</v>
      </c>
      <c r="X8314">
        <f t="shared" si="389"/>
        <v>26</v>
      </c>
    </row>
    <row r="8315" spans="1:24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  <c r="V8315">
        <f t="shared" si="387"/>
        <v>7</v>
      </c>
      <c r="W8315">
        <f t="shared" si="388"/>
        <v>1537.0739999999998</v>
      </c>
      <c r="X8315">
        <f t="shared" si="389"/>
        <v>-2.8571428571428572</v>
      </c>
    </row>
    <row r="8316" spans="1:24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  <c r="V8316">
        <f t="shared" si="387"/>
        <v>7</v>
      </c>
      <c r="W8316">
        <f t="shared" si="388"/>
        <v>6.976</v>
      </c>
      <c r="X8316">
        <f t="shared" si="389"/>
        <v>16.25</v>
      </c>
    </row>
    <row r="8317" spans="1:24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  <c r="V8317">
        <f t="shared" si="387"/>
        <v>7</v>
      </c>
      <c r="W8317">
        <f t="shared" si="388"/>
        <v>156.01599999999999</v>
      </c>
      <c r="X8317">
        <f t="shared" si="389"/>
        <v>17.5</v>
      </c>
    </row>
    <row r="8318" spans="1:24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  <c r="V8318">
        <f t="shared" si="387"/>
        <v>7</v>
      </c>
      <c r="W8318">
        <f t="shared" si="388"/>
        <v>48.096000000000004</v>
      </c>
      <c r="X8318">
        <f t="shared" si="389"/>
        <v>35</v>
      </c>
    </row>
    <row r="8319" spans="1:24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  <c r="V8319">
        <f t="shared" si="387"/>
        <v>4</v>
      </c>
      <c r="W8319">
        <f t="shared" si="388"/>
        <v>1.752</v>
      </c>
      <c r="X8319">
        <f t="shared" si="389"/>
        <v>8.75</v>
      </c>
    </row>
    <row r="8320" spans="1:24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  <c r="V8320">
        <f t="shared" si="387"/>
        <v>4</v>
      </c>
      <c r="W8320">
        <f t="shared" si="388"/>
        <v>167.93600000000001</v>
      </c>
      <c r="X8320">
        <f t="shared" si="389"/>
        <v>11.25</v>
      </c>
    </row>
    <row r="8321" spans="1:24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  <c r="V8321">
        <f t="shared" si="387"/>
        <v>11</v>
      </c>
      <c r="W8321">
        <f t="shared" si="388"/>
        <v>11.21</v>
      </c>
      <c r="X8321">
        <f t="shared" si="389"/>
        <v>30</v>
      </c>
    </row>
    <row r="8322" spans="1:24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  <c r="V8322">
        <f t="shared" si="387"/>
        <v>12</v>
      </c>
      <c r="W8322">
        <f t="shared" si="388"/>
        <v>90.08</v>
      </c>
      <c r="X8322">
        <f t="shared" si="389"/>
        <v>10</v>
      </c>
    </row>
    <row r="8323" spans="1:24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  <c r="V8323">
        <f t="shared" ref="V8323:V8386" si="390">MONTH(C8323:C18316)</f>
        <v>9</v>
      </c>
      <c r="W8323">
        <f t="shared" ref="W8323:W8386" si="391" xml:space="preserve"> PRODUCT(R8323,S8323)</f>
        <v>31.248000000000001</v>
      </c>
      <c r="X8323">
        <f t="shared" ref="X8323:X8386" si="392">(U8323/R8323)*100</f>
        <v>-160</v>
      </c>
    </row>
    <row r="8324" spans="1:24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  <c r="V8324">
        <f t="shared" si="390"/>
        <v>11</v>
      </c>
      <c r="W8324">
        <f t="shared" si="391"/>
        <v>17.48</v>
      </c>
      <c r="X8324">
        <f t="shared" si="392"/>
        <v>26</v>
      </c>
    </row>
    <row r="8325" spans="1:24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  <c r="V8325">
        <f t="shared" si="390"/>
        <v>11</v>
      </c>
      <c r="W8325">
        <f t="shared" si="391"/>
        <v>223.75</v>
      </c>
      <c r="X8325">
        <f t="shared" si="392"/>
        <v>46</v>
      </c>
    </row>
    <row r="8326" spans="1:24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  <c r="V8326">
        <f t="shared" si="390"/>
        <v>9</v>
      </c>
      <c r="W8326">
        <f t="shared" si="391"/>
        <v>308.39999999999998</v>
      </c>
      <c r="X8326">
        <f t="shared" si="392"/>
        <v>8.75</v>
      </c>
    </row>
    <row r="8327" spans="1:24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  <c r="V8327">
        <f t="shared" si="390"/>
        <v>9</v>
      </c>
      <c r="W8327">
        <f t="shared" si="391"/>
        <v>475.12800000000004</v>
      </c>
      <c r="X8327">
        <f t="shared" si="392"/>
        <v>8.75</v>
      </c>
    </row>
    <row r="8328" spans="1:24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  <c r="V8328">
        <f t="shared" si="390"/>
        <v>7</v>
      </c>
      <c r="W8328">
        <f t="shared" si="391"/>
        <v>11.456</v>
      </c>
      <c r="X8328">
        <f t="shared" si="392"/>
        <v>-160</v>
      </c>
    </row>
    <row r="8329" spans="1:24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  <c r="V8329">
        <f t="shared" si="390"/>
        <v>7</v>
      </c>
      <c r="W8329">
        <f t="shared" si="391"/>
        <v>659.34399999999994</v>
      </c>
      <c r="X8329">
        <f t="shared" si="392"/>
        <v>-175.00000000000003</v>
      </c>
    </row>
    <row r="8330" spans="1:24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>
        <f t="shared" si="390"/>
        <v>10</v>
      </c>
      <c r="W8330">
        <f t="shared" si="391"/>
        <v>431.09999999999997</v>
      </c>
      <c r="X8330">
        <f t="shared" si="392"/>
        <v>48.000000000000007</v>
      </c>
    </row>
    <row r="8331" spans="1:24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  <c r="V8331">
        <f t="shared" si="390"/>
        <v>10</v>
      </c>
      <c r="W8331">
        <f t="shared" si="391"/>
        <v>6.48</v>
      </c>
      <c r="X8331">
        <f t="shared" si="392"/>
        <v>47.999999999999993</v>
      </c>
    </row>
    <row r="8332" spans="1:24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  <c r="V8332">
        <f t="shared" si="390"/>
        <v>11</v>
      </c>
      <c r="W8332">
        <f t="shared" si="391"/>
        <v>31.52</v>
      </c>
      <c r="X8332">
        <f t="shared" si="392"/>
        <v>32</v>
      </c>
    </row>
    <row r="8333" spans="1:24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  <c r="V8333">
        <f t="shared" si="390"/>
        <v>3</v>
      </c>
      <c r="W8333">
        <f t="shared" si="391"/>
        <v>11.21</v>
      </c>
      <c r="X8333">
        <f t="shared" si="392"/>
        <v>30</v>
      </c>
    </row>
    <row r="8334" spans="1:24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  <c r="V8334">
        <f t="shared" si="390"/>
        <v>3</v>
      </c>
      <c r="W8334">
        <f t="shared" si="391"/>
        <v>1774.5</v>
      </c>
      <c r="X8334">
        <f t="shared" si="392"/>
        <v>25</v>
      </c>
    </row>
    <row r="8335" spans="1:24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  <c r="V8335">
        <f t="shared" si="390"/>
        <v>3</v>
      </c>
      <c r="W8335">
        <f t="shared" si="391"/>
        <v>53.820000000000007</v>
      </c>
      <c r="X8335">
        <f t="shared" si="392"/>
        <v>48.999999999999993</v>
      </c>
    </row>
    <row r="8336" spans="1:24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  <c r="V8336">
        <f t="shared" si="390"/>
        <v>3</v>
      </c>
      <c r="W8336">
        <f t="shared" si="391"/>
        <v>207.2</v>
      </c>
      <c r="X8336">
        <f t="shared" si="392"/>
        <v>45</v>
      </c>
    </row>
    <row r="8337" spans="1:24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>
        <f t="shared" si="390"/>
        <v>5</v>
      </c>
      <c r="W8337">
        <f t="shared" si="391"/>
        <v>2695.68</v>
      </c>
      <c r="X8337">
        <f t="shared" si="392"/>
        <v>50</v>
      </c>
    </row>
    <row r="8338" spans="1:24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  <c r="V8338">
        <f t="shared" si="390"/>
        <v>7</v>
      </c>
      <c r="W8338">
        <f t="shared" si="391"/>
        <v>15.4</v>
      </c>
      <c r="X8338">
        <f t="shared" si="392"/>
        <v>41</v>
      </c>
    </row>
    <row r="8339" spans="1:24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  <c r="V8339">
        <f t="shared" si="390"/>
        <v>12</v>
      </c>
      <c r="W8339">
        <f t="shared" si="391"/>
        <v>95.68</v>
      </c>
      <c r="X8339">
        <f t="shared" si="392"/>
        <v>49</v>
      </c>
    </row>
    <row r="8340" spans="1:24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>
        <f t="shared" si="390"/>
        <v>12</v>
      </c>
      <c r="W8340">
        <f t="shared" si="391"/>
        <v>2490</v>
      </c>
      <c r="X8340">
        <f t="shared" si="392"/>
        <v>37</v>
      </c>
    </row>
    <row r="8341" spans="1:24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  <c r="V8341">
        <f t="shared" si="390"/>
        <v>4</v>
      </c>
      <c r="W8341">
        <f t="shared" si="391"/>
        <v>2620.2240000000002</v>
      </c>
      <c r="X8341">
        <f t="shared" si="392"/>
        <v>-8.75</v>
      </c>
    </row>
    <row r="8342" spans="1:24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  <c r="V8342">
        <f t="shared" si="390"/>
        <v>11</v>
      </c>
      <c r="W8342">
        <f t="shared" si="391"/>
        <v>162</v>
      </c>
      <c r="X8342">
        <f t="shared" si="392"/>
        <v>48</v>
      </c>
    </row>
    <row r="8343" spans="1:24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>
        <f t="shared" si="390"/>
        <v>6</v>
      </c>
      <c r="W8343">
        <f t="shared" si="391"/>
        <v>184.32</v>
      </c>
      <c r="X8343">
        <f t="shared" si="392"/>
        <v>27</v>
      </c>
    </row>
    <row r="8344" spans="1:24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>
        <f t="shared" si="390"/>
        <v>11</v>
      </c>
      <c r="W8344">
        <f t="shared" si="391"/>
        <v>513.52</v>
      </c>
      <c r="X8344">
        <f t="shared" si="392"/>
        <v>27</v>
      </c>
    </row>
    <row r="8345" spans="1:24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  <c r="V8345">
        <f t="shared" si="390"/>
        <v>3</v>
      </c>
      <c r="W8345">
        <f t="shared" si="391"/>
        <v>296</v>
      </c>
      <c r="X8345">
        <f t="shared" si="392"/>
        <v>37.499999999999993</v>
      </c>
    </row>
    <row r="8346" spans="1:24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  <c r="V8346">
        <f t="shared" si="390"/>
        <v>3</v>
      </c>
      <c r="W8346">
        <f t="shared" si="391"/>
        <v>98.855999999999995</v>
      </c>
      <c r="X8346">
        <f t="shared" si="392"/>
        <v>20</v>
      </c>
    </row>
    <row r="8347" spans="1:24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  <c r="V8347">
        <f t="shared" si="390"/>
        <v>3</v>
      </c>
      <c r="W8347">
        <f t="shared" si="391"/>
        <v>655.12800000000004</v>
      </c>
      <c r="X8347">
        <f t="shared" si="392"/>
        <v>-5</v>
      </c>
    </row>
    <row r="8348" spans="1:24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  <c r="V8348">
        <f t="shared" si="390"/>
        <v>4</v>
      </c>
      <c r="W8348">
        <f t="shared" si="391"/>
        <v>157</v>
      </c>
      <c r="X8348">
        <f t="shared" si="392"/>
        <v>42.000000000000007</v>
      </c>
    </row>
    <row r="8349" spans="1:24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  <c r="V8349">
        <f t="shared" si="390"/>
        <v>4</v>
      </c>
      <c r="W8349">
        <f t="shared" si="391"/>
        <v>9.48</v>
      </c>
      <c r="X8349">
        <f t="shared" si="392"/>
        <v>40</v>
      </c>
    </row>
    <row r="8350" spans="1:24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>
        <f t="shared" si="390"/>
        <v>4</v>
      </c>
      <c r="W8350">
        <f t="shared" si="391"/>
        <v>2095</v>
      </c>
      <c r="X8350">
        <f t="shared" si="392"/>
        <v>27.999999999999996</v>
      </c>
    </row>
    <row r="8351" spans="1:24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  <c r="V8351">
        <f t="shared" si="390"/>
        <v>4</v>
      </c>
      <c r="W8351">
        <f t="shared" si="391"/>
        <v>121.5</v>
      </c>
      <c r="X8351">
        <f t="shared" si="392"/>
        <v>43</v>
      </c>
    </row>
    <row r="8352" spans="1:24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  <c r="V8352">
        <f t="shared" si="390"/>
        <v>4</v>
      </c>
      <c r="W8352">
        <f t="shared" si="391"/>
        <v>6.48</v>
      </c>
      <c r="X8352">
        <f t="shared" si="392"/>
        <v>47.999999999999993</v>
      </c>
    </row>
    <row r="8353" spans="1:24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  <c r="V8353">
        <f t="shared" si="390"/>
        <v>5</v>
      </c>
      <c r="W8353">
        <f t="shared" si="391"/>
        <v>64.896000000000001</v>
      </c>
      <c r="X8353">
        <f t="shared" si="392"/>
        <v>22.499999999999996</v>
      </c>
    </row>
    <row r="8354" spans="1:24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  <c r="V8354">
        <f t="shared" si="390"/>
        <v>5</v>
      </c>
      <c r="W8354">
        <f t="shared" si="391"/>
        <v>105.55200000000001</v>
      </c>
      <c r="X8354">
        <f t="shared" si="392"/>
        <v>-66.666666666666657</v>
      </c>
    </row>
    <row r="8355" spans="1:24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  <c r="V8355">
        <f t="shared" si="390"/>
        <v>5</v>
      </c>
      <c r="W8355">
        <f t="shared" si="391"/>
        <v>1867.3500000000001</v>
      </c>
      <c r="X8355">
        <f t="shared" si="392"/>
        <v>-30</v>
      </c>
    </row>
    <row r="8356" spans="1:24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>
        <f t="shared" si="390"/>
        <v>5</v>
      </c>
      <c r="W8356">
        <f t="shared" si="391"/>
        <v>321</v>
      </c>
      <c r="X8356">
        <f t="shared" si="392"/>
        <v>-70</v>
      </c>
    </row>
    <row r="8357" spans="1:24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>
        <f t="shared" si="390"/>
        <v>5</v>
      </c>
      <c r="W8357">
        <f t="shared" si="391"/>
        <v>16</v>
      </c>
      <c r="X8357">
        <f t="shared" si="392"/>
        <v>35</v>
      </c>
    </row>
    <row r="8358" spans="1:24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  <c r="V8358">
        <f t="shared" si="390"/>
        <v>8</v>
      </c>
      <c r="W8358">
        <f t="shared" si="391"/>
        <v>559.62</v>
      </c>
      <c r="X8358">
        <f t="shared" si="392"/>
        <v>22.000000000000004</v>
      </c>
    </row>
    <row r="8359" spans="1:24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>
        <f t="shared" si="390"/>
        <v>4</v>
      </c>
      <c r="W8359">
        <f t="shared" si="391"/>
        <v>609.55999999999995</v>
      </c>
      <c r="X8359">
        <f t="shared" si="392"/>
        <v>28.000000000000004</v>
      </c>
    </row>
    <row r="8360" spans="1:24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  <c r="V8360">
        <f t="shared" si="390"/>
        <v>4</v>
      </c>
      <c r="W8360">
        <f t="shared" si="391"/>
        <v>211.16800000000001</v>
      </c>
      <c r="X8360">
        <f t="shared" si="392"/>
        <v>8.75</v>
      </c>
    </row>
    <row r="8361" spans="1:24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  <c r="V8361">
        <f t="shared" si="390"/>
        <v>4</v>
      </c>
      <c r="W8361">
        <f t="shared" si="391"/>
        <v>1304.6399999999999</v>
      </c>
      <c r="X8361">
        <f t="shared" si="392"/>
        <v>42</v>
      </c>
    </row>
    <row r="8362" spans="1:24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  <c r="V8362">
        <f t="shared" si="390"/>
        <v>1</v>
      </c>
      <c r="W8362">
        <f t="shared" si="391"/>
        <v>63.488</v>
      </c>
      <c r="X8362">
        <f t="shared" si="392"/>
        <v>12.5</v>
      </c>
    </row>
    <row r="8363" spans="1:24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  <c r="V8363">
        <f t="shared" si="390"/>
        <v>1</v>
      </c>
      <c r="W8363">
        <f t="shared" si="391"/>
        <v>10.864000000000001</v>
      </c>
      <c r="X8363">
        <f t="shared" si="392"/>
        <v>-250</v>
      </c>
    </row>
    <row r="8364" spans="1:24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  <c r="V8364">
        <f t="shared" si="390"/>
        <v>1</v>
      </c>
      <c r="W8364">
        <f t="shared" si="391"/>
        <v>4567.1499999999996</v>
      </c>
      <c r="X8364">
        <f t="shared" si="392"/>
        <v>-18.571428571428573</v>
      </c>
    </row>
    <row r="8365" spans="1:24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  <c r="V8365">
        <f t="shared" si="390"/>
        <v>1</v>
      </c>
      <c r="W8365">
        <f t="shared" si="391"/>
        <v>1116.432</v>
      </c>
      <c r="X8365">
        <f t="shared" si="392"/>
        <v>7.5</v>
      </c>
    </row>
    <row r="8366" spans="1:24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  <c r="V8366">
        <f t="shared" si="390"/>
        <v>4</v>
      </c>
      <c r="W8366">
        <f t="shared" si="391"/>
        <v>1503.9680000000001</v>
      </c>
      <c r="X8366">
        <f t="shared" si="392"/>
        <v>11.25</v>
      </c>
    </row>
    <row r="8367" spans="1:24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  <c r="V8367">
        <f t="shared" si="390"/>
        <v>1</v>
      </c>
      <c r="W8367">
        <f t="shared" si="391"/>
        <v>2419.0720000000001</v>
      </c>
      <c r="X8367">
        <f t="shared" si="392"/>
        <v>10</v>
      </c>
    </row>
    <row r="8368" spans="1:24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  <c r="V8368">
        <f t="shared" si="390"/>
        <v>9</v>
      </c>
      <c r="W8368">
        <f t="shared" si="391"/>
        <v>109.44</v>
      </c>
      <c r="X8368">
        <f t="shared" si="392"/>
        <v>27</v>
      </c>
    </row>
    <row r="8369" spans="1:24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  <c r="V8369">
        <f t="shared" si="390"/>
        <v>9</v>
      </c>
      <c r="W8369">
        <f t="shared" si="391"/>
        <v>41.12</v>
      </c>
      <c r="X8369">
        <f t="shared" si="392"/>
        <v>47</v>
      </c>
    </row>
    <row r="8370" spans="1:24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  <c r="V8370">
        <f t="shared" si="390"/>
        <v>9</v>
      </c>
      <c r="W8370">
        <f t="shared" si="391"/>
        <v>419.6</v>
      </c>
      <c r="X8370">
        <f t="shared" si="392"/>
        <v>37.5</v>
      </c>
    </row>
    <row r="8371" spans="1:24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  <c r="V8371">
        <f t="shared" si="390"/>
        <v>6</v>
      </c>
      <c r="W8371">
        <f t="shared" si="391"/>
        <v>2708.136</v>
      </c>
      <c r="X8371">
        <f t="shared" si="392"/>
        <v>3.75</v>
      </c>
    </row>
    <row r="8372" spans="1:24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  <c r="V8372">
        <f t="shared" si="390"/>
        <v>10</v>
      </c>
      <c r="W8372">
        <f t="shared" si="391"/>
        <v>241.33199999999999</v>
      </c>
      <c r="X8372">
        <f t="shared" si="392"/>
        <v>17.647058823529413</v>
      </c>
    </row>
    <row r="8373" spans="1:24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  <c r="V8373">
        <f t="shared" si="390"/>
        <v>12</v>
      </c>
      <c r="W8373">
        <f t="shared" si="391"/>
        <v>4.984</v>
      </c>
      <c r="X8373">
        <f t="shared" si="392"/>
        <v>-170</v>
      </c>
    </row>
    <row r="8374" spans="1:24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  <c r="V8374">
        <f t="shared" si="390"/>
        <v>11</v>
      </c>
      <c r="W8374">
        <f t="shared" si="391"/>
        <v>246.78000000000003</v>
      </c>
      <c r="X8374">
        <f t="shared" si="392"/>
        <v>40.999999999999993</v>
      </c>
    </row>
    <row r="8375" spans="1:24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  <c r="V8375">
        <f t="shared" si="390"/>
        <v>11</v>
      </c>
      <c r="W8375">
        <f t="shared" si="391"/>
        <v>29.74</v>
      </c>
      <c r="X8375">
        <f t="shared" si="392"/>
        <v>15.000000000000002</v>
      </c>
    </row>
    <row r="8376" spans="1:24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  <c r="V8376">
        <f t="shared" si="390"/>
        <v>1</v>
      </c>
      <c r="W8376">
        <f t="shared" si="391"/>
        <v>524.16</v>
      </c>
      <c r="X8376">
        <f t="shared" si="392"/>
        <v>27</v>
      </c>
    </row>
    <row r="8377" spans="1:24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  <c r="V8377">
        <f t="shared" si="390"/>
        <v>1</v>
      </c>
      <c r="W8377">
        <f t="shared" si="391"/>
        <v>336.96</v>
      </c>
      <c r="X8377">
        <f t="shared" si="392"/>
        <v>31.250000000000007</v>
      </c>
    </row>
    <row r="8378" spans="1:24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  <c r="V8378">
        <f t="shared" si="390"/>
        <v>3</v>
      </c>
      <c r="W8378">
        <f t="shared" si="391"/>
        <v>64.384</v>
      </c>
      <c r="X8378">
        <f t="shared" si="392"/>
        <v>12.5</v>
      </c>
    </row>
    <row r="8379" spans="1:24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  <c r="V8379">
        <f t="shared" si="390"/>
        <v>11</v>
      </c>
      <c r="W8379">
        <f t="shared" si="391"/>
        <v>64.784000000000006</v>
      </c>
      <c r="X8379">
        <f t="shared" si="392"/>
        <v>-22.499999999999996</v>
      </c>
    </row>
    <row r="8380" spans="1:24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  <c r="V8380">
        <f t="shared" si="390"/>
        <v>11</v>
      </c>
      <c r="W8380">
        <f t="shared" si="391"/>
        <v>46.655999999999999</v>
      </c>
      <c r="X8380">
        <f t="shared" si="392"/>
        <v>36.25</v>
      </c>
    </row>
    <row r="8381" spans="1:24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  <c r="V8381">
        <f t="shared" si="390"/>
        <v>11</v>
      </c>
      <c r="W8381">
        <f t="shared" si="391"/>
        <v>1567.2160000000001</v>
      </c>
      <c r="X8381">
        <f t="shared" si="392"/>
        <v>31.25</v>
      </c>
    </row>
    <row r="8382" spans="1:24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  <c r="V8382">
        <f t="shared" si="390"/>
        <v>9</v>
      </c>
      <c r="W8382">
        <f t="shared" si="391"/>
        <v>32.688000000000002</v>
      </c>
      <c r="X8382">
        <f t="shared" si="392"/>
        <v>31.249999999999993</v>
      </c>
    </row>
    <row r="8383" spans="1:24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  <c r="V8383">
        <f t="shared" si="390"/>
        <v>3</v>
      </c>
      <c r="W8383">
        <f t="shared" si="391"/>
        <v>169.56800000000001</v>
      </c>
      <c r="X8383">
        <f t="shared" si="392"/>
        <v>-23.749999999999996</v>
      </c>
    </row>
    <row r="8384" spans="1:24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  <c r="V8384">
        <f t="shared" si="390"/>
        <v>2</v>
      </c>
      <c r="W8384">
        <f t="shared" si="391"/>
        <v>966</v>
      </c>
      <c r="X8384">
        <f t="shared" si="392"/>
        <v>0</v>
      </c>
    </row>
    <row r="8385" spans="1:24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  <c r="V8385">
        <f t="shared" si="390"/>
        <v>11</v>
      </c>
      <c r="W8385">
        <f t="shared" si="391"/>
        <v>179.91</v>
      </c>
      <c r="X8385">
        <f t="shared" si="392"/>
        <v>25</v>
      </c>
    </row>
    <row r="8386" spans="1:24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  <c r="V8386">
        <f t="shared" si="390"/>
        <v>11</v>
      </c>
      <c r="W8386">
        <f t="shared" si="391"/>
        <v>26.72</v>
      </c>
      <c r="X8386">
        <f t="shared" si="392"/>
        <v>48</v>
      </c>
    </row>
    <row r="8387" spans="1:24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>
        <f t="shared" ref="V8387:V8450" si="393">MONTH(C8387:C18380)</f>
        <v>9</v>
      </c>
      <c r="W8387">
        <f t="shared" ref="W8387:W8450" si="394" xml:space="preserve"> PRODUCT(R8387,S8387)</f>
        <v>35.423999999999999</v>
      </c>
      <c r="X8387">
        <f t="shared" ref="X8387:X8450" si="395">(U8387/R8387)*100</f>
        <v>35</v>
      </c>
    </row>
    <row r="8388" spans="1:24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>
        <f t="shared" si="393"/>
        <v>5</v>
      </c>
      <c r="W8388">
        <f t="shared" si="394"/>
        <v>16.239999999999998</v>
      </c>
      <c r="X8388">
        <f t="shared" si="395"/>
        <v>15.000000000000002</v>
      </c>
    </row>
    <row r="8389" spans="1:24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  <c r="V8389">
        <f t="shared" si="393"/>
        <v>5</v>
      </c>
      <c r="W8389">
        <f t="shared" si="394"/>
        <v>387.75</v>
      </c>
      <c r="X8389">
        <f t="shared" si="395"/>
        <v>27.999999999999996</v>
      </c>
    </row>
    <row r="8390" spans="1:24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  <c r="V8390">
        <f t="shared" si="393"/>
        <v>11</v>
      </c>
      <c r="W8390">
        <f t="shared" si="394"/>
        <v>152.24</v>
      </c>
      <c r="X8390">
        <f t="shared" si="395"/>
        <v>28.999999999999996</v>
      </c>
    </row>
    <row r="8391" spans="1:24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>
        <f t="shared" si="393"/>
        <v>12</v>
      </c>
      <c r="W8391">
        <f t="shared" si="394"/>
        <v>103.10400000000001</v>
      </c>
      <c r="X8391">
        <f t="shared" si="395"/>
        <v>36.249999999999993</v>
      </c>
    </row>
    <row r="8392" spans="1:24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  <c r="V8392">
        <f t="shared" si="393"/>
        <v>12</v>
      </c>
      <c r="W8392">
        <f t="shared" si="394"/>
        <v>23.52</v>
      </c>
      <c r="X8392">
        <f t="shared" si="395"/>
        <v>49.000000000000007</v>
      </c>
    </row>
    <row r="8393" spans="1:24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>
        <f t="shared" si="393"/>
        <v>12</v>
      </c>
      <c r="W8393">
        <f t="shared" si="394"/>
        <v>54.92</v>
      </c>
      <c r="X8393">
        <f t="shared" si="395"/>
        <v>36</v>
      </c>
    </row>
    <row r="8394" spans="1:24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  <c r="V8394">
        <f t="shared" si="393"/>
        <v>12</v>
      </c>
      <c r="W8394">
        <f t="shared" si="394"/>
        <v>413.82</v>
      </c>
      <c r="X8394">
        <f t="shared" si="395"/>
        <v>26</v>
      </c>
    </row>
    <row r="8395" spans="1:24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  <c r="V8395">
        <f t="shared" si="393"/>
        <v>12</v>
      </c>
      <c r="W8395">
        <f t="shared" si="394"/>
        <v>555.75</v>
      </c>
      <c r="X8395">
        <f t="shared" si="395"/>
        <v>43.999999999999993</v>
      </c>
    </row>
    <row r="8396" spans="1:24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  <c r="V8396">
        <f t="shared" si="393"/>
        <v>12</v>
      </c>
      <c r="W8396">
        <f t="shared" si="394"/>
        <v>2705.8500000000004</v>
      </c>
      <c r="X8396">
        <f t="shared" si="395"/>
        <v>33</v>
      </c>
    </row>
    <row r="8397" spans="1:24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  <c r="V8397">
        <f t="shared" si="393"/>
        <v>12</v>
      </c>
      <c r="W8397">
        <f t="shared" si="394"/>
        <v>1098.027</v>
      </c>
      <c r="X8397">
        <f t="shared" si="395"/>
        <v>-12.857142857142859</v>
      </c>
    </row>
    <row r="8398" spans="1:24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  <c r="V8398">
        <f t="shared" si="393"/>
        <v>6</v>
      </c>
      <c r="W8398">
        <f t="shared" si="394"/>
        <v>2174.8159999999998</v>
      </c>
      <c r="X8398">
        <f t="shared" si="395"/>
        <v>35</v>
      </c>
    </row>
    <row r="8399" spans="1:24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  <c r="V8399">
        <f t="shared" si="393"/>
        <v>9</v>
      </c>
      <c r="W8399">
        <f t="shared" si="394"/>
        <v>38.4</v>
      </c>
      <c r="X8399">
        <f t="shared" si="395"/>
        <v>-150</v>
      </c>
    </row>
    <row r="8400" spans="1:24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  <c r="V8400">
        <f t="shared" si="393"/>
        <v>11</v>
      </c>
      <c r="W8400">
        <f t="shared" si="394"/>
        <v>310.74400000000003</v>
      </c>
      <c r="X8400">
        <f t="shared" si="395"/>
        <v>-22.857142857142854</v>
      </c>
    </row>
    <row r="8401" spans="1:24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  <c r="V8401">
        <f t="shared" si="393"/>
        <v>4</v>
      </c>
      <c r="W8401">
        <f t="shared" si="394"/>
        <v>10.744</v>
      </c>
      <c r="X8401">
        <f t="shared" si="395"/>
        <v>7.5</v>
      </c>
    </row>
    <row r="8402" spans="1:24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  <c r="V8402">
        <f t="shared" si="393"/>
        <v>12</v>
      </c>
      <c r="W8402">
        <f t="shared" si="394"/>
        <v>1162</v>
      </c>
      <c r="X8402">
        <f t="shared" si="395"/>
        <v>33.75</v>
      </c>
    </row>
    <row r="8403" spans="1:24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  <c r="V8403">
        <f t="shared" si="393"/>
        <v>12</v>
      </c>
      <c r="W8403">
        <f t="shared" si="394"/>
        <v>493.93799999999999</v>
      </c>
      <c r="X8403">
        <f t="shared" si="395"/>
        <v>7.7777777777777777</v>
      </c>
    </row>
    <row r="8404" spans="1:24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  <c r="V8404">
        <f t="shared" si="393"/>
        <v>12</v>
      </c>
      <c r="W8404">
        <f t="shared" si="394"/>
        <v>45.36</v>
      </c>
      <c r="X8404">
        <f t="shared" si="395"/>
        <v>49.000000000000007</v>
      </c>
    </row>
    <row r="8405" spans="1:24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  <c r="V8405">
        <f t="shared" si="393"/>
        <v>2</v>
      </c>
      <c r="W8405">
        <f t="shared" si="394"/>
        <v>422.08</v>
      </c>
      <c r="X8405">
        <f t="shared" si="395"/>
        <v>46</v>
      </c>
    </row>
    <row r="8406" spans="1:24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  <c r="V8406">
        <f t="shared" si="393"/>
        <v>7</v>
      </c>
      <c r="W8406">
        <f t="shared" si="394"/>
        <v>335.68</v>
      </c>
      <c r="X8406">
        <f t="shared" si="395"/>
        <v>6.9999999999999991</v>
      </c>
    </row>
    <row r="8407" spans="1:24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>
        <f t="shared" si="393"/>
        <v>7</v>
      </c>
      <c r="W8407">
        <f t="shared" si="394"/>
        <v>709.5</v>
      </c>
      <c r="X8407">
        <f t="shared" si="395"/>
        <v>41</v>
      </c>
    </row>
    <row r="8408" spans="1:24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  <c r="V8408">
        <f t="shared" si="393"/>
        <v>7</v>
      </c>
      <c r="W8408">
        <f t="shared" si="394"/>
        <v>79.959999999999994</v>
      </c>
      <c r="X8408">
        <f t="shared" si="395"/>
        <v>23</v>
      </c>
    </row>
    <row r="8409" spans="1:24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  <c r="V8409">
        <f t="shared" si="393"/>
        <v>7</v>
      </c>
      <c r="W8409">
        <f t="shared" si="394"/>
        <v>202.37</v>
      </c>
      <c r="X8409">
        <f t="shared" si="395"/>
        <v>30</v>
      </c>
    </row>
    <row r="8410" spans="1:24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  <c r="V8410">
        <f t="shared" si="393"/>
        <v>7</v>
      </c>
      <c r="W8410">
        <f t="shared" si="394"/>
        <v>874.75</v>
      </c>
      <c r="X8410">
        <f t="shared" si="395"/>
        <v>26</v>
      </c>
    </row>
    <row r="8411" spans="1:24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  <c r="V8411">
        <f t="shared" si="393"/>
        <v>12</v>
      </c>
      <c r="W8411">
        <f t="shared" si="394"/>
        <v>442.11200000000002</v>
      </c>
      <c r="X8411">
        <f t="shared" si="395"/>
        <v>35</v>
      </c>
    </row>
    <row r="8412" spans="1:24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  <c r="V8412">
        <f t="shared" si="393"/>
        <v>11</v>
      </c>
      <c r="W8412">
        <f t="shared" si="394"/>
        <v>2520.096</v>
      </c>
      <c r="X8412">
        <f t="shared" si="395"/>
        <v>-31.666666666666664</v>
      </c>
    </row>
    <row r="8413" spans="1:24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  <c r="V8413">
        <f t="shared" si="393"/>
        <v>5</v>
      </c>
      <c r="W8413">
        <f t="shared" si="394"/>
        <v>195.01999999999998</v>
      </c>
      <c r="X8413">
        <f t="shared" si="395"/>
        <v>33</v>
      </c>
    </row>
    <row r="8414" spans="1:24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>
        <f t="shared" si="393"/>
        <v>3</v>
      </c>
      <c r="W8414">
        <f t="shared" si="394"/>
        <v>3733.6320000000001</v>
      </c>
      <c r="X8414">
        <f t="shared" si="395"/>
        <v>-18.571428571428569</v>
      </c>
    </row>
    <row r="8415" spans="1:24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  <c r="V8415">
        <f t="shared" si="393"/>
        <v>12</v>
      </c>
      <c r="W8415">
        <f t="shared" si="394"/>
        <v>518.40000000000009</v>
      </c>
      <c r="X8415">
        <f t="shared" si="395"/>
        <v>34.999999999999993</v>
      </c>
    </row>
    <row r="8416" spans="1:24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  <c r="V8416">
        <f t="shared" si="393"/>
        <v>12</v>
      </c>
      <c r="W8416">
        <f t="shared" si="394"/>
        <v>496.79999999999995</v>
      </c>
      <c r="X8416">
        <f t="shared" si="395"/>
        <v>-3.75</v>
      </c>
    </row>
    <row r="8417" spans="1:24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  <c r="V8417">
        <f t="shared" si="393"/>
        <v>4</v>
      </c>
      <c r="W8417">
        <f t="shared" si="394"/>
        <v>318.95999999999998</v>
      </c>
      <c r="X8417">
        <f t="shared" si="395"/>
        <v>47</v>
      </c>
    </row>
    <row r="8418" spans="1:24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  <c r="V8418">
        <f t="shared" si="393"/>
        <v>5</v>
      </c>
      <c r="W8418">
        <f t="shared" si="394"/>
        <v>739.59999999999991</v>
      </c>
      <c r="X8418">
        <f t="shared" si="395"/>
        <v>31.250000000000007</v>
      </c>
    </row>
    <row r="8419" spans="1:24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  <c r="V8419">
        <f t="shared" si="393"/>
        <v>5</v>
      </c>
      <c r="W8419">
        <f t="shared" si="394"/>
        <v>312.84000000000003</v>
      </c>
      <c r="X8419">
        <f t="shared" si="395"/>
        <v>25</v>
      </c>
    </row>
    <row r="8420" spans="1:24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>
        <f t="shared" si="393"/>
        <v>5</v>
      </c>
      <c r="W8420">
        <f t="shared" si="394"/>
        <v>286.85000000000002</v>
      </c>
      <c r="X8420">
        <f t="shared" si="395"/>
        <v>21.999999999999996</v>
      </c>
    </row>
    <row r="8421" spans="1:24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  <c r="V8421">
        <f t="shared" si="393"/>
        <v>5</v>
      </c>
      <c r="W8421">
        <f t="shared" si="394"/>
        <v>267.83999999999997</v>
      </c>
      <c r="X8421">
        <f t="shared" si="395"/>
        <v>4</v>
      </c>
    </row>
    <row r="8422" spans="1:24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  <c r="V8422">
        <f t="shared" si="393"/>
        <v>5</v>
      </c>
      <c r="W8422">
        <f t="shared" si="394"/>
        <v>399.96</v>
      </c>
      <c r="X8422">
        <f t="shared" si="395"/>
        <v>44.000000000000007</v>
      </c>
    </row>
    <row r="8423" spans="1:24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  <c r="V8423">
        <f t="shared" si="393"/>
        <v>10</v>
      </c>
      <c r="W8423">
        <f t="shared" si="394"/>
        <v>135</v>
      </c>
      <c r="X8423">
        <f t="shared" si="395"/>
        <v>11</v>
      </c>
    </row>
    <row r="8424" spans="1:24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>
        <f t="shared" si="393"/>
        <v>10</v>
      </c>
      <c r="W8424">
        <f t="shared" si="394"/>
        <v>89.5</v>
      </c>
      <c r="X8424">
        <f t="shared" si="395"/>
        <v>49.000000000000007</v>
      </c>
    </row>
    <row r="8425" spans="1:24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  <c r="V8425">
        <f t="shared" si="393"/>
        <v>10</v>
      </c>
      <c r="W8425">
        <f t="shared" si="394"/>
        <v>80.959999999999994</v>
      </c>
      <c r="X8425">
        <f t="shared" si="395"/>
        <v>43.000000000000007</v>
      </c>
    </row>
    <row r="8426" spans="1:24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  <c r="V8426">
        <f t="shared" si="393"/>
        <v>10</v>
      </c>
      <c r="W8426">
        <f t="shared" si="394"/>
        <v>10774.5</v>
      </c>
      <c r="X8426">
        <f t="shared" si="395"/>
        <v>6.0000000000000009</v>
      </c>
    </row>
    <row r="8427" spans="1:24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  <c r="V8427">
        <f t="shared" si="393"/>
        <v>8</v>
      </c>
      <c r="W8427">
        <f t="shared" si="394"/>
        <v>147.45599999999999</v>
      </c>
      <c r="X8427">
        <f t="shared" si="395"/>
        <v>-66.666666666666671</v>
      </c>
    </row>
    <row r="8428" spans="1:24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  <c r="V8428">
        <f t="shared" si="393"/>
        <v>10</v>
      </c>
      <c r="W8428">
        <f t="shared" si="394"/>
        <v>21.888000000000002</v>
      </c>
      <c r="X8428">
        <f t="shared" si="395"/>
        <v>8.75</v>
      </c>
    </row>
    <row r="8429" spans="1:24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  <c r="V8429">
        <f t="shared" si="393"/>
        <v>11</v>
      </c>
      <c r="W8429">
        <f t="shared" si="394"/>
        <v>8.7200000000000006</v>
      </c>
      <c r="X8429">
        <f t="shared" si="395"/>
        <v>3.9999999999999996</v>
      </c>
    </row>
    <row r="8430" spans="1:24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  <c r="V8430">
        <f t="shared" si="393"/>
        <v>11</v>
      </c>
      <c r="W8430">
        <f t="shared" si="394"/>
        <v>374.11199999999997</v>
      </c>
      <c r="X8430">
        <f t="shared" si="395"/>
        <v>-17.5</v>
      </c>
    </row>
    <row r="8431" spans="1:24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  <c r="V8431">
        <f t="shared" si="393"/>
        <v>12</v>
      </c>
      <c r="W8431">
        <f t="shared" si="394"/>
        <v>1519.6000000000001</v>
      </c>
      <c r="X8431">
        <f t="shared" si="395"/>
        <v>-10</v>
      </c>
    </row>
    <row r="8432" spans="1:24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  <c r="V8432">
        <f t="shared" si="393"/>
        <v>3</v>
      </c>
      <c r="W8432">
        <f t="shared" si="394"/>
        <v>258.60000000000002</v>
      </c>
      <c r="X8432">
        <f t="shared" si="395"/>
        <v>5</v>
      </c>
    </row>
    <row r="8433" spans="1:24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  <c r="V8433">
        <f t="shared" si="393"/>
        <v>11</v>
      </c>
      <c r="W8433">
        <f t="shared" si="394"/>
        <v>2742</v>
      </c>
      <c r="X8433">
        <f t="shared" si="395"/>
        <v>41</v>
      </c>
    </row>
    <row r="8434" spans="1:24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  <c r="V8434">
        <f t="shared" si="393"/>
        <v>9</v>
      </c>
      <c r="W8434">
        <f t="shared" si="394"/>
        <v>24.192</v>
      </c>
      <c r="X8434">
        <f t="shared" si="395"/>
        <v>-22.5</v>
      </c>
    </row>
    <row r="8435" spans="1:24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  <c r="V8435">
        <f t="shared" si="393"/>
        <v>9</v>
      </c>
      <c r="W8435">
        <f t="shared" si="394"/>
        <v>13.696</v>
      </c>
      <c r="X8435">
        <f t="shared" si="395"/>
        <v>31.25</v>
      </c>
    </row>
    <row r="8436" spans="1:24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  <c r="V8436">
        <f t="shared" si="393"/>
        <v>9</v>
      </c>
      <c r="W8436">
        <f t="shared" si="394"/>
        <v>49.800000000000004</v>
      </c>
      <c r="X8436">
        <f t="shared" si="395"/>
        <v>-67.5</v>
      </c>
    </row>
    <row r="8437" spans="1:24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  <c r="V8437">
        <f t="shared" si="393"/>
        <v>9</v>
      </c>
      <c r="W8437">
        <f t="shared" si="394"/>
        <v>17.103999999999999</v>
      </c>
      <c r="X8437">
        <f t="shared" si="395"/>
        <v>-160</v>
      </c>
    </row>
    <row r="8438" spans="1:24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  <c r="V8438">
        <f t="shared" si="393"/>
        <v>9</v>
      </c>
      <c r="W8438">
        <f t="shared" si="394"/>
        <v>501.42400000000004</v>
      </c>
      <c r="X8438">
        <f t="shared" si="395"/>
        <v>36.25</v>
      </c>
    </row>
    <row r="8439" spans="1:24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  <c r="V8439">
        <f t="shared" si="393"/>
        <v>12</v>
      </c>
      <c r="W8439">
        <f t="shared" si="394"/>
        <v>50.975999999999999</v>
      </c>
      <c r="X8439">
        <f t="shared" si="395"/>
        <v>17.5</v>
      </c>
    </row>
    <row r="8440" spans="1:24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  <c r="V8440">
        <f t="shared" si="393"/>
        <v>5</v>
      </c>
      <c r="W8440">
        <f t="shared" si="394"/>
        <v>547.84</v>
      </c>
      <c r="X8440">
        <f t="shared" si="395"/>
        <v>37.5</v>
      </c>
    </row>
    <row r="8441" spans="1:24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  <c r="V8441">
        <f t="shared" si="393"/>
        <v>3</v>
      </c>
      <c r="W8441">
        <f t="shared" si="394"/>
        <v>99.231999999999999</v>
      </c>
      <c r="X8441">
        <f t="shared" si="395"/>
        <v>10</v>
      </c>
    </row>
    <row r="8442" spans="1:24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  <c r="V8442">
        <f t="shared" si="393"/>
        <v>12</v>
      </c>
      <c r="W8442">
        <f t="shared" si="394"/>
        <v>31.751999999999999</v>
      </c>
      <c r="X8442">
        <f t="shared" si="395"/>
        <v>32.5</v>
      </c>
    </row>
    <row r="8443" spans="1:24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  <c r="V8443">
        <f t="shared" si="393"/>
        <v>5</v>
      </c>
      <c r="W8443">
        <f t="shared" si="394"/>
        <v>337.66399999999999</v>
      </c>
      <c r="X8443">
        <f t="shared" si="395"/>
        <v>32.5</v>
      </c>
    </row>
    <row r="8444" spans="1:24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  <c r="V8444">
        <f t="shared" si="393"/>
        <v>3</v>
      </c>
      <c r="W8444">
        <f t="shared" si="394"/>
        <v>863.88</v>
      </c>
      <c r="X8444">
        <f t="shared" si="395"/>
        <v>-16.666666666666664</v>
      </c>
    </row>
    <row r="8445" spans="1:24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  <c r="V8445">
        <f t="shared" si="393"/>
        <v>3</v>
      </c>
      <c r="W8445">
        <f t="shared" si="394"/>
        <v>2.0430000000000001</v>
      </c>
      <c r="X8445">
        <f t="shared" si="395"/>
        <v>-73.333333333333329</v>
      </c>
    </row>
    <row r="8446" spans="1:24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  <c r="V8446">
        <f t="shared" si="393"/>
        <v>3</v>
      </c>
      <c r="W8446">
        <f t="shared" si="394"/>
        <v>204.714</v>
      </c>
      <c r="X8446">
        <f t="shared" si="395"/>
        <v>-18.333333333333336</v>
      </c>
    </row>
    <row r="8447" spans="1:24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  <c r="V8447">
        <f t="shared" si="393"/>
        <v>10</v>
      </c>
      <c r="W8447">
        <f t="shared" si="394"/>
        <v>962.976</v>
      </c>
      <c r="X8447">
        <f t="shared" si="395"/>
        <v>-5.7142857142857144</v>
      </c>
    </row>
    <row r="8448" spans="1:24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  <c r="V8448">
        <f t="shared" si="393"/>
        <v>10</v>
      </c>
      <c r="W8448">
        <f t="shared" si="394"/>
        <v>140</v>
      </c>
      <c r="X8448">
        <f t="shared" si="395"/>
        <v>42</v>
      </c>
    </row>
    <row r="8449" spans="1:24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  <c r="V8449">
        <f t="shared" si="393"/>
        <v>10</v>
      </c>
      <c r="W8449">
        <f t="shared" si="394"/>
        <v>421.36</v>
      </c>
      <c r="X8449">
        <f t="shared" si="395"/>
        <v>24</v>
      </c>
    </row>
    <row r="8450" spans="1:24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  <c r="V8450">
        <f t="shared" si="393"/>
        <v>10</v>
      </c>
      <c r="W8450">
        <f t="shared" si="394"/>
        <v>1913.6879999999999</v>
      </c>
      <c r="X8450">
        <f t="shared" si="395"/>
        <v>-20</v>
      </c>
    </row>
    <row r="8451" spans="1:24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>
        <f t="shared" ref="V8451:V8514" si="396">MONTH(C8451:C18444)</f>
        <v>10</v>
      </c>
      <c r="W8451">
        <f t="shared" ref="W8451:W8514" si="397" xml:space="preserve"> PRODUCT(R8451,S8451)</f>
        <v>347.52</v>
      </c>
      <c r="X8451">
        <f t="shared" ref="X8451:X8514" si="398">(U8451/R8451)*100</f>
        <v>49</v>
      </c>
    </row>
    <row r="8452" spans="1:24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  <c r="V8452">
        <f t="shared" si="396"/>
        <v>10</v>
      </c>
      <c r="W8452">
        <f t="shared" si="397"/>
        <v>2.2200000000000002</v>
      </c>
      <c r="X8452">
        <f t="shared" si="398"/>
        <v>30</v>
      </c>
    </row>
    <row r="8453" spans="1:24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  <c r="V8453">
        <f t="shared" si="396"/>
        <v>4</v>
      </c>
      <c r="W8453">
        <f t="shared" si="397"/>
        <v>8399.7999999999993</v>
      </c>
      <c r="X8453">
        <f t="shared" si="398"/>
        <v>7.5</v>
      </c>
    </row>
    <row r="8454" spans="1:24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  <c r="V8454">
        <f t="shared" si="396"/>
        <v>4</v>
      </c>
      <c r="W8454">
        <f t="shared" si="397"/>
        <v>1377.4880000000001</v>
      </c>
      <c r="X8454">
        <f t="shared" si="398"/>
        <v>-27.142857142857142</v>
      </c>
    </row>
    <row r="8455" spans="1:24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  <c r="V8455">
        <f t="shared" si="396"/>
        <v>4</v>
      </c>
      <c r="W8455">
        <f t="shared" si="397"/>
        <v>4664.808</v>
      </c>
      <c r="X8455">
        <f t="shared" si="398"/>
        <v>5</v>
      </c>
    </row>
    <row r="8456" spans="1:24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>
        <f t="shared" si="396"/>
        <v>4</v>
      </c>
      <c r="W8456">
        <f t="shared" si="397"/>
        <v>639.4</v>
      </c>
      <c r="X8456">
        <f t="shared" si="398"/>
        <v>-52.5</v>
      </c>
    </row>
    <row r="8457" spans="1:24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  <c r="V8457">
        <f t="shared" si="396"/>
        <v>5</v>
      </c>
      <c r="W8457">
        <f t="shared" si="397"/>
        <v>444.76799999999997</v>
      </c>
      <c r="X8457">
        <f t="shared" si="398"/>
        <v>10</v>
      </c>
    </row>
    <row r="8458" spans="1:24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  <c r="V8458">
        <f t="shared" si="396"/>
        <v>5</v>
      </c>
      <c r="W8458">
        <f t="shared" si="397"/>
        <v>320.60699999999997</v>
      </c>
      <c r="X8458">
        <f t="shared" si="398"/>
        <v>-27.142857142857146</v>
      </c>
    </row>
    <row r="8459" spans="1:24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  <c r="V8459">
        <f t="shared" si="396"/>
        <v>5</v>
      </c>
      <c r="W8459">
        <f t="shared" si="397"/>
        <v>10.692</v>
      </c>
      <c r="X8459">
        <f t="shared" si="398"/>
        <v>-175</v>
      </c>
    </row>
    <row r="8460" spans="1:24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  <c r="V8460">
        <f t="shared" si="396"/>
        <v>8</v>
      </c>
      <c r="W8460">
        <f t="shared" si="397"/>
        <v>77.039999999999992</v>
      </c>
      <c r="X8460">
        <f t="shared" si="398"/>
        <v>-155</v>
      </c>
    </row>
    <row r="8461" spans="1:24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  <c r="V8461">
        <f t="shared" si="396"/>
        <v>8</v>
      </c>
      <c r="W8461">
        <f t="shared" si="397"/>
        <v>37.152000000000001</v>
      </c>
      <c r="X8461">
        <f t="shared" si="398"/>
        <v>-160</v>
      </c>
    </row>
    <row r="8462" spans="1:24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  <c r="V8462">
        <f t="shared" si="396"/>
        <v>8</v>
      </c>
      <c r="W8462">
        <f t="shared" si="397"/>
        <v>126.5</v>
      </c>
      <c r="X8462">
        <f t="shared" si="398"/>
        <v>47</v>
      </c>
    </row>
    <row r="8463" spans="1:24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  <c r="V8463">
        <f t="shared" si="396"/>
        <v>8</v>
      </c>
      <c r="W8463">
        <f t="shared" si="397"/>
        <v>287.82</v>
      </c>
      <c r="X8463">
        <f t="shared" si="398"/>
        <v>10</v>
      </c>
    </row>
    <row r="8464" spans="1:24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  <c r="V8464">
        <f t="shared" si="396"/>
        <v>9</v>
      </c>
      <c r="W8464">
        <f t="shared" si="397"/>
        <v>15</v>
      </c>
      <c r="X8464">
        <f t="shared" si="398"/>
        <v>48.000000000000007</v>
      </c>
    </row>
    <row r="8465" spans="1:24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  <c r="V8465">
        <f t="shared" si="396"/>
        <v>3</v>
      </c>
      <c r="W8465">
        <f t="shared" si="397"/>
        <v>907.12799999999993</v>
      </c>
      <c r="X8465">
        <f t="shared" si="398"/>
        <v>7.5000000000000009</v>
      </c>
    </row>
    <row r="8466" spans="1:24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  <c r="V8466">
        <f t="shared" si="396"/>
        <v>5</v>
      </c>
      <c r="W8466">
        <f t="shared" si="397"/>
        <v>186.75200000000001</v>
      </c>
      <c r="X8466">
        <f t="shared" si="398"/>
        <v>-6.25</v>
      </c>
    </row>
    <row r="8467" spans="1:24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  <c r="V8467">
        <f t="shared" si="396"/>
        <v>4</v>
      </c>
      <c r="W8467">
        <f t="shared" si="397"/>
        <v>53.820000000000007</v>
      </c>
      <c r="X8467">
        <f t="shared" si="398"/>
        <v>17</v>
      </c>
    </row>
    <row r="8468" spans="1:24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>
        <f t="shared" si="396"/>
        <v>4</v>
      </c>
      <c r="W8468">
        <f t="shared" si="397"/>
        <v>1110.42</v>
      </c>
      <c r="X8468">
        <f t="shared" si="398"/>
        <v>39</v>
      </c>
    </row>
    <row r="8469" spans="1:24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  <c r="V8469">
        <f t="shared" si="396"/>
        <v>9</v>
      </c>
      <c r="W8469">
        <f t="shared" si="397"/>
        <v>17.856000000000002</v>
      </c>
      <c r="X8469">
        <f t="shared" si="398"/>
        <v>35</v>
      </c>
    </row>
    <row r="8470" spans="1:24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  <c r="V8470">
        <f t="shared" si="396"/>
        <v>11</v>
      </c>
      <c r="W8470">
        <f t="shared" si="397"/>
        <v>16073.64</v>
      </c>
      <c r="X8470">
        <f t="shared" si="398"/>
        <v>9</v>
      </c>
    </row>
    <row r="8471" spans="1:24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  <c r="V8471">
        <f t="shared" si="396"/>
        <v>4</v>
      </c>
      <c r="W8471">
        <f t="shared" si="397"/>
        <v>1548.5440000000001</v>
      </c>
      <c r="X8471">
        <f t="shared" si="398"/>
        <v>-3.75</v>
      </c>
    </row>
    <row r="8472" spans="1:24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  <c r="V8472">
        <f t="shared" si="396"/>
        <v>4</v>
      </c>
      <c r="W8472">
        <f t="shared" si="397"/>
        <v>90.816000000000003</v>
      </c>
      <c r="X8472">
        <f t="shared" si="398"/>
        <v>26.25</v>
      </c>
    </row>
    <row r="8473" spans="1:24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  <c r="V8473">
        <f t="shared" si="396"/>
        <v>4</v>
      </c>
      <c r="W8473">
        <f t="shared" si="397"/>
        <v>233.85599999999999</v>
      </c>
      <c r="X8473">
        <f t="shared" si="398"/>
        <v>-15</v>
      </c>
    </row>
    <row r="8474" spans="1:24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  <c r="V8474">
        <f t="shared" si="396"/>
        <v>4</v>
      </c>
      <c r="W8474">
        <f t="shared" si="397"/>
        <v>3</v>
      </c>
      <c r="X8474">
        <f t="shared" si="398"/>
        <v>35</v>
      </c>
    </row>
    <row r="8475" spans="1:24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  <c r="V8475">
        <f t="shared" si="396"/>
        <v>10</v>
      </c>
      <c r="W8475">
        <f t="shared" si="397"/>
        <v>9.952</v>
      </c>
      <c r="X8475">
        <f t="shared" si="398"/>
        <v>10</v>
      </c>
    </row>
    <row r="8476" spans="1:24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  <c r="V8476">
        <f t="shared" si="396"/>
        <v>4</v>
      </c>
      <c r="W8476">
        <f t="shared" si="397"/>
        <v>151.584</v>
      </c>
      <c r="X8476">
        <f t="shared" si="398"/>
        <v>-76.666666666666657</v>
      </c>
    </row>
    <row r="8477" spans="1:24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  <c r="V8477">
        <f t="shared" si="396"/>
        <v>4</v>
      </c>
      <c r="W8477">
        <f t="shared" si="397"/>
        <v>131.16800000000001</v>
      </c>
      <c r="X8477">
        <f t="shared" si="398"/>
        <v>36.25</v>
      </c>
    </row>
    <row r="8478" spans="1:24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  <c r="V8478">
        <f t="shared" si="396"/>
        <v>10</v>
      </c>
      <c r="W8478">
        <f t="shared" si="397"/>
        <v>44.783999999999999</v>
      </c>
      <c r="X8478">
        <f t="shared" si="398"/>
        <v>36.250000000000007</v>
      </c>
    </row>
    <row r="8479" spans="1:24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  <c r="V8479">
        <f t="shared" si="396"/>
        <v>10</v>
      </c>
      <c r="W8479">
        <f t="shared" si="397"/>
        <v>4143.2</v>
      </c>
      <c r="X8479">
        <f t="shared" si="398"/>
        <v>26</v>
      </c>
    </row>
    <row r="8480" spans="1:24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  <c r="V8480">
        <f t="shared" si="396"/>
        <v>12</v>
      </c>
      <c r="W8480">
        <f t="shared" si="397"/>
        <v>11.52</v>
      </c>
      <c r="X8480">
        <f t="shared" si="398"/>
        <v>29.000000000000004</v>
      </c>
    </row>
    <row r="8481" spans="1:24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  <c r="V8481">
        <f t="shared" si="396"/>
        <v>3</v>
      </c>
      <c r="W8481">
        <f t="shared" si="397"/>
        <v>39.96</v>
      </c>
      <c r="X8481">
        <f t="shared" si="398"/>
        <v>44.999999999999993</v>
      </c>
    </row>
    <row r="8482" spans="1:24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  <c r="V8482">
        <f t="shared" si="396"/>
        <v>7</v>
      </c>
      <c r="W8482">
        <f t="shared" si="397"/>
        <v>71.959999999999994</v>
      </c>
      <c r="X8482">
        <f t="shared" si="398"/>
        <v>28.000000000000004</v>
      </c>
    </row>
    <row r="8483" spans="1:24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  <c r="V8483">
        <f t="shared" si="396"/>
        <v>5</v>
      </c>
      <c r="W8483">
        <f t="shared" si="397"/>
        <v>49.967999999999996</v>
      </c>
      <c r="X8483">
        <f t="shared" si="398"/>
        <v>20</v>
      </c>
    </row>
    <row r="8484" spans="1:24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>
        <f t="shared" si="396"/>
        <v>2</v>
      </c>
      <c r="W8484">
        <f t="shared" si="397"/>
        <v>41.4</v>
      </c>
      <c r="X8484">
        <f t="shared" si="398"/>
        <v>48.000000000000007</v>
      </c>
    </row>
    <row r="8485" spans="1:24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  <c r="V8485">
        <f t="shared" si="396"/>
        <v>9</v>
      </c>
      <c r="W8485">
        <f t="shared" si="397"/>
        <v>418.5</v>
      </c>
      <c r="X8485">
        <f t="shared" si="398"/>
        <v>48.999999999999993</v>
      </c>
    </row>
    <row r="8486" spans="1:24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>
        <f t="shared" si="396"/>
        <v>9</v>
      </c>
      <c r="W8486">
        <f t="shared" si="397"/>
        <v>1998</v>
      </c>
      <c r="X8486">
        <f t="shared" si="398"/>
        <v>36</v>
      </c>
    </row>
    <row r="8487" spans="1:24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>
        <f t="shared" si="396"/>
        <v>3</v>
      </c>
      <c r="W8487">
        <f t="shared" si="397"/>
        <v>91.36</v>
      </c>
      <c r="X8487">
        <f t="shared" si="398"/>
        <v>46</v>
      </c>
    </row>
    <row r="8488" spans="1:24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  <c r="V8488">
        <f t="shared" si="396"/>
        <v>3</v>
      </c>
      <c r="W8488">
        <f t="shared" si="397"/>
        <v>221.92</v>
      </c>
      <c r="X8488">
        <f t="shared" si="398"/>
        <v>48.000000000000007</v>
      </c>
    </row>
    <row r="8489" spans="1:24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  <c r="V8489">
        <f t="shared" si="396"/>
        <v>3</v>
      </c>
      <c r="W8489">
        <f t="shared" si="397"/>
        <v>35.82</v>
      </c>
      <c r="X8489">
        <f t="shared" si="398"/>
        <v>50</v>
      </c>
    </row>
    <row r="8490" spans="1:24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  <c r="V8490">
        <f t="shared" si="396"/>
        <v>2</v>
      </c>
      <c r="W8490">
        <f t="shared" si="397"/>
        <v>43749.75</v>
      </c>
      <c r="X8490">
        <f t="shared" si="398"/>
        <v>31.999999999999996</v>
      </c>
    </row>
    <row r="8491" spans="1:24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>
        <f t="shared" si="396"/>
        <v>2</v>
      </c>
      <c r="W8491">
        <f t="shared" si="397"/>
        <v>291.2</v>
      </c>
      <c r="X8491">
        <f t="shared" si="398"/>
        <v>50</v>
      </c>
    </row>
    <row r="8492" spans="1:24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  <c r="V8492">
        <f t="shared" si="396"/>
        <v>2</v>
      </c>
      <c r="W8492">
        <f t="shared" si="397"/>
        <v>130.83000000000001</v>
      </c>
      <c r="X8492">
        <f t="shared" si="398"/>
        <v>37.999999999999993</v>
      </c>
    </row>
    <row r="8493" spans="1:24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  <c r="V8493">
        <f t="shared" si="396"/>
        <v>7</v>
      </c>
      <c r="W8493">
        <f t="shared" si="397"/>
        <v>17.82</v>
      </c>
      <c r="X8493">
        <f t="shared" si="398"/>
        <v>2</v>
      </c>
    </row>
    <row r="8494" spans="1:24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  <c r="V8494">
        <f t="shared" si="396"/>
        <v>10</v>
      </c>
      <c r="W8494">
        <f t="shared" si="397"/>
        <v>485.88799999999998</v>
      </c>
      <c r="X8494">
        <f t="shared" si="398"/>
        <v>33.75</v>
      </c>
    </row>
    <row r="8495" spans="1:24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  <c r="V8495">
        <f t="shared" si="396"/>
        <v>10</v>
      </c>
      <c r="W8495">
        <f t="shared" si="397"/>
        <v>1439.9279999999999</v>
      </c>
      <c r="X8495">
        <f t="shared" si="398"/>
        <v>33.75</v>
      </c>
    </row>
    <row r="8496" spans="1:24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  <c r="V8496">
        <f t="shared" si="396"/>
        <v>10</v>
      </c>
      <c r="W8496">
        <f t="shared" si="397"/>
        <v>6.08</v>
      </c>
      <c r="X8496">
        <f t="shared" si="398"/>
        <v>-170</v>
      </c>
    </row>
    <row r="8497" spans="1:24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  <c r="V8497">
        <f t="shared" si="396"/>
        <v>12</v>
      </c>
      <c r="W8497">
        <f t="shared" si="397"/>
        <v>496.79999999999995</v>
      </c>
      <c r="X8497">
        <f t="shared" si="398"/>
        <v>-3.75</v>
      </c>
    </row>
    <row r="8498" spans="1:24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  <c r="V8498">
        <f t="shared" si="396"/>
        <v>3</v>
      </c>
      <c r="W8498">
        <f t="shared" si="397"/>
        <v>178.56</v>
      </c>
      <c r="X8498">
        <f t="shared" si="398"/>
        <v>25.999999999999996</v>
      </c>
    </row>
    <row r="8499" spans="1:24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  <c r="V8499">
        <f t="shared" si="396"/>
        <v>3</v>
      </c>
      <c r="W8499">
        <f t="shared" si="397"/>
        <v>1439.91</v>
      </c>
      <c r="X8499">
        <f t="shared" si="398"/>
        <v>37</v>
      </c>
    </row>
    <row r="8500" spans="1:24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  <c r="V8500">
        <f t="shared" si="396"/>
        <v>3</v>
      </c>
      <c r="W8500">
        <f t="shared" si="397"/>
        <v>37.24</v>
      </c>
      <c r="X8500">
        <f t="shared" si="398"/>
        <v>28.999999999999996</v>
      </c>
    </row>
    <row r="8501" spans="1:24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  <c r="V8501">
        <f t="shared" si="396"/>
        <v>3</v>
      </c>
      <c r="W8501">
        <f t="shared" si="397"/>
        <v>297.79199999999997</v>
      </c>
      <c r="X8501">
        <f t="shared" si="398"/>
        <v>33.75</v>
      </c>
    </row>
    <row r="8502" spans="1:24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  <c r="V8502">
        <f t="shared" si="396"/>
        <v>3</v>
      </c>
      <c r="W8502">
        <f t="shared" si="397"/>
        <v>195.64</v>
      </c>
      <c r="X8502">
        <f t="shared" si="398"/>
        <v>47</v>
      </c>
    </row>
    <row r="8503" spans="1:24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  <c r="V8503">
        <f t="shared" si="396"/>
        <v>3</v>
      </c>
      <c r="W8503">
        <f t="shared" si="397"/>
        <v>31.968</v>
      </c>
      <c r="X8503">
        <f t="shared" si="398"/>
        <v>7.5000000000000009</v>
      </c>
    </row>
    <row r="8504" spans="1:24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  <c r="V8504">
        <f t="shared" si="396"/>
        <v>3</v>
      </c>
      <c r="W8504">
        <f t="shared" si="397"/>
        <v>554.25600000000009</v>
      </c>
      <c r="X8504">
        <f t="shared" si="398"/>
        <v>-11.25</v>
      </c>
    </row>
    <row r="8505" spans="1:24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  <c r="V8505">
        <f t="shared" si="396"/>
        <v>2</v>
      </c>
      <c r="W8505">
        <f t="shared" si="397"/>
        <v>25.92</v>
      </c>
      <c r="X8505">
        <f t="shared" si="398"/>
        <v>47.999999999999993</v>
      </c>
    </row>
    <row r="8506" spans="1:24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  <c r="V8506">
        <f t="shared" si="396"/>
        <v>5</v>
      </c>
      <c r="W8506">
        <f t="shared" si="397"/>
        <v>1466.9760000000001</v>
      </c>
      <c r="X8506">
        <f t="shared" si="398"/>
        <v>-30</v>
      </c>
    </row>
    <row r="8507" spans="1:24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  <c r="V8507">
        <f t="shared" si="396"/>
        <v>3</v>
      </c>
      <c r="W8507">
        <f t="shared" si="397"/>
        <v>79.703999999999994</v>
      </c>
      <c r="X8507">
        <f t="shared" si="398"/>
        <v>-160</v>
      </c>
    </row>
    <row r="8508" spans="1:24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  <c r="V8508">
        <f t="shared" si="396"/>
        <v>3</v>
      </c>
      <c r="W8508">
        <f t="shared" si="397"/>
        <v>139.80000000000001</v>
      </c>
      <c r="X8508">
        <f t="shared" si="398"/>
        <v>30</v>
      </c>
    </row>
    <row r="8509" spans="1:24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  <c r="V8509">
        <f t="shared" si="396"/>
        <v>3</v>
      </c>
      <c r="W8509">
        <f t="shared" si="397"/>
        <v>439.05600000000004</v>
      </c>
      <c r="X8509">
        <f t="shared" si="398"/>
        <v>33.75</v>
      </c>
    </row>
    <row r="8510" spans="1:24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>
        <f t="shared" si="396"/>
        <v>12</v>
      </c>
      <c r="W8510">
        <f t="shared" si="397"/>
        <v>1927.53</v>
      </c>
      <c r="X8510">
        <f t="shared" si="398"/>
        <v>35</v>
      </c>
    </row>
    <row r="8511" spans="1:24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  <c r="V8511">
        <f t="shared" si="396"/>
        <v>12</v>
      </c>
      <c r="W8511">
        <f t="shared" si="397"/>
        <v>125.99</v>
      </c>
      <c r="X8511">
        <f t="shared" si="398"/>
        <v>25</v>
      </c>
    </row>
    <row r="8512" spans="1:24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>
        <f t="shared" si="396"/>
        <v>12</v>
      </c>
      <c r="W8512">
        <f t="shared" si="397"/>
        <v>46</v>
      </c>
      <c r="X8512">
        <f t="shared" si="398"/>
        <v>45</v>
      </c>
    </row>
    <row r="8513" spans="1:24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  <c r="V8513">
        <f t="shared" si="396"/>
        <v>12</v>
      </c>
      <c r="W8513">
        <f t="shared" si="397"/>
        <v>51.167999999999999</v>
      </c>
      <c r="X8513">
        <f t="shared" si="398"/>
        <v>35</v>
      </c>
    </row>
    <row r="8514" spans="1:24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>
        <f t="shared" si="396"/>
        <v>2</v>
      </c>
      <c r="W8514">
        <f t="shared" si="397"/>
        <v>147.56800000000001</v>
      </c>
      <c r="X8514">
        <f t="shared" si="398"/>
        <v>-105</v>
      </c>
    </row>
    <row r="8515" spans="1:24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  <c r="V8515">
        <f t="shared" ref="V8515:V8578" si="399">MONTH(C8515:C18508)</f>
        <v>6</v>
      </c>
      <c r="W8515">
        <f t="shared" ref="W8515:W8578" si="400" xml:space="preserve"> PRODUCT(R8515,S8515)</f>
        <v>82.944000000000003</v>
      </c>
      <c r="X8515">
        <f t="shared" ref="X8515:X8578" si="401">(U8515/R8515)*100</f>
        <v>35</v>
      </c>
    </row>
    <row r="8516" spans="1:24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  <c r="V8516">
        <f t="shared" si="399"/>
        <v>8</v>
      </c>
      <c r="W8516">
        <f t="shared" si="400"/>
        <v>52.56</v>
      </c>
      <c r="X8516">
        <f t="shared" si="401"/>
        <v>47.000000000000007</v>
      </c>
    </row>
    <row r="8517" spans="1:24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>
        <f t="shared" si="399"/>
        <v>8</v>
      </c>
      <c r="W8517">
        <f t="shared" si="400"/>
        <v>429.12</v>
      </c>
      <c r="X8517">
        <f t="shared" si="401"/>
        <v>28.000000000000004</v>
      </c>
    </row>
    <row r="8518" spans="1:24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  <c r="V8518">
        <f t="shared" si="399"/>
        <v>4</v>
      </c>
      <c r="W8518">
        <f t="shared" si="400"/>
        <v>7.28</v>
      </c>
      <c r="X8518">
        <f t="shared" si="401"/>
        <v>27</v>
      </c>
    </row>
    <row r="8519" spans="1:24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  <c r="V8519">
        <f t="shared" si="399"/>
        <v>6</v>
      </c>
      <c r="W8519">
        <f t="shared" si="400"/>
        <v>182.01599999999999</v>
      </c>
      <c r="X8519">
        <f t="shared" si="401"/>
        <v>-57.500000000000007</v>
      </c>
    </row>
    <row r="8520" spans="1:24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  <c r="V8520">
        <f t="shared" si="399"/>
        <v>12</v>
      </c>
      <c r="W8520">
        <f t="shared" si="400"/>
        <v>12.99</v>
      </c>
      <c r="X8520">
        <f t="shared" si="401"/>
        <v>12</v>
      </c>
    </row>
    <row r="8521" spans="1:24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  <c r="V8521">
        <f t="shared" si="399"/>
        <v>12</v>
      </c>
      <c r="W8521">
        <f t="shared" si="400"/>
        <v>546.66</v>
      </c>
      <c r="X8521">
        <f t="shared" si="401"/>
        <v>25</v>
      </c>
    </row>
    <row r="8522" spans="1:24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  <c r="V8522">
        <f t="shared" si="399"/>
        <v>12</v>
      </c>
      <c r="W8522">
        <f t="shared" si="400"/>
        <v>908.81999999999994</v>
      </c>
      <c r="X8522">
        <f t="shared" si="401"/>
        <v>6.0000000000000009</v>
      </c>
    </row>
    <row r="8523" spans="1:24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  <c r="V8523">
        <f t="shared" si="399"/>
        <v>1</v>
      </c>
      <c r="W8523">
        <f t="shared" si="400"/>
        <v>769.88799999999992</v>
      </c>
      <c r="X8523">
        <f t="shared" si="401"/>
        <v>16.25</v>
      </c>
    </row>
    <row r="8524" spans="1:24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  <c r="V8524">
        <f t="shared" si="399"/>
        <v>4</v>
      </c>
      <c r="W8524">
        <f t="shared" si="400"/>
        <v>12.99</v>
      </c>
      <c r="X8524">
        <f t="shared" si="401"/>
        <v>1.9999999999999998</v>
      </c>
    </row>
    <row r="8525" spans="1:24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>
        <f t="shared" si="399"/>
        <v>9</v>
      </c>
      <c r="W8525">
        <f t="shared" si="400"/>
        <v>391.02</v>
      </c>
      <c r="X8525">
        <f t="shared" si="401"/>
        <v>50</v>
      </c>
    </row>
    <row r="8526" spans="1:24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  <c r="V8526">
        <f t="shared" si="399"/>
        <v>3</v>
      </c>
      <c r="W8526">
        <f t="shared" si="400"/>
        <v>88.751999999999995</v>
      </c>
      <c r="X8526">
        <f t="shared" si="401"/>
        <v>-16.666666666666668</v>
      </c>
    </row>
    <row r="8527" spans="1:24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  <c r="V8527">
        <f t="shared" si="399"/>
        <v>3</v>
      </c>
      <c r="W8527">
        <f t="shared" si="400"/>
        <v>307.584</v>
      </c>
      <c r="X8527">
        <f t="shared" si="401"/>
        <v>15</v>
      </c>
    </row>
    <row r="8528" spans="1:24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  <c r="V8528">
        <f t="shared" si="399"/>
        <v>3</v>
      </c>
      <c r="W8528">
        <f t="shared" si="400"/>
        <v>15.578999999999999</v>
      </c>
      <c r="X8528">
        <f t="shared" si="401"/>
        <v>-66.666666666666671</v>
      </c>
    </row>
    <row r="8529" spans="1:24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>
        <f t="shared" si="399"/>
        <v>3</v>
      </c>
      <c r="W8529">
        <f t="shared" si="400"/>
        <v>319.96800000000002</v>
      </c>
      <c r="X8529">
        <f t="shared" si="401"/>
        <v>27.500000000000004</v>
      </c>
    </row>
    <row r="8530" spans="1:24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  <c r="V8530">
        <f t="shared" si="399"/>
        <v>3</v>
      </c>
      <c r="W8530">
        <f t="shared" si="400"/>
        <v>108.44799999999999</v>
      </c>
      <c r="X8530">
        <f t="shared" si="401"/>
        <v>6.25</v>
      </c>
    </row>
    <row r="8531" spans="1:24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  <c r="V8531">
        <f t="shared" si="399"/>
        <v>11</v>
      </c>
      <c r="W8531">
        <f t="shared" si="400"/>
        <v>482.84800000000001</v>
      </c>
      <c r="X8531">
        <f t="shared" si="401"/>
        <v>-15</v>
      </c>
    </row>
    <row r="8532" spans="1:24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  <c r="V8532">
        <f t="shared" si="399"/>
        <v>11</v>
      </c>
      <c r="W8532">
        <f t="shared" si="400"/>
        <v>133.44</v>
      </c>
      <c r="X8532">
        <f t="shared" si="401"/>
        <v>50</v>
      </c>
    </row>
    <row r="8533" spans="1:24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  <c r="V8533">
        <f t="shared" si="399"/>
        <v>11</v>
      </c>
      <c r="W8533">
        <f t="shared" si="400"/>
        <v>27.52</v>
      </c>
      <c r="X8533">
        <f t="shared" si="401"/>
        <v>46</v>
      </c>
    </row>
    <row r="8534" spans="1:24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  <c r="V8534">
        <f t="shared" si="399"/>
        <v>11</v>
      </c>
      <c r="W8534">
        <f t="shared" si="400"/>
        <v>3478.02</v>
      </c>
      <c r="X8534">
        <f t="shared" si="401"/>
        <v>5</v>
      </c>
    </row>
    <row r="8535" spans="1:24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  <c r="V8535">
        <f t="shared" si="399"/>
        <v>11</v>
      </c>
      <c r="W8535">
        <f t="shared" si="400"/>
        <v>1169.9100000000001</v>
      </c>
      <c r="X8535">
        <f t="shared" si="401"/>
        <v>8.9999999999999982</v>
      </c>
    </row>
    <row r="8536" spans="1:24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>
        <f t="shared" si="399"/>
        <v>1</v>
      </c>
      <c r="W8536">
        <f t="shared" si="400"/>
        <v>19.64</v>
      </c>
      <c r="X8536">
        <f t="shared" si="401"/>
        <v>49</v>
      </c>
    </row>
    <row r="8537" spans="1:24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  <c r="V8537">
        <f t="shared" si="399"/>
        <v>5</v>
      </c>
      <c r="W8537">
        <f t="shared" si="400"/>
        <v>169.2</v>
      </c>
      <c r="X8537">
        <f t="shared" si="401"/>
        <v>6</v>
      </c>
    </row>
    <row r="8538" spans="1:24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  <c r="V8538">
        <f t="shared" si="399"/>
        <v>6</v>
      </c>
      <c r="W8538">
        <f t="shared" si="400"/>
        <v>73.248000000000005</v>
      </c>
      <c r="X8538">
        <f t="shared" si="401"/>
        <v>-66.666666666666657</v>
      </c>
    </row>
    <row r="8539" spans="1:24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  <c r="V8539">
        <f t="shared" si="399"/>
        <v>6</v>
      </c>
      <c r="W8539">
        <f t="shared" si="400"/>
        <v>129.60000000000002</v>
      </c>
      <c r="X8539">
        <f t="shared" si="401"/>
        <v>34.999999999999993</v>
      </c>
    </row>
    <row r="8540" spans="1:24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  <c r="V8540">
        <f t="shared" si="399"/>
        <v>6</v>
      </c>
      <c r="W8540">
        <f t="shared" si="400"/>
        <v>24.048000000000002</v>
      </c>
      <c r="X8540">
        <f t="shared" si="401"/>
        <v>12.5</v>
      </c>
    </row>
    <row r="8541" spans="1:24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  <c r="V8541">
        <f t="shared" si="399"/>
        <v>3</v>
      </c>
      <c r="W8541">
        <f t="shared" si="400"/>
        <v>959.96799999999996</v>
      </c>
      <c r="X8541">
        <f t="shared" si="401"/>
        <v>12.5</v>
      </c>
    </row>
    <row r="8542" spans="1:24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>
        <f t="shared" si="399"/>
        <v>3</v>
      </c>
      <c r="W8542">
        <f t="shared" si="400"/>
        <v>154.19999999999999</v>
      </c>
      <c r="X8542">
        <f t="shared" si="401"/>
        <v>31.25</v>
      </c>
    </row>
    <row r="8543" spans="1:24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  <c r="V8543">
        <f t="shared" si="399"/>
        <v>12</v>
      </c>
      <c r="W8543">
        <f t="shared" si="400"/>
        <v>67.135999999999996</v>
      </c>
      <c r="X8543">
        <f t="shared" si="401"/>
        <v>5</v>
      </c>
    </row>
    <row r="8544" spans="1:24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  <c r="V8544">
        <f t="shared" si="399"/>
        <v>12</v>
      </c>
      <c r="W8544">
        <f t="shared" si="400"/>
        <v>2958.375</v>
      </c>
      <c r="X8544">
        <f t="shared" si="401"/>
        <v>0</v>
      </c>
    </row>
    <row r="8545" spans="1:24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>
        <f t="shared" si="399"/>
        <v>8</v>
      </c>
      <c r="W8545">
        <f t="shared" si="400"/>
        <v>399.96</v>
      </c>
      <c r="X8545">
        <f t="shared" si="401"/>
        <v>42.000000000000007</v>
      </c>
    </row>
    <row r="8546" spans="1:24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  <c r="V8546">
        <f t="shared" si="399"/>
        <v>3</v>
      </c>
      <c r="W8546">
        <f t="shared" si="400"/>
        <v>20.239999999999998</v>
      </c>
      <c r="X8546">
        <f t="shared" si="401"/>
        <v>43.000000000000007</v>
      </c>
    </row>
    <row r="8547" spans="1:24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  <c r="V8547">
        <f t="shared" si="399"/>
        <v>3</v>
      </c>
      <c r="W8547">
        <f t="shared" si="400"/>
        <v>159.68</v>
      </c>
      <c r="X8547">
        <f t="shared" si="401"/>
        <v>27.999999999999996</v>
      </c>
    </row>
    <row r="8548" spans="1:24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  <c r="V8548">
        <f t="shared" si="399"/>
        <v>3</v>
      </c>
      <c r="W8548">
        <f t="shared" si="400"/>
        <v>65.08</v>
      </c>
      <c r="X8548">
        <f t="shared" si="401"/>
        <v>49</v>
      </c>
    </row>
    <row r="8549" spans="1:24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  <c r="V8549">
        <f t="shared" si="399"/>
        <v>12</v>
      </c>
      <c r="W8549">
        <f t="shared" si="400"/>
        <v>117</v>
      </c>
      <c r="X8549">
        <f t="shared" si="401"/>
        <v>45</v>
      </c>
    </row>
    <row r="8550" spans="1:24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>
        <f t="shared" si="399"/>
        <v>12</v>
      </c>
      <c r="W8550">
        <f t="shared" si="400"/>
        <v>50.4</v>
      </c>
      <c r="X8550">
        <f t="shared" si="401"/>
        <v>48.000000000000007</v>
      </c>
    </row>
    <row r="8551" spans="1:24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  <c r="V8551">
        <f t="shared" si="399"/>
        <v>9</v>
      </c>
      <c r="W8551">
        <f t="shared" si="400"/>
        <v>98.56</v>
      </c>
      <c r="X8551">
        <f t="shared" si="401"/>
        <v>16.249999999999996</v>
      </c>
    </row>
    <row r="8552" spans="1:24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  <c r="V8552">
        <f t="shared" si="399"/>
        <v>7</v>
      </c>
      <c r="W8552">
        <f t="shared" si="400"/>
        <v>18.792000000000002</v>
      </c>
      <c r="X8552">
        <f t="shared" si="401"/>
        <v>32.5</v>
      </c>
    </row>
    <row r="8553" spans="1:24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  <c r="V8553">
        <f t="shared" si="399"/>
        <v>7</v>
      </c>
      <c r="W8553">
        <f t="shared" si="400"/>
        <v>57.728000000000002</v>
      </c>
      <c r="X8553">
        <f t="shared" si="401"/>
        <v>23.75</v>
      </c>
    </row>
    <row r="8554" spans="1:24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  <c r="V8554">
        <f t="shared" si="399"/>
        <v>5</v>
      </c>
      <c r="W8554">
        <f t="shared" si="400"/>
        <v>2159.9279999999999</v>
      </c>
      <c r="X8554">
        <f t="shared" si="401"/>
        <v>18.75</v>
      </c>
    </row>
    <row r="8555" spans="1:24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  <c r="V8555">
        <f t="shared" si="399"/>
        <v>11</v>
      </c>
      <c r="W8555">
        <f t="shared" si="400"/>
        <v>1919.36</v>
      </c>
      <c r="X8555">
        <f t="shared" si="401"/>
        <v>10</v>
      </c>
    </row>
    <row r="8556" spans="1:24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  <c r="V8556">
        <f t="shared" si="399"/>
        <v>12</v>
      </c>
      <c r="W8556">
        <f t="shared" si="400"/>
        <v>7398.0199999999995</v>
      </c>
      <c r="X8556">
        <f t="shared" si="401"/>
        <v>15.000000000000002</v>
      </c>
    </row>
    <row r="8557" spans="1:24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  <c r="V8557">
        <f t="shared" si="399"/>
        <v>3</v>
      </c>
      <c r="W8557">
        <f t="shared" si="400"/>
        <v>3135.6080000000002</v>
      </c>
      <c r="X8557">
        <f t="shared" si="401"/>
        <v>20</v>
      </c>
    </row>
    <row r="8558" spans="1:24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  <c r="V8558">
        <f t="shared" si="399"/>
        <v>3</v>
      </c>
      <c r="W8558">
        <f t="shared" si="400"/>
        <v>1353.6719999999998</v>
      </c>
      <c r="X8558">
        <f t="shared" si="401"/>
        <v>-22.5</v>
      </c>
    </row>
    <row r="8559" spans="1:24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  <c r="V8559">
        <f t="shared" si="399"/>
        <v>12</v>
      </c>
      <c r="W8559">
        <f t="shared" si="400"/>
        <v>1360.7280000000001</v>
      </c>
      <c r="X8559">
        <f t="shared" si="401"/>
        <v>8.75</v>
      </c>
    </row>
    <row r="8560" spans="1:24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  <c r="V8560">
        <f t="shared" si="399"/>
        <v>12</v>
      </c>
      <c r="W8560">
        <f t="shared" si="400"/>
        <v>408.24</v>
      </c>
      <c r="X8560">
        <f t="shared" si="401"/>
        <v>32.5</v>
      </c>
    </row>
    <row r="8561" spans="1:24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>
        <f t="shared" si="399"/>
        <v>12</v>
      </c>
      <c r="W8561">
        <f t="shared" si="400"/>
        <v>863.64</v>
      </c>
      <c r="X8561">
        <f t="shared" si="401"/>
        <v>12.5</v>
      </c>
    </row>
    <row r="8562" spans="1:24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  <c r="V8562">
        <f t="shared" si="399"/>
        <v>12</v>
      </c>
      <c r="W8562">
        <f t="shared" si="400"/>
        <v>395.64</v>
      </c>
      <c r="X8562">
        <f t="shared" si="401"/>
        <v>11.25</v>
      </c>
    </row>
    <row r="8563" spans="1:24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  <c r="V8563">
        <f t="shared" si="399"/>
        <v>12</v>
      </c>
      <c r="W8563">
        <f t="shared" si="400"/>
        <v>4.6559999999999997</v>
      </c>
      <c r="X8563">
        <f t="shared" si="401"/>
        <v>-32.500000000000007</v>
      </c>
    </row>
    <row r="8564" spans="1:24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>
        <f t="shared" si="399"/>
        <v>4</v>
      </c>
      <c r="W8564">
        <f t="shared" si="400"/>
        <v>7274.5</v>
      </c>
      <c r="X8564">
        <f t="shared" si="401"/>
        <v>26</v>
      </c>
    </row>
    <row r="8565" spans="1:24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  <c r="V8565">
        <f t="shared" si="399"/>
        <v>4</v>
      </c>
      <c r="W8565">
        <f t="shared" si="400"/>
        <v>14.526</v>
      </c>
      <c r="X8565">
        <f t="shared" si="401"/>
        <v>-73.333333333333343</v>
      </c>
    </row>
    <row r="8566" spans="1:24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  <c r="V8566">
        <f t="shared" si="399"/>
        <v>4</v>
      </c>
      <c r="W8566">
        <f t="shared" si="400"/>
        <v>1324.2240000000002</v>
      </c>
      <c r="X8566">
        <f t="shared" si="401"/>
        <v>-3.75</v>
      </c>
    </row>
    <row r="8567" spans="1:24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  <c r="V8567">
        <f t="shared" si="399"/>
        <v>11</v>
      </c>
      <c r="W8567">
        <f t="shared" si="400"/>
        <v>201.52800000000002</v>
      </c>
      <c r="X8567">
        <f t="shared" si="401"/>
        <v>10</v>
      </c>
    </row>
    <row r="8568" spans="1:24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  <c r="V8568">
        <f t="shared" si="399"/>
        <v>11</v>
      </c>
      <c r="W8568">
        <f t="shared" si="400"/>
        <v>60.927999999999997</v>
      </c>
      <c r="X8568">
        <f t="shared" si="401"/>
        <v>36.250000000000007</v>
      </c>
    </row>
    <row r="8569" spans="1:24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  <c r="V8569">
        <f t="shared" si="399"/>
        <v>11</v>
      </c>
      <c r="W8569">
        <f t="shared" si="400"/>
        <v>186.624</v>
      </c>
      <c r="X8569">
        <f t="shared" si="401"/>
        <v>35</v>
      </c>
    </row>
    <row r="8570" spans="1:24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  <c r="V8570">
        <f t="shared" si="399"/>
        <v>12</v>
      </c>
      <c r="W8570">
        <f t="shared" si="400"/>
        <v>6781.2080000000005</v>
      </c>
      <c r="X8570">
        <f t="shared" si="401"/>
        <v>32.499999999999993</v>
      </c>
    </row>
    <row r="8571" spans="1:24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  <c r="V8571">
        <f t="shared" si="399"/>
        <v>12</v>
      </c>
      <c r="W8571">
        <f t="shared" si="400"/>
        <v>2890.576</v>
      </c>
      <c r="X8571">
        <f t="shared" si="401"/>
        <v>35</v>
      </c>
    </row>
    <row r="8572" spans="1:24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  <c r="V8572">
        <f t="shared" si="399"/>
        <v>12</v>
      </c>
      <c r="W8572">
        <f t="shared" si="400"/>
        <v>959.96799999999996</v>
      </c>
      <c r="X8572">
        <f t="shared" si="401"/>
        <v>18.75</v>
      </c>
    </row>
    <row r="8573" spans="1:24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  <c r="V8573">
        <f t="shared" si="399"/>
        <v>4</v>
      </c>
      <c r="W8573">
        <f t="shared" si="400"/>
        <v>30.816000000000003</v>
      </c>
      <c r="X8573">
        <f t="shared" si="401"/>
        <v>31.25</v>
      </c>
    </row>
    <row r="8574" spans="1:24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  <c r="V8574">
        <f t="shared" si="399"/>
        <v>11</v>
      </c>
      <c r="W8574">
        <f t="shared" si="400"/>
        <v>4994.25</v>
      </c>
      <c r="X8574">
        <f t="shared" si="401"/>
        <v>-20</v>
      </c>
    </row>
    <row r="8575" spans="1:24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  <c r="V8575">
        <f t="shared" si="399"/>
        <v>10</v>
      </c>
      <c r="W8575">
        <f t="shared" si="400"/>
        <v>49.12</v>
      </c>
      <c r="X8575">
        <f t="shared" si="401"/>
        <v>47</v>
      </c>
    </row>
    <row r="8576" spans="1:24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  <c r="V8576">
        <f t="shared" si="399"/>
        <v>9</v>
      </c>
      <c r="W8576">
        <f t="shared" si="400"/>
        <v>17.009999999999998</v>
      </c>
      <c r="X8576">
        <f t="shared" si="401"/>
        <v>2</v>
      </c>
    </row>
    <row r="8577" spans="1:24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  <c r="V8577">
        <f t="shared" si="399"/>
        <v>8</v>
      </c>
      <c r="W8577">
        <f t="shared" si="400"/>
        <v>57.344000000000001</v>
      </c>
      <c r="X8577">
        <f t="shared" si="401"/>
        <v>6.25</v>
      </c>
    </row>
    <row r="8578" spans="1:24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>
        <f t="shared" si="399"/>
        <v>7</v>
      </c>
      <c r="W8578">
        <f t="shared" si="400"/>
        <v>102.3</v>
      </c>
      <c r="X8578">
        <f t="shared" si="401"/>
        <v>26</v>
      </c>
    </row>
    <row r="8579" spans="1:24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  <c r="V8579">
        <f t="shared" ref="V8579:V8642" si="402">MONTH(C8579:C18572)</f>
        <v>12</v>
      </c>
      <c r="W8579">
        <f t="shared" ref="W8579:W8642" si="403" xml:space="preserve"> PRODUCT(R8579,S8579)</f>
        <v>1215.04</v>
      </c>
      <c r="X8579">
        <f t="shared" ref="X8579:X8642" si="404">(U8579/R8579)*100</f>
        <v>16</v>
      </c>
    </row>
    <row r="8580" spans="1:24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  <c r="V8580">
        <f t="shared" si="402"/>
        <v>12</v>
      </c>
      <c r="W8580">
        <f t="shared" si="403"/>
        <v>62.32</v>
      </c>
      <c r="X8580">
        <f t="shared" si="404"/>
        <v>25</v>
      </c>
    </row>
    <row r="8581" spans="1:24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  <c r="V8581">
        <f t="shared" si="402"/>
        <v>12</v>
      </c>
      <c r="W8581">
        <f t="shared" si="403"/>
        <v>2.61</v>
      </c>
      <c r="X8581">
        <f t="shared" si="404"/>
        <v>46</v>
      </c>
    </row>
    <row r="8582" spans="1:24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  <c r="V8582">
        <f t="shared" si="402"/>
        <v>5</v>
      </c>
      <c r="W8582">
        <f t="shared" si="403"/>
        <v>30.996000000000002</v>
      </c>
      <c r="X8582">
        <f t="shared" si="404"/>
        <v>-57.499999999999993</v>
      </c>
    </row>
    <row r="8583" spans="1:24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  <c r="V8583">
        <f t="shared" si="402"/>
        <v>5</v>
      </c>
      <c r="W8583">
        <f t="shared" si="403"/>
        <v>20.736000000000001</v>
      </c>
      <c r="X8583">
        <f t="shared" si="404"/>
        <v>35</v>
      </c>
    </row>
    <row r="8584" spans="1:24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  <c r="V8584">
        <f t="shared" si="402"/>
        <v>5</v>
      </c>
      <c r="W8584">
        <f t="shared" si="403"/>
        <v>41.567999999999998</v>
      </c>
      <c r="X8584">
        <f t="shared" si="404"/>
        <v>-17.5</v>
      </c>
    </row>
    <row r="8585" spans="1:24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  <c r="V8585">
        <f t="shared" si="402"/>
        <v>5</v>
      </c>
      <c r="W8585">
        <f t="shared" si="403"/>
        <v>334.79999999999995</v>
      </c>
      <c r="X8585">
        <f t="shared" si="404"/>
        <v>-20</v>
      </c>
    </row>
    <row r="8586" spans="1:24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  <c r="V8586">
        <f t="shared" si="402"/>
        <v>2</v>
      </c>
      <c r="W8586">
        <f t="shared" si="403"/>
        <v>34.496000000000002</v>
      </c>
      <c r="X8586">
        <f t="shared" si="404"/>
        <v>35</v>
      </c>
    </row>
    <row r="8587" spans="1:24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  <c r="V8587">
        <f t="shared" si="402"/>
        <v>12</v>
      </c>
      <c r="W8587">
        <f t="shared" si="403"/>
        <v>77.616</v>
      </c>
      <c r="X8587">
        <f t="shared" si="404"/>
        <v>-73.333333333333343</v>
      </c>
    </row>
    <row r="8588" spans="1:24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  <c r="V8588">
        <f t="shared" si="402"/>
        <v>7</v>
      </c>
      <c r="W8588">
        <f t="shared" si="403"/>
        <v>6437.25</v>
      </c>
      <c r="X8588">
        <f t="shared" si="404"/>
        <v>19</v>
      </c>
    </row>
    <row r="8589" spans="1:24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  <c r="V8589">
        <f t="shared" si="402"/>
        <v>7</v>
      </c>
      <c r="W8589">
        <f t="shared" si="403"/>
        <v>840.5</v>
      </c>
      <c r="X8589">
        <f t="shared" si="404"/>
        <v>26</v>
      </c>
    </row>
    <row r="8590" spans="1:24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  <c r="V8590">
        <f t="shared" si="402"/>
        <v>5</v>
      </c>
      <c r="W8590">
        <f t="shared" si="403"/>
        <v>103.93600000000001</v>
      </c>
      <c r="X8590">
        <f t="shared" si="404"/>
        <v>-20</v>
      </c>
    </row>
    <row r="8591" spans="1:24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  <c r="V8591">
        <f t="shared" si="402"/>
        <v>1</v>
      </c>
      <c r="W8591">
        <f t="shared" si="403"/>
        <v>9.5359999999999996</v>
      </c>
      <c r="X8591">
        <f t="shared" si="404"/>
        <v>10</v>
      </c>
    </row>
    <row r="8592" spans="1:24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  <c r="V8592">
        <f t="shared" si="402"/>
        <v>9</v>
      </c>
      <c r="W8592">
        <f t="shared" si="403"/>
        <v>23.94</v>
      </c>
      <c r="X8592">
        <f t="shared" si="404"/>
        <v>49</v>
      </c>
    </row>
    <row r="8593" spans="1:24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>
        <f t="shared" si="402"/>
        <v>4</v>
      </c>
      <c r="W8593">
        <f t="shared" si="403"/>
        <v>37.375999999999998</v>
      </c>
      <c r="X8593">
        <f t="shared" si="404"/>
        <v>37.5</v>
      </c>
    </row>
    <row r="8594" spans="1:24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  <c r="V8594">
        <f t="shared" si="402"/>
        <v>4</v>
      </c>
      <c r="W8594">
        <f t="shared" si="403"/>
        <v>34.991999999999997</v>
      </c>
      <c r="X8594">
        <f t="shared" si="404"/>
        <v>28.750000000000004</v>
      </c>
    </row>
    <row r="8595" spans="1:24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  <c r="V8595">
        <f t="shared" si="402"/>
        <v>11</v>
      </c>
      <c r="W8595">
        <f t="shared" si="403"/>
        <v>575.928</v>
      </c>
      <c r="X8595">
        <f t="shared" si="404"/>
        <v>20</v>
      </c>
    </row>
    <row r="8596" spans="1:24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  <c r="V8596">
        <f t="shared" si="402"/>
        <v>11</v>
      </c>
      <c r="W8596">
        <f t="shared" si="403"/>
        <v>1996.672</v>
      </c>
      <c r="X8596">
        <f t="shared" si="404"/>
        <v>6.25</v>
      </c>
    </row>
    <row r="8597" spans="1:24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>
        <f t="shared" si="402"/>
        <v>5</v>
      </c>
      <c r="W8597">
        <f t="shared" si="403"/>
        <v>23.76</v>
      </c>
      <c r="X8597">
        <f t="shared" si="404"/>
        <v>44.999999999999993</v>
      </c>
    </row>
    <row r="8598" spans="1:24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  <c r="V8598">
        <f t="shared" si="402"/>
        <v>5</v>
      </c>
      <c r="W8598">
        <f t="shared" si="403"/>
        <v>35.44</v>
      </c>
      <c r="X8598">
        <f t="shared" si="404"/>
        <v>47</v>
      </c>
    </row>
    <row r="8599" spans="1:24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  <c r="V8599">
        <f t="shared" si="402"/>
        <v>10</v>
      </c>
      <c r="W8599">
        <f t="shared" si="403"/>
        <v>268.54399999999998</v>
      </c>
      <c r="X8599">
        <f t="shared" si="404"/>
        <v>37.5</v>
      </c>
    </row>
    <row r="8600" spans="1:24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>
        <f t="shared" si="402"/>
        <v>11</v>
      </c>
      <c r="W8600">
        <f t="shared" si="403"/>
        <v>12.96</v>
      </c>
      <c r="X8600">
        <f t="shared" si="404"/>
        <v>35</v>
      </c>
    </row>
    <row r="8601" spans="1:24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  <c r="V8601">
        <f t="shared" si="402"/>
        <v>11</v>
      </c>
      <c r="W8601">
        <f t="shared" si="403"/>
        <v>44.82</v>
      </c>
      <c r="X8601">
        <f t="shared" si="404"/>
        <v>47</v>
      </c>
    </row>
    <row r="8602" spans="1:24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  <c r="V8602">
        <f t="shared" si="402"/>
        <v>11</v>
      </c>
      <c r="W8602">
        <f t="shared" si="403"/>
        <v>81.08</v>
      </c>
      <c r="X8602">
        <f t="shared" si="404"/>
        <v>28.000000000000004</v>
      </c>
    </row>
    <row r="8603" spans="1:24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  <c r="V8603">
        <f t="shared" si="402"/>
        <v>11</v>
      </c>
      <c r="W8603">
        <f t="shared" si="403"/>
        <v>7.3120000000000003</v>
      </c>
      <c r="X8603">
        <f t="shared" si="404"/>
        <v>35</v>
      </c>
    </row>
    <row r="8604" spans="1:24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  <c r="V8604">
        <f t="shared" si="402"/>
        <v>12</v>
      </c>
      <c r="W8604">
        <f t="shared" si="403"/>
        <v>3331.6080000000002</v>
      </c>
      <c r="X8604">
        <f t="shared" si="404"/>
        <v>12.5</v>
      </c>
    </row>
    <row r="8605" spans="1:24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  <c r="V8605">
        <f t="shared" si="402"/>
        <v>1</v>
      </c>
      <c r="W8605">
        <f t="shared" si="403"/>
        <v>60.16</v>
      </c>
      <c r="X8605">
        <f t="shared" si="404"/>
        <v>-17.5</v>
      </c>
    </row>
    <row r="8606" spans="1:24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  <c r="V8606">
        <f t="shared" si="402"/>
        <v>1</v>
      </c>
      <c r="W8606">
        <f t="shared" si="403"/>
        <v>496.79999999999995</v>
      </c>
      <c r="X8606">
        <f t="shared" si="404"/>
        <v>-3.75</v>
      </c>
    </row>
    <row r="8607" spans="1:24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  <c r="V8607">
        <f t="shared" si="402"/>
        <v>1</v>
      </c>
      <c r="W8607">
        <f t="shared" si="403"/>
        <v>904.80000000000007</v>
      </c>
      <c r="X8607">
        <f t="shared" si="404"/>
        <v>7.5</v>
      </c>
    </row>
    <row r="8608" spans="1:24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  <c r="V8608">
        <f t="shared" si="402"/>
        <v>8</v>
      </c>
      <c r="W8608">
        <f t="shared" si="403"/>
        <v>46.36</v>
      </c>
      <c r="X8608">
        <f t="shared" si="404"/>
        <v>33</v>
      </c>
    </row>
    <row r="8609" spans="1:24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  <c r="V8609">
        <f t="shared" si="402"/>
        <v>6</v>
      </c>
      <c r="W8609">
        <f t="shared" si="403"/>
        <v>113.92</v>
      </c>
      <c r="X8609">
        <f t="shared" si="404"/>
        <v>37</v>
      </c>
    </row>
    <row r="8610" spans="1:24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>
        <f t="shared" si="402"/>
        <v>6</v>
      </c>
      <c r="W8610">
        <f t="shared" si="403"/>
        <v>62.24</v>
      </c>
      <c r="X8610">
        <f t="shared" si="404"/>
        <v>26</v>
      </c>
    </row>
    <row r="8611" spans="1:24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  <c r="V8611">
        <f t="shared" si="402"/>
        <v>6</v>
      </c>
      <c r="W8611">
        <f t="shared" si="403"/>
        <v>707.13599999999997</v>
      </c>
      <c r="X8611">
        <f t="shared" si="404"/>
        <v>-12.5</v>
      </c>
    </row>
    <row r="8612" spans="1:24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>
        <f t="shared" si="402"/>
        <v>6</v>
      </c>
      <c r="W8612">
        <f t="shared" si="403"/>
        <v>27.92</v>
      </c>
      <c r="X8612">
        <f t="shared" si="404"/>
        <v>48</v>
      </c>
    </row>
    <row r="8613" spans="1:24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  <c r="V8613">
        <f t="shared" si="402"/>
        <v>11</v>
      </c>
      <c r="W8613">
        <f t="shared" si="403"/>
        <v>414.75</v>
      </c>
      <c r="X8613">
        <f t="shared" si="404"/>
        <v>35</v>
      </c>
    </row>
    <row r="8614" spans="1:24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>
        <f t="shared" si="402"/>
        <v>1</v>
      </c>
      <c r="W8614">
        <f t="shared" si="403"/>
        <v>79.36</v>
      </c>
      <c r="X8614">
        <f t="shared" si="404"/>
        <v>26</v>
      </c>
    </row>
    <row r="8615" spans="1:24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  <c r="V8615">
        <f t="shared" si="402"/>
        <v>11</v>
      </c>
      <c r="W8615">
        <f t="shared" si="403"/>
        <v>1439.91</v>
      </c>
      <c r="X8615">
        <f t="shared" si="404"/>
        <v>37</v>
      </c>
    </row>
    <row r="8616" spans="1:24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  <c r="V8616">
        <f t="shared" si="402"/>
        <v>9</v>
      </c>
      <c r="W8616">
        <f t="shared" si="403"/>
        <v>14.76</v>
      </c>
      <c r="X8616">
        <f t="shared" si="404"/>
        <v>47</v>
      </c>
    </row>
    <row r="8617" spans="1:24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  <c r="V8617">
        <f t="shared" si="402"/>
        <v>9</v>
      </c>
      <c r="W8617">
        <f t="shared" si="403"/>
        <v>42.768000000000001</v>
      </c>
      <c r="X8617">
        <f t="shared" si="404"/>
        <v>31.25</v>
      </c>
    </row>
    <row r="8618" spans="1:24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>
        <f t="shared" si="402"/>
        <v>9</v>
      </c>
      <c r="W8618">
        <f t="shared" si="403"/>
        <v>163.96</v>
      </c>
      <c r="X8618">
        <f t="shared" si="404"/>
        <v>49</v>
      </c>
    </row>
    <row r="8619" spans="1:24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  <c r="V8619">
        <f t="shared" si="402"/>
        <v>9</v>
      </c>
      <c r="W8619">
        <f t="shared" si="403"/>
        <v>118.87200000000001</v>
      </c>
      <c r="X8619">
        <f t="shared" si="404"/>
        <v>35</v>
      </c>
    </row>
    <row r="8620" spans="1:24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  <c r="V8620">
        <f t="shared" si="402"/>
        <v>3</v>
      </c>
      <c r="W8620">
        <f t="shared" si="403"/>
        <v>2797.7040000000002</v>
      </c>
      <c r="X8620">
        <f t="shared" si="404"/>
        <v>-3.75</v>
      </c>
    </row>
    <row r="8621" spans="1:24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  <c r="V8621">
        <f t="shared" si="402"/>
        <v>9</v>
      </c>
      <c r="W8621">
        <f t="shared" si="403"/>
        <v>260.48</v>
      </c>
      <c r="X8621">
        <f t="shared" si="404"/>
        <v>26</v>
      </c>
    </row>
    <row r="8622" spans="1:24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  <c r="V8622">
        <f t="shared" si="402"/>
        <v>11</v>
      </c>
      <c r="W8622">
        <f t="shared" si="403"/>
        <v>152.79999999999998</v>
      </c>
      <c r="X8622">
        <f t="shared" si="404"/>
        <v>-65</v>
      </c>
    </row>
    <row r="8623" spans="1:24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  <c r="V8623">
        <f t="shared" si="402"/>
        <v>5</v>
      </c>
      <c r="W8623">
        <f t="shared" si="403"/>
        <v>41.536000000000001</v>
      </c>
      <c r="X8623">
        <f t="shared" si="404"/>
        <v>11.249999999999998</v>
      </c>
    </row>
    <row r="8624" spans="1:24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  <c r="V8624">
        <f t="shared" si="402"/>
        <v>11</v>
      </c>
      <c r="W8624">
        <f t="shared" si="403"/>
        <v>159.232</v>
      </c>
      <c r="X8624">
        <f t="shared" si="404"/>
        <v>10</v>
      </c>
    </row>
    <row r="8625" spans="1:24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  <c r="V8625">
        <f t="shared" si="402"/>
        <v>11</v>
      </c>
      <c r="W8625">
        <f t="shared" si="403"/>
        <v>726.62400000000002</v>
      </c>
      <c r="X8625">
        <f t="shared" si="404"/>
        <v>-83.333333333333343</v>
      </c>
    </row>
    <row r="8626" spans="1:24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  <c r="V8626">
        <f t="shared" si="402"/>
        <v>11</v>
      </c>
      <c r="W8626">
        <f t="shared" si="403"/>
        <v>559.79999999999995</v>
      </c>
      <c r="X8626">
        <f t="shared" si="404"/>
        <v>-1.25</v>
      </c>
    </row>
    <row r="8627" spans="1:24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  <c r="V8627">
        <f t="shared" si="402"/>
        <v>12</v>
      </c>
      <c r="W8627">
        <f t="shared" si="403"/>
        <v>47.088000000000001</v>
      </c>
      <c r="X8627">
        <f t="shared" si="404"/>
        <v>32.5</v>
      </c>
    </row>
    <row r="8628" spans="1:24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>
        <f t="shared" si="402"/>
        <v>9</v>
      </c>
      <c r="W8628">
        <f t="shared" si="403"/>
        <v>210.78000000000003</v>
      </c>
      <c r="X8628">
        <f t="shared" si="404"/>
        <v>26.999999999999996</v>
      </c>
    </row>
    <row r="8629" spans="1:24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  <c r="V8629">
        <f t="shared" si="402"/>
        <v>9</v>
      </c>
      <c r="W8629">
        <f t="shared" si="403"/>
        <v>450</v>
      </c>
      <c r="X8629">
        <f t="shared" si="404"/>
        <v>18</v>
      </c>
    </row>
    <row r="8630" spans="1:24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  <c r="V8630">
        <f t="shared" si="402"/>
        <v>9</v>
      </c>
      <c r="W8630">
        <f t="shared" si="403"/>
        <v>12.192</v>
      </c>
      <c r="X8630">
        <f t="shared" si="404"/>
        <v>33.75</v>
      </c>
    </row>
    <row r="8631" spans="1:24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  <c r="V8631">
        <f t="shared" si="402"/>
        <v>9</v>
      </c>
      <c r="W8631">
        <f t="shared" si="403"/>
        <v>962.35199999999998</v>
      </c>
      <c r="X8631">
        <f t="shared" si="404"/>
        <v>-25</v>
      </c>
    </row>
    <row r="8632" spans="1:24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  <c r="V8632">
        <f t="shared" si="402"/>
        <v>9</v>
      </c>
      <c r="W8632">
        <f t="shared" si="403"/>
        <v>28.96</v>
      </c>
      <c r="X8632">
        <f t="shared" si="404"/>
        <v>33</v>
      </c>
    </row>
    <row r="8633" spans="1:24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  <c r="V8633">
        <f t="shared" si="402"/>
        <v>7</v>
      </c>
      <c r="W8633">
        <f t="shared" si="403"/>
        <v>887.25</v>
      </c>
      <c r="X8633">
        <f t="shared" si="404"/>
        <v>-44.000000000000007</v>
      </c>
    </row>
    <row r="8634" spans="1:24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  <c r="V8634">
        <f t="shared" si="402"/>
        <v>7</v>
      </c>
      <c r="W8634">
        <f t="shared" si="403"/>
        <v>8218.5839999999989</v>
      </c>
      <c r="X8634">
        <f t="shared" si="404"/>
        <v>-66.666666666666671</v>
      </c>
    </row>
    <row r="8635" spans="1:24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  <c r="V8635">
        <f t="shared" si="402"/>
        <v>7</v>
      </c>
      <c r="W8635">
        <f t="shared" si="403"/>
        <v>28.44</v>
      </c>
      <c r="X8635">
        <f t="shared" si="404"/>
        <v>7.5</v>
      </c>
    </row>
    <row r="8636" spans="1:24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  <c r="V8636">
        <f t="shared" si="402"/>
        <v>8</v>
      </c>
      <c r="W8636">
        <f t="shared" si="403"/>
        <v>261.95999999999998</v>
      </c>
      <c r="X8636">
        <f t="shared" si="404"/>
        <v>-68</v>
      </c>
    </row>
    <row r="8637" spans="1:24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  <c r="V8637">
        <f t="shared" si="402"/>
        <v>4</v>
      </c>
      <c r="W8637">
        <f t="shared" si="403"/>
        <v>874.75</v>
      </c>
      <c r="X8637">
        <f t="shared" si="404"/>
        <v>26</v>
      </c>
    </row>
    <row r="8638" spans="1:24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>
        <f t="shared" si="402"/>
        <v>4</v>
      </c>
      <c r="W8638">
        <f t="shared" si="403"/>
        <v>4130</v>
      </c>
      <c r="X8638">
        <f t="shared" si="404"/>
        <v>26</v>
      </c>
    </row>
    <row r="8639" spans="1:24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  <c r="V8639">
        <f t="shared" si="402"/>
        <v>4</v>
      </c>
      <c r="W8639">
        <f t="shared" si="403"/>
        <v>977.06000000000006</v>
      </c>
      <c r="X8639">
        <f t="shared" si="404"/>
        <v>27.999999999999996</v>
      </c>
    </row>
    <row r="8640" spans="1:24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>
        <f t="shared" si="402"/>
        <v>7</v>
      </c>
      <c r="W8640">
        <f t="shared" si="403"/>
        <v>1999.75</v>
      </c>
      <c r="X8640">
        <f t="shared" si="404"/>
        <v>36</v>
      </c>
    </row>
    <row r="8641" spans="1:24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>
        <f t="shared" si="402"/>
        <v>12</v>
      </c>
      <c r="W8641">
        <f t="shared" si="403"/>
        <v>37.17</v>
      </c>
      <c r="X8641">
        <f t="shared" si="404"/>
        <v>47</v>
      </c>
    </row>
    <row r="8642" spans="1:24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  <c r="V8642">
        <f t="shared" si="402"/>
        <v>1</v>
      </c>
      <c r="W8642">
        <f t="shared" si="403"/>
        <v>3804.9</v>
      </c>
      <c r="X8642">
        <f t="shared" si="404"/>
        <v>-150</v>
      </c>
    </row>
    <row r="8643" spans="1:24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  <c r="V8643">
        <f t="shared" ref="V8643:V8706" si="405">MONTH(C8643:C18636)</f>
        <v>12</v>
      </c>
      <c r="W8643">
        <f t="shared" ref="W8643:W8706" si="406" xml:space="preserve"> PRODUCT(R8643,S8643)</f>
        <v>407.15999999999997</v>
      </c>
      <c r="X8643">
        <f t="shared" ref="X8643:X8706" si="407">(U8643/R8643)*100</f>
        <v>-66.666666666666671</v>
      </c>
    </row>
    <row r="8644" spans="1:24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  <c r="V8644">
        <f t="shared" si="405"/>
        <v>11</v>
      </c>
      <c r="W8644">
        <f t="shared" si="406"/>
        <v>346.54400000000004</v>
      </c>
      <c r="X8644">
        <f t="shared" si="407"/>
        <v>37.5</v>
      </c>
    </row>
    <row r="8645" spans="1:24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  <c r="V8645">
        <f t="shared" si="405"/>
        <v>11</v>
      </c>
      <c r="W8645">
        <f t="shared" si="406"/>
        <v>5.04</v>
      </c>
      <c r="X8645">
        <f t="shared" si="407"/>
        <v>32.499999999999993</v>
      </c>
    </row>
    <row r="8646" spans="1:24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  <c r="V8646">
        <f t="shared" si="405"/>
        <v>11</v>
      </c>
      <c r="W8646">
        <f t="shared" si="406"/>
        <v>279.15299999999996</v>
      </c>
      <c r="X8646">
        <f t="shared" si="407"/>
        <v>-73.333333333333329</v>
      </c>
    </row>
    <row r="8647" spans="1:24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  <c r="V8647">
        <f t="shared" si="405"/>
        <v>11</v>
      </c>
      <c r="W8647">
        <f t="shared" si="406"/>
        <v>4.7119999999999997</v>
      </c>
      <c r="X8647">
        <f t="shared" si="407"/>
        <v>30</v>
      </c>
    </row>
    <row r="8648" spans="1:24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  <c r="V8648">
        <f t="shared" si="405"/>
        <v>11</v>
      </c>
      <c r="W8648">
        <f t="shared" si="406"/>
        <v>583.05600000000004</v>
      </c>
      <c r="X8648">
        <f t="shared" si="407"/>
        <v>10</v>
      </c>
    </row>
    <row r="8649" spans="1:24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  <c r="V8649">
        <f t="shared" si="405"/>
        <v>12</v>
      </c>
      <c r="W8649">
        <f t="shared" si="406"/>
        <v>194.84800000000001</v>
      </c>
      <c r="X8649">
        <f t="shared" si="407"/>
        <v>11.25</v>
      </c>
    </row>
    <row r="8650" spans="1:24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  <c r="V8650">
        <f t="shared" si="405"/>
        <v>7</v>
      </c>
      <c r="W8650">
        <f t="shared" si="406"/>
        <v>3523.8</v>
      </c>
      <c r="X8650">
        <f t="shared" si="407"/>
        <v>3.75</v>
      </c>
    </row>
    <row r="8651" spans="1:24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  <c r="V8651">
        <f t="shared" si="405"/>
        <v>7</v>
      </c>
      <c r="W8651">
        <f t="shared" si="406"/>
        <v>82.188000000000002</v>
      </c>
      <c r="X8651">
        <f t="shared" si="407"/>
        <v>-73.333333333333329</v>
      </c>
    </row>
    <row r="8652" spans="1:24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  <c r="V8652">
        <f t="shared" si="405"/>
        <v>9</v>
      </c>
      <c r="W8652">
        <f t="shared" si="406"/>
        <v>28.5</v>
      </c>
      <c r="X8652">
        <f t="shared" si="407"/>
        <v>47</v>
      </c>
    </row>
    <row r="8653" spans="1:24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  <c r="V8653">
        <f t="shared" si="405"/>
        <v>9</v>
      </c>
      <c r="W8653">
        <f t="shared" si="406"/>
        <v>42.57</v>
      </c>
      <c r="X8653">
        <f t="shared" si="407"/>
        <v>38.999999999999993</v>
      </c>
    </row>
    <row r="8654" spans="1:24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  <c r="V8654">
        <f t="shared" si="405"/>
        <v>9</v>
      </c>
      <c r="W8654">
        <f t="shared" si="406"/>
        <v>14.6</v>
      </c>
      <c r="X8654">
        <f t="shared" si="407"/>
        <v>30</v>
      </c>
    </row>
    <row r="8655" spans="1:24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>
        <f t="shared" si="405"/>
        <v>9</v>
      </c>
      <c r="W8655">
        <f t="shared" si="406"/>
        <v>399.96</v>
      </c>
      <c r="X8655">
        <f t="shared" si="407"/>
        <v>38.000000000000007</v>
      </c>
    </row>
    <row r="8656" spans="1:24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  <c r="V8656">
        <f t="shared" si="405"/>
        <v>9</v>
      </c>
      <c r="W8656">
        <f t="shared" si="406"/>
        <v>579.84</v>
      </c>
      <c r="X8656">
        <f t="shared" si="407"/>
        <v>42</v>
      </c>
    </row>
    <row r="8657" spans="1:24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  <c r="V8657">
        <f t="shared" si="405"/>
        <v>9</v>
      </c>
      <c r="W8657">
        <f t="shared" si="406"/>
        <v>236</v>
      </c>
      <c r="X8657">
        <f t="shared" si="407"/>
        <v>17</v>
      </c>
    </row>
    <row r="8658" spans="1:24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  <c r="V8658">
        <f t="shared" si="405"/>
        <v>9</v>
      </c>
      <c r="W8658">
        <f t="shared" si="406"/>
        <v>48.94</v>
      </c>
      <c r="X8658">
        <f t="shared" si="407"/>
        <v>50</v>
      </c>
    </row>
    <row r="8659" spans="1:24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  <c r="V8659">
        <f t="shared" si="405"/>
        <v>9</v>
      </c>
      <c r="W8659">
        <f t="shared" si="406"/>
        <v>45.32</v>
      </c>
      <c r="X8659">
        <f t="shared" si="407"/>
        <v>43</v>
      </c>
    </row>
    <row r="8660" spans="1:24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  <c r="V8660">
        <f t="shared" si="405"/>
        <v>6</v>
      </c>
      <c r="W8660">
        <f t="shared" si="406"/>
        <v>0.83599999999999997</v>
      </c>
      <c r="X8660">
        <f t="shared" si="407"/>
        <v>-160</v>
      </c>
    </row>
    <row r="8661" spans="1:24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  <c r="V8661">
        <f t="shared" si="405"/>
        <v>9</v>
      </c>
      <c r="W8661">
        <f t="shared" si="406"/>
        <v>185.76</v>
      </c>
      <c r="X8661">
        <f t="shared" si="407"/>
        <v>36.25</v>
      </c>
    </row>
    <row r="8662" spans="1:24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  <c r="V8662">
        <f t="shared" si="405"/>
        <v>11</v>
      </c>
      <c r="W8662">
        <f t="shared" si="406"/>
        <v>3619.6</v>
      </c>
      <c r="X8662">
        <f t="shared" si="407"/>
        <v>-11.250000000000002</v>
      </c>
    </row>
    <row r="8663" spans="1:24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  <c r="V8663">
        <f t="shared" si="405"/>
        <v>5</v>
      </c>
      <c r="W8663">
        <f t="shared" si="406"/>
        <v>87.872</v>
      </c>
      <c r="X8663">
        <f t="shared" si="407"/>
        <v>-72.5</v>
      </c>
    </row>
    <row r="8664" spans="1:24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  <c r="V8664">
        <f t="shared" si="405"/>
        <v>5</v>
      </c>
      <c r="W8664">
        <f t="shared" si="406"/>
        <v>3714.9120000000003</v>
      </c>
      <c r="X8664">
        <f t="shared" si="407"/>
        <v>11.249999999999998</v>
      </c>
    </row>
    <row r="8665" spans="1:24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  <c r="V8665">
        <f t="shared" si="405"/>
        <v>5</v>
      </c>
      <c r="W8665">
        <f t="shared" si="406"/>
        <v>895.32799999999997</v>
      </c>
      <c r="X8665">
        <f t="shared" si="407"/>
        <v>32.5</v>
      </c>
    </row>
    <row r="8666" spans="1:24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  <c r="V8666">
        <f t="shared" si="405"/>
        <v>3</v>
      </c>
      <c r="W8666">
        <f t="shared" si="406"/>
        <v>471</v>
      </c>
      <c r="X8666">
        <f t="shared" si="407"/>
        <v>42</v>
      </c>
    </row>
    <row r="8667" spans="1:24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>
        <f t="shared" si="405"/>
        <v>11</v>
      </c>
      <c r="W8667">
        <f t="shared" si="406"/>
        <v>247.5</v>
      </c>
      <c r="X8667">
        <f t="shared" si="407"/>
        <v>27</v>
      </c>
    </row>
    <row r="8668" spans="1:24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  <c r="V8668">
        <f t="shared" si="405"/>
        <v>12</v>
      </c>
      <c r="W8668">
        <f t="shared" si="406"/>
        <v>82.6</v>
      </c>
      <c r="X8668">
        <f t="shared" si="407"/>
        <v>10</v>
      </c>
    </row>
    <row r="8669" spans="1:24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  <c r="V8669">
        <f t="shared" si="405"/>
        <v>12</v>
      </c>
      <c r="W8669">
        <f t="shared" si="406"/>
        <v>221.44</v>
      </c>
      <c r="X8669">
        <f t="shared" si="407"/>
        <v>35</v>
      </c>
    </row>
    <row r="8670" spans="1:24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  <c r="V8670">
        <f t="shared" si="405"/>
        <v>12</v>
      </c>
      <c r="W8670">
        <f t="shared" si="406"/>
        <v>11.56</v>
      </c>
      <c r="X8670">
        <f t="shared" si="407"/>
        <v>32.5</v>
      </c>
    </row>
    <row r="8671" spans="1:24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  <c r="V8671">
        <f t="shared" si="405"/>
        <v>12</v>
      </c>
      <c r="W8671">
        <f t="shared" si="406"/>
        <v>68.48</v>
      </c>
      <c r="X8671">
        <f t="shared" si="407"/>
        <v>44.999999999999993</v>
      </c>
    </row>
    <row r="8672" spans="1:24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  <c r="V8672">
        <f t="shared" si="405"/>
        <v>12</v>
      </c>
      <c r="W8672">
        <f t="shared" si="406"/>
        <v>547.05600000000004</v>
      </c>
      <c r="X8672">
        <f t="shared" si="407"/>
        <v>-10</v>
      </c>
    </row>
    <row r="8673" spans="1:24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  <c r="V8673">
        <f t="shared" si="405"/>
        <v>12</v>
      </c>
      <c r="W8673">
        <f t="shared" si="406"/>
        <v>236.32</v>
      </c>
      <c r="X8673">
        <f t="shared" si="407"/>
        <v>-21.250000000000004</v>
      </c>
    </row>
    <row r="8674" spans="1:24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  <c r="V8674">
        <f t="shared" si="405"/>
        <v>2</v>
      </c>
      <c r="W8674">
        <f t="shared" si="406"/>
        <v>36.735999999999997</v>
      </c>
      <c r="X8674">
        <f t="shared" si="407"/>
        <v>33.75</v>
      </c>
    </row>
    <row r="8675" spans="1:24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  <c r="V8675">
        <f t="shared" si="405"/>
        <v>2</v>
      </c>
      <c r="W8675">
        <f t="shared" si="406"/>
        <v>1801.674</v>
      </c>
      <c r="X8675">
        <f t="shared" si="407"/>
        <v>-1.4285714285714286</v>
      </c>
    </row>
    <row r="8676" spans="1:24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  <c r="V8676">
        <f t="shared" si="405"/>
        <v>2</v>
      </c>
      <c r="W8676">
        <f t="shared" si="406"/>
        <v>151.05599999999998</v>
      </c>
      <c r="X8676">
        <f t="shared" si="407"/>
        <v>-16.25</v>
      </c>
    </row>
    <row r="8677" spans="1:24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  <c r="V8677">
        <f t="shared" si="405"/>
        <v>2</v>
      </c>
      <c r="W8677">
        <f t="shared" si="406"/>
        <v>168.19200000000001</v>
      </c>
      <c r="X8677">
        <f t="shared" si="407"/>
        <v>12.5</v>
      </c>
    </row>
    <row r="8678" spans="1:24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  <c r="V8678">
        <f t="shared" si="405"/>
        <v>2</v>
      </c>
      <c r="W8678">
        <f t="shared" si="406"/>
        <v>7.6920000000000002</v>
      </c>
      <c r="X8678">
        <f t="shared" si="407"/>
        <v>-47.5</v>
      </c>
    </row>
    <row r="8679" spans="1:24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  <c r="V8679">
        <f t="shared" si="405"/>
        <v>10</v>
      </c>
      <c r="W8679">
        <f t="shared" si="406"/>
        <v>2587.0249999999996</v>
      </c>
      <c r="X8679">
        <f t="shared" si="407"/>
        <v>-15.714285714285714</v>
      </c>
    </row>
    <row r="8680" spans="1:24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  <c r="V8680">
        <f t="shared" si="405"/>
        <v>9</v>
      </c>
      <c r="W8680">
        <f t="shared" si="406"/>
        <v>68.864000000000004</v>
      </c>
      <c r="X8680">
        <f t="shared" si="407"/>
        <v>-154.99999999999997</v>
      </c>
    </row>
    <row r="8681" spans="1:24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  <c r="V8681">
        <f t="shared" si="405"/>
        <v>9</v>
      </c>
      <c r="W8681">
        <f t="shared" si="406"/>
        <v>797.8</v>
      </c>
      <c r="X8681">
        <f t="shared" si="407"/>
        <v>21.25</v>
      </c>
    </row>
    <row r="8682" spans="1:24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  <c r="V8682">
        <f t="shared" si="405"/>
        <v>12</v>
      </c>
      <c r="W8682">
        <f t="shared" si="406"/>
        <v>14731.850000000002</v>
      </c>
      <c r="X8682">
        <f t="shared" si="407"/>
        <v>32.999999999999993</v>
      </c>
    </row>
    <row r="8683" spans="1:24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  <c r="V8683">
        <f t="shared" si="405"/>
        <v>12</v>
      </c>
      <c r="W8683">
        <f t="shared" si="406"/>
        <v>203.5</v>
      </c>
      <c r="X8683">
        <f t="shared" si="407"/>
        <v>28.999999999999996</v>
      </c>
    </row>
    <row r="8684" spans="1:24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  <c r="V8684">
        <f t="shared" si="405"/>
        <v>11</v>
      </c>
      <c r="W8684">
        <f t="shared" si="406"/>
        <v>143.37</v>
      </c>
      <c r="X8684">
        <f t="shared" si="407"/>
        <v>34</v>
      </c>
    </row>
    <row r="8685" spans="1:24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  <c r="V8685">
        <f t="shared" si="405"/>
        <v>11</v>
      </c>
      <c r="W8685">
        <f t="shared" si="406"/>
        <v>10.32</v>
      </c>
      <c r="X8685">
        <f t="shared" si="407"/>
        <v>25.999999999999996</v>
      </c>
    </row>
    <row r="8686" spans="1:24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  <c r="V8686">
        <f t="shared" si="405"/>
        <v>12</v>
      </c>
      <c r="W8686">
        <f t="shared" si="406"/>
        <v>148.47</v>
      </c>
      <c r="X8686">
        <f t="shared" si="407"/>
        <v>21.000000000000004</v>
      </c>
    </row>
    <row r="8687" spans="1:24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  <c r="V8687">
        <f t="shared" si="405"/>
        <v>11</v>
      </c>
      <c r="W8687">
        <f t="shared" si="406"/>
        <v>578.16</v>
      </c>
      <c r="X8687">
        <f t="shared" si="407"/>
        <v>26</v>
      </c>
    </row>
    <row r="8688" spans="1:24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  <c r="V8688">
        <f t="shared" si="405"/>
        <v>6</v>
      </c>
      <c r="W8688">
        <f t="shared" si="406"/>
        <v>463.44</v>
      </c>
      <c r="X8688">
        <f t="shared" si="407"/>
        <v>5</v>
      </c>
    </row>
    <row r="8689" spans="1:24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>
        <f t="shared" si="405"/>
        <v>6</v>
      </c>
      <c r="W8689">
        <f t="shared" si="406"/>
        <v>89.5</v>
      </c>
      <c r="X8689">
        <f t="shared" si="407"/>
        <v>50</v>
      </c>
    </row>
    <row r="8690" spans="1:24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>
        <f t="shared" si="405"/>
        <v>6</v>
      </c>
      <c r="W8690">
        <f t="shared" si="406"/>
        <v>24.96</v>
      </c>
      <c r="X8690">
        <f t="shared" si="407"/>
        <v>44.999999999999993</v>
      </c>
    </row>
    <row r="8691" spans="1:24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  <c r="V8691">
        <f t="shared" si="405"/>
        <v>12</v>
      </c>
      <c r="W8691">
        <f t="shared" si="406"/>
        <v>24.048000000000002</v>
      </c>
      <c r="X8691">
        <f t="shared" si="407"/>
        <v>13.750000000000002</v>
      </c>
    </row>
    <row r="8692" spans="1:24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  <c r="V8692">
        <f t="shared" si="405"/>
        <v>8</v>
      </c>
      <c r="W8692">
        <f t="shared" si="406"/>
        <v>519.79200000000003</v>
      </c>
      <c r="X8692">
        <f t="shared" si="407"/>
        <v>-21.666666666666664</v>
      </c>
    </row>
    <row r="8693" spans="1:24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  <c r="V8693">
        <f t="shared" si="405"/>
        <v>8</v>
      </c>
      <c r="W8693">
        <f t="shared" si="406"/>
        <v>494.37599999999998</v>
      </c>
      <c r="X8693">
        <f t="shared" si="407"/>
        <v>-20</v>
      </c>
    </row>
    <row r="8694" spans="1:24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  <c r="V8694">
        <f t="shared" si="405"/>
        <v>8</v>
      </c>
      <c r="W8694">
        <f t="shared" si="406"/>
        <v>1399.8</v>
      </c>
      <c r="X8694">
        <f t="shared" si="407"/>
        <v>17.5</v>
      </c>
    </row>
    <row r="8695" spans="1:24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>
        <f t="shared" si="405"/>
        <v>10</v>
      </c>
      <c r="W8695">
        <f t="shared" si="406"/>
        <v>2250</v>
      </c>
      <c r="X8695">
        <f t="shared" si="407"/>
        <v>36</v>
      </c>
    </row>
    <row r="8696" spans="1:24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>
        <f t="shared" si="405"/>
        <v>8</v>
      </c>
      <c r="W8696">
        <f t="shared" si="406"/>
        <v>58.320000000000007</v>
      </c>
      <c r="X8696">
        <f t="shared" si="407"/>
        <v>49</v>
      </c>
    </row>
    <row r="8697" spans="1:24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  <c r="V8697">
        <f t="shared" si="405"/>
        <v>9</v>
      </c>
      <c r="W8697">
        <f t="shared" si="406"/>
        <v>300.904</v>
      </c>
      <c r="X8697">
        <f t="shared" si="407"/>
        <v>3.75</v>
      </c>
    </row>
    <row r="8698" spans="1:24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  <c r="V8698">
        <f t="shared" si="405"/>
        <v>6</v>
      </c>
      <c r="W8698">
        <f t="shared" si="406"/>
        <v>719.928</v>
      </c>
      <c r="X8698">
        <f t="shared" si="407"/>
        <v>11.25</v>
      </c>
    </row>
    <row r="8699" spans="1:24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  <c r="V8699">
        <f t="shared" si="405"/>
        <v>6</v>
      </c>
      <c r="W8699">
        <f t="shared" si="406"/>
        <v>124.672</v>
      </c>
      <c r="X8699">
        <f t="shared" si="407"/>
        <v>30.000000000000004</v>
      </c>
    </row>
    <row r="8700" spans="1:24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  <c r="V8700">
        <f t="shared" si="405"/>
        <v>6</v>
      </c>
      <c r="W8700">
        <f t="shared" si="406"/>
        <v>241.92</v>
      </c>
      <c r="X8700">
        <f t="shared" si="407"/>
        <v>-23.333333333333332</v>
      </c>
    </row>
    <row r="8701" spans="1:24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  <c r="V8701">
        <f t="shared" si="405"/>
        <v>6</v>
      </c>
      <c r="W8701">
        <f t="shared" si="406"/>
        <v>17919.488000000001</v>
      </c>
      <c r="X8701">
        <f t="shared" si="407"/>
        <v>10</v>
      </c>
    </row>
    <row r="8702" spans="1:24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  <c r="V8702">
        <f t="shared" si="405"/>
        <v>6</v>
      </c>
      <c r="W8702">
        <f t="shared" si="406"/>
        <v>612.86400000000003</v>
      </c>
      <c r="X8702">
        <f t="shared" si="407"/>
        <v>8.75</v>
      </c>
    </row>
    <row r="8703" spans="1:24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  <c r="V8703">
        <f t="shared" si="405"/>
        <v>6</v>
      </c>
      <c r="W8703">
        <f t="shared" si="406"/>
        <v>142.77600000000001</v>
      </c>
      <c r="X8703">
        <f t="shared" si="407"/>
        <v>12.5</v>
      </c>
    </row>
    <row r="8704" spans="1:24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  <c r="V8704">
        <f t="shared" si="405"/>
        <v>6</v>
      </c>
      <c r="W8704">
        <f t="shared" si="406"/>
        <v>456.8</v>
      </c>
      <c r="X8704">
        <f t="shared" si="407"/>
        <v>32.5</v>
      </c>
    </row>
    <row r="8705" spans="1:24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  <c r="V8705">
        <f t="shared" si="405"/>
        <v>3</v>
      </c>
      <c r="W8705">
        <f t="shared" si="406"/>
        <v>7.1040000000000001</v>
      </c>
      <c r="X8705">
        <f t="shared" si="407"/>
        <v>12.5</v>
      </c>
    </row>
    <row r="8706" spans="1:24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  <c r="V8706">
        <f t="shared" si="405"/>
        <v>7</v>
      </c>
      <c r="W8706">
        <f t="shared" si="406"/>
        <v>921.08799999999997</v>
      </c>
      <c r="X8706">
        <f t="shared" si="407"/>
        <v>10</v>
      </c>
    </row>
    <row r="8707" spans="1:24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  <c r="V8707">
        <f t="shared" ref="V8707:V8770" si="408">MONTH(C8707:C18700)</f>
        <v>10</v>
      </c>
      <c r="W8707">
        <f t="shared" ref="W8707:W8770" si="409" xml:space="preserve"> PRODUCT(R8707,S8707)</f>
        <v>4.71</v>
      </c>
      <c r="X8707">
        <f t="shared" ref="X8707:X8770" si="410">(U8707/R8707)*100</f>
        <v>0</v>
      </c>
    </row>
    <row r="8708" spans="1:24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  <c r="V8708">
        <f t="shared" si="408"/>
        <v>9</v>
      </c>
      <c r="W8708">
        <f t="shared" si="409"/>
        <v>345.52800000000002</v>
      </c>
      <c r="X8708">
        <f t="shared" si="410"/>
        <v>7.7777777777777777</v>
      </c>
    </row>
    <row r="8709" spans="1:24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>
        <f t="shared" si="408"/>
        <v>9</v>
      </c>
      <c r="W8709">
        <f t="shared" si="409"/>
        <v>7.04</v>
      </c>
      <c r="X8709">
        <f t="shared" si="410"/>
        <v>48</v>
      </c>
    </row>
    <row r="8710" spans="1:24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>
        <f t="shared" si="408"/>
        <v>11</v>
      </c>
      <c r="W8710">
        <f t="shared" si="409"/>
        <v>319.87200000000001</v>
      </c>
      <c r="X8710">
        <f t="shared" si="410"/>
        <v>-22.499999999999996</v>
      </c>
    </row>
    <row r="8711" spans="1:24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  <c r="V8711">
        <f t="shared" si="408"/>
        <v>11</v>
      </c>
      <c r="W8711">
        <f t="shared" si="409"/>
        <v>917.92349999999988</v>
      </c>
      <c r="X8711">
        <f t="shared" si="410"/>
        <v>8.2352941176470598</v>
      </c>
    </row>
    <row r="8712" spans="1:24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  <c r="V8712">
        <f t="shared" si="408"/>
        <v>11</v>
      </c>
      <c r="W8712">
        <f t="shared" si="409"/>
        <v>1034.73</v>
      </c>
      <c r="X8712">
        <f t="shared" si="410"/>
        <v>3</v>
      </c>
    </row>
    <row r="8713" spans="1:24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  <c r="V8713">
        <f t="shared" si="408"/>
        <v>3</v>
      </c>
      <c r="W8713">
        <f t="shared" si="409"/>
        <v>1879.056</v>
      </c>
      <c r="X8713">
        <f t="shared" si="410"/>
        <v>-3.75</v>
      </c>
    </row>
    <row r="8714" spans="1:24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  <c r="V8714">
        <f t="shared" si="408"/>
        <v>12</v>
      </c>
      <c r="W8714">
        <f t="shared" si="409"/>
        <v>1078.4970000000001</v>
      </c>
      <c r="X8714">
        <f t="shared" si="410"/>
        <v>-8.235294117647058</v>
      </c>
    </row>
    <row r="8715" spans="1:24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  <c r="V8715">
        <f t="shared" si="408"/>
        <v>7</v>
      </c>
      <c r="W8715">
        <f t="shared" si="409"/>
        <v>431.71199999999999</v>
      </c>
      <c r="X8715">
        <f t="shared" si="410"/>
        <v>7.5</v>
      </c>
    </row>
    <row r="8716" spans="1:24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  <c r="V8716">
        <f t="shared" si="408"/>
        <v>7</v>
      </c>
      <c r="W8716">
        <f t="shared" si="409"/>
        <v>149</v>
      </c>
      <c r="X8716">
        <f t="shared" si="410"/>
        <v>31.25</v>
      </c>
    </row>
    <row r="8717" spans="1:24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  <c r="V8717">
        <f t="shared" si="408"/>
        <v>11</v>
      </c>
      <c r="W8717">
        <f t="shared" si="409"/>
        <v>1.8240000000000001</v>
      </c>
      <c r="X8717">
        <f t="shared" si="410"/>
        <v>-76.666666666666671</v>
      </c>
    </row>
    <row r="8718" spans="1:24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  <c r="V8718">
        <f t="shared" si="408"/>
        <v>6</v>
      </c>
      <c r="W8718">
        <f t="shared" si="409"/>
        <v>257.536</v>
      </c>
      <c r="X8718">
        <f t="shared" si="410"/>
        <v>-250</v>
      </c>
    </row>
    <row r="8719" spans="1:24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  <c r="V8719">
        <f t="shared" si="408"/>
        <v>6</v>
      </c>
      <c r="W8719">
        <f t="shared" si="409"/>
        <v>13.968</v>
      </c>
      <c r="X8719">
        <f t="shared" si="410"/>
        <v>-65</v>
      </c>
    </row>
    <row r="8720" spans="1:24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  <c r="V8720">
        <f t="shared" si="408"/>
        <v>6</v>
      </c>
      <c r="W8720">
        <f t="shared" si="409"/>
        <v>90.111999999999995</v>
      </c>
      <c r="X8720">
        <f t="shared" si="410"/>
        <v>35</v>
      </c>
    </row>
    <row r="8721" spans="1:24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  <c r="V8721">
        <f t="shared" si="408"/>
        <v>6</v>
      </c>
      <c r="W8721">
        <f t="shared" si="409"/>
        <v>46.655999999999999</v>
      </c>
      <c r="X8721">
        <f t="shared" si="410"/>
        <v>36.25</v>
      </c>
    </row>
    <row r="8722" spans="1:24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  <c r="V8722">
        <f t="shared" si="408"/>
        <v>6</v>
      </c>
      <c r="W8722">
        <f t="shared" si="409"/>
        <v>758.74400000000003</v>
      </c>
      <c r="X8722">
        <f t="shared" si="410"/>
        <v>-31.428571428571427</v>
      </c>
    </row>
    <row r="8723" spans="1:24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  <c r="V8723">
        <f t="shared" si="408"/>
        <v>6</v>
      </c>
      <c r="W8723">
        <f t="shared" si="409"/>
        <v>607.82400000000007</v>
      </c>
      <c r="X8723">
        <f t="shared" si="410"/>
        <v>10</v>
      </c>
    </row>
    <row r="8724" spans="1:24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  <c r="V8724">
        <f t="shared" si="408"/>
        <v>6</v>
      </c>
      <c r="W8724">
        <f t="shared" si="409"/>
        <v>3.048</v>
      </c>
      <c r="X8724">
        <f t="shared" si="410"/>
        <v>-174.99999999999997</v>
      </c>
    </row>
    <row r="8725" spans="1:24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>
        <f t="shared" si="408"/>
        <v>12</v>
      </c>
      <c r="W8725">
        <f t="shared" si="409"/>
        <v>261.85599999999999</v>
      </c>
      <c r="X8725">
        <f t="shared" si="410"/>
        <v>35</v>
      </c>
    </row>
    <row r="8726" spans="1:24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  <c r="V8726">
        <f t="shared" si="408"/>
        <v>12</v>
      </c>
      <c r="W8726">
        <f t="shared" si="409"/>
        <v>152.06400000000002</v>
      </c>
      <c r="X8726">
        <f t="shared" si="410"/>
        <v>35</v>
      </c>
    </row>
    <row r="8727" spans="1:24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>
        <f t="shared" si="408"/>
        <v>3</v>
      </c>
      <c r="W8727">
        <f t="shared" si="409"/>
        <v>184.8</v>
      </c>
      <c r="X8727">
        <f t="shared" si="410"/>
        <v>46</v>
      </c>
    </row>
    <row r="8728" spans="1:24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  <c r="V8728">
        <f t="shared" si="408"/>
        <v>12</v>
      </c>
      <c r="W8728">
        <f t="shared" si="409"/>
        <v>14.183999999999999</v>
      </c>
      <c r="X8728">
        <f t="shared" si="410"/>
        <v>15.000000000000002</v>
      </c>
    </row>
    <row r="8729" spans="1:24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  <c r="V8729">
        <f t="shared" si="408"/>
        <v>12</v>
      </c>
      <c r="W8729">
        <f t="shared" si="409"/>
        <v>160.05599999999998</v>
      </c>
      <c r="X8729">
        <f t="shared" si="410"/>
        <v>30.000000000000004</v>
      </c>
    </row>
    <row r="8730" spans="1:24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  <c r="V8730">
        <f t="shared" si="408"/>
        <v>12</v>
      </c>
      <c r="W8730">
        <f t="shared" si="409"/>
        <v>262.20800000000003</v>
      </c>
      <c r="X8730">
        <f t="shared" si="410"/>
        <v>6.25</v>
      </c>
    </row>
    <row r="8731" spans="1:24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  <c r="V8731">
        <f t="shared" si="408"/>
        <v>12</v>
      </c>
      <c r="W8731">
        <f t="shared" si="409"/>
        <v>67.536000000000001</v>
      </c>
      <c r="X8731">
        <f t="shared" si="410"/>
        <v>10</v>
      </c>
    </row>
    <row r="8732" spans="1:24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  <c r="V8732">
        <f t="shared" si="408"/>
        <v>12</v>
      </c>
      <c r="W8732">
        <f t="shared" si="409"/>
        <v>509.20799999999997</v>
      </c>
      <c r="X8732">
        <f t="shared" si="410"/>
        <v>-17.5</v>
      </c>
    </row>
    <row r="8733" spans="1:24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  <c r="V8733">
        <f t="shared" si="408"/>
        <v>7</v>
      </c>
      <c r="W8733">
        <f t="shared" si="409"/>
        <v>157.77000000000001</v>
      </c>
      <c r="X8733">
        <f t="shared" si="410"/>
        <v>30</v>
      </c>
    </row>
    <row r="8734" spans="1:24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  <c r="V8734">
        <f t="shared" si="408"/>
        <v>6</v>
      </c>
      <c r="W8734">
        <f t="shared" si="409"/>
        <v>58.320000000000007</v>
      </c>
      <c r="X8734">
        <f t="shared" si="410"/>
        <v>48.000000000000007</v>
      </c>
    </row>
    <row r="8735" spans="1:24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  <c r="V8735">
        <f t="shared" si="408"/>
        <v>6</v>
      </c>
      <c r="W8735">
        <f t="shared" si="409"/>
        <v>378.9</v>
      </c>
      <c r="X8735">
        <f t="shared" si="410"/>
        <v>32</v>
      </c>
    </row>
    <row r="8736" spans="1:24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  <c r="V8736">
        <f t="shared" si="408"/>
        <v>6</v>
      </c>
      <c r="W8736">
        <f t="shared" si="409"/>
        <v>6437.25</v>
      </c>
      <c r="X8736">
        <f t="shared" si="410"/>
        <v>19</v>
      </c>
    </row>
    <row r="8737" spans="1:24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>
        <f t="shared" si="408"/>
        <v>2</v>
      </c>
      <c r="W8737">
        <f t="shared" si="409"/>
        <v>259.83999999999997</v>
      </c>
      <c r="X8737">
        <f t="shared" si="410"/>
        <v>15.000000000000002</v>
      </c>
    </row>
    <row r="8738" spans="1:24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  <c r="V8738">
        <f t="shared" si="408"/>
        <v>9</v>
      </c>
      <c r="W8738">
        <f t="shared" si="409"/>
        <v>1606.23</v>
      </c>
      <c r="X8738">
        <f t="shared" si="410"/>
        <v>30</v>
      </c>
    </row>
    <row r="8739" spans="1:24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  <c r="V8739">
        <f t="shared" si="408"/>
        <v>4</v>
      </c>
      <c r="W8739">
        <f t="shared" si="409"/>
        <v>40.5</v>
      </c>
      <c r="X8739">
        <f t="shared" si="410"/>
        <v>-73.333333333333343</v>
      </c>
    </row>
    <row r="8740" spans="1:24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  <c r="V8740">
        <f t="shared" si="408"/>
        <v>12</v>
      </c>
      <c r="W8740">
        <f t="shared" si="409"/>
        <v>52.991999999999997</v>
      </c>
      <c r="X8740">
        <f t="shared" si="410"/>
        <v>27.500000000000004</v>
      </c>
    </row>
    <row r="8741" spans="1:24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  <c r="V8741">
        <f t="shared" si="408"/>
        <v>12</v>
      </c>
      <c r="W8741">
        <f t="shared" si="409"/>
        <v>167.976</v>
      </c>
      <c r="X8741">
        <f t="shared" si="410"/>
        <v>-25</v>
      </c>
    </row>
    <row r="8742" spans="1:24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  <c r="V8742">
        <f t="shared" si="408"/>
        <v>7</v>
      </c>
      <c r="W8742">
        <f t="shared" si="409"/>
        <v>366</v>
      </c>
      <c r="X8742">
        <f t="shared" si="410"/>
        <v>29.000000000000004</v>
      </c>
    </row>
    <row r="8743" spans="1:24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>
        <f t="shared" si="408"/>
        <v>11</v>
      </c>
      <c r="W8743">
        <f t="shared" si="409"/>
        <v>32.22</v>
      </c>
      <c r="X8743">
        <f t="shared" si="410"/>
        <v>48</v>
      </c>
    </row>
    <row r="8744" spans="1:24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  <c r="V8744">
        <f t="shared" si="408"/>
        <v>10</v>
      </c>
      <c r="W8744">
        <f t="shared" si="409"/>
        <v>11.032</v>
      </c>
      <c r="X8744">
        <f t="shared" si="410"/>
        <v>27.499999999999996</v>
      </c>
    </row>
    <row r="8745" spans="1:24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  <c r="V8745">
        <f t="shared" si="408"/>
        <v>10</v>
      </c>
      <c r="W8745">
        <f t="shared" si="409"/>
        <v>159.12</v>
      </c>
      <c r="X8745">
        <f t="shared" si="410"/>
        <v>-8.75</v>
      </c>
    </row>
    <row r="8746" spans="1:24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  <c r="V8746">
        <f t="shared" si="408"/>
        <v>11</v>
      </c>
      <c r="W8746">
        <f t="shared" si="409"/>
        <v>68.48</v>
      </c>
      <c r="X8746">
        <f t="shared" si="410"/>
        <v>28.999999999999996</v>
      </c>
    </row>
    <row r="8747" spans="1:24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  <c r="V8747">
        <f t="shared" si="408"/>
        <v>11</v>
      </c>
      <c r="W8747">
        <f t="shared" si="409"/>
        <v>179.82</v>
      </c>
      <c r="X8747">
        <f t="shared" si="410"/>
        <v>47</v>
      </c>
    </row>
    <row r="8748" spans="1:24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  <c r="V8748">
        <f t="shared" si="408"/>
        <v>2</v>
      </c>
      <c r="W8748">
        <f t="shared" si="409"/>
        <v>421.16</v>
      </c>
      <c r="X8748">
        <f t="shared" si="410"/>
        <v>6</v>
      </c>
    </row>
    <row r="8749" spans="1:24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  <c r="V8749">
        <f t="shared" si="408"/>
        <v>2</v>
      </c>
      <c r="W8749">
        <f t="shared" si="409"/>
        <v>61.92</v>
      </c>
      <c r="X8749">
        <f t="shared" si="410"/>
        <v>32.499999999999993</v>
      </c>
    </row>
    <row r="8750" spans="1:24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  <c r="V8750">
        <f t="shared" si="408"/>
        <v>2</v>
      </c>
      <c r="W8750">
        <f t="shared" si="409"/>
        <v>479.96800000000002</v>
      </c>
      <c r="X8750">
        <f t="shared" si="410"/>
        <v>16.249999999999996</v>
      </c>
    </row>
    <row r="8751" spans="1:24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>
        <f t="shared" si="408"/>
        <v>6</v>
      </c>
      <c r="W8751">
        <f t="shared" si="409"/>
        <v>9151.1280000000006</v>
      </c>
      <c r="X8751">
        <f t="shared" si="410"/>
        <v>37.5</v>
      </c>
    </row>
    <row r="8752" spans="1:24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  <c r="V8752">
        <f t="shared" si="408"/>
        <v>6</v>
      </c>
      <c r="W8752">
        <f t="shared" si="409"/>
        <v>267.95999999999998</v>
      </c>
      <c r="X8752">
        <f t="shared" si="410"/>
        <v>25</v>
      </c>
    </row>
    <row r="8753" spans="1:24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  <c r="V8753">
        <f t="shared" si="408"/>
        <v>5</v>
      </c>
      <c r="W8753">
        <f t="shared" si="409"/>
        <v>372.99200000000002</v>
      </c>
      <c r="X8753">
        <f t="shared" si="410"/>
        <v>33.75</v>
      </c>
    </row>
    <row r="8754" spans="1:24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  <c r="V8754">
        <f t="shared" si="408"/>
        <v>5</v>
      </c>
      <c r="W8754">
        <f t="shared" si="409"/>
        <v>532.43999999999994</v>
      </c>
      <c r="X8754">
        <f t="shared" si="410"/>
        <v>11.25</v>
      </c>
    </row>
    <row r="8755" spans="1:24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  <c r="V8755">
        <f t="shared" si="408"/>
        <v>9</v>
      </c>
      <c r="W8755">
        <f t="shared" si="409"/>
        <v>106.27199999999999</v>
      </c>
      <c r="X8755">
        <f t="shared" si="410"/>
        <v>33.75</v>
      </c>
    </row>
    <row r="8756" spans="1:24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  <c r="V8756">
        <f t="shared" si="408"/>
        <v>9</v>
      </c>
      <c r="W8756">
        <f t="shared" si="409"/>
        <v>14.580000000000002</v>
      </c>
      <c r="X8756">
        <f t="shared" si="410"/>
        <v>-73.333333333333329</v>
      </c>
    </row>
    <row r="8757" spans="1:24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  <c r="V8757">
        <f t="shared" si="408"/>
        <v>9</v>
      </c>
      <c r="W8757">
        <f t="shared" si="409"/>
        <v>12.516</v>
      </c>
      <c r="X8757">
        <f t="shared" si="410"/>
        <v>-83.333333333333329</v>
      </c>
    </row>
    <row r="8758" spans="1:24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>
        <f t="shared" si="408"/>
        <v>7</v>
      </c>
      <c r="W8758">
        <f t="shared" si="409"/>
        <v>75.36</v>
      </c>
      <c r="X8758">
        <f t="shared" si="410"/>
        <v>27.999999999999996</v>
      </c>
    </row>
    <row r="8759" spans="1:24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  <c r="V8759">
        <f t="shared" si="408"/>
        <v>7</v>
      </c>
      <c r="W8759">
        <f t="shared" si="409"/>
        <v>414.72</v>
      </c>
      <c r="X8759">
        <f t="shared" si="410"/>
        <v>47.999999999999993</v>
      </c>
    </row>
    <row r="8760" spans="1:24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  <c r="V8760">
        <f t="shared" si="408"/>
        <v>7</v>
      </c>
      <c r="W8760">
        <f t="shared" si="409"/>
        <v>82.26</v>
      </c>
      <c r="X8760">
        <f t="shared" si="410"/>
        <v>34</v>
      </c>
    </row>
    <row r="8761" spans="1:24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>
        <f t="shared" si="408"/>
        <v>7</v>
      </c>
      <c r="W8761">
        <f t="shared" si="409"/>
        <v>16.200000000000003</v>
      </c>
      <c r="X8761">
        <f t="shared" si="410"/>
        <v>48</v>
      </c>
    </row>
    <row r="8762" spans="1:24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>
        <f t="shared" si="408"/>
        <v>1</v>
      </c>
      <c r="W8762">
        <f t="shared" si="409"/>
        <v>1270.99</v>
      </c>
      <c r="X8762">
        <f t="shared" si="410"/>
        <v>50</v>
      </c>
    </row>
    <row r="8763" spans="1:24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  <c r="V8763">
        <f t="shared" si="408"/>
        <v>1</v>
      </c>
      <c r="W8763">
        <f t="shared" si="409"/>
        <v>1002.88</v>
      </c>
      <c r="X8763">
        <f t="shared" si="410"/>
        <v>47</v>
      </c>
    </row>
    <row r="8764" spans="1:24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  <c r="V8764">
        <f t="shared" si="408"/>
        <v>12</v>
      </c>
      <c r="W8764">
        <f t="shared" si="409"/>
        <v>14.03</v>
      </c>
      <c r="X8764">
        <f t="shared" si="410"/>
        <v>28.999999999999996</v>
      </c>
    </row>
    <row r="8765" spans="1:24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  <c r="V8765">
        <f t="shared" si="408"/>
        <v>12</v>
      </c>
      <c r="W8765">
        <f t="shared" si="409"/>
        <v>55.92</v>
      </c>
      <c r="X8765">
        <f t="shared" si="410"/>
        <v>25.999999999999996</v>
      </c>
    </row>
    <row r="8766" spans="1:24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  <c r="V8766">
        <f t="shared" si="408"/>
        <v>11</v>
      </c>
      <c r="W8766">
        <f t="shared" si="409"/>
        <v>10.688000000000001</v>
      </c>
      <c r="X8766">
        <f t="shared" si="410"/>
        <v>13.749999999999998</v>
      </c>
    </row>
    <row r="8767" spans="1:24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  <c r="V8767">
        <f t="shared" si="408"/>
        <v>11</v>
      </c>
      <c r="W8767">
        <f t="shared" si="409"/>
        <v>3.3919999999999999</v>
      </c>
      <c r="X8767">
        <f t="shared" si="410"/>
        <v>-150</v>
      </c>
    </row>
    <row r="8768" spans="1:24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  <c r="V8768">
        <f t="shared" si="408"/>
        <v>11</v>
      </c>
      <c r="W8768">
        <f t="shared" si="409"/>
        <v>73.76400000000001</v>
      </c>
      <c r="X8768">
        <f t="shared" si="410"/>
        <v>-275</v>
      </c>
    </row>
    <row r="8769" spans="1:24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  <c r="V8769">
        <f t="shared" si="408"/>
        <v>11</v>
      </c>
      <c r="W8769">
        <f t="shared" si="409"/>
        <v>39.900000000000006</v>
      </c>
      <c r="X8769">
        <f t="shared" si="410"/>
        <v>-165</v>
      </c>
    </row>
    <row r="8770" spans="1:24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  <c r="V8770">
        <f t="shared" si="408"/>
        <v>10</v>
      </c>
      <c r="W8770">
        <f t="shared" si="409"/>
        <v>1152</v>
      </c>
      <c r="X8770">
        <f t="shared" si="410"/>
        <v>20</v>
      </c>
    </row>
    <row r="8771" spans="1:24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  <c r="V8771">
        <f t="shared" ref="V8771:V8834" si="411">MONTH(C8771:C18764)</f>
        <v>9</v>
      </c>
      <c r="W8771">
        <f t="shared" ref="W8771:W8834" si="412" xml:space="preserve"> PRODUCT(R8771,S8771)</f>
        <v>440.85599999999999</v>
      </c>
      <c r="X8771">
        <f t="shared" ref="X8771:X8834" si="413">(U8771/R8771)*100</f>
        <v>6.25</v>
      </c>
    </row>
    <row r="8772" spans="1:24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  <c r="V8772">
        <f t="shared" si="411"/>
        <v>9</v>
      </c>
      <c r="W8772">
        <f t="shared" si="412"/>
        <v>332.54399999999998</v>
      </c>
      <c r="X8772">
        <f t="shared" si="413"/>
        <v>6.25</v>
      </c>
    </row>
    <row r="8773" spans="1:24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  <c r="V8773">
        <f t="shared" si="411"/>
        <v>9</v>
      </c>
      <c r="W8773">
        <f t="shared" si="412"/>
        <v>3771.136</v>
      </c>
      <c r="X8773">
        <f t="shared" si="413"/>
        <v>10</v>
      </c>
    </row>
    <row r="8774" spans="1:24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  <c r="V8774">
        <f t="shared" si="411"/>
        <v>9</v>
      </c>
      <c r="W8774">
        <f t="shared" si="412"/>
        <v>223.05600000000001</v>
      </c>
      <c r="X8774">
        <f t="shared" si="413"/>
        <v>31.25</v>
      </c>
    </row>
    <row r="8775" spans="1:24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  <c r="V8775">
        <f t="shared" si="411"/>
        <v>2</v>
      </c>
      <c r="W8775">
        <f t="shared" si="412"/>
        <v>161.28</v>
      </c>
      <c r="X8775">
        <f t="shared" si="413"/>
        <v>25</v>
      </c>
    </row>
    <row r="8776" spans="1:24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  <c r="V8776">
        <f t="shared" si="411"/>
        <v>2</v>
      </c>
      <c r="W8776">
        <f t="shared" si="412"/>
        <v>21.792000000000002</v>
      </c>
      <c r="X8776">
        <f t="shared" si="413"/>
        <v>35</v>
      </c>
    </row>
    <row r="8777" spans="1:24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>
        <f t="shared" si="411"/>
        <v>12</v>
      </c>
      <c r="W8777">
        <f t="shared" si="412"/>
        <v>7.0720000000000001</v>
      </c>
      <c r="X8777">
        <f t="shared" si="413"/>
        <v>8.75</v>
      </c>
    </row>
    <row r="8778" spans="1:24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>
        <f t="shared" si="411"/>
        <v>7</v>
      </c>
      <c r="W8778">
        <f t="shared" si="412"/>
        <v>2642.1499999999996</v>
      </c>
      <c r="X8778">
        <f t="shared" si="413"/>
        <v>0</v>
      </c>
    </row>
    <row r="8779" spans="1:24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  <c r="V8779">
        <f t="shared" si="411"/>
        <v>7</v>
      </c>
      <c r="W8779">
        <f t="shared" si="412"/>
        <v>331.77600000000001</v>
      </c>
      <c r="X8779">
        <f t="shared" si="413"/>
        <v>35</v>
      </c>
    </row>
    <row r="8780" spans="1:24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  <c r="V8780">
        <f t="shared" si="411"/>
        <v>12</v>
      </c>
      <c r="W8780">
        <f t="shared" si="412"/>
        <v>863.928</v>
      </c>
      <c r="X8780">
        <f t="shared" si="413"/>
        <v>2.5</v>
      </c>
    </row>
    <row r="8781" spans="1:24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  <c r="V8781">
        <f t="shared" si="411"/>
        <v>3</v>
      </c>
      <c r="W8781">
        <f t="shared" si="412"/>
        <v>87.911999999999992</v>
      </c>
      <c r="X8781">
        <f t="shared" si="413"/>
        <v>8.75</v>
      </c>
    </row>
    <row r="8782" spans="1:24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  <c r="V8782">
        <f t="shared" si="411"/>
        <v>3</v>
      </c>
      <c r="W8782">
        <f t="shared" si="412"/>
        <v>110.65600000000001</v>
      </c>
      <c r="X8782">
        <f t="shared" si="413"/>
        <v>11.25</v>
      </c>
    </row>
    <row r="8783" spans="1:24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  <c r="V8783">
        <f t="shared" si="411"/>
        <v>3</v>
      </c>
      <c r="W8783">
        <f t="shared" si="412"/>
        <v>7367.9903999999997</v>
      </c>
      <c r="X8783">
        <f t="shared" si="413"/>
        <v>-2.9411764705882355</v>
      </c>
    </row>
    <row r="8784" spans="1:24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  <c r="V8784">
        <f t="shared" si="411"/>
        <v>9</v>
      </c>
      <c r="W8784">
        <f t="shared" si="412"/>
        <v>81.664000000000001</v>
      </c>
      <c r="X8784">
        <f t="shared" si="413"/>
        <v>32.5</v>
      </c>
    </row>
    <row r="8785" spans="1:24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  <c r="V8785">
        <f t="shared" si="411"/>
        <v>9</v>
      </c>
      <c r="W8785">
        <f t="shared" si="412"/>
        <v>3385.17</v>
      </c>
      <c r="X8785">
        <f t="shared" si="413"/>
        <v>23</v>
      </c>
    </row>
    <row r="8786" spans="1:24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>
        <f t="shared" si="411"/>
        <v>3</v>
      </c>
      <c r="W8786">
        <f t="shared" si="412"/>
        <v>9.2159999999999993</v>
      </c>
      <c r="X8786">
        <f t="shared" si="413"/>
        <v>36.250000000000007</v>
      </c>
    </row>
    <row r="8787" spans="1:24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  <c r="V8787">
        <f t="shared" si="411"/>
        <v>5</v>
      </c>
      <c r="W8787">
        <f t="shared" si="412"/>
        <v>979.80000000000007</v>
      </c>
      <c r="X8787">
        <f t="shared" si="413"/>
        <v>10</v>
      </c>
    </row>
    <row r="8788" spans="1:24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  <c r="V8788">
        <f t="shared" si="411"/>
        <v>5</v>
      </c>
      <c r="W8788">
        <f t="shared" si="412"/>
        <v>46.655999999999999</v>
      </c>
      <c r="X8788">
        <f t="shared" si="413"/>
        <v>35</v>
      </c>
    </row>
    <row r="8789" spans="1:24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  <c r="V8789">
        <f t="shared" si="411"/>
        <v>5</v>
      </c>
      <c r="W8789">
        <f t="shared" si="412"/>
        <v>1087.8720000000001</v>
      </c>
      <c r="X8789">
        <f t="shared" si="413"/>
        <v>20</v>
      </c>
    </row>
    <row r="8790" spans="1:24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  <c r="V8790">
        <f t="shared" si="411"/>
        <v>6</v>
      </c>
      <c r="W8790">
        <f t="shared" si="412"/>
        <v>2095.056</v>
      </c>
      <c r="X8790">
        <f t="shared" si="413"/>
        <v>7.5</v>
      </c>
    </row>
    <row r="8791" spans="1:24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  <c r="V8791">
        <f t="shared" si="411"/>
        <v>6</v>
      </c>
      <c r="W8791">
        <f t="shared" si="412"/>
        <v>155.45599999999999</v>
      </c>
      <c r="X8791">
        <f t="shared" si="413"/>
        <v>-5</v>
      </c>
    </row>
    <row r="8792" spans="1:24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  <c r="V8792">
        <f t="shared" si="411"/>
        <v>9</v>
      </c>
      <c r="W8792">
        <f t="shared" si="412"/>
        <v>419.58</v>
      </c>
      <c r="X8792">
        <f t="shared" si="413"/>
        <v>46</v>
      </c>
    </row>
    <row r="8793" spans="1:24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  <c r="V8793">
        <f t="shared" si="411"/>
        <v>3</v>
      </c>
      <c r="W8793">
        <f t="shared" si="412"/>
        <v>3762.808</v>
      </c>
      <c r="X8793">
        <f t="shared" si="413"/>
        <v>8.75</v>
      </c>
    </row>
    <row r="8794" spans="1:24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  <c r="V8794">
        <f t="shared" si="411"/>
        <v>12</v>
      </c>
      <c r="W8794">
        <f t="shared" si="412"/>
        <v>29.24</v>
      </c>
      <c r="X8794">
        <f t="shared" si="413"/>
        <v>47</v>
      </c>
    </row>
    <row r="8795" spans="1:24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  <c r="V8795">
        <f t="shared" si="411"/>
        <v>12</v>
      </c>
      <c r="W8795">
        <f t="shared" si="412"/>
        <v>112.75</v>
      </c>
      <c r="X8795">
        <f t="shared" si="413"/>
        <v>38.999999999999993</v>
      </c>
    </row>
    <row r="8796" spans="1:24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  <c r="V8796">
        <f t="shared" si="411"/>
        <v>12</v>
      </c>
      <c r="W8796">
        <f t="shared" si="412"/>
        <v>2919</v>
      </c>
      <c r="X8796">
        <f t="shared" si="413"/>
        <v>12.5</v>
      </c>
    </row>
    <row r="8797" spans="1:24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  <c r="V8797">
        <f t="shared" si="411"/>
        <v>12</v>
      </c>
      <c r="W8797">
        <f t="shared" si="412"/>
        <v>844.67200000000003</v>
      </c>
      <c r="X8797">
        <f t="shared" si="413"/>
        <v>7.5</v>
      </c>
    </row>
    <row r="8798" spans="1:24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  <c r="V8798">
        <f t="shared" si="411"/>
        <v>7</v>
      </c>
      <c r="W8798">
        <f t="shared" si="412"/>
        <v>25.92</v>
      </c>
      <c r="X8798">
        <f t="shared" si="413"/>
        <v>47.999999999999993</v>
      </c>
    </row>
    <row r="8799" spans="1:24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  <c r="V8799">
        <f t="shared" si="411"/>
        <v>7</v>
      </c>
      <c r="W8799">
        <f t="shared" si="412"/>
        <v>91.96</v>
      </c>
      <c r="X8799">
        <f t="shared" si="413"/>
        <v>28.000000000000004</v>
      </c>
    </row>
    <row r="8800" spans="1:24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  <c r="V8800">
        <f t="shared" si="411"/>
        <v>4</v>
      </c>
      <c r="W8800">
        <f t="shared" si="412"/>
        <v>6473.75</v>
      </c>
      <c r="X8800">
        <f t="shared" si="413"/>
        <v>26</v>
      </c>
    </row>
    <row r="8801" spans="1:24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  <c r="V8801">
        <f t="shared" si="411"/>
        <v>5</v>
      </c>
      <c r="W8801">
        <f t="shared" si="412"/>
        <v>8999.85</v>
      </c>
      <c r="X8801">
        <f t="shared" si="413"/>
        <v>13.333333333333334</v>
      </c>
    </row>
    <row r="8802" spans="1:24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  <c r="V8802">
        <f t="shared" si="411"/>
        <v>11</v>
      </c>
      <c r="W8802">
        <f t="shared" si="412"/>
        <v>21.376000000000001</v>
      </c>
      <c r="X8802">
        <f t="shared" si="413"/>
        <v>35</v>
      </c>
    </row>
    <row r="8803" spans="1:24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  <c r="V8803">
        <f t="shared" si="411"/>
        <v>11</v>
      </c>
      <c r="W8803">
        <f t="shared" si="412"/>
        <v>443.96</v>
      </c>
      <c r="X8803">
        <f t="shared" si="413"/>
        <v>28.000000000000004</v>
      </c>
    </row>
    <row r="8804" spans="1:24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  <c r="V8804">
        <f t="shared" si="411"/>
        <v>11</v>
      </c>
      <c r="W8804">
        <f t="shared" si="412"/>
        <v>683.92</v>
      </c>
      <c r="X8804">
        <f t="shared" si="413"/>
        <v>16</v>
      </c>
    </row>
    <row r="8805" spans="1:24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  <c r="V8805">
        <f t="shared" si="411"/>
        <v>12</v>
      </c>
      <c r="W8805">
        <f t="shared" si="412"/>
        <v>104.31</v>
      </c>
      <c r="X8805">
        <f t="shared" si="413"/>
        <v>32.999999999999993</v>
      </c>
    </row>
    <row r="8806" spans="1:24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  <c r="V8806">
        <f t="shared" si="411"/>
        <v>12</v>
      </c>
      <c r="W8806">
        <f t="shared" si="412"/>
        <v>56.699999999999996</v>
      </c>
      <c r="X8806">
        <f t="shared" si="413"/>
        <v>46.000000000000007</v>
      </c>
    </row>
    <row r="8807" spans="1:24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>
        <f t="shared" si="411"/>
        <v>8</v>
      </c>
      <c r="W8807">
        <f t="shared" si="412"/>
        <v>308.15999999999997</v>
      </c>
      <c r="X8807">
        <f t="shared" si="413"/>
        <v>36.25</v>
      </c>
    </row>
    <row r="8808" spans="1:24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  <c r="V8808">
        <f t="shared" si="411"/>
        <v>9</v>
      </c>
      <c r="W8808">
        <f t="shared" si="412"/>
        <v>80.959999999999994</v>
      </c>
      <c r="X8808">
        <f t="shared" si="413"/>
        <v>36.000000000000007</v>
      </c>
    </row>
    <row r="8809" spans="1:24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  <c r="V8809">
        <f t="shared" si="411"/>
        <v>10</v>
      </c>
      <c r="W8809">
        <f t="shared" si="412"/>
        <v>99.845999999999989</v>
      </c>
      <c r="X8809">
        <f t="shared" si="413"/>
        <v>-83.333333333333343</v>
      </c>
    </row>
    <row r="8810" spans="1:24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  <c r="V8810">
        <f t="shared" si="411"/>
        <v>10</v>
      </c>
      <c r="W8810">
        <f t="shared" si="412"/>
        <v>593.25</v>
      </c>
      <c r="X8810">
        <f t="shared" si="413"/>
        <v>16.666666666666664</v>
      </c>
    </row>
    <row r="8811" spans="1:24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  <c r="V8811">
        <f t="shared" si="411"/>
        <v>10</v>
      </c>
      <c r="W8811">
        <f t="shared" si="412"/>
        <v>73.8</v>
      </c>
      <c r="X8811">
        <f t="shared" si="413"/>
        <v>33.75</v>
      </c>
    </row>
    <row r="8812" spans="1:24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  <c r="V8812">
        <f t="shared" si="411"/>
        <v>5</v>
      </c>
      <c r="W8812">
        <f t="shared" si="412"/>
        <v>150.08000000000001</v>
      </c>
      <c r="X8812">
        <f t="shared" si="413"/>
        <v>47.999999999999993</v>
      </c>
    </row>
    <row r="8813" spans="1:24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  <c r="V8813">
        <f t="shared" si="411"/>
        <v>3</v>
      </c>
      <c r="W8813">
        <f t="shared" si="412"/>
        <v>621.43200000000002</v>
      </c>
      <c r="X8813">
        <f t="shared" si="413"/>
        <v>23.333333333333332</v>
      </c>
    </row>
    <row r="8814" spans="1:24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  <c r="V8814">
        <f t="shared" si="411"/>
        <v>3</v>
      </c>
      <c r="W8814">
        <f t="shared" si="412"/>
        <v>69.5</v>
      </c>
      <c r="X8814">
        <f t="shared" si="413"/>
        <v>27</v>
      </c>
    </row>
    <row r="8815" spans="1:24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  <c r="V8815">
        <f t="shared" si="411"/>
        <v>7</v>
      </c>
      <c r="W8815">
        <f t="shared" si="412"/>
        <v>799.05599999999993</v>
      </c>
      <c r="X8815">
        <f t="shared" si="413"/>
        <v>5.0000000000000009</v>
      </c>
    </row>
    <row r="8816" spans="1:24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  <c r="V8816">
        <f t="shared" si="411"/>
        <v>11</v>
      </c>
      <c r="W8816">
        <f t="shared" si="412"/>
        <v>615.96</v>
      </c>
      <c r="X8816">
        <f t="shared" si="413"/>
        <v>28.999999999999996</v>
      </c>
    </row>
    <row r="8817" spans="1:24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  <c r="V8817">
        <f t="shared" si="411"/>
        <v>11</v>
      </c>
      <c r="W8817">
        <f t="shared" si="412"/>
        <v>264.60000000000002</v>
      </c>
      <c r="X8817">
        <f t="shared" si="413"/>
        <v>47</v>
      </c>
    </row>
    <row r="8818" spans="1:24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>
        <f t="shared" si="411"/>
        <v>11</v>
      </c>
      <c r="W8818">
        <f t="shared" si="412"/>
        <v>52.48</v>
      </c>
      <c r="X8818">
        <f t="shared" si="413"/>
        <v>43.000000000000007</v>
      </c>
    </row>
    <row r="8819" spans="1:24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  <c r="V8819">
        <f t="shared" si="411"/>
        <v>11</v>
      </c>
      <c r="W8819">
        <f t="shared" si="412"/>
        <v>33.119999999999997</v>
      </c>
      <c r="X8819">
        <f t="shared" si="413"/>
        <v>47</v>
      </c>
    </row>
    <row r="8820" spans="1:24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>
        <f t="shared" si="411"/>
        <v>11</v>
      </c>
      <c r="W8820">
        <f t="shared" si="412"/>
        <v>233.28000000000003</v>
      </c>
      <c r="X8820">
        <f t="shared" si="413"/>
        <v>48.000000000000007</v>
      </c>
    </row>
    <row r="8821" spans="1:24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  <c r="V8821">
        <f t="shared" si="411"/>
        <v>11</v>
      </c>
      <c r="W8821">
        <f t="shared" si="412"/>
        <v>1342.08</v>
      </c>
      <c r="X8821">
        <f t="shared" si="413"/>
        <v>35</v>
      </c>
    </row>
    <row r="8822" spans="1:24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  <c r="V8822">
        <f t="shared" si="411"/>
        <v>11</v>
      </c>
      <c r="W8822">
        <f t="shared" si="412"/>
        <v>1919.9680000000001</v>
      </c>
      <c r="X8822">
        <f t="shared" si="413"/>
        <v>32.5</v>
      </c>
    </row>
    <row r="8823" spans="1:24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  <c r="V8823">
        <f t="shared" si="411"/>
        <v>11</v>
      </c>
      <c r="W8823">
        <f t="shared" si="412"/>
        <v>8.1720000000000006</v>
      </c>
      <c r="X8823">
        <f t="shared" si="413"/>
        <v>-73.333333333333329</v>
      </c>
    </row>
    <row r="8824" spans="1:24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  <c r="V8824">
        <f t="shared" si="411"/>
        <v>11</v>
      </c>
      <c r="W8824">
        <f t="shared" si="412"/>
        <v>111.968</v>
      </c>
      <c r="X8824">
        <f t="shared" si="413"/>
        <v>7.5</v>
      </c>
    </row>
    <row r="8825" spans="1:24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  <c r="V8825">
        <f t="shared" si="411"/>
        <v>11</v>
      </c>
      <c r="W8825">
        <f t="shared" si="412"/>
        <v>21.376000000000001</v>
      </c>
      <c r="X8825">
        <f t="shared" si="413"/>
        <v>35</v>
      </c>
    </row>
    <row r="8826" spans="1:24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  <c r="V8826">
        <f t="shared" si="411"/>
        <v>3</v>
      </c>
      <c r="W8826">
        <f t="shared" si="412"/>
        <v>26.567999999999998</v>
      </c>
      <c r="X8826">
        <f t="shared" si="413"/>
        <v>32.5</v>
      </c>
    </row>
    <row r="8827" spans="1:24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  <c r="V8827">
        <f t="shared" si="411"/>
        <v>12</v>
      </c>
      <c r="W8827">
        <f t="shared" si="412"/>
        <v>20.736000000000001</v>
      </c>
      <c r="X8827">
        <f t="shared" si="413"/>
        <v>36.25</v>
      </c>
    </row>
    <row r="8828" spans="1:24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  <c r="V8828">
        <f t="shared" si="411"/>
        <v>4</v>
      </c>
      <c r="W8828">
        <f t="shared" si="412"/>
        <v>133.6</v>
      </c>
      <c r="X8828">
        <f t="shared" si="413"/>
        <v>35</v>
      </c>
    </row>
    <row r="8829" spans="1:24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  <c r="V8829">
        <f t="shared" si="411"/>
        <v>4</v>
      </c>
      <c r="W8829">
        <f t="shared" si="412"/>
        <v>234.416</v>
      </c>
      <c r="X8829">
        <f t="shared" si="413"/>
        <v>31.25</v>
      </c>
    </row>
    <row r="8830" spans="1:24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>
        <f t="shared" si="411"/>
        <v>6</v>
      </c>
      <c r="W8830">
        <f t="shared" si="412"/>
        <v>21.12</v>
      </c>
      <c r="X8830">
        <f t="shared" si="413"/>
        <v>44.999999999999993</v>
      </c>
    </row>
    <row r="8831" spans="1:24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  <c r="V8831">
        <f t="shared" si="411"/>
        <v>10</v>
      </c>
      <c r="W8831">
        <f t="shared" si="412"/>
        <v>772.68</v>
      </c>
      <c r="X8831">
        <f t="shared" si="413"/>
        <v>14.000000000000002</v>
      </c>
    </row>
    <row r="8832" spans="1:24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  <c r="V8832">
        <f t="shared" si="411"/>
        <v>8</v>
      </c>
      <c r="W8832">
        <f t="shared" si="412"/>
        <v>334.4</v>
      </c>
      <c r="X8832">
        <f t="shared" si="413"/>
        <v>35</v>
      </c>
    </row>
    <row r="8833" spans="1:24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>
        <f t="shared" si="411"/>
        <v>11</v>
      </c>
      <c r="W8833">
        <f t="shared" si="412"/>
        <v>79.92</v>
      </c>
      <c r="X8833">
        <f t="shared" si="413"/>
        <v>36</v>
      </c>
    </row>
    <row r="8834" spans="1:24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>
        <f t="shared" si="411"/>
        <v>6</v>
      </c>
      <c r="W8834">
        <f t="shared" si="412"/>
        <v>2435.136</v>
      </c>
      <c r="X8834">
        <f t="shared" si="413"/>
        <v>37.5</v>
      </c>
    </row>
    <row r="8835" spans="1:24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  <c r="V8835">
        <f t="shared" ref="V8835:V8898" si="414">MONTH(C8835:C18828)</f>
        <v>9</v>
      </c>
      <c r="W8835">
        <f t="shared" ref="W8835:W8898" si="415" xml:space="preserve"> PRODUCT(R8835,S8835)</f>
        <v>15.51</v>
      </c>
      <c r="X8835">
        <f t="shared" ref="X8835:X8898" si="416">(U8835/R8835)*100</f>
        <v>25</v>
      </c>
    </row>
    <row r="8836" spans="1:24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  <c r="V8836">
        <f t="shared" si="414"/>
        <v>9</v>
      </c>
      <c r="W8836">
        <f t="shared" si="415"/>
        <v>179.8</v>
      </c>
      <c r="X8836">
        <f t="shared" si="416"/>
        <v>27.999999999999996</v>
      </c>
    </row>
    <row r="8837" spans="1:24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  <c r="V8837">
        <f t="shared" si="414"/>
        <v>9</v>
      </c>
      <c r="W8837">
        <f t="shared" si="415"/>
        <v>57.12</v>
      </c>
      <c r="X8837">
        <f t="shared" si="416"/>
        <v>26</v>
      </c>
    </row>
    <row r="8838" spans="1:24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>
        <f t="shared" si="414"/>
        <v>9</v>
      </c>
      <c r="W8838">
        <f t="shared" si="415"/>
        <v>38.160000000000004</v>
      </c>
      <c r="X8838">
        <f t="shared" si="416"/>
        <v>38.999999999999993</v>
      </c>
    </row>
    <row r="8839" spans="1:24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  <c r="V8839">
        <f t="shared" si="414"/>
        <v>9</v>
      </c>
      <c r="W8839">
        <f t="shared" si="415"/>
        <v>78.75</v>
      </c>
      <c r="X8839">
        <f t="shared" si="416"/>
        <v>48</v>
      </c>
    </row>
    <row r="8840" spans="1:24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  <c r="V8840">
        <f t="shared" si="414"/>
        <v>4</v>
      </c>
      <c r="W8840">
        <f t="shared" si="415"/>
        <v>212.85000000000002</v>
      </c>
      <c r="X8840">
        <f t="shared" si="416"/>
        <v>25.999999999999996</v>
      </c>
    </row>
    <row r="8841" spans="1:24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  <c r="V8841">
        <f t="shared" si="414"/>
        <v>4</v>
      </c>
      <c r="W8841">
        <f t="shared" si="415"/>
        <v>131.136</v>
      </c>
      <c r="X8841">
        <f t="shared" si="416"/>
        <v>36.25</v>
      </c>
    </row>
    <row r="8842" spans="1:24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  <c r="V8842">
        <f t="shared" si="414"/>
        <v>4</v>
      </c>
      <c r="W8842">
        <f t="shared" si="415"/>
        <v>899.91000000000008</v>
      </c>
      <c r="X8842">
        <f t="shared" si="416"/>
        <v>43.999999999999993</v>
      </c>
    </row>
    <row r="8843" spans="1:24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  <c r="V8843">
        <f t="shared" si="414"/>
        <v>2</v>
      </c>
      <c r="W8843">
        <f t="shared" si="415"/>
        <v>269.90999999999997</v>
      </c>
      <c r="X8843">
        <f t="shared" si="416"/>
        <v>43.999999999999993</v>
      </c>
    </row>
    <row r="8844" spans="1:24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>
        <f t="shared" si="414"/>
        <v>2</v>
      </c>
      <c r="W8844">
        <f t="shared" si="415"/>
        <v>63.72</v>
      </c>
      <c r="X8844">
        <f t="shared" si="416"/>
        <v>35</v>
      </c>
    </row>
    <row r="8845" spans="1:24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  <c r="V8845">
        <f t="shared" si="414"/>
        <v>11</v>
      </c>
      <c r="W8845">
        <f t="shared" si="415"/>
        <v>335.75</v>
      </c>
      <c r="X8845">
        <f t="shared" si="416"/>
        <v>25</v>
      </c>
    </row>
    <row r="8846" spans="1:24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  <c r="V8846">
        <f t="shared" si="414"/>
        <v>12</v>
      </c>
      <c r="W8846">
        <f t="shared" si="415"/>
        <v>21.707999999999998</v>
      </c>
      <c r="X8846">
        <f t="shared" si="416"/>
        <v>-83.333333333333343</v>
      </c>
    </row>
    <row r="8847" spans="1:24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>
        <f t="shared" si="414"/>
        <v>12</v>
      </c>
      <c r="W8847">
        <f t="shared" si="415"/>
        <v>14.472</v>
      </c>
      <c r="X8847">
        <f t="shared" si="416"/>
        <v>36.25</v>
      </c>
    </row>
    <row r="8848" spans="1:24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  <c r="V8848">
        <f t="shared" si="414"/>
        <v>12</v>
      </c>
      <c r="W8848">
        <f t="shared" si="415"/>
        <v>456.8</v>
      </c>
      <c r="X8848">
        <f t="shared" si="416"/>
        <v>32.5</v>
      </c>
    </row>
    <row r="8849" spans="1:24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  <c r="V8849">
        <f t="shared" si="414"/>
        <v>12</v>
      </c>
      <c r="W8849">
        <f t="shared" si="415"/>
        <v>260.22399999999999</v>
      </c>
      <c r="X8849">
        <f t="shared" si="416"/>
        <v>10</v>
      </c>
    </row>
    <row r="8850" spans="1:24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  <c r="V8850">
        <f t="shared" si="414"/>
        <v>7</v>
      </c>
      <c r="W8850">
        <f t="shared" si="415"/>
        <v>74.239999999999995</v>
      </c>
      <c r="X8850">
        <f t="shared" si="416"/>
        <v>11.250000000000002</v>
      </c>
    </row>
    <row r="8851" spans="1:24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  <c r="V8851">
        <f t="shared" si="414"/>
        <v>7</v>
      </c>
      <c r="W8851">
        <f t="shared" si="415"/>
        <v>1598.4</v>
      </c>
      <c r="X8851">
        <f t="shared" si="416"/>
        <v>28.749999999999996</v>
      </c>
    </row>
    <row r="8852" spans="1:24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  <c r="V8852">
        <f t="shared" si="414"/>
        <v>7</v>
      </c>
      <c r="W8852">
        <f t="shared" si="415"/>
        <v>5.7839999999999998</v>
      </c>
      <c r="X8852">
        <f t="shared" si="416"/>
        <v>-80</v>
      </c>
    </row>
    <row r="8853" spans="1:24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  <c r="V8853">
        <f t="shared" si="414"/>
        <v>7</v>
      </c>
      <c r="W8853">
        <f t="shared" si="415"/>
        <v>18.783999999999999</v>
      </c>
      <c r="X8853">
        <f t="shared" si="416"/>
        <v>35</v>
      </c>
    </row>
    <row r="8854" spans="1:24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  <c r="V8854">
        <f t="shared" si="414"/>
        <v>10</v>
      </c>
      <c r="W8854">
        <f t="shared" si="415"/>
        <v>495.68</v>
      </c>
      <c r="X8854">
        <f t="shared" si="416"/>
        <v>45</v>
      </c>
    </row>
    <row r="8855" spans="1:24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  <c r="V8855">
        <f t="shared" si="414"/>
        <v>9</v>
      </c>
      <c r="W8855">
        <f t="shared" si="415"/>
        <v>278</v>
      </c>
      <c r="X8855">
        <f t="shared" si="416"/>
        <v>11.249999999999998</v>
      </c>
    </row>
    <row r="8856" spans="1:24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  <c r="V8856">
        <f t="shared" si="414"/>
        <v>9</v>
      </c>
      <c r="W8856">
        <f t="shared" si="415"/>
        <v>1853.9279999999999</v>
      </c>
      <c r="X8856">
        <f t="shared" si="416"/>
        <v>-1.25</v>
      </c>
    </row>
    <row r="8857" spans="1:24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  <c r="V8857">
        <f t="shared" si="414"/>
        <v>12</v>
      </c>
      <c r="W8857">
        <f t="shared" si="415"/>
        <v>63.936000000000007</v>
      </c>
      <c r="X8857">
        <f t="shared" si="416"/>
        <v>37.5</v>
      </c>
    </row>
    <row r="8858" spans="1:24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>
        <f t="shared" si="414"/>
        <v>10</v>
      </c>
      <c r="W8858">
        <f t="shared" si="415"/>
        <v>1259.6399999999999</v>
      </c>
      <c r="X8858">
        <f t="shared" si="416"/>
        <v>18.999999999999996</v>
      </c>
    </row>
    <row r="8859" spans="1:24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  <c r="V8859">
        <f t="shared" si="414"/>
        <v>10</v>
      </c>
      <c r="W8859">
        <f t="shared" si="415"/>
        <v>63.968000000000004</v>
      </c>
      <c r="X8859">
        <f t="shared" si="416"/>
        <v>-25</v>
      </c>
    </row>
    <row r="8860" spans="1:24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>
        <f t="shared" si="414"/>
        <v>10</v>
      </c>
      <c r="W8860">
        <f t="shared" si="415"/>
        <v>25419.8</v>
      </c>
      <c r="X8860">
        <f t="shared" si="416"/>
        <v>37.5</v>
      </c>
    </row>
    <row r="8861" spans="1:24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  <c r="V8861">
        <f t="shared" si="414"/>
        <v>8</v>
      </c>
      <c r="W8861">
        <f t="shared" si="415"/>
        <v>35.96</v>
      </c>
      <c r="X8861">
        <f t="shared" si="416"/>
        <v>10</v>
      </c>
    </row>
    <row r="8862" spans="1:24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  <c r="V8862">
        <f t="shared" si="414"/>
        <v>9</v>
      </c>
      <c r="W8862">
        <f t="shared" si="415"/>
        <v>93.15</v>
      </c>
      <c r="X8862">
        <f t="shared" si="416"/>
        <v>48</v>
      </c>
    </row>
    <row r="8863" spans="1:24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  <c r="V8863">
        <f t="shared" si="414"/>
        <v>9</v>
      </c>
      <c r="W8863">
        <f t="shared" si="415"/>
        <v>35.68</v>
      </c>
      <c r="X8863">
        <f t="shared" si="416"/>
        <v>44</v>
      </c>
    </row>
    <row r="8864" spans="1:24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>
        <f t="shared" si="414"/>
        <v>9</v>
      </c>
      <c r="W8864">
        <f t="shared" si="415"/>
        <v>838.4</v>
      </c>
      <c r="X8864">
        <f t="shared" si="416"/>
        <v>46</v>
      </c>
    </row>
    <row r="8865" spans="1:24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  <c r="V8865">
        <f t="shared" si="414"/>
        <v>9</v>
      </c>
      <c r="W8865">
        <f t="shared" si="415"/>
        <v>444.16</v>
      </c>
      <c r="X8865">
        <f t="shared" si="416"/>
        <v>26.999999999999996</v>
      </c>
    </row>
    <row r="8866" spans="1:24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  <c r="V8866">
        <f t="shared" si="414"/>
        <v>9</v>
      </c>
      <c r="W8866">
        <f t="shared" si="415"/>
        <v>233.28000000000003</v>
      </c>
      <c r="X8866">
        <f t="shared" si="416"/>
        <v>48.000000000000007</v>
      </c>
    </row>
    <row r="8867" spans="1:24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  <c r="V8867">
        <f t="shared" si="414"/>
        <v>12</v>
      </c>
      <c r="W8867">
        <f t="shared" si="415"/>
        <v>108.81</v>
      </c>
      <c r="X8867">
        <f t="shared" si="416"/>
        <v>30</v>
      </c>
    </row>
    <row r="8868" spans="1:24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  <c r="V8868">
        <f t="shared" si="414"/>
        <v>9</v>
      </c>
      <c r="W8868">
        <f t="shared" si="415"/>
        <v>2467.15</v>
      </c>
      <c r="X8868">
        <f t="shared" si="416"/>
        <v>-14.285714285714285</v>
      </c>
    </row>
    <row r="8869" spans="1:24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  <c r="V8869">
        <f t="shared" si="414"/>
        <v>9</v>
      </c>
      <c r="W8869">
        <f t="shared" si="415"/>
        <v>22.24</v>
      </c>
      <c r="X8869">
        <f t="shared" si="416"/>
        <v>31.250000000000007</v>
      </c>
    </row>
    <row r="8870" spans="1:24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  <c r="V8870">
        <f t="shared" si="414"/>
        <v>11</v>
      </c>
      <c r="W8870">
        <f t="shared" si="415"/>
        <v>1372.8</v>
      </c>
      <c r="X8870">
        <f t="shared" si="416"/>
        <v>11.25</v>
      </c>
    </row>
    <row r="8871" spans="1:24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  <c r="V8871">
        <f t="shared" si="414"/>
        <v>12</v>
      </c>
      <c r="W8871">
        <f t="shared" si="415"/>
        <v>79.599999999999994</v>
      </c>
      <c r="X8871">
        <f t="shared" si="416"/>
        <v>33.75</v>
      </c>
    </row>
    <row r="8872" spans="1:24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  <c r="V8872">
        <f t="shared" si="414"/>
        <v>12</v>
      </c>
      <c r="W8872">
        <f t="shared" si="415"/>
        <v>848.16000000000008</v>
      </c>
      <c r="X8872">
        <f t="shared" si="416"/>
        <v>43.999999999999993</v>
      </c>
    </row>
    <row r="8873" spans="1:24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  <c r="V8873">
        <f t="shared" si="414"/>
        <v>12</v>
      </c>
      <c r="W8873">
        <f t="shared" si="415"/>
        <v>2164.96</v>
      </c>
      <c r="X8873">
        <f t="shared" si="416"/>
        <v>1</v>
      </c>
    </row>
    <row r="8874" spans="1:24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  <c r="V8874">
        <f t="shared" si="414"/>
        <v>10</v>
      </c>
      <c r="W8874">
        <f t="shared" si="415"/>
        <v>203.988</v>
      </c>
      <c r="X8874">
        <f t="shared" si="416"/>
        <v>-70</v>
      </c>
    </row>
    <row r="8875" spans="1:24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  <c r="V8875">
        <f t="shared" si="414"/>
        <v>10</v>
      </c>
      <c r="W8875">
        <f t="shared" si="415"/>
        <v>36.527999999999999</v>
      </c>
      <c r="X8875">
        <f t="shared" si="416"/>
        <v>-73.333333333333329</v>
      </c>
    </row>
    <row r="8876" spans="1:24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  <c r="V8876">
        <f t="shared" si="414"/>
        <v>11</v>
      </c>
      <c r="W8876">
        <f t="shared" si="415"/>
        <v>109.94999999999999</v>
      </c>
      <c r="X8876">
        <f t="shared" si="416"/>
        <v>-150</v>
      </c>
    </row>
    <row r="8877" spans="1:24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  <c r="V8877">
        <f t="shared" si="414"/>
        <v>8</v>
      </c>
      <c r="W8877">
        <f t="shared" si="415"/>
        <v>370.75200000000001</v>
      </c>
      <c r="X8877">
        <f t="shared" si="416"/>
        <v>-18.75</v>
      </c>
    </row>
    <row r="8878" spans="1:24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  <c r="V8878">
        <f t="shared" si="414"/>
        <v>8</v>
      </c>
      <c r="W8878">
        <f t="shared" si="415"/>
        <v>58.923999999999999</v>
      </c>
      <c r="X8878">
        <f t="shared" si="416"/>
        <v>-260</v>
      </c>
    </row>
    <row r="8879" spans="1:24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  <c r="V8879">
        <f t="shared" si="414"/>
        <v>9</v>
      </c>
      <c r="W8879">
        <f t="shared" si="415"/>
        <v>1920</v>
      </c>
      <c r="X8879">
        <f t="shared" si="416"/>
        <v>47</v>
      </c>
    </row>
    <row r="8880" spans="1:24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  <c r="V8880">
        <f t="shared" si="414"/>
        <v>9</v>
      </c>
      <c r="W8880">
        <f t="shared" si="415"/>
        <v>102.14999999999999</v>
      </c>
      <c r="X8880">
        <f t="shared" si="416"/>
        <v>28.000000000000004</v>
      </c>
    </row>
    <row r="8881" spans="1:24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  <c r="V8881">
        <f t="shared" si="414"/>
        <v>3</v>
      </c>
      <c r="W8881">
        <f t="shared" si="415"/>
        <v>2119.92</v>
      </c>
      <c r="X8881">
        <f t="shared" si="416"/>
        <v>48</v>
      </c>
    </row>
    <row r="8882" spans="1:24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  <c r="V8882">
        <f t="shared" si="414"/>
        <v>3</v>
      </c>
      <c r="W8882">
        <f t="shared" si="415"/>
        <v>719.91</v>
      </c>
      <c r="X8882">
        <f t="shared" si="416"/>
        <v>36</v>
      </c>
    </row>
    <row r="8883" spans="1:24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  <c r="V8883">
        <f t="shared" si="414"/>
        <v>6</v>
      </c>
      <c r="W8883">
        <f t="shared" si="415"/>
        <v>350.84</v>
      </c>
      <c r="X8883">
        <f t="shared" si="416"/>
        <v>-1.25</v>
      </c>
    </row>
    <row r="8884" spans="1:24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  <c r="V8884">
        <f t="shared" si="414"/>
        <v>10</v>
      </c>
      <c r="W8884">
        <f t="shared" si="415"/>
        <v>31.968</v>
      </c>
      <c r="X8884">
        <f t="shared" si="416"/>
        <v>8.75</v>
      </c>
    </row>
    <row r="8885" spans="1:24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  <c r="V8885">
        <f t="shared" si="414"/>
        <v>10</v>
      </c>
      <c r="W8885">
        <f t="shared" si="415"/>
        <v>43.055999999999997</v>
      </c>
      <c r="X8885">
        <f t="shared" si="416"/>
        <v>31.25</v>
      </c>
    </row>
    <row r="8886" spans="1:24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  <c r="V8886">
        <f t="shared" si="414"/>
        <v>8</v>
      </c>
      <c r="W8886">
        <f t="shared" si="415"/>
        <v>26.111999999999998</v>
      </c>
      <c r="X8886">
        <f t="shared" si="416"/>
        <v>-70</v>
      </c>
    </row>
    <row r="8887" spans="1:24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  <c r="V8887">
        <f t="shared" si="414"/>
        <v>8</v>
      </c>
      <c r="W8887">
        <f t="shared" si="415"/>
        <v>8.5860000000000003</v>
      </c>
      <c r="X8887">
        <f t="shared" si="416"/>
        <v>-80</v>
      </c>
    </row>
    <row r="8888" spans="1:24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  <c r="V8888">
        <f t="shared" si="414"/>
        <v>8</v>
      </c>
      <c r="W8888">
        <f t="shared" si="415"/>
        <v>166.84800000000001</v>
      </c>
      <c r="X8888">
        <f t="shared" si="416"/>
        <v>-80</v>
      </c>
    </row>
    <row r="8889" spans="1:24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>
        <f t="shared" si="414"/>
        <v>7</v>
      </c>
      <c r="W8889">
        <f t="shared" si="415"/>
        <v>552.55999999999995</v>
      </c>
      <c r="X8889">
        <f t="shared" si="416"/>
        <v>0</v>
      </c>
    </row>
    <row r="8890" spans="1:24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  <c r="V8890">
        <f t="shared" si="414"/>
        <v>12</v>
      </c>
      <c r="W8890">
        <f t="shared" si="415"/>
        <v>5666.76</v>
      </c>
      <c r="X8890">
        <f t="shared" si="416"/>
        <v>17</v>
      </c>
    </row>
    <row r="8891" spans="1:24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  <c r="V8891">
        <f t="shared" si="414"/>
        <v>10</v>
      </c>
      <c r="W8891">
        <f t="shared" si="415"/>
        <v>1349.91</v>
      </c>
      <c r="X8891">
        <f t="shared" si="416"/>
        <v>48.999999999999993</v>
      </c>
    </row>
    <row r="8892" spans="1:24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  <c r="V8892">
        <f t="shared" si="414"/>
        <v>10</v>
      </c>
      <c r="W8892">
        <f t="shared" si="415"/>
        <v>13493.13</v>
      </c>
      <c r="X8892">
        <f t="shared" si="416"/>
        <v>39</v>
      </c>
    </row>
    <row r="8893" spans="1:24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  <c r="V8893">
        <f t="shared" si="414"/>
        <v>9</v>
      </c>
      <c r="W8893">
        <f t="shared" si="415"/>
        <v>243.56</v>
      </c>
      <c r="X8893">
        <f t="shared" si="416"/>
        <v>25</v>
      </c>
    </row>
    <row r="8894" spans="1:24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  <c r="V8894">
        <f t="shared" si="414"/>
        <v>12</v>
      </c>
      <c r="W8894">
        <f t="shared" si="415"/>
        <v>24090.047999999999</v>
      </c>
      <c r="X8894">
        <f t="shared" si="416"/>
        <v>10</v>
      </c>
    </row>
    <row r="8895" spans="1:24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  <c r="V8895">
        <f t="shared" si="414"/>
        <v>8</v>
      </c>
      <c r="W8895">
        <f t="shared" si="415"/>
        <v>978.46</v>
      </c>
      <c r="X8895">
        <f t="shared" si="416"/>
        <v>8.5714285714285694</v>
      </c>
    </row>
    <row r="8896" spans="1:24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  <c r="V8896">
        <f t="shared" si="414"/>
        <v>8</v>
      </c>
      <c r="W8896">
        <f t="shared" si="415"/>
        <v>936.08999999999992</v>
      </c>
      <c r="X8896">
        <f t="shared" si="416"/>
        <v>14.000000000000002</v>
      </c>
    </row>
    <row r="8897" spans="1:24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  <c r="V8897">
        <f t="shared" si="414"/>
        <v>8</v>
      </c>
      <c r="W8897">
        <f t="shared" si="415"/>
        <v>53.820000000000007</v>
      </c>
      <c r="X8897">
        <f t="shared" si="416"/>
        <v>17</v>
      </c>
    </row>
    <row r="8898" spans="1:24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  <c r="V8898">
        <f t="shared" si="414"/>
        <v>8</v>
      </c>
      <c r="W8898">
        <f t="shared" si="415"/>
        <v>496.79999999999995</v>
      </c>
      <c r="X8898">
        <f t="shared" si="416"/>
        <v>6.25</v>
      </c>
    </row>
    <row r="8899" spans="1:24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  <c r="V8899">
        <f t="shared" ref="V8899:V8962" si="417">MONTH(C8899:C18892)</f>
        <v>8</v>
      </c>
      <c r="W8899">
        <f t="shared" ref="W8899:W8962" si="418" xml:space="preserve"> PRODUCT(R8899,S8899)</f>
        <v>150.08000000000001</v>
      </c>
      <c r="X8899">
        <f t="shared" ref="X8899:X8962" si="419">(U8899/R8899)*100</f>
        <v>47.999999999999993</v>
      </c>
    </row>
    <row r="8900" spans="1:24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  <c r="V8900">
        <f t="shared" si="417"/>
        <v>8</v>
      </c>
      <c r="W8900">
        <f t="shared" si="418"/>
        <v>1484.91</v>
      </c>
      <c r="X8900">
        <f t="shared" si="419"/>
        <v>30</v>
      </c>
    </row>
    <row r="8901" spans="1:24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  <c r="V8901">
        <f t="shared" si="417"/>
        <v>8</v>
      </c>
      <c r="W8901">
        <f t="shared" si="418"/>
        <v>50.12</v>
      </c>
      <c r="X8901">
        <f t="shared" si="419"/>
        <v>47</v>
      </c>
    </row>
    <row r="8902" spans="1:24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  <c r="V8902">
        <f t="shared" si="417"/>
        <v>5</v>
      </c>
      <c r="W8902">
        <f t="shared" si="418"/>
        <v>96.192000000000007</v>
      </c>
      <c r="X8902">
        <f t="shared" si="419"/>
        <v>-40</v>
      </c>
    </row>
    <row r="8903" spans="1:24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  <c r="V8903">
        <f t="shared" si="417"/>
        <v>5</v>
      </c>
      <c r="W8903">
        <f t="shared" si="418"/>
        <v>73.983999999999995</v>
      </c>
      <c r="X8903">
        <f t="shared" si="419"/>
        <v>36.25</v>
      </c>
    </row>
    <row r="8904" spans="1:24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  <c r="V8904">
        <f t="shared" si="417"/>
        <v>5</v>
      </c>
      <c r="W8904">
        <f t="shared" si="418"/>
        <v>573.23700000000008</v>
      </c>
      <c r="X8904">
        <f t="shared" si="419"/>
        <v>-20</v>
      </c>
    </row>
    <row r="8905" spans="1:24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  <c r="V8905">
        <f t="shared" si="417"/>
        <v>5</v>
      </c>
      <c r="W8905">
        <f t="shared" si="418"/>
        <v>20.736000000000001</v>
      </c>
      <c r="X8905">
        <f t="shared" si="419"/>
        <v>35</v>
      </c>
    </row>
    <row r="8906" spans="1:24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  <c r="V8906">
        <f t="shared" si="417"/>
        <v>7</v>
      </c>
      <c r="W8906">
        <f t="shared" si="418"/>
        <v>30.53</v>
      </c>
      <c r="X8906">
        <f t="shared" si="419"/>
        <v>46</v>
      </c>
    </row>
    <row r="8907" spans="1:24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  <c r="V8907">
        <f t="shared" si="417"/>
        <v>7</v>
      </c>
      <c r="W8907">
        <f t="shared" si="418"/>
        <v>92.52</v>
      </c>
      <c r="X8907">
        <f t="shared" si="419"/>
        <v>20</v>
      </c>
    </row>
    <row r="8908" spans="1:24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  <c r="V8908">
        <f t="shared" si="417"/>
        <v>7</v>
      </c>
      <c r="W8908">
        <f t="shared" si="418"/>
        <v>675.54</v>
      </c>
      <c r="X8908">
        <f t="shared" si="419"/>
        <v>45</v>
      </c>
    </row>
    <row r="8909" spans="1:24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  <c r="V8909">
        <f t="shared" si="417"/>
        <v>12</v>
      </c>
      <c r="W8909">
        <f t="shared" si="418"/>
        <v>468.83199999999999</v>
      </c>
      <c r="X8909">
        <f t="shared" si="419"/>
        <v>10</v>
      </c>
    </row>
    <row r="8910" spans="1:24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>
        <f t="shared" si="417"/>
        <v>1</v>
      </c>
      <c r="W8910">
        <f t="shared" si="418"/>
        <v>1461.76</v>
      </c>
      <c r="X8910">
        <f t="shared" si="419"/>
        <v>46</v>
      </c>
    </row>
    <row r="8911" spans="1:24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  <c r="V8911">
        <f t="shared" si="417"/>
        <v>10</v>
      </c>
      <c r="W8911">
        <f t="shared" si="418"/>
        <v>65.789999999999992</v>
      </c>
      <c r="X8911">
        <f t="shared" si="419"/>
        <v>47</v>
      </c>
    </row>
    <row r="8912" spans="1:24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  <c r="V8912">
        <f t="shared" si="417"/>
        <v>11</v>
      </c>
      <c r="W8912">
        <f t="shared" si="418"/>
        <v>287.928</v>
      </c>
      <c r="X8912">
        <f t="shared" si="419"/>
        <v>16.25</v>
      </c>
    </row>
    <row r="8913" spans="1:24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  <c r="V8913">
        <f t="shared" si="417"/>
        <v>11</v>
      </c>
      <c r="W8913">
        <f t="shared" si="418"/>
        <v>1295.3519999999999</v>
      </c>
      <c r="X8913">
        <f t="shared" si="419"/>
        <v>-22.5</v>
      </c>
    </row>
    <row r="8914" spans="1:24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  <c r="V8914">
        <f t="shared" si="417"/>
        <v>11</v>
      </c>
      <c r="W8914">
        <f t="shared" si="418"/>
        <v>7.1280000000000001</v>
      </c>
      <c r="X8914">
        <f t="shared" si="419"/>
        <v>-83.333333333333343</v>
      </c>
    </row>
    <row r="8915" spans="1:24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  <c r="V8915">
        <f t="shared" si="417"/>
        <v>11</v>
      </c>
      <c r="W8915">
        <f t="shared" si="418"/>
        <v>9.8559999999999999</v>
      </c>
      <c r="X8915">
        <f t="shared" si="419"/>
        <v>35</v>
      </c>
    </row>
    <row r="8916" spans="1:24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  <c r="V8916">
        <f t="shared" si="417"/>
        <v>5</v>
      </c>
      <c r="W8916">
        <f t="shared" si="418"/>
        <v>5139.9359999999997</v>
      </c>
      <c r="X8916">
        <f t="shared" si="419"/>
        <v>12.5</v>
      </c>
    </row>
    <row r="8917" spans="1:24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  <c r="V8917">
        <f t="shared" si="417"/>
        <v>5</v>
      </c>
      <c r="W8917">
        <f t="shared" si="418"/>
        <v>52.735999999999997</v>
      </c>
      <c r="X8917">
        <f t="shared" si="419"/>
        <v>-155</v>
      </c>
    </row>
    <row r="8918" spans="1:24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  <c r="V8918">
        <f t="shared" si="417"/>
        <v>5</v>
      </c>
      <c r="W8918">
        <f t="shared" si="418"/>
        <v>195.136</v>
      </c>
      <c r="X8918">
        <f t="shared" si="419"/>
        <v>-270</v>
      </c>
    </row>
    <row r="8919" spans="1:24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  <c r="V8919">
        <f t="shared" si="417"/>
        <v>5</v>
      </c>
      <c r="W8919">
        <f t="shared" si="418"/>
        <v>153.28</v>
      </c>
      <c r="X8919">
        <f t="shared" si="419"/>
        <v>35</v>
      </c>
    </row>
    <row r="8920" spans="1:24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  <c r="V8920">
        <f t="shared" si="417"/>
        <v>5</v>
      </c>
      <c r="W8920">
        <f t="shared" si="418"/>
        <v>111.16799999999999</v>
      </c>
      <c r="X8920">
        <f t="shared" si="419"/>
        <v>-150.00000000000003</v>
      </c>
    </row>
    <row r="8921" spans="1:24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  <c r="V8921">
        <f t="shared" si="417"/>
        <v>4</v>
      </c>
      <c r="W8921">
        <f t="shared" si="418"/>
        <v>355.36</v>
      </c>
      <c r="X8921">
        <f t="shared" si="419"/>
        <v>26</v>
      </c>
    </row>
    <row r="8922" spans="1:24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>
        <f t="shared" si="417"/>
        <v>4</v>
      </c>
      <c r="W8922">
        <f t="shared" si="418"/>
        <v>319.95999999999998</v>
      </c>
      <c r="X8922">
        <f t="shared" si="419"/>
        <v>36</v>
      </c>
    </row>
    <row r="8923" spans="1:24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  <c r="V8923">
        <f t="shared" si="417"/>
        <v>10</v>
      </c>
      <c r="W8923">
        <f t="shared" si="418"/>
        <v>158.04</v>
      </c>
      <c r="X8923">
        <f t="shared" si="419"/>
        <v>37.5</v>
      </c>
    </row>
    <row r="8924" spans="1:24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  <c r="V8924">
        <f t="shared" si="417"/>
        <v>10</v>
      </c>
      <c r="W8924">
        <f t="shared" si="418"/>
        <v>34.704000000000001</v>
      </c>
      <c r="X8924">
        <f t="shared" si="419"/>
        <v>22.499999999999996</v>
      </c>
    </row>
    <row r="8925" spans="1:24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  <c r="V8925">
        <f t="shared" si="417"/>
        <v>6</v>
      </c>
      <c r="W8925">
        <f t="shared" si="418"/>
        <v>18.288</v>
      </c>
      <c r="X8925">
        <f t="shared" si="419"/>
        <v>-83.333333333333343</v>
      </c>
    </row>
    <row r="8926" spans="1:24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  <c r="V8926">
        <f t="shared" si="417"/>
        <v>1</v>
      </c>
      <c r="W8926">
        <f t="shared" si="418"/>
        <v>5759.8720000000003</v>
      </c>
      <c r="X8926">
        <f t="shared" si="419"/>
        <v>10</v>
      </c>
    </row>
    <row r="8927" spans="1:24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  <c r="V8927">
        <f t="shared" si="417"/>
        <v>1</v>
      </c>
      <c r="W8927">
        <f t="shared" si="418"/>
        <v>5.1840000000000002</v>
      </c>
      <c r="X8927">
        <f t="shared" si="419"/>
        <v>-155</v>
      </c>
    </row>
    <row r="8928" spans="1:24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  <c r="V8928">
        <f t="shared" si="417"/>
        <v>1</v>
      </c>
      <c r="W8928">
        <f t="shared" si="418"/>
        <v>1878.3000000000002</v>
      </c>
      <c r="X8928">
        <f t="shared" si="419"/>
        <v>-86</v>
      </c>
    </row>
    <row r="8929" spans="1:24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>
        <f t="shared" si="417"/>
        <v>9</v>
      </c>
      <c r="W8929">
        <f t="shared" si="418"/>
        <v>496</v>
      </c>
      <c r="X8929">
        <f t="shared" si="419"/>
        <v>26</v>
      </c>
    </row>
    <row r="8930" spans="1:24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  <c r="V8930">
        <f t="shared" si="417"/>
        <v>4</v>
      </c>
      <c r="W8930">
        <f t="shared" si="418"/>
        <v>2439.92</v>
      </c>
      <c r="X8930">
        <f t="shared" si="419"/>
        <v>-18.571428571428569</v>
      </c>
    </row>
    <row r="8931" spans="1:24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  <c r="V8931">
        <f t="shared" si="417"/>
        <v>4</v>
      </c>
      <c r="W8931">
        <f t="shared" si="418"/>
        <v>422.74400000000003</v>
      </c>
      <c r="X8931">
        <f t="shared" si="419"/>
        <v>-21.428571428571423</v>
      </c>
    </row>
    <row r="8932" spans="1:24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  <c r="V8932">
        <f t="shared" si="417"/>
        <v>4</v>
      </c>
      <c r="W8932">
        <f t="shared" si="418"/>
        <v>719.928</v>
      </c>
      <c r="X8932">
        <f t="shared" si="419"/>
        <v>7.5</v>
      </c>
    </row>
    <row r="8933" spans="1:24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  <c r="V8933">
        <f t="shared" si="417"/>
        <v>12</v>
      </c>
      <c r="W8933">
        <f t="shared" si="418"/>
        <v>499.75</v>
      </c>
      <c r="X8933">
        <f t="shared" si="419"/>
        <v>23</v>
      </c>
    </row>
    <row r="8934" spans="1:24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  <c r="V8934">
        <f t="shared" si="417"/>
        <v>12</v>
      </c>
      <c r="W8934">
        <f t="shared" si="418"/>
        <v>88.02</v>
      </c>
      <c r="X8934">
        <f t="shared" si="419"/>
        <v>37</v>
      </c>
    </row>
    <row r="8935" spans="1:24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  <c r="V8935">
        <f t="shared" si="417"/>
        <v>3</v>
      </c>
      <c r="W8935">
        <f t="shared" si="418"/>
        <v>33.479999999999997</v>
      </c>
      <c r="X8935">
        <f t="shared" si="419"/>
        <v>26.000000000000007</v>
      </c>
    </row>
    <row r="8936" spans="1:24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>
        <f t="shared" si="417"/>
        <v>8</v>
      </c>
      <c r="W8936">
        <f t="shared" si="418"/>
        <v>38.016000000000005</v>
      </c>
      <c r="X8936">
        <f t="shared" si="419"/>
        <v>31.25</v>
      </c>
    </row>
    <row r="8937" spans="1:24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  <c r="V8937">
        <f t="shared" si="417"/>
        <v>8</v>
      </c>
      <c r="W8937">
        <f t="shared" si="418"/>
        <v>15678.431999999999</v>
      </c>
      <c r="X8937">
        <f t="shared" si="419"/>
        <v>18.750000000000004</v>
      </c>
    </row>
    <row r="8938" spans="1:24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>
        <f t="shared" si="417"/>
        <v>12</v>
      </c>
      <c r="W8938">
        <f t="shared" si="418"/>
        <v>1024.25</v>
      </c>
      <c r="X8938">
        <f t="shared" si="419"/>
        <v>26</v>
      </c>
    </row>
    <row r="8939" spans="1:24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  <c r="V8939">
        <f t="shared" si="417"/>
        <v>12</v>
      </c>
      <c r="W8939">
        <f t="shared" si="418"/>
        <v>271.96800000000002</v>
      </c>
      <c r="X8939">
        <f t="shared" si="419"/>
        <v>12.5</v>
      </c>
    </row>
    <row r="8940" spans="1:24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  <c r="V8940">
        <f t="shared" si="417"/>
        <v>12</v>
      </c>
      <c r="W8940">
        <f t="shared" si="418"/>
        <v>82</v>
      </c>
      <c r="X8940">
        <f t="shared" si="419"/>
        <v>43</v>
      </c>
    </row>
    <row r="8941" spans="1:24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  <c r="V8941">
        <f t="shared" si="417"/>
        <v>12</v>
      </c>
      <c r="W8941">
        <f t="shared" si="418"/>
        <v>185.92</v>
      </c>
      <c r="X8941">
        <f t="shared" si="419"/>
        <v>33.75</v>
      </c>
    </row>
    <row r="8942" spans="1:24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  <c r="V8942">
        <f t="shared" si="417"/>
        <v>8</v>
      </c>
      <c r="W8942">
        <f t="shared" si="418"/>
        <v>22.896000000000001</v>
      </c>
      <c r="X8942">
        <f t="shared" si="419"/>
        <v>-23.75</v>
      </c>
    </row>
    <row r="8943" spans="1:24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>
        <f t="shared" si="417"/>
        <v>11</v>
      </c>
      <c r="W8943">
        <f t="shared" si="418"/>
        <v>29.106000000000002</v>
      </c>
      <c r="X8943">
        <f t="shared" si="419"/>
        <v>-83.333333333333329</v>
      </c>
    </row>
    <row r="8944" spans="1:24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  <c r="V8944">
        <f t="shared" si="417"/>
        <v>11</v>
      </c>
      <c r="W8944">
        <f t="shared" si="418"/>
        <v>539.97300000000007</v>
      </c>
      <c r="X8944">
        <f t="shared" si="419"/>
        <v>-140</v>
      </c>
    </row>
    <row r="8945" spans="1:24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  <c r="V8945">
        <f t="shared" si="417"/>
        <v>10</v>
      </c>
      <c r="W8945">
        <f t="shared" si="418"/>
        <v>718.07400000000007</v>
      </c>
      <c r="X8945">
        <f t="shared" si="419"/>
        <v>-20</v>
      </c>
    </row>
    <row r="8946" spans="1:24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  <c r="V8946">
        <f t="shared" si="417"/>
        <v>12</v>
      </c>
      <c r="W8946">
        <f t="shared" si="418"/>
        <v>494.64</v>
      </c>
      <c r="X8946">
        <f t="shared" si="419"/>
        <v>49.000000000000007</v>
      </c>
    </row>
    <row r="8947" spans="1:24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  <c r="V8947">
        <f t="shared" si="417"/>
        <v>11</v>
      </c>
      <c r="W8947">
        <f t="shared" si="418"/>
        <v>32.849999999999994</v>
      </c>
      <c r="X8947">
        <f t="shared" si="419"/>
        <v>30.000000000000004</v>
      </c>
    </row>
    <row r="8948" spans="1:24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>
        <f t="shared" si="417"/>
        <v>12</v>
      </c>
      <c r="W8948">
        <f t="shared" si="418"/>
        <v>58.320000000000007</v>
      </c>
      <c r="X8948">
        <f t="shared" si="419"/>
        <v>48.000000000000007</v>
      </c>
    </row>
    <row r="8949" spans="1:24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  <c r="V8949">
        <f t="shared" si="417"/>
        <v>12</v>
      </c>
      <c r="W8949">
        <f t="shared" si="418"/>
        <v>61.5</v>
      </c>
      <c r="X8949">
        <f t="shared" si="419"/>
        <v>50</v>
      </c>
    </row>
    <row r="8950" spans="1:24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  <c r="V8950">
        <f t="shared" si="417"/>
        <v>12</v>
      </c>
      <c r="W8950">
        <f t="shared" si="418"/>
        <v>13.97</v>
      </c>
      <c r="X8950">
        <f t="shared" si="419"/>
        <v>26</v>
      </c>
    </row>
    <row r="8951" spans="1:24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  <c r="V8951">
        <f t="shared" si="417"/>
        <v>12</v>
      </c>
      <c r="W8951">
        <f t="shared" si="418"/>
        <v>5609.7359999999999</v>
      </c>
      <c r="X8951">
        <f t="shared" si="419"/>
        <v>-26.666666666666668</v>
      </c>
    </row>
    <row r="8952" spans="1:24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  <c r="V8952">
        <f t="shared" si="417"/>
        <v>12</v>
      </c>
      <c r="W8952">
        <f t="shared" si="418"/>
        <v>93.727999999999994</v>
      </c>
      <c r="X8952">
        <f t="shared" si="419"/>
        <v>16.25</v>
      </c>
    </row>
    <row r="8953" spans="1:24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  <c r="V8953">
        <f t="shared" si="417"/>
        <v>12</v>
      </c>
      <c r="W8953">
        <f t="shared" si="418"/>
        <v>78.48</v>
      </c>
      <c r="X8953">
        <f t="shared" si="419"/>
        <v>7.5</v>
      </c>
    </row>
    <row r="8954" spans="1:24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  <c r="V8954">
        <f t="shared" si="417"/>
        <v>12</v>
      </c>
      <c r="W8954">
        <f t="shared" si="418"/>
        <v>161.89600000000002</v>
      </c>
      <c r="X8954">
        <f t="shared" si="419"/>
        <v>12.5</v>
      </c>
    </row>
    <row r="8955" spans="1:24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  <c r="V8955">
        <f t="shared" si="417"/>
        <v>12</v>
      </c>
      <c r="W8955">
        <f t="shared" si="418"/>
        <v>296.2</v>
      </c>
      <c r="X8955">
        <f t="shared" si="419"/>
        <v>27.500000000000004</v>
      </c>
    </row>
    <row r="8956" spans="1:24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  <c r="V8956">
        <f t="shared" si="417"/>
        <v>8</v>
      </c>
      <c r="W8956">
        <f t="shared" si="418"/>
        <v>621.82399999999996</v>
      </c>
      <c r="X8956">
        <f t="shared" si="419"/>
        <v>-5</v>
      </c>
    </row>
    <row r="8957" spans="1:24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  <c r="V8957">
        <f t="shared" si="417"/>
        <v>9</v>
      </c>
      <c r="W8957">
        <f t="shared" si="418"/>
        <v>17.12</v>
      </c>
      <c r="X8957">
        <f t="shared" si="419"/>
        <v>44.999999999999993</v>
      </c>
    </row>
    <row r="8958" spans="1:24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  <c r="V8958">
        <f t="shared" si="417"/>
        <v>12</v>
      </c>
      <c r="W8958">
        <f t="shared" si="418"/>
        <v>63</v>
      </c>
      <c r="X8958">
        <f t="shared" si="419"/>
        <v>27.500000000000004</v>
      </c>
    </row>
    <row r="8959" spans="1:24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  <c r="V8959">
        <f t="shared" si="417"/>
        <v>12</v>
      </c>
      <c r="W8959">
        <f t="shared" si="418"/>
        <v>240</v>
      </c>
      <c r="X8959">
        <f t="shared" si="419"/>
        <v>-6.0000000000000009</v>
      </c>
    </row>
    <row r="8960" spans="1:24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  <c r="V8960">
        <f t="shared" si="417"/>
        <v>11</v>
      </c>
      <c r="W8960">
        <f t="shared" si="418"/>
        <v>1499.8</v>
      </c>
      <c r="X8960">
        <f t="shared" si="419"/>
        <v>12.5</v>
      </c>
    </row>
    <row r="8961" spans="1:24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  <c r="V8961">
        <f t="shared" si="417"/>
        <v>11</v>
      </c>
      <c r="W8961">
        <f t="shared" si="418"/>
        <v>339.20000000000005</v>
      </c>
      <c r="X8961">
        <f t="shared" si="419"/>
        <v>-265</v>
      </c>
    </row>
    <row r="8962" spans="1:24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  <c r="V8962">
        <f t="shared" si="417"/>
        <v>11</v>
      </c>
      <c r="W8962">
        <f t="shared" si="418"/>
        <v>4269.6499999999996</v>
      </c>
      <c r="X8962">
        <f t="shared" si="419"/>
        <v>-2.8571428571428572</v>
      </c>
    </row>
    <row r="8963" spans="1:24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  <c r="V8963">
        <f t="shared" ref="V8963:V9026" si="420">MONTH(C8963:C18956)</f>
        <v>11</v>
      </c>
      <c r="W8963">
        <f t="shared" ref="W8963:W9026" si="421" xml:space="preserve"> PRODUCT(R8963,S8963)</f>
        <v>74.751999999999995</v>
      </c>
      <c r="X8963">
        <f t="shared" ref="X8963:X9026" si="422">(U8963/R8963)*100</f>
        <v>20</v>
      </c>
    </row>
    <row r="8964" spans="1:24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  <c r="V8964">
        <f t="shared" si="420"/>
        <v>11</v>
      </c>
      <c r="W8964">
        <f t="shared" si="421"/>
        <v>547.91999999999996</v>
      </c>
      <c r="X8964">
        <f t="shared" si="422"/>
        <v>26.000000000000007</v>
      </c>
    </row>
    <row r="8965" spans="1:24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  <c r="V8965">
        <f t="shared" si="420"/>
        <v>11</v>
      </c>
      <c r="W8965">
        <f t="shared" si="421"/>
        <v>269.90999999999997</v>
      </c>
      <c r="X8965">
        <f t="shared" si="422"/>
        <v>21</v>
      </c>
    </row>
    <row r="8966" spans="1:24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  <c r="V8966">
        <f t="shared" si="420"/>
        <v>11</v>
      </c>
      <c r="W8966">
        <f t="shared" si="421"/>
        <v>3784</v>
      </c>
      <c r="X8966">
        <f t="shared" si="422"/>
        <v>10.000000000000002</v>
      </c>
    </row>
    <row r="8967" spans="1:24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  <c r="V8967">
        <f t="shared" si="420"/>
        <v>11</v>
      </c>
      <c r="W8967">
        <f t="shared" si="421"/>
        <v>2.496</v>
      </c>
      <c r="X8967">
        <f t="shared" si="422"/>
        <v>-154.99999999999997</v>
      </c>
    </row>
    <row r="8968" spans="1:24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  <c r="V8968">
        <f t="shared" si="420"/>
        <v>11</v>
      </c>
      <c r="W8968">
        <f t="shared" si="421"/>
        <v>72</v>
      </c>
      <c r="X8968">
        <f t="shared" si="422"/>
        <v>20</v>
      </c>
    </row>
    <row r="8969" spans="1:24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  <c r="V8969">
        <f t="shared" si="420"/>
        <v>11</v>
      </c>
      <c r="W8969">
        <f t="shared" si="421"/>
        <v>3291.085</v>
      </c>
      <c r="X8969">
        <f t="shared" si="422"/>
        <v>-2.8571428571428572</v>
      </c>
    </row>
    <row r="8970" spans="1:24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  <c r="V8970">
        <f t="shared" si="420"/>
        <v>12</v>
      </c>
      <c r="W8970">
        <f t="shared" si="421"/>
        <v>39.128</v>
      </c>
      <c r="X8970">
        <f t="shared" si="422"/>
        <v>-22.5</v>
      </c>
    </row>
    <row r="8971" spans="1:24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  <c r="V8971">
        <f t="shared" si="420"/>
        <v>12</v>
      </c>
      <c r="W8971">
        <f t="shared" si="421"/>
        <v>177.55200000000002</v>
      </c>
      <c r="X8971">
        <f t="shared" si="422"/>
        <v>8.75</v>
      </c>
    </row>
    <row r="8972" spans="1:24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  <c r="V8972">
        <f t="shared" si="420"/>
        <v>12</v>
      </c>
      <c r="W8972">
        <f t="shared" si="421"/>
        <v>302.37599999999998</v>
      </c>
      <c r="X8972">
        <f t="shared" si="422"/>
        <v>-16.666666666666668</v>
      </c>
    </row>
    <row r="8973" spans="1:24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  <c r="V8973">
        <f t="shared" si="420"/>
        <v>3</v>
      </c>
      <c r="W8973">
        <f t="shared" si="421"/>
        <v>543.52800000000002</v>
      </c>
      <c r="X8973">
        <f t="shared" si="422"/>
        <v>22.222222222222225</v>
      </c>
    </row>
    <row r="8974" spans="1:24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  <c r="V8974">
        <f t="shared" si="420"/>
        <v>11</v>
      </c>
      <c r="W8974">
        <f t="shared" si="421"/>
        <v>47.496000000000002</v>
      </c>
      <c r="X8974">
        <f t="shared" si="422"/>
        <v>-2.5</v>
      </c>
    </row>
    <row r="8975" spans="1:24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  <c r="V8975">
        <f t="shared" si="420"/>
        <v>4</v>
      </c>
      <c r="W8975">
        <f t="shared" si="421"/>
        <v>2414.8670000000002</v>
      </c>
      <c r="X8975">
        <f t="shared" si="422"/>
        <v>8.235294117647058</v>
      </c>
    </row>
    <row r="8976" spans="1:24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  <c r="V8976">
        <f t="shared" si="420"/>
        <v>11</v>
      </c>
      <c r="W8976">
        <f t="shared" si="421"/>
        <v>254.01599999999996</v>
      </c>
      <c r="X8976">
        <f t="shared" si="422"/>
        <v>35</v>
      </c>
    </row>
    <row r="8977" spans="1:24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  <c r="V8977">
        <f t="shared" si="420"/>
        <v>11</v>
      </c>
      <c r="W8977">
        <f t="shared" si="421"/>
        <v>156.608</v>
      </c>
      <c r="X8977">
        <f t="shared" si="422"/>
        <v>37.5</v>
      </c>
    </row>
    <row r="8978" spans="1:24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  <c r="V8978">
        <f t="shared" si="420"/>
        <v>11</v>
      </c>
      <c r="W8978">
        <f t="shared" si="421"/>
        <v>127.785</v>
      </c>
      <c r="X8978">
        <f t="shared" si="422"/>
        <v>-24.285714285714285</v>
      </c>
    </row>
    <row r="8979" spans="1:24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  <c r="V8979">
        <f t="shared" si="420"/>
        <v>11</v>
      </c>
      <c r="W8979">
        <f t="shared" si="421"/>
        <v>12.208</v>
      </c>
      <c r="X8979">
        <f t="shared" si="422"/>
        <v>-150</v>
      </c>
    </row>
    <row r="8980" spans="1:24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>
        <f t="shared" si="420"/>
        <v>11</v>
      </c>
      <c r="W8980">
        <f t="shared" si="421"/>
        <v>11.52</v>
      </c>
      <c r="X8980">
        <f t="shared" si="422"/>
        <v>49.000000000000007</v>
      </c>
    </row>
    <row r="8981" spans="1:24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  <c r="V8981">
        <f t="shared" si="420"/>
        <v>10</v>
      </c>
      <c r="W8981">
        <f t="shared" si="421"/>
        <v>1.72</v>
      </c>
      <c r="X8981">
        <f t="shared" si="422"/>
        <v>-165</v>
      </c>
    </row>
    <row r="8982" spans="1:24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  <c r="V8982">
        <f t="shared" si="420"/>
        <v>2</v>
      </c>
      <c r="W8982">
        <f t="shared" si="421"/>
        <v>17.904</v>
      </c>
      <c r="X8982">
        <f t="shared" si="422"/>
        <v>-165</v>
      </c>
    </row>
    <row r="8983" spans="1:24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  <c r="V8983">
        <f t="shared" si="420"/>
        <v>3</v>
      </c>
      <c r="W8983">
        <f t="shared" si="421"/>
        <v>7.0020000000000007</v>
      </c>
      <c r="X8983">
        <f t="shared" si="422"/>
        <v>-270</v>
      </c>
    </row>
    <row r="8984" spans="1:24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  <c r="V8984">
        <f t="shared" si="420"/>
        <v>3</v>
      </c>
      <c r="W8984">
        <f t="shared" si="421"/>
        <v>6.9119999999999999</v>
      </c>
      <c r="X8984">
        <f t="shared" si="422"/>
        <v>-160</v>
      </c>
    </row>
    <row r="8985" spans="1:24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>
        <f t="shared" si="420"/>
        <v>3</v>
      </c>
      <c r="W8985">
        <f t="shared" si="421"/>
        <v>795.19999999999993</v>
      </c>
      <c r="X8985">
        <f t="shared" si="422"/>
        <v>-122.50000000000001</v>
      </c>
    </row>
    <row r="8986" spans="1:24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  <c r="V8986">
        <f t="shared" si="420"/>
        <v>3</v>
      </c>
      <c r="W8986">
        <f t="shared" si="421"/>
        <v>291.95999999999998</v>
      </c>
      <c r="X8986">
        <f t="shared" si="422"/>
        <v>-68</v>
      </c>
    </row>
    <row r="8987" spans="1:24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  <c r="V8987">
        <f t="shared" si="420"/>
        <v>12</v>
      </c>
      <c r="W8987">
        <f t="shared" si="421"/>
        <v>233.85599999999999</v>
      </c>
      <c r="X8987">
        <f t="shared" si="422"/>
        <v>16.25</v>
      </c>
    </row>
    <row r="8988" spans="1:24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  <c r="V8988">
        <f t="shared" si="420"/>
        <v>12</v>
      </c>
      <c r="W8988">
        <f t="shared" si="421"/>
        <v>479.85</v>
      </c>
      <c r="X8988">
        <f t="shared" si="422"/>
        <v>-76.666666666666657</v>
      </c>
    </row>
    <row r="8989" spans="1:24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  <c r="V8989">
        <f t="shared" si="420"/>
        <v>12</v>
      </c>
      <c r="W8989">
        <f t="shared" si="421"/>
        <v>211.16800000000001</v>
      </c>
      <c r="X8989">
        <f t="shared" si="422"/>
        <v>8.75</v>
      </c>
    </row>
    <row r="8990" spans="1:24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  <c r="V8990">
        <f t="shared" si="420"/>
        <v>12</v>
      </c>
      <c r="W8990">
        <f t="shared" si="421"/>
        <v>18.687999999999999</v>
      </c>
      <c r="X8990">
        <f t="shared" si="422"/>
        <v>12.5</v>
      </c>
    </row>
    <row r="8991" spans="1:24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  <c r="V8991">
        <f t="shared" si="420"/>
        <v>12</v>
      </c>
      <c r="W8991">
        <f t="shared" si="421"/>
        <v>19.36</v>
      </c>
      <c r="X8991">
        <f t="shared" si="422"/>
        <v>39</v>
      </c>
    </row>
    <row r="8992" spans="1:24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  <c r="V8992">
        <f t="shared" si="420"/>
        <v>12</v>
      </c>
      <c r="W8992">
        <f t="shared" si="421"/>
        <v>34299.51</v>
      </c>
      <c r="X8992">
        <f t="shared" si="422"/>
        <v>46.999999999999993</v>
      </c>
    </row>
    <row r="8993" spans="1:24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>
        <f t="shared" si="420"/>
        <v>10</v>
      </c>
      <c r="W8993">
        <f t="shared" si="421"/>
        <v>523.75</v>
      </c>
      <c r="X8993">
        <f t="shared" si="422"/>
        <v>21</v>
      </c>
    </row>
    <row r="8994" spans="1:24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  <c r="V8994">
        <f t="shared" si="420"/>
        <v>10</v>
      </c>
      <c r="W8994">
        <f t="shared" si="421"/>
        <v>37.055999999999997</v>
      </c>
      <c r="X8994">
        <f t="shared" si="422"/>
        <v>23.750000000000004</v>
      </c>
    </row>
    <row r="8995" spans="1:24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  <c r="V8995">
        <f t="shared" si="420"/>
        <v>10</v>
      </c>
      <c r="W8995">
        <f t="shared" si="421"/>
        <v>13126.806</v>
      </c>
      <c r="X8995">
        <f t="shared" si="422"/>
        <v>-51.666666666666657</v>
      </c>
    </row>
    <row r="8996" spans="1:24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  <c r="V8996">
        <f t="shared" si="420"/>
        <v>8</v>
      </c>
      <c r="W8996">
        <f t="shared" si="421"/>
        <v>456.8</v>
      </c>
      <c r="X8996">
        <f t="shared" si="422"/>
        <v>32.5</v>
      </c>
    </row>
    <row r="8997" spans="1:24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  <c r="V8997">
        <f t="shared" si="420"/>
        <v>8</v>
      </c>
      <c r="W8997">
        <f t="shared" si="421"/>
        <v>761.2</v>
      </c>
      <c r="X8997">
        <f t="shared" si="422"/>
        <v>11.249999999999998</v>
      </c>
    </row>
    <row r="8998" spans="1:24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>
        <f t="shared" si="420"/>
        <v>11</v>
      </c>
      <c r="W8998">
        <f t="shared" si="421"/>
        <v>70.367999999999995</v>
      </c>
      <c r="X8998">
        <f t="shared" si="422"/>
        <v>35</v>
      </c>
    </row>
    <row r="8999" spans="1:24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  <c r="V8999">
        <f t="shared" si="420"/>
        <v>3</v>
      </c>
      <c r="W8999">
        <f t="shared" si="421"/>
        <v>113.408</v>
      </c>
      <c r="X8999">
        <f t="shared" si="422"/>
        <v>33.75</v>
      </c>
    </row>
    <row r="9000" spans="1:24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  <c r="V9000">
        <f t="shared" si="420"/>
        <v>3</v>
      </c>
      <c r="W9000">
        <f t="shared" si="421"/>
        <v>1918.4480000000001</v>
      </c>
      <c r="X9000">
        <f t="shared" si="422"/>
        <v>37.5</v>
      </c>
    </row>
    <row r="9001" spans="1:24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  <c r="V9001">
        <f t="shared" si="420"/>
        <v>5</v>
      </c>
      <c r="W9001">
        <f t="shared" si="421"/>
        <v>2292.15</v>
      </c>
      <c r="X9001">
        <f t="shared" si="422"/>
        <v>-27.142857142857142</v>
      </c>
    </row>
    <row r="9002" spans="1:24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  <c r="V9002">
        <f t="shared" si="420"/>
        <v>6</v>
      </c>
      <c r="W9002">
        <f t="shared" si="421"/>
        <v>24.678000000000004</v>
      </c>
      <c r="X9002">
        <f t="shared" si="422"/>
        <v>-73.333333333333329</v>
      </c>
    </row>
    <row r="9003" spans="1:24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  <c r="V9003">
        <f t="shared" si="420"/>
        <v>12</v>
      </c>
      <c r="W9003">
        <f t="shared" si="421"/>
        <v>5.95</v>
      </c>
      <c r="X9003">
        <f t="shared" si="422"/>
        <v>13.999999999999998</v>
      </c>
    </row>
    <row r="9004" spans="1:24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>
        <f t="shared" si="420"/>
        <v>12</v>
      </c>
      <c r="W9004">
        <f t="shared" si="421"/>
        <v>45.72</v>
      </c>
      <c r="X9004">
        <f t="shared" si="422"/>
        <v>47</v>
      </c>
    </row>
    <row r="9005" spans="1:24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  <c r="V9005">
        <f t="shared" si="420"/>
        <v>4</v>
      </c>
      <c r="W9005">
        <f t="shared" si="421"/>
        <v>1439.6399999999999</v>
      </c>
      <c r="X9005">
        <f t="shared" si="422"/>
        <v>11</v>
      </c>
    </row>
    <row r="9006" spans="1:24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  <c r="V9006">
        <f t="shared" si="420"/>
        <v>4</v>
      </c>
      <c r="W9006">
        <f t="shared" si="421"/>
        <v>190.72</v>
      </c>
      <c r="X9006">
        <f t="shared" si="422"/>
        <v>27</v>
      </c>
    </row>
    <row r="9007" spans="1:24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  <c r="V9007">
        <f t="shared" si="420"/>
        <v>11</v>
      </c>
      <c r="W9007">
        <f t="shared" si="421"/>
        <v>555.12</v>
      </c>
      <c r="X9007">
        <f t="shared" si="422"/>
        <v>27</v>
      </c>
    </row>
    <row r="9008" spans="1:24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>
        <f t="shared" si="420"/>
        <v>11</v>
      </c>
      <c r="W9008">
        <f t="shared" si="421"/>
        <v>37.76</v>
      </c>
      <c r="X9008">
        <f t="shared" si="422"/>
        <v>28.000000000000004</v>
      </c>
    </row>
    <row r="9009" spans="1:24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  <c r="V9009">
        <f t="shared" si="420"/>
        <v>11</v>
      </c>
      <c r="W9009">
        <f t="shared" si="421"/>
        <v>14.76</v>
      </c>
      <c r="X9009">
        <f t="shared" si="422"/>
        <v>47</v>
      </c>
    </row>
    <row r="9010" spans="1:24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>
        <f t="shared" si="420"/>
        <v>11</v>
      </c>
      <c r="W9010">
        <f t="shared" si="421"/>
        <v>11.64</v>
      </c>
      <c r="X9010">
        <f t="shared" si="422"/>
        <v>47</v>
      </c>
    </row>
    <row r="9011" spans="1:24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  <c r="V9011">
        <f t="shared" si="420"/>
        <v>7</v>
      </c>
      <c r="W9011">
        <f t="shared" si="421"/>
        <v>3.8159999999999998</v>
      </c>
      <c r="X9011">
        <f t="shared" si="422"/>
        <v>31.25</v>
      </c>
    </row>
    <row r="9012" spans="1:24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  <c r="V9012">
        <f t="shared" si="420"/>
        <v>5</v>
      </c>
      <c r="W9012">
        <f t="shared" si="421"/>
        <v>104.64</v>
      </c>
      <c r="X9012">
        <f t="shared" si="422"/>
        <v>49</v>
      </c>
    </row>
    <row r="9013" spans="1:24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  <c r="V9013">
        <f t="shared" si="420"/>
        <v>12</v>
      </c>
      <c r="W9013">
        <f t="shared" si="421"/>
        <v>201.6</v>
      </c>
      <c r="X9013">
        <f t="shared" si="422"/>
        <v>21.250000000000004</v>
      </c>
    </row>
    <row r="9014" spans="1:24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  <c r="V9014">
        <f t="shared" si="420"/>
        <v>2</v>
      </c>
      <c r="W9014">
        <f t="shared" si="421"/>
        <v>950.60000000000014</v>
      </c>
      <c r="X9014">
        <f t="shared" si="422"/>
        <v>49</v>
      </c>
    </row>
    <row r="9015" spans="1:24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  <c r="V9015">
        <f t="shared" si="420"/>
        <v>3</v>
      </c>
      <c r="W9015">
        <f t="shared" si="421"/>
        <v>69.5</v>
      </c>
      <c r="X9015">
        <f t="shared" si="422"/>
        <v>27</v>
      </c>
    </row>
    <row r="9016" spans="1:24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  <c r="V9016">
        <f t="shared" si="420"/>
        <v>3</v>
      </c>
      <c r="W9016">
        <f t="shared" si="421"/>
        <v>97</v>
      </c>
      <c r="X9016">
        <f t="shared" si="422"/>
        <v>48</v>
      </c>
    </row>
    <row r="9017" spans="1:24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  <c r="V9017">
        <f t="shared" si="420"/>
        <v>12</v>
      </c>
      <c r="W9017">
        <f t="shared" si="421"/>
        <v>26.975999999999999</v>
      </c>
      <c r="X9017">
        <f t="shared" si="422"/>
        <v>32.500000000000007</v>
      </c>
    </row>
    <row r="9018" spans="1:24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  <c r="V9018">
        <f t="shared" si="420"/>
        <v>12</v>
      </c>
      <c r="W9018">
        <f t="shared" si="421"/>
        <v>11.416</v>
      </c>
      <c r="X9018">
        <f t="shared" si="422"/>
        <v>33.75</v>
      </c>
    </row>
    <row r="9019" spans="1:24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>
        <f t="shared" si="420"/>
        <v>3</v>
      </c>
      <c r="W9019">
        <f t="shared" si="421"/>
        <v>52.92</v>
      </c>
      <c r="X9019">
        <f t="shared" si="422"/>
        <v>48.999999999999993</v>
      </c>
    </row>
    <row r="9020" spans="1:24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  <c r="V9020">
        <f t="shared" si="420"/>
        <v>3</v>
      </c>
      <c r="W9020">
        <f t="shared" si="421"/>
        <v>51.12</v>
      </c>
      <c r="X9020">
        <f t="shared" si="422"/>
        <v>32.5</v>
      </c>
    </row>
    <row r="9021" spans="1:24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  <c r="V9021">
        <f t="shared" si="420"/>
        <v>12</v>
      </c>
      <c r="W9021">
        <f t="shared" si="421"/>
        <v>199.96</v>
      </c>
      <c r="X9021">
        <f t="shared" si="422"/>
        <v>8</v>
      </c>
    </row>
    <row r="9022" spans="1:24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  <c r="V9022">
        <f t="shared" si="420"/>
        <v>12</v>
      </c>
      <c r="W9022">
        <f t="shared" si="421"/>
        <v>176.76</v>
      </c>
      <c r="X9022">
        <f t="shared" si="422"/>
        <v>33</v>
      </c>
    </row>
    <row r="9023" spans="1:24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  <c r="V9023">
        <f t="shared" si="420"/>
        <v>11</v>
      </c>
      <c r="W9023">
        <f t="shared" si="421"/>
        <v>2169.96</v>
      </c>
      <c r="X9023">
        <f t="shared" si="422"/>
        <v>-70</v>
      </c>
    </row>
    <row r="9024" spans="1:24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  <c r="V9024">
        <f t="shared" si="420"/>
        <v>8</v>
      </c>
      <c r="W9024">
        <f t="shared" si="421"/>
        <v>294.98400000000004</v>
      </c>
      <c r="X9024">
        <f t="shared" si="422"/>
        <v>10</v>
      </c>
    </row>
    <row r="9025" spans="1:24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  <c r="V9025">
        <f t="shared" si="420"/>
        <v>6</v>
      </c>
      <c r="W9025">
        <f t="shared" si="421"/>
        <v>117.88200000000001</v>
      </c>
      <c r="X9025">
        <f t="shared" si="422"/>
        <v>1.1111111111111112</v>
      </c>
    </row>
    <row r="9026" spans="1:24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  <c r="V9026">
        <f t="shared" si="420"/>
        <v>6</v>
      </c>
      <c r="W9026">
        <f t="shared" si="421"/>
        <v>62.91</v>
      </c>
      <c r="X9026">
        <f t="shared" si="422"/>
        <v>43</v>
      </c>
    </row>
    <row r="9027" spans="1:24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  <c r="V9027">
        <f t="shared" ref="V9027:V9090" si="423">MONTH(C9027:C19020)</f>
        <v>6</v>
      </c>
      <c r="W9027">
        <f t="shared" ref="W9027:W9090" si="424" xml:space="preserve"> PRODUCT(R9027,S9027)</f>
        <v>559.84</v>
      </c>
      <c r="X9027">
        <f t="shared" ref="X9027:X9090" si="425">(U9027/R9027)*100</f>
        <v>6.9999999999999991</v>
      </c>
    </row>
    <row r="9028" spans="1:24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  <c r="V9028">
        <f t="shared" si="423"/>
        <v>6</v>
      </c>
      <c r="W9028">
        <f t="shared" si="424"/>
        <v>113.22</v>
      </c>
      <c r="X9028">
        <f t="shared" si="425"/>
        <v>34</v>
      </c>
    </row>
    <row r="9029" spans="1:24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  <c r="V9029">
        <f t="shared" si="423"/>
        <v>9</v>
      </c>
      <c r="W9029">
        <f t="shared" si="424"/>
        <v>44.46</v>
      </c>
      <c r="X9029">
        <f t="shared" si="425"/>
        <v>42</v>
      </c>
    </row>
    <row r="9030" spans="1:24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>
        <f t="shared" si="423"/>
        <v>9</v>
      </c>
      <c r="W9030">
        <f t="shared" si="424"/>
        <v>575.46</v>
      </c>
      <c r="X9030">
        <f t="shared" si="425"/>
        <v>32</v>
      </c>
    </row>
    <row r="9031" spans="1:24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>
        <f t="shared" si="423"/>
        <v>7</v>
      </c>
      <c r="W9031">
        <f t="shared" si="424"/>
        <v>27.808</v>
      </c>
      <c r="X9031">
        <f t="shared" si="425"/>
        <v>32.499999999999993</v>
      </c>
    </row>
    <row r="9032" spans="1:24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  <c r="V9032">
        <f t="shared" si="423"/>
        <v>9</v>
      </c>
      <c r="W9032">
        <f t="shared" si="424"/>
        <v>1258.4000000000001</v>
      </c>
      <c r="X9032">
        <f t="shared" si="425"/>
        <v>32.999999999999993</v>
      </c>
    </row>
    <row r="9033" spans="1:24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  <c r="V9033">
        <f t="shared" si="423"/>
        <v>9</v>
      </c>
      <c r="W9033">
        <f t="shared" si="424"/>
        <v>1134.24</v>
      </c>
      <c r="X9033">
        <f t="shared" si="425"/>
        <v>16</v>
      </c>
    </row>
    <row r="9034" spans="1:24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  <c r="V9034">
        <f t="shared" si="423"/>
        <v>6</v>
      </c>
      <c r="W9034">
        <f t="shared" si="424"/>
        <v>975.92</v>
      </c>
      <c r="X9034">
        <f t="shared" si="425"/>
        <v>30.000000000000004</v>
      </c>
    </row>
    <row r="9035" spans="1:24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  <c r="V9035">
        <f t="shared" si="423"/>
        <v>9</v>
      </c>
      <c r="W9035">
        <f t="shared" si="424"/>
        <v>3587.96</v>
      </c>
      <c r="X9035">
        <f t="shared" si="425"/>
        <v>47</v>
      </c>
    </row>
    <row r="9036" spans="1:24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  <c r="V9036">
        <f t="shared" si="423"/>
        <v>10</v>
      </c>
      <c r="W9036">
        <f t="shared" si="424"/>
        <v>11.968</v>
      </c>
      <c r="X9036">
        <f t="shared" si="425"/>
        <v>-150.00000000000003</v>
      </c>
    </row>
    <row r="9037" spans="1:24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  <c r="V9037">
        <f t="shared" si="423"/>
        <v>10</v>
      </c>
      <c r="W9037">
        <f t="shared" si="424"/>
        <v>435.072</v>
      </c>
      <c r="X9037">
        <f t="shared" si="425"/>
        <v>2.5</v>
      </c>
    </row>
    <row r="9038" spans="1:24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  <c r="V9038">
        <f t="shared" si="423"/>
        <v>4</v>
      </c>
      <c r="W9038">
        <f t="shared" si="424"/>
        <v>103.68</v>
      </c>
      <c r="X9038">
        <f t="shared" si="425"/>
        <v>47.999999999999993</v>
      </c>
    </row>
    <row r="9039" spans="1:24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  <c r="V9039">
        <f t="shared" si="423"/>
        <v>4</v>
      </c>
      <c r="W9039">
        <f t="shared" si="424"/>
        <v>45.16</v>
      </c>
      <c r="X9039">
        <f t="shared" si="425"/>
        <v>26</v>
      </c>
    </row>
    <row r="9040" spans="1:24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  <c r="V9040">
        <f t="shared" si="423"/>
        <v>11</v>
      </c>
      <c r="W9040">
        <f t="shared" si="424"/>
        <v>165.52800000000002</v>
      </c>
      <c r="X9040">
        <f t="shared" si="425"/>
        <v>-22.5</v>
      </c>
    </row>
    <row r="9041" spans="1:24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>
        <f t="shared" si="423"/>
        <v>12</v>
      </c>
      <c r="W9041">
        <f t="shared" si="424"/>
        <v>128605.62</v>
      </c>
      <c r="X9041">
        <f t="shared" si="425"/>
        <v>50</v>
      </c>
    </row>
    <row r="9042" spans="1:24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  <c r="V9042">
        <f t="shared" si="423"/>
        <v>9</v>
      </c>
      <c r="W9042">
        <f t="shared" si="424"/>
        <v>73.915000000000006</v>
      </c>
      <c r="X9042">
        <f t="shared" si="425"/>
        <v>-62</v>
      </c>
    </row>
    <row r="9043" spans="1:24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  <c r="V9043">
        <f t="shared" si="423"/>
        <v>9</v>
      </c>
      <c r="W9043">
        <f t="shared" si="424"/>
        <v>1348.3520000000001</v>
      </c>
      <c r="X9043">
        <f t="shared" si="425"/>
        <v>4.9999999999999991</v>
      </c>
    </row>
    <row r="9044" spans="1:24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>
        <f t="shared" si="423"/>
        <v>9</v>
      </c>
      <c r="W9044">
        <f t="shared" si="424"/>
        <v>184.32</v>
      </c>
      <c r="X9044">
        <f t="shared" si="425"/>
        <v>27</v>
      </c>
    </row>
    <row r="9045" spans="1:24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>
        <f t="shared" si="423"/>
        <v>11</v>
      </c>
      <c r="W9045">
        <f t="shared" si="424"/>
        <v>1439.91</v>
      </c>
      <c r="X9045">
        <f t="shared" si="425"/>
        <v>34</v>
      </c>
    </row>
    <row r="9046" spans="1:24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  <c r="V9046">
        <f t="shared" si="423"/>
        <v>12</v>
      </c>
      <c r="W9046">
        <f t="shared" si="424"/>
        <v>11.968</v>
      </c>
      <c r="X9046">
        <f t="shared" si="425"/>
        <v>37.500000000000007</v>
      </c>
    </row>
    <row r="9047" spans="1:24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  <c r="V9047">
        <f t="shared" si="423"/>
        <v>12</v>
      </c>
      <c r="W9047">
        <f t="shared" si="424"/>
        <v>949.75</v>
      </c>
      <c r="X9047">
        <f t="shared" si="425"/>
        <v>24.000000000000004</v>
      </c>
    </row>
    <row r="9048" spans="1:24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  <c r="V9048">
        <f t="shared" si="423"/>
        <v>12</v>
      </c>
      <c r="W9048">
        <f t="shared" si="424"/>
        <v>749.75</v>
      </c>
      <c r="X9048">
        <f t="shared" si="425"/>
        <v>21.000000000000004</v>
      </c>
    </row>
    <row r="9049" spans="1:24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  <c r="V9049">
        <f t="shared" si="423"/>
        <v>12</v>
      </c>
      <c r="W9049">
        <f t="shared" si="424"/>
        <v>149.75</v>
      </c>
      <c r="X9049">
        <f t="shared" si="425"/>
        <v>28.999999999999996</v>
      </c>
    </row>
    <row r="9050" spans="1:24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  <c r="V9050">
        <f t="shared" si="423"/>
        <v>12</v>
      </c>
      <c r="W9050">
        <f t="shared" si="424"/>
        <v>133.19999999999999</v>
      </c>
      <c r="X9050">
        <f t="shared" si="425"/>
        <v>50</v>
      </c>
    </row>
    <row r="9051" spans="1:24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>
        <f t="shared" si="423"/>
        <v>9</v>
      </c>
      <c r="W9051">
        <f t="shared" si="424"/>
        <v>198.09</v>
      </c>
      <c r="X9051">
        <f t="shared" si="425"/>
        <v>26</v>
      </c>
    </row>
    <row r="9052" spans="1:24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>
        <f t="shared" si="423"/>
        <v>5</v>
      </c>
      <c r="W9052">
        <f t="shared" si="424"/>
        <v>21.72</v>
      </c>
      <c r="X9052">
        <f t="shared" si="425"/>
        <v>49</v>
      </c>
    </row>
    <row r="9053" spans="1:24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  <c r="V9053">
        <f t="shared" si="423"/>
        <v>3</v>
      </c>
      <c r="W9053">
        <f t="shared" si="424"/>
        <v>6.72</v>
      </c>
      <c r="X9053">
        <f t="shared" si="425"/>
        <v>25</v>
      </c>
    </row>
    <row r="9054" spans="1:24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  <c r="V9054">
        <f t="shared" si="423"/>
        <v>3</v>
      </c>
      <c r="W9054">
        <f t="shared" si="424"/>
        <v>111.744</v>
      </c>
      <c r="X9054">
        <f t="shared" si="425"/>
        <v>33.75</v>
      </c>
    </row>
    <row r="9055" spans="1:24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  <c r="V9055">
        <f t="shared" si="423"/>
        <v>3</v>
      </c>
      <c r="W9055">
        <f t="shared" si="424"/>
        <v>57.567999999999998</v>
      </c>
      <c r="X9055">
        <f t="shared" si="425"/>
        <v>10</v>
      </c>
    </row>
    <row r="9056" spans="1:24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  <c r="V9056">
        <f t="shared" si="423"/>
        <v>9</v>
      </c>
      <c r="W9056">
        <f t="shared" si="424"/>
        <v>43.92</v>
      </c>
      <c r="X9056">
        <f t="shared" si="425"/>
        <v>27.999999999999996</v>
      </c>
    </row>
    <row r="9057" spans="1:24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>
        <f t="shared" si="423"/>
        <v>9</v>
      </c>
      <c r="W9057">
        <f t="shared" si="424"/>
        <v>43.96</v>
      </c>
      <c r="X9057">
        <f t="shared" si="425"/>
        <v>39</v>
      </c>
    </row>
    <row r="9058" spans="1:24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  <c r="V9058">
        <f t="shared" si="423"/>
        <v>11</v>
      </c>
      <c r="W9058">
        <f t="shared" si="424"/>
        <v>28834.542000000001</v>
      </c>
      <c r="X9058">
        <f t="shared" si="425"/>
        <v>21.111111111111111</v>
      </c>
    </row>
    <row r="9059" spans="1:24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  <c r="V9059">
        <f t="shared" si="423"/>
        <v>10</v>
      </c>
      <c r="W9059">
        <f t="shared" si="424"/>
        <v>523.32000000000005</v>
      </c>
      <c r="X9059">
        <f t="shared" si="425"/>
        <v>32</v>
      </c>
    </row>
    <row r="9060" spans="1:24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  <c r="V9060">
        <f t="shared" si="423"/>
        <v>10</v>
      </c>
      <c r="W9060">
        <f t="shared" si="424"/>
        <v>1094.328</v>
      </c>
      <c r="X9060">
        <f t="shared" si="425"/>
        <v>7.5</v>
      </c>
    </row>
    <row r="9061" spans="1:24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  <c r="V9061">
        <f t="shared" si="423"/>
        <v>6</v>
      </c>
      <c r="W9061">
        <f t="shared" si="424"/>
        <v>7806.1900000000005</v>
      </c>
      <c r="X9061">
        <f t="shared" si="425"/>
        <v>30</v>
      </c>
    </row>
    <row r="9062" spans="1:24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  <c r="V9062">
        <f t="shared" si="423"/>
        <v>11</v>
      </c>
      <c r="W9062">
        <f t="shared" si="424"/>
        <v>358.78399999999999</v>
      </c>
      <c r="X9062">
        <f t="shared" si="425"/>
        <v>37.500000000000007</v>
      </c>
    </row>
    <row r="9063" spans="1:24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  <c r="V9063">
        <f t="shared" si="423"/>
        <v>11</v>
      </c>
      <c r="W9063">
        <f t="shared" si="424"/>
        <v>200.48</v>
      </c>
      <c r="X9063">
        <f t="shared" si="425"/>
        <v>47</v>
      </c>
    </row>
    <row r="9064" spans="1:24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  <c r="V9064">
        <f t="shared" si="423"/>
        <v>2</v>
      </c>
      <c r="W9064">
        <f t="shared" si="424"/>
        <v>218.88</v>
      </c>
      <c r="X9064">
        <f t="shared" si="425"/>
        <v>50</v>
      </c>
    </row>
    <row r="9065" spans="1:24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  <c r="V9065">
        <f t="shared" si="423"/>
        <v>10</v>
      </c>
      <c r="W9065">
        <f t="shared" si="424"/>
        <v>4188.4960000000001</v>
      </c>
      <c r="X9065">
        <f t="shared" si="425"/>
        <v>31.25</v>
      </c>
    </row>
    <row r="9066" spans="1:24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  <c r="V9066">
        <f t="shared" si="423"/>
        <v>10</v>
      </c>
      <c r="W9066">
        <f t="shared" si="424"/>
        <v>8.838000000000001</v>
      </c>
      <c r="X9066">
        <f t="shared" si="425"/>
        <v>-165</v>
      </c>
    </row>
    <row r="9067" spans="1:24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  <c r="V9067">
        <f t="shared" si="423"/>
        <v>10</v>
      </c>
      <c r="W9067">
        <f t="shared" si="424"/>
        <v>76.543999999999997</v>
      </c>
      <c r="X9067">
        <f t="shared" si="425"/>
        <v>36.25</v>
      </c>
    </row>
    <row r="9068" spans="1:24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  <c r="V9068">
        <f t="shared" si="423"/>
        <v>5</v>
      </c>
      <c r="W9068">
        <f t="shared" si="424"/>
        <v>46.16</v>
      </c>
      <c r="X9068">
        <f t="shared" si="425"/>
        <v>30.000000000000004</v>
      </c>
    </row>
    <row r="9069" spans="1:24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  <c r="V9069">
        <f t="shared" si="423"/>
        <v>2</v>
      </c>
      <c r="W9069">
        <f t="shared" si="424"/>
        <v>180.96</v>
      </c>
      <c r="X9069">
        <f t="shared" si="425"/>
        <v>25.999999999999996</v>
      </c>
    </row>
    <row r="9070" spans="1:24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  <c r="V9070">
        <f t="shared" si="423"/>
        <v>9</v>
      </c>
      <c r="W9070">
        <f t="shared" si="424"/>
        <v>647.928</v>
      </c>
      <c r="X9070">
        <f t="shared" si="425"/>
        <v>-1.25</v>
      </c>
    </row>
    <row r="9071" spans="1:24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  <c r="V9071">
        <f t="shared" si="423"/>
        <v>9</v>
      </c>
      <c r="W9071">
        <f t="shared" si="424"/>
        <v>197.82</v>
      </c>
      <c r="X9071">
        <f t="shared" si="425"/>
        <v>47</v>
      </c>
    </row>
    <row r="9072" spans="1:24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  <c r="V9072">
        <f t="shared" si="423"/>
        <v>12</v>
      </c>
      <c r="W9072">
        <f t="shared" si="424"/>
        <v>34.055999999999997</v>
      </c>
      <c r="X9072">
        <f t="shared" si="425"/>
        <v>23.75</v>
      </c>
    </row>
    <row r="9073" spans="1:24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  <c r="V9073">
        <f t="shared" si="423"/>
        <v>6</v>
      </c>
      <c r="W9073">
        <f t="shared" si="424"/>
        <v>49.12</v>
      </c>
      <c r="X9073">
        <f t="shared" si="425"/>
        <v>28.000000000000004</v>
      </c>
    </row>
    <row r="9074" spans="1:24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  <c r="V9074">
        <f t="shared" si="423"/>
        <v>9</v>
      </c>
      <c r="W9074">
        <f t="shared" si="424"/>
        <v>33.119999999999997</v>
      </c>
      <c r="X9074">
        <f t="shared" si="425"/>
        <v>47</v>
      </c>
    </row>
    <row r="9075" spans="1:24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  <c r="V9075">
        <f t="shared" si="423"/>
        <v>9</v>
      </c>
      <c r="W9075">
        <f t="shared" si="424"/>
        <v>1399.75</v>
      </c>
      <c r="X9075">
        <f t="shared" si="425"/>
        <v>24.000000000000004</v>
      </c>
    </row>
    <row r="9076" spans="1:24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  <c r="V9076">
        <f t="shared" si="423"/>
        <v>4</v>
      </c>
      <c r="W9076">
        <f t="shared" si="424"/>
        <v>4973.04</v>
      </c>
      <c r="X9076">
        <f t="shared" si="425"/>
        <v>0</v>
      </c>
    </row>
    <row r="9077" spans="1:24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  <c r="V9077">
        <f t="shared" si="423"/>
        <v>11</v>
      </c>
      <c r="W9077">
        <f t="shared" si="424"/>
        <v>21.654</v>
      </c>
      <c r="X9077">
        <f t="shared" si="425"/>
        <v>-76.666666666666671</v>
      </c>
    </row>
    <row r="9078" spans="1:24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  <c r="V9078">
        <f t="shared" si="423"/>
        <v>11</v>
      </c>
      <c r="W9078">
        <f t="shared" si="424"/>
        <v>108.8</v>
      </c>
      <c r="X9078">
        <f t="shared" si="425"/>
        <v>7.5</v>
      </c>
    </row>
    <row r="9079" spans="1:24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  <c r="V9079">
        <f t="shared" si="423"/>
        <v>11</v>
      </c>
      <c r="W9079">
        <f t="shared" si="424"/>
        <v>269.90999999999997</v>
      </c>
      <c r="X9079">
        <f t="shared" si="425"/>
        <v>21</v>
      </c>
    </row>
    <row r="9080" spans="1:24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  <c r="V9080">
        <f t="shared" si="423"/>
        <v>2</v>
      </c>
      <c r="W9080">
        <f t="shared" si="424"/>
        <v>1272.32</v>
      </c>
      <c r="X9080">
        <f t="shared" si="425"/>
        <v>11</v>
      </c>
    </row>
    <row r="9081" spans="1:24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>
        <f t="shared" si="423"/>
        <v>2</v>
      </c>
      <c r="W9081">
        <f t="shared" si="424"/>
        <v>5.8</v>
      </c>
      <c r="X9081">
        <f t="shared" si="425"/>
        <v>45</v>
      </c>
    </row>
    <row r="9082" spans="1:24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  <c r="V9082">
        <f t="shared" si="423"/>
        <v>9</v>
      </c>
      <c r="W9082">
        <f t="shared" si="424"/>
        <v>863.71199999999999</v>
      </c>
      <c r="X9082">
        <f t="shared" si="425"/>
        <v>12.5</v>
      </c>
    </row>
    <row r="9083" spans="1:24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>
        <f t="shared" si="423"/>
        <v>9</v>
      </c>
      <c r="W9083">
        <f t="shared" si="424"/>
        <v>58.320000000000007</v>
      </c>
      <c r="X9083">
        <f t="shared" si="425"/>
        <v>48.000000000000007</v>
      </c>
    </row>
    <row r="9084" spans="1:24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  <c r="V9084">
        <f t="shared" si="423"/>
        <v>11</v>
      </c>
      <c r="W9084">
        <f t="shared" si="424"/>
        <v>11.12</v>
      </c>
      <c r="X9084">
        <f t="shared" si="425"/>
        <v>26</v>
      </c>
    </row>
    <row r="9085" spans="1:24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  <c r="V9085">
        <f t="shared" si="423"/>
        <v>2</v>
      </c>
      <c r="W9085">
        <f t="shared" si="424"/>
        <v>440.18999999999994</v>
      </c>
      <c r="X9085">
        <f t="shared" si="425"/>
        <v>2</v>
      </c>
    </row>
    <row r="9086" spans="1:24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  <c r="V9086">
        <f t="shared" si="423"/>
        <v>2</v>
      </c>
      <c r="W9086">
        <f t="shared" si="424"/>
        <v>149.5</v>
      </c>
      <c r="X9086">
        <f t="shared" si="425"/>
        <v>45</v>
      </c>
    </row>
    <row r="9087" spans="1:24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  <c r="V9087">
        <f t="shared" si="423"/>
        <v>9</v>
      </c>
      <c r="W9087">
        <f t="shared" si="424"/>
        <v>553.56799999999998</v>
      </c>
      <c r="X9087">
        <f t="shared" si="425"/>
        <v>32.5</v>
      </c>
    </row>
    <row r="9088" spans="1:24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  <c r="V9088">
        <f t="shared" si="423"/>
        <v>9</v>
      </c>
      <c r="W9088">
        <f t="shared" si="424"/>
        <v>186.06399999999999</v>
      </c>
      <c r="X9088">
        <f t="shared" si="425"/>
        <v>-270</v>
      </c>
    </row>
    <row r="9089" spans="1:24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  <c r="V9089">
        <f t="shared" si="423"/>
        <v>9</v>
      </c>
      <c r="W9089">
        <f t="shared" si="424"/>
        <v>2274.8249999999998</v>
      </c>
      <c r="X9089">
        <f t="shared" si="425"/>
        <v>-30</v>
      </c>
    </row>
    <row r="9090" spans="1:24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  <c r="V9090">
        <f t="shared" si="423"/>
        <v>12</v>
      </c>
      <c r="W9090">
        <f t="shared" si="424"/>
        <v>738.50400000000002</v>
      </c>
      <c r="X9090">
        <f t="shared" si="425"/>
        <v>8.75</v>
      </c>
    </row>
    <row r="9091" spans="1:24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  <c r="V9091">
        <f t="shared" ref="V9091:V9154" si="426">MONTH(C9091:C19084)</f>
        <v>9</v>
      </c>
      <c r="W9091">
        <f t="shared" ref="W9091:W9154" si="427" xml:space="preserve"> PRODUCT(R9091,S9091)</f>
        <v>1477</v>
      </c>
      <c r="X9091">
        <f t="shared" ref="X9091:X9154" si="428">(U9091/R9091)*100</f>
        <v>-21.250000000000004</v>
      </c>
    </row>
    <row r="9092" spans="1:24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  <c r="V9092">
        <f t="shared" si="426"/>
        <v>10</v>
      </c>
      <c r="W9092">
        <f t="shared" si="427"/>
        <v>2788.48</v>
      </c>
      <c r="X9092">
        <f t="shared" si="428"/>
        <v>30</v>
      </c>
    </row>
    <row r="9093" spans="1:24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  <c r="V9093">
        <f t="shared" si="426"/>
        <v>6</v>
      </c>
      <c r="W9093">
        <f t="shared" si="427"/>
        <v>46.655999999999999</v>
      </c>
      <c r="X9093">
        <f t="shared" si="428"/>
        <v>35</v>
      </c>
    </row>
    <row r="9094" spans="1:24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  <c r="V9094">
        <f t="shared" si="426"/>
        <v>6</v>
      </c>
      <c r="W9094">
        <f t="shared" si="427"/>
        <v>2897.64</v>
      </c>
      <c r="X9094">
        <f t="shared" si="428"/>
        <v>-78</v>
      </c>
    </row>
    <row r="9095" spans="1:24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  <c r="V9095">
        <f t="shared" si="426"/>
        <v>6</v>
      </c>
      <c r="W9095">
        <f t="shared" si="427"/>
        <v>599.96</v>
      </c>
      <c r="X9095">
        <f t="shared" si="428"/>
        <v>27.999999999999996</v>
      </c>
    </row>
    <row r="9096" spans="1:24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  <c r="V9096">
        <f t="shared" si="426"/>
        <v>6</v>
      </c>
      <c r="W9096">
        <f t="shared" si="427"/>
        <v>2422.08</v>
      </c>
      <c r="X9096">
        <f t="shared" si="428"/>
        <v>45</v>
      </c>
    </row>
    <row r="9097" spans="1:24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>
        <f t="shared" si="426"/>
        <v>6</v>
      </c>
      <c r="W9097">
        <f t="shared" si="427"/>
        <v>83.8</v>
      </c>
      <c r="X9097">
        <f t="shared" si="428"/>
        <v>27.999999999999996</v>
      </c>
    </row>
    <row r="9098" spans="1:24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  <c r="V9098">
        <f t="shared" si="426"/>
        <v>6</v>
      </c>
      <c r="W9098">
        <f t="shared" si="427"/>
        <v>202.37</v>
      </c>
      <c r="X9098">
        <f t="shared" si="428"/>
        <v>46</v>
      </c>
    </row>
    <row r="9099" spans="1:24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  <c r="V9099">
        <f t="shared" si="426"/>
        <v>4</v>
      </c>
      <c r="W9099">
        <f t="shared" si="427"/>
        <v>162</v>
      </c>
      <c r="X9099">
        <f t="shared" si="428"/>
        <v>48</v>
      </c>
    </row>
    <row r="9100" spans="1:24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  <c r="V9100">
        <f t="shared" si="426"/>
        <v>10</v>
      </c>
      <c r="W9100">
        <f t="shared" si="427"/>
        <v>2586.808</v>
      </c>
      <c r="X9100">
        <f t="shared" si="428"/>
        <v>7.5000000000000009</v>
      </c>
    </row>
    <row r="9101" spans="1:24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  <c r="V9101">
        <f t="shared" si="426"/>
        <v>10</v>
      </c>
      <c r="W9101">
        <f t="shared" si="427"/>
        <v>20.736000000000001</v>
      </c>
      <c r="X9101">
        <f t="shared" si="428"/>
        <v>36.25</v>
      </c>
    </row>
    <row r="9102" spans="1:24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  <c r="V9102">
        <f t="shared" si="426"/>
        <v>10</v>
      </c>
      <c r="W9102">
        <f t="shared" si="427"/>
        <v>2375.64</v>
      </c>
      <c r="X9102">
        <f t="shared" si="428"/>
        <v>16.25</v>
      </c>
    </row>
    <row r="9103" spans="1:24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  <c r="V9103">
        <f t="shared" si="426"/>
        <v>11</v>
      </c>
      <c r="W9103">
        <f t="shared" si="427"/>
        <v>70.92</v>
      </c>
      <c r="X9103">
        <f t="shared" si="428"/>
        <v>22.5</v>
      </c>
    </row>
    <row r="9104" spans="1:24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  <c r="V9104">
        <f t="shared" si="426"/>
        <v>11</v>
      </c>
      <c r="W9104">
        <f t="shared" si="427"/>
        <v>169.56800000000001</v>
      </c>
      <c r="X9104">
        <f t="shared" si="428"/>
        <v>-20</v>
      </c>
    </row>
    <row r="9105" spans="1:24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  <c r="V9105">
        <f t="shared" si="426"/>
        <v>11</v>
      </c>
      <c r="W9105">
        <f t="shared" si="427"/>
        <v>324.79999999999995</v>
      </c>
      <c r="X9105">
        <f t="shared" si="428"/>
        <v>-130</v>
      </c>
    </row>
    <row r="9106" spans="1:24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  <c r="V9106">
        <f t="shared" si="426"/>
        <v>11</v>
      </c>
      <c r="W9106">
        <f t="shared" si="427"/>
        <v>320.60000000000002</v>
      </c>
      <c r="X9106">
        <f t="shared" si="428"/>
        <v>-160</v>
      </c>
    </row>
    <row r="9107" spans="1:24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  <c r="V9107">
        <f t="shared" si="426"/>
        <v>11</v>
      </c>
      <c r="W9107">
        <f t="shared" si="427"/>
        <v>355.29599999999999</v>
      </c>
      <c r="X9107">
        <f t="shared" si="428"/>
        <v>-16.25</v>
      </c>
    </row>
    <row r="9108" spans="1:24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  <c r="V9108">
        <f t="shared" si="426"/>
        <v>11</v>
      </c>
      <c r="W9108">
        <f t="shared" si="427"/>
        <v>863.73</v>
      </c>
      <c r="X9108">
        <f t="shared" si="428"/>
        <v>11.666666666666666</v>
      </c>
    </row>
    <row r="9109" spans="1:24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  <c r="V9109">
        <f t="shared" si="426"/>
        <v>5</v>
      </c>
      <c r="W9109">
        <f t="shared" si="427"/>
        <v>44.735999999999997</v>
      </c>
      <c r="X9109">
        <f t="shared" si="428"/>
        <v>7.5</v>
      </c>
    </row>
    <row r="9110" spans="1:24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  <c r="V9110">
        <f t="shared" si="426"/>
        <v>5</v>
      </c>
      <c r="W9110">
        <f t="shared" si="427"/>
        <v>226.57600000000002</v>
      </c>
      <c r="X9110">
        <f t="shared" si="428"/>
        <v>36.25</v>
      </c>
    </row>
    <row r="9111" spans="1:24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  <c r="V9111">
        <f t="shared" si="426"/>
        <v>5</v>
      </c>
      <c r="W9111">
        <f t="shared" si="427"/>
        <v>415.96800000000002</v>
      </c>
      <c r="X9111">
        <f t="shared" si="428"/>
        <v>17.5</v>
      </c>
    </row>
    <row r="9112" spans="1:24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>
        <f t="shared" si="426"/>
        <v>10</v>
      </c>
      <c r="W9112">
        <f t="shared" si="427"/>
        <v>182</v>
      </c>
      <c r="X9112">
        <f t="shared" si="428"/>
        <v>48.000000000000007</v>
      </c>
    </row>
    <row r="9113" spans="1:24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  <c r="V9113">
        <f t="shared" si="426"/>
        <v>10</v>
      </c>
      <c r="W9113">
        <f t="shared" si="427"/>
        <v>45.92</v>
      </c>
      <c r="X9113">
        <f t="shared" si="428"/>
        <v>19</v>
      </c>
    </row>
    <row r="9114" spans="1:24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  <c r="V9114">
        <f t="shared" si="426"/>
        <v>10</v>
      </c>
      <c r="W9114">
        <f t="shared" si="427"/>
        <v>1260.8</v>
      </c>
      <c r="X9114">
        <f t="shared" si="428"/>
        <v>2</v>
      </c>
    </row>
    <row r="9115" spans="1:24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  <c r="V9115">
        <f t="shared" si="426"/>
        <v>10</v>
      </c>
      <c r="W9115">
        <f t="shared" si="427"/>
        <v>45.54</v>
      </c>
      <c r="X9115">
        <f t="shared" si="428"/>
        <v>47</v>
      </c>
    </row>
    <row r="9116" spans="1:24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  <c r="V9116">
        <f t="shared" si="426"/>
        <v>2</v>
      </c>
      <c r="W9116">
        <f t="shared" si="427"/>
        <v>3119.8</v>
      </c>
      <c r="X9116">
        <f t="shared" si="428"/>
        <v>6.25</v>
      </c>
    </row>
    <row r="9117" spans="1:24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  <c r="V9117">
        <f t="shared" si="426"/>
        <v>1</v>
      </c>
      <c r="W9117">
        <f t="shared" si="427"/>
        <v>859.2</v>
      </c>
      <c r="X9117">
        <f t="shared" si="428"/>
        <v>-21.666666666666664</v>
      </c>
    </row>
    <row r="9118" spans="1:24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  <c r="V9118">
        <f t="shared" si="426"/>
        <v>1</v>
      </c>
      <c r="W9118">
        <f t="shared" si="427"/>
        <v>63.936</v>
      </c>
      <c r="X9118">
        <f t="shared" si="428"/>
        <v>20</v>
      </c>
    </row>
    <row r="9119" spans="1:24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  <c r="V9119">
        <f t="shared" si="426"/>
        <v>1</v>
      </c>
      <c r="W9119">
        <f t="shared" si="427"/>
        <v>2661.8130000000001</v>
      </c>
      <c r="X9119">
        <f t="shared" si="428"/>
        <v>-7.1428571428571441</v>
      </c>
    </row>
    <row r="9120" spans="1:24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  <c r="V9120">
        <f t="shared" si="426"/>
        <v>1</v>
      </c>
      <c r="W9120">
        <f t="shared" si="427"/>
        <v>86.784000000000006</v>
      </c>
      <c r="X9120">
        <f t="shared" si="428"/>
        <v>32.499999999999993</v>
      </c>
    </row>
    <row r="9121" spans="1:24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>
        <f t="shared" si="426"/>
        <v>6</v>
      </c>
      <c r="W9121">
        <f t="shared" si="427"/>
        <v>154.35</v>
      </c>
      <c r="X9121">
        <f t="shared" si="428"/>
        <v>48</v>
      </c>
    </row>
    <row r="9122" spans="1:24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  <c r="V9122">
        <f t="shared" si="426"/>
        <v>6</v>
      </c>
      <c r="W9122">
        <f t="shared" si="427"/>
        <v>499.5</v>
      </c>
      <c r="X9122">
        <f t="shared" si="428"/>
        <v>47</v>
      </c>
    </row>
    <row r="9123" spans="1:24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  <c r="V9123">
        <f t="shared" si="426"/>
        <v>3</v>
      </c>
      <c r="W9123">
        <f t="shared" si="427"/>
        <v>636.02</v>
      </c>
      <c r="X9123">
        <f t="shared" si="428"/>
        <v>28.999999999999996</v>
      </c>
    </row>
    <row r="9124" spans="1:24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  <c r="V9124">
        <f t="shared" si="426"/>
        <v>11</v>
      </c>
      <c r="W9124">
        <f t="shared" si="427"/>
        <v>7.78</v>
      </c>
      <c r="X9124">
        <f t="shared" si="428"/>
        <v>44.999999999999993</v>
      </c>
    </row>
    <row r="9125" spans="1:24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  <c r="V9125">
        <f t="shared" si="426"/>
        <v>11</v>
      </c>
      <c r="W9125">
        <f t="shared" si="427"/>
        <v>708.83100000000002</v>
      </c>
      <c r="X9125">
        <f t="shared" si="428"/>
        <v>-73.333333333333329</v>
      </c>
    </row>
    <row r="9126" spans="1:24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  <c r="V9126">
        <f t="shared" si="426"/>
        <v>8</v>
      </c>
      <c r="W9126">
        <f t="shared" si="427"/>
        <v>28.655999999999999</v>
      </c>
      <c r="X9126">
        <f t="shared" si="428"/>
        <v>-40</v>
      </c>
    </row>
    <row r="9127" spans="1:24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  <c r="V9127">
        <f t="shared" si="426"/>
        <v>8</v>
      </c>
      <c r="W9127">
        <f t="shared" si="427"/>
        <v>21.376000000000001</v>
      </c>
      <c r="X9127">
        <f t="shared" si="428"/>
        <v>-40</v>
      </c>
    </row>
    <row r="9128" spans="1:24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>
        <f t="shared" si="426"/>
        <v>11</v>
      </c>
      <c r="W9128">
        <f t="shared" si="427"/>
        <v>16.559999999999999</v>
      </c>
      <c r="X9128">
        <f t="shared" si="428"/>
        <v>42</v>
      </c>
    </row>
    <row r="9129" spans="1:24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  <c r="V9129">
        <f t="shared" si="426"/>
        <v>5</v>
      </c>
      <c r="W9129">
        <f t="shared" si="427"/>
        <v>150.40800000000002</v>
      </c>
      <c r="X9129">
        <f t="shared" si="428"/>
        <v>-22.499999999999996</v>
      </c>
    </row>
    <row r="9130" spans="1:24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  <c r="V9130">
        <f t="shared" si="426"/>
        <v>9</v>
      </c>
      <c r="W9130">
        <f t="shared" si="427"/>
        <v>616.51800000000003</v>
      </c>
      <c r="X9130">
        <f t="shared" si="428"/>
        <v>-66.666666666666671</v>
      </c>
    </row>
    <row r="9131" spans="1:24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  <c r="V9131">
        <f t="shared" si="426"/>
        <v>3</v>
      </c>
      <c r="W9131">
        <f t="shared" si="427"/>
        <v>904.41000000000008</v>
      </c>
      <c r="X9131">
        <f t="shared" si="428"/>
        <v>-80</v>
      </c>
    </row>
    <row r="9132" spans="1:24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  <c r="V9132">
        <f t="shared" si="426"/>
        <v>3</v>
      </c>
      <c r="W9132">
        <f t="shared" si="427"/>
        <v>37.311999999999998</v>
      </c>
      <c r="X9132">
        <f t="shared" si="428"/>
        <v>8.75</v>
      </c>
    </row>
    <row r="9133" spans="1:24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>
        <f t="shared" si="426"/>
        <v>5</v>
      </c>
      <c r="W9133">
        <f t="shared" si="427"/>
        <v>54.92</v>
      </c>
      <c r="X9133">
        <f t="shared" si="428"/>
        <v>36</v>
      </c>
    </row>
    <row r="9134" spans="1:24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  <c r="V9134">
        <f t="shared" si="426"/>
        <v>5</v>
      </c>
      <c r="W9134">
        <f t="shared" si="427"/>
        <v>375.39</v>
      </c>
      <c r="X9134">
        <f t="shared" si="428"/>
        <v>29.000000000000004</v>
      </c>
    </row>
    <row r="9135" spans="1:24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>
        <f t="shared" si="426"/>
        <v>8</v>
      </c>
      <c r="W9135">
        <f t="shared" si="427"/>
        <v>2779.8</v>
      </c>
      <c r="X9135">
        <f t="shared" si="428"/>
        <v>7.5</v>
      </c>
    </row>
    <row r="9136" spans="1:24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  <c r="V9136">
        <f t="shared" si="426"/>
        <v>4</v>
      </c>
      <c r="W9136">
        <f t="shared" si="427"/>
        <v>388.65599999999995</v>
      </c>
      <c r="X9136">
        <f t="shared" si="428"/>
        <v>-17.5</v>
      </c>
    </row>
    <row r="9137" spans="1:24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  <c r="V9137">
        <f t="shared" si="426"/>
        <v>4</v>
      </c>
      <c r="W9137">
        <f t="shared" si="427"/>
        <v>51.984000000000002</v>
      </c>
      <c r="X9137">
        <f t="shared" si="428"/>
        <v>-10</v>
      </c>
    </row>
    <row r="9138" spans="1:24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  <c r="V9138">
        <f t="shared" si="426"/>
        <v>4</v>
      </c>
      <c r="W9138">
        <f t="shared" si="427"/>
        <v>30.816000000000003</v>
      </c>
      <c r="X9138">
        <f t="shared" si="428"/>
        <v>33.75</v>
      </c>
    </row>
    <row r="9139" spans="1:24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  <c r="V9139">
        <f t="shared" si="426"/>
        <v>2</v>
      </c>
      <c r="W9139">
        <f t="shared" si="427"/>
        <v>36.671999999999997</v>
      </c>
      <c r="X9139">
        <f t="shared" si="428"/>
        <v>-66.666666666666671</v>
      </c>
    </row>
    <row r="9140" spans="1:24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  <c r="V9140">
        <f t="shared" si="426"/>
        <v>2</v>
      </c>
      <c r="W9140">
        <f t="shared" si="427"/>
        <v>904.80000000000007</v>
      </c>
      <c r="X9140">
        <f t="shared" si="428"/>
        <v>7.5</v>
      </c>
    </row>
    <row r="9141" spans="1:24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  <c r="V9141">
        <f t="shared" si="426"/>
        <v>9</v>
      </c>
      <c r="W9141">
        <f t="shared" si="427"/>
        <v>3331.6080000000002</v>
      </c>
      <c r="X9141">
        <f t="shared" si="428"/>
        <v>20</v>
      </c>
    </row>
    <row r="9142" spans="1:24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  <c r="V9142">
        <f t="shared" si="426"/>
        <v>9</v>
      </c>
      <c r="W9142">
        <f t="shared" si="427"/>
        <v>319.95999999999998</v>
      </c>
      <c r="X9142">
        <f t="shared" si="428"/>
        <v>30.000000000000004</v>
      </c>
    </row>
    <row r="9143" spans="1:24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  <c r="V9143">
        <f t="shared" si="426"/>
        <v>9</v>
      </c>
      <c r="W9143">
        <f t="shared" si="427"/>
        <v>174.4</v>
      </c>
      <c r="X9143">
        <f t="shared" si="428"/>
        <v>27.999999999999996</v>
      </c>
    </row>
    <row r="9144" spans="1:24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  <c r="V9144">
        <f t="shared" si="426"/>
        <v>5</v>
      </c>
      <c r="W9144">
        <f t="shared" si="427"/>
        <v>16.576000000000001</v>
      </c>
      <c r="X9144">
        <f t="shared" si="428"/>
        <v>36.25</v>
      </c>
    </row>
    <row r="9145" spans="1:24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  <c r="V9145">
        <f t="shared" si="426"/>
        <v>5</v>
      </c>
      <c r="W9145">
        <f t="shared" si="427"/>
        <v>10108.152</v>
      </c>
      <c r="X9145">
        <f t="shared" si="428"/>
        <v>6.25</v>
      </c>
    </row>
    <row r="9146" spans="1:24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  <c r="V9146">
        <f t="shared" si="426"/>
        <v>5</v>
      </c>
      <c r="W9146">
        <f t="shared" si="427"/>
        <v>324.5</v>
      </c>
      <c r="X9146">
        <f t="shared" si="428"/>
        <v>28.999999999999996</v>
      </c>
    </row>
    <row r="9147" spans="1:24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  <c r="V9147">
        <f t="shared" si="426"/>
        <v>9</v>
      </c>
      <c r="W9147">
        <f t="shared" si="427"/>
        <v>8.4239999999999995</v>
      </c>
      <c r="X9147">
        <f t="shared" si="428"/>
        <v>-160</v>
      </c>
    </row>
    <row r="9148" spans="1:24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  <c r="V9148">
        <f t="shared" si="426"/>
        <v>1</v>
      </c>
      <c r="W9148">
        <f t="shared" si="427"/>
        <v>199.96</v>
      </c>
      <c r="X9148">
        <f t="shared" si="428"/>
        <v>43</v>
      </c>
    </row>
    <row r="9149" spans="1:24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  <c r="V9149">
        <f t="shared" si="426"/>
        <v>1</v>
      </c>
      <c r="W9149">
        <f t="shared" si="427"/>
        <v>48.239999999999995</v>
      </c>
      <c r="X9149">
        <f t="shared" si="428"/>
        <v>34</v>
      </c>
    </row>
    <row r="9150" spans="1:24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  <c r="V9150">
        <f t="shared" si="426"/>
        <v>1</v>
      </c>
      <c r="W9150">
        <f t="shared" si="427"/>
        <v>20335.77</v>
      </c>
      <c r="X9150">
        <f t="shared" si="428"/>
        <v>26</v>
      </c>
    </row>
    <row r="9151" spans="1:24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>
        <f t="shared" si="426"/>
        <v>6</v>
      </c>
      <c r="W9151">
        <f t="shared" si="427"/>
        <v>554.24</v>
      </c>
      <c r="X9151">
        <f t="shared" si="428"/>
        <v>47.999999999999993</v>
      </c>
    </row>
    <row r="9152" spans="1:24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  <c r="V9152">
        <f t="shared" si="426"/>
        <v>6</v>
      </c>
      <c r="W9152">
        <f t="shared" si="427"/>
        <v>327.59999999999997</v>
      </c>
      <c r="X9152">
        <f t="shared" si="428"/>
        <v>18.888888888888889</v>
      </c>
    </row>
    <row r="9153" spans="1:24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  <c r="V9153">
        <f t="shared" si="426"/>
        <v>9</v>
      </c>
      <c r="W9153">
        <f t="shared" si="427"/>
        <v>29.152000000000001</v>
      </c>
      <c r="X9153">
        <f t="shared" si="428"/>
        <v>16.249999999999996</v>
      </c>
    </row>
    <row r="9154" spans="1:24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  <c r="V9154">
        <f t="shared" si="426"/>
        <v>9</v>
      </c>
      <c r="W9154">
        <f t="shared" si="427"/>
        <v>46.4</v>
      </c>
      <c r="X9154">
        <f t="shared" si="428"/>
        <v>6.25</v>
      </c>
    </row>
    <row r="9155" spans="1:24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  <c r="V9155">
        <f t="shared" ref="V9155:V9218" si="429">MONTH(C9155:C19148)</f>
        <v>9</v>
      </c>
      <c r="W9155">
        <f t="shared" ref="W9155:W9218" si="430" xml:space="preserve"> PRODUCT(R9155,S9155)</f>
        <v>115.24799999999999</v>
      </c>
      <c r="X9155">
        <f t="shared" ref="X9155:X9218" si="431">(U9155/R9155)*100</f>
        <v>11.250000000000002</v>
      </c>
    </row>
    <row r="9156" spans="1:24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  <c r="V9156">
        <f t="shared" si="429"/>
        <v>8</v>
      </c>
      <c r="W9156">
        <f t="shared" si="430"/>
        <v>38.624000000000002</v>
      </c>
      <c r="X9156">
        <f t="shared" si="431"/>
        <v>16.249999999999996</v>
      </c>
    </row>
    <row r="9157" spans="1:24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>
        <f t="shared" si="429"/>
        <v>1</v>
      </c>
      <c r="W9157">
        <f t="shared" si="430"/>
        <v>240.48</v>
      </c>
      <c r="X9157">
        <f t="shared" si="431"/>
        <v>48</v>
      </c>
    </row>
    <row r="9158" spans="1:24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  <c r="V9158">
        <f t="shared" si="429"/>
        <v>8</v>
      </c>
      <c r="W9158">
        <f t="shared" si="430"/>
        <v>203.92</v>
      </c>
      <c r="X9158">
        <f t="shared" si="431"/>
        <v>27</v>
      </c>
    </row>
    <row r="9159" spans="1:24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  <c r="V9159">
        <f t="shared" si="429"/>
        <v>8</v>
      </c>
      <c r="W9159">
        <f t="shared" si="430"/>
        <v>3376.62</v>
      </c>
      <c r="X9159">
        <f t="shared" si="431"/>
        <v>48</v>
      </c>
    </row>
    <row r="9160" spans="1:24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>
        <f t="shared" si="429"/>
        <v>8</v>
      </c>
      <c r="W9160">
        <f t="shared" si="430"/>
        <v>2298.7799999999997</v>
      </c>
      <c r="X9160">
        <f t="shared" si="431"/>
        <v>41</v>
      </c>
    </row>
    <row r="9161" spans="1:24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  <c r="V9161">
        <f t="shared" si="429"/>
        <v>8</v>
      </c>
      <c r="W9161">
        <f t="shared" si="430"/>
        <v>13.013999999999999</v>
      </c>
      <c r="X9161">
        <f t="shared" si="431"/>
        <v>-70</v>
      </c>
    </row>
    <row r="9162" spans="1:24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  <c r="V9162">
        <f t="shared" si="429"/>
        <v>8</v>
      </c>
      <c r="W9162">
        <f t="shared" si="430"/>
        <v>59.400000000000006</v>
      </c>
      <c r="X9162">
        <f t="shared" si="431"/>
        <v>-66.666666666666657</v>
      </c>
    </row>
    <row r="9163" spans="1:24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  <c r="V9163">
        <f t="shared" si="429"/>
        <v>12</v>
      </c>
      <c r="W9163">
        <f t="shared" si="430"/>
        <v>2841.02</v>
      </c>
      <c r="X9163">
        <f t="shared" si="431"/>
        <v>8</v>
      </c>
    </row>
    <row r="9164" spans="1:24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>
        <f t="shared" si="429"/>
        <v>12</v>
      </c>
      <c r="W9164">
        <f t="shared" si="430"/>
        <v>2040.03</v>
      </c>
      <c r="X9164">
        <f t="shared" si="431"/>
        <v>26</v>
      </c>
    </row>
    <row r="9165" spans="1:24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  <c r="V9165">
        <f t="shared" si="429"/>
        <v>6</v>
      </c>
      <c r="W9165">
        <f t="shared" si="430"/>
        <v>7.1280000000000001</v>
      </c>
      <c r="X9165">
        <f t="shared" si="431"/>
        <v>31.250000000000007</v>
      </c>
    </row>
    <row r="9166" spans="1:24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  <c r="V9166">
        <f t="shared" si="429"/>
        <v>6</v>
      </c>
      <c r="W9166">
        <f t="shared" si="430"/>
        <v>286.25599999999997</v>
      </c>
      <c r="X9166">
        <f t="shared" si="431"/>
        <v>-275</v>
      </c>
    </row>
    <row r="9167" spans="1:24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  <c r="V9167">
        <f t="shared" si="429"/>
        <v>6</v>
      </c>
      <c r="W9167">
        <f t="shared" si="430"/>
        <v>17907.2</v>
      </c>
      <c r="X9167">
        <f t="shared" si="431"/>
        <v>11.249999999999998</v>
      </c>
    </row>
    <row r="9168" spans="1:24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  <c r="V9168">
        <f t="shared" si="429"/>
        <v>6</v>
      </c>
      <c r="W9168">
        <f t="shared" si="430"/>
        <v>104.85</v>
      </c>
      <c r="X9168">
        <f t="shared" si="431"/>
        <v>48.000000000000007</v>
      </c>
    </row>
    <row r="9169" spans="1:24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  <c r="V9169">
        <f t="shared" si="429"/>
        <v>6</v>
      </c>
      <c r="W9169">
        <f t="shared" si="430"/>
        <v>724.31999999999994</v>
      </c>
      <c r="X9169">
        <f t="shared" si="431"/>
        <v>30</v>
      </c>
    </row>
    <row r="9170" spans="1:24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>
        <f t="shared" si="429"/>
        <v>3</v>
      </c>
      <c r="W9170">
        <f t="shared" si="430"/>
        <v>4476.6399999999994</v>
      </c>
      <c r="X9170">
        <f t="shared" si="431"/>
        <v>46</v>
      </c>
    </row>
    <row r="9171" spans="1:24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>
        <f t="shared" si="429"/>
        <v>3</v>
      </c>
      <c r="W9171">
        <f t="shared" si="430"/>
        <v>91.36</v>
      </c>
      <c r="X9171">
        <f t="shared" si="431"/>
        <v>46</v>
      </c>
    </row>
    <row r="9172" spans="1:24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  <c r="V9172">
        <f t="shared" si="429"/>
        <v>12</v>
      </c>
      <c r="W9172">
        <f t="shared" si="430"/>
        <v>63.92</v>
      </c>
      <c r="X9172">
        <f t="shared" si="431"/>
        <v>5</v>
      </c>
    </row>
    <row r="9173" spans="1:24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  <c r="V9173">
        <f t="shared" si="429"/>
        <v>12</v>
      </c>
      <c r="W9173">
        <f t="shared" si="430"/>
        <v>47.9</v>
      </c>
      <c r="X9173">
        <f t="shared" si="431"/>
        <v>48.000000000000007</v>
      </c>
    </row>
    <row r="9174" spans="1:24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  <c r="V9174">
        <f t="shared" si="429"/>
        <v>12</v>
      </c>
      <c r="W9174">
        <f t="shared" si="430"/>
        <v>3338.82</v>
      </c>
      <c r="X9174">
        <f t="shared" si="431"/>
        <v>20</v>
      </c>
    </row>
    <row r="9175" spans="1:24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  <c r="V9175">
        <f t="shared" si="429"/>
        <v>12</v>
      </c>
      <c r="W9175">
        <f t="shared" si="430"/>
        <v>68.760000000000005</v>
      </c>
      <c r="X9175">
        <f t="shared" si="431"/>
        <v>49</v>
      </c>
    </row>
    <row r="9176" spans="1:24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  <c r="V9176">
        <f t="shared" si="429"/>
        <v>6</v>
      </c>
      <c r="W9176">
        <f t="shared" si="430"/>
        <v>215.928</v>
      </c>
      <c r="X9176">
        <f t="shared" si="431"/>
        <v>12.5</v>
      </c>
    </row>
    <row r="9177" spans="1:24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>
        <f t="shared" si="429"/>
        <v>6</v>
      </c>
      <c r="W9177">
        <f t="shared" si="430"/>
        <v>58.320000000000007</v>
      </c>
      <c r="X9177">
        <f t="shared" si="431"/>
        <v>48.000000000000007</v>
      </c>
    </row>
    <row r="9178" spans="1:24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  <c r="V9178">
        <f t="shared" si="429"/>
        <v>3</v>
      </c>
      <c r="W9178">
        <f t="shared" si="430"/>
        <v>93.257999999999996</v>
      </c>
      <c r="X9178">
        <f t="shared" si="431"/>
        <v>-66.666666666666671</v>
      </c>
    </row>
    <row r="9179" spans="1:24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  <c r="V9179">
        <f t="shared" si="429"/>
        <v>11</v>
      </c>
      <c r="W9179">
        <f t="shared" si="430"/>
        <v>27.96</v>
      </c>
      <c r="X9179">
        <f t="shared" si="431"/>
        <v>27.999999999999996</v>
      </c>
    </row>
    <row r="9180" spans="1:24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  <c r="V9180">
        <f t="shared" si="429"/>
        <v>11</v>
      </c>
      <c r="W9180">
        <f t="shared" si="430"/>
        <v>23.65</v>
      </c>
      <c r="X9180">
        <f t="shared" si="431"/>
        <v>26</v>
      </c>
    </row>
    <row r="9181" spans="1:24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  <c r="V9181">
        <f t="shared" si="429"/>
        <v>8</v>
      </c>
      <c r="W9181">
        <f t="shared" si="430"/>
        <v>2123.64</v>
      </c>
      <c r="X9181">
        <f t="shared" si="431"/>
        <v>6.25</v>
      </c>
    </row>
    <row r="9182" spans="1:24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  <c r="V9182">
        <f t="shared" si="429"/>
        <v>8</v>
      </c>
      <c r="W9182">
        <f t="shared" si="430"/>
        <v>35.856000000000002</v>
      </c>
      <c r="X9182">
        <f t="shared" si="431"/>
        <v>35</v>
      </c>
    </row>
    <row r="9183" spans="1:24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  <c r="V9183">
        <f t="shared" si="429"/>
        <v>8</v>
      </c>
      <c r="W9183">
        <f t="shared" si="430"/>
        <v>93.384</v>
      </c>
      <c r="X9183">
        <f t="shared" si="431"/>
        <v>37.5</v>
      </c>
    </row>
    <row r="9184" spans="1:24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  <c r="V9184">
        <f t="shared" si="429"/>
        <v>8</v>
      </c>
      <c r="W9184">
        <f t="shared" si="430"/>
        <v>223.04</v>
      </c>
      <c r="X9184">
        <f t="shared" si="431"/>
        <v>14.000000000000002</v>
      </c>
    </row>
    <row r="9185" spans="1:24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  <c r="V9185">
        <f t="shared" si="429"/>
        <v>8</v>
      </c>
      <c r="W9185">
        <f t="shared" si="430"/>
        <v>49.12</v>
      </c>
      <c r="X9185">
        <f t="shared" si="431"/>
        <v>47</v>
      </c>
    </row>
    <row r="9186" spans="1:24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  <c r="V9186">
        <f t="shared" si="429"/>
        <v>8</v>
      </c>
      <c r="W9186">
        <f t="shared" si="430"/>
        <v>51.75</v>
      </c>
      <c r="X9186">
        <f t="shared" si="431"/>
        <v>30</v>
      </c>
    </row>
    <row r="9187" spans="1:24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  <c r="V9187">
        <f t="shared" si="429"/>
        <v>8</v>
      </c>
      <c r="W9187">
        <f t="shared" si="430"/>
        <v>207.184</v>
      </c>
      <c r="X9187">
        <f t="shared" si="431"/>
        <v>12.5</v>
      </c>
    </row>
    <row r="9188" spans="1:24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  <c r="V9188">
        <f t="shared" si="429"/>
        <v>8</v>
      </c>
      <c r="W9188">
        <f t="shared" si="430"/>
        <v>7365.5</v>
      </c>
      <c r="X9188">
        <f t="shared" si="431"/>
        <v>28.000000000000004</v>
      </c>
    </row>
    <row r="9189" spans="1:24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  <c r="V9189">
        <f t="shared" si="429"/>
        <v>8</v>
      </c>
      <c r="W9189">
        <f t="shared" si="430"/>
        <v>6.976</v>
      </c>
      <c r="X9189">
        <f t="shared" si="431"/>
        <v>-20</v>
      </c>
    </row>
    <row r="9190" spans="1:24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  <c r="V9190">
        <f t="shared" si="429"/>
        <v>8</v>
      </c>
      <c r="W9190">
        <f t="shared" si="430"/>
        <v>86.912000000000006</v>
      </c>
      <c r="X9190">
        <f t="shared" si="431"/>
        <v>17.5</v>
      </c>
    </row>
    <row r="9191" spans="1:24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>
        <f t="shared" si="429"/>
        <v>8</v>
      </c>
      <c r="W9191">
        <f t="shared" si="430"/>
        <v>3978.4319999999998</v>
      </c>
      <c r="X9191">
        <f t="shared" si="431"/>
        <v>-25</v>
      </c>
    </row>
    <row r="9192" spans="1:24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  <c r="V9192">
        <f t="shared" si="429"/>
        <v>8</v>
      </c>
      <c r="W9192">
        <f t="shared" si="430"/>
        <v>199.17599999999999</v>
      </c>
      <c r="X9192">
        <f t="shared" si="431"/>
        <v>-83.333333333333343</v>
      </c>
    </row>
    <row r="9193" spans="1:24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  <c r="V9193">
        <f t="shared" si="429"/>
        <v>8</v>
      </c>
      <c r="W9193">
        <f t="shared" si="430"/>
        <v>99.135999999999996</v>
      </c>
      <c r="X9193">
        <f t="shared" si="431"/>
        <v>31.25</v>
      </c>
    </row>
    <row r="9194" spans="1:24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  <c r="V9194">
        <f t="shared" si="429"/>
        <v>11</v>
      </c>
      <c r="W9194">
        <f t="shared" si="430"/>
        <v>205.60399999999998</v>
      </c>
      <c r="X9194">
        <f t="shared" si="431"/>
        <v>-160</v>
      </c>
    </row>
    <row r="9195" spans="1:24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  <c r="V9195">
        <f t="shared" si="429"/>
        <v>11</v>
      </c>
      <c r="W9195">
        <f t="shared" si="430"/>
        <v>689.40800000000002</v>
      </c>
      <c r="X9195">
        <f t="shared" si="431"/>
        <v>11.25</v>
      </c>
    </row>
    <row r="9196" spans="1:24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  <c r="V9196">
        <f t="shared" si="429"/>
        <v>11</v>
      </c>
      <c r="W9196">
        <f t="shared" si="430"/>
        <v>335.94399999999996</v>
      </c>
      <c r="X9196">
        <f t="shared" si="431"/>
        <v>7.5000000000000009</v>
      </c>
    </row>
    <row r="9197" spans="1:24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  <c r="V9197">
        <f t="shared" si="429"/>
        <v>11</v>
      </c>
      <c r="W9197">
        <f t="shared" si="430"/>
        <v>408.96</v>
      </c>
      <c r="X9197">
        <f t="shared" si="431"/>
        <v>-16.25</v>
      </c>
    </row>
    <row r="9198" spans="1:24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  <c r="V9198">
        <f t="shared" si="429"/>
        <v>5</v>
      </c>
      <c r="W9198">
        <f t="shared" si="430"/>
        <v>79.92</v>
      </c>
      <c r="X9198">
        <f t="shared" si="431"/>
        <v>48.000000000000007</v>
      </c>
    </row>
    <row r="9199" spans="1:24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  <c r="V9199">
        <f t="shared" si="429"/>
        <v>5</v>
      </c>
      <c r="W9199">
        <f t="shared" si="430"/>
        <v>7160</v>
      </c>
      <c r="X9199">
        <f t="shared" si="431"/>
        <v>8.75</v>
      </c>
    </row>
    <row r="9200" spans="1:24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  <c r="V9200">
        <f t="shared" si="429"/>
        <v>5</v>
      </c>
      <c r="W9200">
        <f t="shared" si="430"/>
        <v>246.24</v>
      </c>
      <c r="X9200">
        <f t="shared" si="431"/>
        <v>27</v>
      </c>
    </row>
    <row r="9201" spans="1:24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  <c r="V9201">
        <f t="shared" si="429"/>
        <v>5</v>
      </c>
      <c r="W9201">
        <f t="shared" si="430"/>
        <v>256.78399999999999</v>
      </c>
      <c r="X9201">
        <f t="shared" si="431"/>
        <v>12.5</v>
      </c>
    </row>
    <row r="9202" spans="1:24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  <c r="V9202">
        <f t="shared" si="429"/>
        <v>10</v>
      </c>
      <c r="W9202">
        <f t="shared" si="430"/>
        <v>120.98</v>
      </c>
      <c r="X9202">
        <f t="shared" si="431"/>
        <v>10</v>
      </c>
    </row>
    <row r="9203" spans="1:24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>
        <f t="shared" si="429"/>
        <v>10</v>
      </c>
      <c r="W9203">
        <f t="shared" si="430"/>
        <v>315.98</v>
      </c>
      <c r="X9203">
        <f t="shared" si="431"/>
        <v>47</v>
      </c>
    </row>
    <row r="9204" spans="1:24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  <c r="V9204">
        <f t="shared" si="429"/>
        <v>10</v>
      </c>
      <c r="W9204">
        <f t="shared" si="430"/>
        <v>86.256</v>
      </c>
      <c r="X9204">
        <f t="shared" si="431"/>
        <v>35</v>
      </c>
    </row>
    <row r="9205" spans="1:24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  <c r="V9205">
        <f t="shared" si="429"/>
        <v>10</v>
      </c>
      <c r="W9205">
        <f t="shared" si="430"/>
        <v>574.75</v>
      </c>
      <c r="X9205">
        <f t="shared" si="431"/>
        <v>27.999999999999996</v>
      </c>
    </row>
    <row r="9206" spans="1:24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  <c r="V9206">
        <f t="shared" si="429"/>
        <v>12</v>
      </c>
      <c r="W9206">
        <f t="shared" si="430"/>
        <v>184.32</v>
      </c>
      <c r="X9206">
        <f t="shared" si="431"/>
        <v>30</v>
      </c>
    </row>
    <row r="9207" spans="1:24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  <c r="V9207">
        <f t="shared" si="429"/>
        <v>4</v>
      </c>
      <c r="W9207">
        <f t="shared" si="430"/>
        <v>46.44</v>
      </c>
      <c r="X9207">
        <f t="shared" si="431"/>
        <v>29.000000000000004</v>
      </c>
    </row>
    <row r="9208" spans="1:24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  <c r="V9208">
        <f t="shared" si="429"/>
        <v>4</v>
      </c>
      <c r="W9208">
        <f t="shared" si="430"/>
        <v>414.72</v>
      </c>
      <c r="X9208">
        <f t="shared" si="431"/>
        <v>47.999999999999993</v>
      </c>
    </row>
    <row r="9209" spans="1:24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  <c r="V9209">
        <f t="shared" si="429"/>
        <v>8</v>
      </c>
      <c r="W9209">
        <f t="shared" si="430"/>
        <v>119.44800000000001</v>
      </c>
      <c r="X9209">
        <f t="shared" si="431"/>
        <v>18.749999999999996</v>
      </c>
    </row>
    <row r="9210" spans="1:24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  <c r="V9210">
        <f t="shared" si="429"/>
        <v>8</v>
      </c>
      <c r="W9210">
        <f t="shared" si="430"/>
        <v>16.059999999999999</v>
      </c>
      <c r="X9210">
        <f t="shared" si="431"/>
        <v>26</v>
      </c>
    </row>
    <row r="9211" spans="1:24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>
        <f t="shared" si="429"/>
        <v>12</v>
      </c>
      <c r="W9211">
        <f t="shared" si="430"/>
        <v>7.28</v>
      </c>
      <c r="X9211">
        <f t="shared" si="431"/>
        <v>48</v>
      </c>
    </row>
    <row r="9212" spans="1:24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>
        <f t="shared" si="429"/>
        <v>12</v>
      </c>
      <c r="W9212">
        <f t="shared" si="430"/>
        <v>16.200000000000003</v>
      </c>
      <c r="X9212">
        <f t="shared" si="431"/>
        <v>48</v>
      </c>
    </row>
    <row r="9213" spans="1:24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>
        <f t="shared" si="429"/>
        <v>3</v>
      </c>
      <c r="W9213">
        <f t="shared" si="430"/>
        <v>58.320000000000007</v>
      </c>
      <c r="X9213">
        <f t="shared" si="431"/>
        <v>48.000000000000007</v>
      </c>
    </row>
    <row r="9214" spans="1:24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  <c r="V9214">
        <f t="shared" si="429"/>
        <v>12</v>
      </c>
      <c r="W9214">
        <f t="shared" si="430"/>
        <v>79.760000000000005</v>
      </c>
      <c r="X9214">
        <f t="shared" si="431"/>
        <v>27.999999999999996</v>
      </c>
    </row>
    <row r="9215" spans="1:24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  <c r="V9215">
        <f t="shared" si="429"/>
        <v>12</v>
      </c>
      <c r="W9215">
        <f t="shared" si="430"/>
        <v>238.32</v>
      </c>
      <c r="X9215">
        <f t="shared" si="431"/>
        <v>36.000000000000007</v>
      </c>
    </row>
    <row r="9216" spans="1:24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  <c r="V9216">
        <f t="shared" si="429"/>
        <v>9</v>
      </c>
      <c r="W9216">
        <f t="shared" si="430"/>
        <v>144.64800000000002</v>
      </c>
      <c r="X9216">
        <f t="shared" si="431"/>
        <v>33.75</v>
      </c>
    </row>
    <row r="9217" spans="1:24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  <c r="V9217">
        <f t="shared" si="429"/>
        <v>11</v>
      </c>
      <c r="W9217">
        <f t="shared" si="430"/>
        <v>162</v>
      </c>
      <c r="X9217">
        <f t="shared" si="431"/>
        <v>48</v>
      </c>
    </row>
    <row r="9218" spans="1:24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  <c r="V9218">
        <f t="shared" si="429"/>
        <v>11</v>
      </c>
      <c r="W9218">
        <f t="shared" si="430"/>
        <v>13.762</v>
      </c>
      <c r="X9218">
        <f t="shared" si="431"/>
        <v>-179.99999999999997</v>
      </c>
    </row>
    <row r="9219" spans="1:24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>
        <f t="shared" ref="V9219:V9282" si="432">MONTH(C9219:C19212)</f>
        <v>11</v>
      </c>
      <c r="W9219">
        <f t="shared" ref="W9219:W9282" si="433" xml:space="preserve"> PRODUCT(R9219,S9219)</f>
        <v>30.56</v>
      </c>
      <c r="X9219">
        <f t="shared" ref="X9219:X9282" si="434">(U9219/R9219)*100</f>
        <v>49</v>
      </c>
    </row>
    <row r="9220" spans="1:24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  <c r="V9220">
        <f t="shared" si="432"/>
        <v>8</v>
      </c>
      <c r="W9220">
        <f t="shared" si="433"/>
        <v>312.81600000000003</v>
      </c>
      <c r="X9220">
        <f t="shared" si="434"/>
        <v>7.5</v>
      </c>
    </row>
    <row r="9221" spans="1:24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  <c r="V9221">
        <f t="shared" si="432"/>
        <v>8</v>
      </c>
      <c r="W9221">
        <f t="shared" si="433"/>
        <v>904.41000000000008</v>
      </c>
      <c r="X9221">
        <f t="shared" si="434"/>
        <v>-68</v>
      </c>
    </row>
    <row r="9222" spans="1:24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>
        <f t="shared" si="432"/>
        <v>10</v>
      </c>
      <c r="W9222">
        <f t="shared" si="433"/>
        <v>33.21</v>
      </c>
      <c r="X9222">
        <f t="shared" si="434"/>
        <v>47</v>
      </c>
    </row>
    <row r="9223" spans="1:24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  <c r="V9223">
        <f t="shared" si="432"/>
        <v>10</v>
      </c>
      <c r="W9223">
        <f t="shared" si="433"/>
        <v>6018.08</v>
      </c>
      <c r="X9223">
        <f t="shared" si="434"/>
        <v>23</v>
      </c>
    </row>
    <row r="9224" spans="1:24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  <c r="V9224">
        <f t="shared" si="432"/>
        <v>10</v>
      </c>
      <c r="W9224">
        <f t="shared" si="433"/>
        <v>103.68</v>
      </c>
      <c r="X9224">
        <f t="shared" si="434"/>
        <v>47.999999999999993</v>
      </c>
    </row>
    <row r="9225" spans="1:24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  <c r="V9225">
        <f t="shared" si="432"/>
        <v>11</v>
      </c>
      <c r="W9225">
        <f t="shared" si="433"/>
        <v>45.215999999999994</v>
      </c>
      <c r="X9225">
        <f t="shared" si="434"/>
        <v>-175.00000000000003</v>
      </c>
    </row>
    <row r="9226" spans="1:24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  <c r="V9226">
        <f t="shared" si="432"/>
        <v>11</v>
      </c>
      <c r="W9226">
        <f t="shared" si="433"/>
        <v>2.8159999999999998</v>
      </c>
      <c r="X9226">
        <f t="shared" si="434"/>
        <v>-165</v>
      </c>
    </row>
    <row r="9227" spans="1:24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  <c r="V9227">
        <f t="shared" si="432"/>
        <v>11</v>
      </c>
      <c r="W9227">
        <f t="shared" si="433"/>
        <v>16.576000000000001</v>
      </c>
      <c r="X9227">
        <f t="shared" si="434"/>
        <v>-154.99999999999997</v>
      </c>
    </row>
    <row r="9228" spans="1:24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  <c r="V9228">
        <f t="shared" si="432"/>
        <v>11</v>
      </c>
      <c r="W9228">
        <f t="shared" si="433"/>
        <v>158.256</v>
      </c>
      <c r="X9228">
        <f t="shared" si="434"/>
        <v>-23.75</v>
      </c>
    </row>
    <row r="9229" spans="1:24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  <c r="V9229">
        <f t="shared" si="432"/>
        <v>3</v>
      </c>
      <c r="W9229">
        <f t="shared" si="433"/>
        <v>2669.52</v>
      </c>
      <c r="X9229">
        <f t="shared" si="434"/>
        <v>27.999999999999996</v>
      </c>
    </row>
    <row r="9230" spans="1:24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>
        <f t="shared" si="432"/>
        <v>11</v>
      </c>
      <c r="W9230">
        <f t="shared" si="433"/>
        <v>26.88</v>
      </c>
      <c r="X9230">
        <f t="shared" si="434"/>
        <v>50</v>
      </c>
    </row>
    <row r="9231" spans="1:24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  <c r="V9231">
        <f t="shared" si="432"/>
        <v>7</v>
      </c>
      <c r="W9231">
        <f t="shared" si="433"/>
        <v>45.576000000000001</v>
      </c>
      <c r="X9231">
        <f t="shared" si="434"/>
        <v>36.250000000000007</v>
      </c>
    </row>
    <row r="9232" spans="1:24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  <c r="V9232">
        <f t="shared" si="432"/>
        <v>7</v>
      </c>
      <c r="W9232">
        <f t="shared" si="433"/>
        <v>524.88</v>
      </c>
      <c r="X9232">
        <f t="shared" si="434"/>
        <v>48</v>
      </c>
    </row>
    <row r="9233" spans="1:24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  <c r="V9233">
        <f t="shared" si="432"/>
        <v>12</v>
      </c>
      <c r="W9233">
        <f t="shared" si="433"/>
        <v>5680.5839999999998</v>
      </c>
      <c r="X9233">
        <f t="shared" si="434"/>
        <v>-73.333333333333329</v>
      </c>
    </row>
    <row r="9234" spans="1:24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  <c r="V9234">
        <f t="shared" si="432"/>
        <v>9</v>
      </c>
      <c r="W9234">
        <f t="shared" si="433"/>
        <v>852.12000000000012</v>
      </c>
      <c r="X9234">
        <f t="shared" si="434"/>
        <v>32.999999999999993</v>
      </c>
    </row>
    <row r="9235" spans="1:24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  <c r="V9235">
        <f t="shared" si="432"/>
        <v>9</v>
      </c>
      <c r="W9235">
        <f t="shared" si="433"/>
        <v>71.010000000000005</v>
      </c>
      <c r="X9235">
        <f t="shared" si="434"/>
        <v>3.9999999999999996</v>
      </c>
    </row>
    <row r="9236" spans="1:24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  <c r="V9236">
        <f t="shared" si="432"/>
        <v>9</v>
      </c>
      <c r="W9236">
        <f t="shared" si="433"/>
        <v>4364.6719999999996</v>
      </c>
      <c r="X9236">
        <f t="shared" si="434"/>
        <v>6.25</v>
      </c>
    </row>
    <row r="9237" spans="1:24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  <c r="V9237">
        <f t="shared" si="432"/>
        <v>9</v>
      </c>
      <c r="W9237">
        <f t="shared" si="433"/>
        <v>130.83000000000001</v>
      </c>
      <c r="X9237">
        <f t="shared" si="434"/>
        <v>27.999999999999996</v>
      </c>
    </row>
    <row r="9238" spans="1:24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  <c r="V9238">
        <f t="shared" si="432"/>
        <v>9</v>
      </c>
      <c r="W9238">
        <f t="shared" si="433"/>
        <v>1706.1839999999997</v>
      </c>
      <c r="X9238">
        <f t="shared" si="434"/>
        <v>5</v>
      </c>
    </row>
    <row r="9239" spans="1:24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  <c r="V9239">
        <f t="shared" si="432"/>
        <v>9</v>
      </c>
      <c r="W9239">
        <f t="shared" si="433"/>
        <v>7.3120000000000003</v>
      </c>
      <c r="X9239">
        <f t="shared" si="434"/>
        <v>35</v>
      </c>
    </row>
    <row r="9240" spans="1:24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  <c r="V9240">
        <f t="shared" si="432"/>
        <v>2</v>
      </c>
      <c r="W9240">
        <f t="shared" si="433"/>
        <v>295.13600000000002</v>
      </c>
      <c r="X9240">
        <f t="shared" si="434"/>
        <v>-2.5</v>
      </c>
    </row>
    <row r="9241" spans="1:24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  <c r="V9241">
        <f t="shared" si="432"/>
        <v>10</v>
      </c>
      <c r="W9241">
        <f t="shared" si="433"/>
        <v>397.488</v>
      </c>
      <c r="X9241">
        <f t="shared" si="434"/>
        <v>36.25</v>
      </c>
    </row>
    <row r="9242" spans="1:24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  <c r="V9242">
        <f t="shared" si="432"/>
        <v>10</v>
      </c>
      <c r="W9242">
        <f t="shared" si="433"/>
        <v>16.821000000000002</v>
      </c>
      <c r="X9242">
        <f t="shared" si="434"/>
        <v>-70</v>
      </c>
    </row>
    <row r="9243" spans="1:24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  <c r="V9243">
        <f t="shared" si="432"/>
        <v>10</v>
      </c>
      <c r="W9243">
        <f t="shared" si="433"/>
        <v>19.727999999999998</v>
      </c>
      <c r="X9243">
        <f t="shared" si="434"/>
        <v>8.75</v>
      </c>
    </row>
    <row r="9244" spans="1:24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  <c r="V9244">
        <f t="shared" si="432"/>
        <v>7</v>
      </c>
      <c r="W9244">
        <f t="shared" si="433"/>
        <v>85.823999999999998</v>
      </c>
      <c r="X9244">
        <f t="shared" si="434"/>
        <v>32.499999999999993</v>
      </c>
    </row>
    <row r="9245" spans="1:24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  <c r="V9245">
        <f t="shared" si="432"/>
        <v>7</v>
      </c>
      <c r="W9245">
        <f t="shared" si="433"/>
        <v>119.833</v>
      </c>
      <c r="X9245">
        <f t="shared" si="434"/>
        <v>5.882352941176471</v>
      </c>
    </row>
    <row r="9246" spans="1:24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  <c r="V9246">
        <f t="shared" si="432"/>
        <v>7</v>
      </c>
      <c r="W9246">
        <f t="shared" si="433"/>
        <v>11.12</v>
      </c>
      <c r="X9246">
        <f t="shared" si="434"/>
        <v>40.000000000000007</v>
      </c>
    </row>
    <row r="9247" spans="1:24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  <c r="V9247">
        <f t="shared" si="432"/>
        <v>7</v>
      </c>
      <c r="W9247">
        <f t="shared" si="433"/>
        <v>162</v>
      </c>
      <c r="X9247">
        <f t="shared" si="434"/>
        <v>48</v>
      </c>
    </row>
    <row r="9248" spans="1:24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  <c r="V9248">
        <f t="shared" si="432"/>
        <v>5</v>
      </c>
      <c r="W9248">
        <f t="shared" si="433"/>
        <v>29.52</v>
      </c>
      <c r="X9248">
        <f t="shared" si="434"/>
        <v>29.000000000000004</v>
      </c>
    </row>
    <row r="9249" spans="1:24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  <c r="V9249">
        <f t="shared" si="432"/>
        <v>5</v>
      </c>
      <c r="W9249">
        <f t="shared" si="433"/>
        <v>2.78</v>
      </c>
      <c r="X9249">
        <f t="shared" si="434"/>
        <v>26</v>
      </c>
    </row>
    <row r="9250" spans="1:24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  <c r="V9250">
        <f t="shared" si="432"/>
        <v>11</v>
      </c>
      <c r="W9250">
        <f t="shared" si="433"/>
        <v>3.64</v>
      </c>
      <c r="X9250">
        <f t="shared" si="434"/>
        <v>37.5</v>
      </c>
    </row>
    <row r="9251" spans="1:24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  <c r="V9251">
        <f t="shared" si="432"/>
        <v>11</v>
      </c>
      <c r="W9251">
        <f t="shared" si="433"/>
        <v>6173.5099999999993</v>
      </c>
      <c r="X9251">
        <f t="shared" si="434"/>
        <v>25</v>
      </c>
    </row>
    <row r="9252" spans="1:24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>
        <f t="shared" si="432"/>
        <v>12</v>
      </c>
      <c r="W9252">
        <f t="shared" si="433"/>
        <v>926.72</v>
      </c>
      <c r="X9252">
        <f t="shared" si="434"/>
        <v>47</v>
      </c>
    </row>
    <row r="9253" spans="1:24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  <c r="V9253">
        <f t="shared" si="432"/>
        <v>3</v>
      </c>
      <c r="W9253">
        <f t="shared" si="433"/>
        <v>215.29599999999999</v>
      </c>
      <c r="X9253">
        <f t="shared" si="434"/>
        <v>31.25</v>
      </c>
    </row>
    <row r="9254" spans="1:24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  <c r="V9254">
        <f t="shared" si="432"/>
        <v>9</v>
      </c>
      <c r="W9254">
        <f t="shared" si="433"/>
        <v>999.75</v>
      </c>
      <c r="X9254">
        <f t="shared" si="434"/>
        <v>32</v>
      </c>
    </row>
    <row r="9255" spans="1:24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  <c r="V9255">
        <f t="shared" si="432"/>
        <v>9</v>
      </c>
      <c r="W9255">
        <f t="shared" si="433"/>
        <v>25.92</v>
      </c>
      <c r="X9255">
        <f t="shared" si="434"/>
        <v>47.999999999999993</v>
      </c>
    </row>
    <row r="9256" spans="1:24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  <c r="V9256">
        <f t="shared" si="432"/>
        <v>2</v>
      </c>
      <c r="W9256">
        <f t="shared" si="433"/>
        <v>60.89</v>
      </c>
      <c r="X9256">
        <f t="shared" si="434"/>
        <v>25</v>
      </c>
    </row>
    <row r="9257" spans="1:24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  <c r="V9257">
        <f t="shared" si="432"/>
        <v>2</v>
      </c>
      <c r="W9257">
        <f t="shared" si="433"/>
        <v>44.82</v>
      </c>
      <c r="X9257">
        <f t="shared" si="434"/>
        <v>46</v>
      </c>
    </row>
    <row r="9258" spans="1:24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>
        <f t="shared" si="432"/>
        <v>2</v>
      </c>
      <c r="W9258">
        <f t="shared" si="433"/>
        <v>19.28</v>
      </c>
      <c r="X9258">
        <f t="shared" si="434"/>
        <v>46</v>
      </c>
    </row>
    <row r="9259" spans="1:24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  <c r="V9259">
        <f t="shared" si="432"/>
        <v>2</v>
      </c>
      <c r="W9259">
        <f t="shared" si="433"/>
        <v>998.81999999999994</v>
      </c>
      <c r="X9259">
        <f t="shared" si="434"/>
        <v>16</v>
      </c>
    </row>
    <row r="9260" spans="1:24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  <c r="V9260">
        <f t="shared" si="432"/>
        <v>2</v>
      </c>
      <c r="W9260">
        <f t="shared" si="433"/>
        <v>155.69999999999999</v>
      </c>
      <c r="X9260">
        <f t="shared" si="434"/>
        <v>47</v>
      </c>
    </row>
    <row r="9261" spans="1:24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  <c r="V9261">
        <f t="shared" si="432"/>
        <v>2</v>
      </c>
      <c r="W9261">
        <f t="shared" si="433"/>
        <v>129.91999999999999</v>
      </c>
      <c r="X9261">
        <f t="shared" si="434"/>
        <v>4</v>
      </c>
    </row>
    <row r="9262" spans="1:24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  <c r="V9262">
        <f t="shared" si="432"/>
        <v>11</v>
      </c>
      <c r="W9262">
        <f t="shared" si="433"/>
        <v>76.5</v>
      </c>
      <c r="X9262">
        <f t="shared" si="434"/>
        <v>26</v>
      </c>
    </row>
    <row r="9263" spans="1:24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  <c r="V9263">
        <f t="shared" si="432"/>
        <v>9</v>
      </c>
      <c r="W9263">
        <f t="shared" si="433"/>
        <v>647.928</v>
      </c>
      <c r="X9263">
        <f t="shared" si="434"/>
        <v>-1.25</v>
      </c>
    </row>
    <row r="9264" spans="1:24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  <c r="V9264">
        <f t="shared" si="432"/>
        <v>10</v>
      </c>
      <c r="W9264">
        <f t="shared" si="433"/>
        <v>1169.9100000000001</v>
      </c>
      <c r="X9264">
        <f t="shared" si="434"/>
        <v>8.9999999999999982</v>
      </c>
    </row>
    <row r="9265" spans="1:24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  <c r="V9265">
        <f t="shared" si="432"/>
        <v>10</v>
      </c>
      <c r="W9265">
        <f t="shared" si="433"/>
        <v>1349.5500000000002</v>
      </c>
      <c r="X9265">
        <f t="shared" si="434"/>
        <v>20</v>
      </c>
    </row>
    <row r="9266" spans="1:24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  <c r="V9266">
        <f t="shared" si="432"/>
        <v>11</v>
      </c>
      <c r="W9266">
        <f t="shared" si="433"/>
        <v>35.018999999999998</v>
      </c>
      <c r="X9266">
        <f t="shared" si="434"/>
        <v>-66.666666666666657</v>
      </c>
    </row>
    <row r="9267" spans="1:24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  <c r="V9267">
        <f t="shared" si="432"/>
        <v>11</v>
      </c>
      <c r="W9267">
        <f t="shared" si="433"/>
        <v>453.93599999999998</v>
      </c>
      <c r="X9267">
        <f t="shared" si="434"/>
        <v>37.5</v>
      </c>
    </row>
    <row r="9268" spans="1:24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  <c r="V9268">
        <f t="shared" si="432"/>
        <v>2</v>
      </c>
      <c r="W9268">
        <f t="shared" si="433"/>
        <v>29.12</v>
      </c>
      <c r="X9268">
        <f t="shared" si="434"/>
        <v>38</v>
      </c>
    </row>
    <row r="9269" spans="1:24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  <c r="V9269">
        <f t="shared" si="432"/>
        <v>9</v>
      </c>
      <c r="W9269">
        <f t="shared" si="433"/>
        <v>102.58199999999999</v>
      </c>
      <c r="X9269">
        <f t="shared" si="434"/>
        <v>6.666666666666667</v>
      </c>
    </row>
    <row r="9270" spans="1:24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>
        <f t="shared" si="432"/>
        <v>9</v>
      </c>
      <c r="W9270">
        <f t="shared" si="433"/>
        <v>60.12</v>
      </c>
      <c r="X9270">
        <f t="shared" si="434"/>
        <v>48</v>
      </c>
    </row>
    <row r="9271" spans="1:24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  <c r="V9271">
        <f t="shared" si="432"/>
        <v>8</v>
      </c>
      <c r="W9271">
        <f t="shared" si="433"/>
        <v>224.61600000000001</v>
      </c>
      <c r="X9271">
        <f t="shared" si="434"/>
        <v>35</v>
      </c>
    </row>
    <row r="9272" spans="1:24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  <c r="V9272">
        <f t="shared" si="432"/>
        <v>8</v>
      </c>
      <c r="W9272">
        <f t="shared" si="433"/>
        <v>25833.311999999998</v>
      </c>
      <c r="X9272">
        <f t="shared" si="434"/>
        <v>33.75</v>
      </c>
    </row>
    <row r="9273" spans="1:24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  <c r="V9273">
        <f t="shared" si="432"/>
        <v>5</v>
      </c>
      <c r="W9273">
        <f t="shared" si="433"/>
        <v>30.06</v>
      </c>
      <c r="X9273">
        <f t="shared" si="434"/>
        <v>44.000000000000007</v>
      </c>
    </row>
    <row r="9274" spans="1:24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  <c r="V9274">
        <f t="shared" si="432"/>
        <v>5</v>
      </c>
      <c r="W9274">
        <f t="shared" si="433"/>
        <v>2527.84</v>
      </c>
      <c r="X9274">
        <f t="shared" si="434"/>
        <v>48</v>
      </c>
    </row>
    <row r="9275" spans="1:24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>
        <f t="shared" si="432"/>
        <v>9</v>
      </c>
      <c r="W9275">
        <f t="shared" si="433"/>
        <v>4733.82</v>
      </c>
      <c r="X9275">
        <f t="shared" si="434"/>
        <v>48</v>
      </c>
    </row>
    <row r="9276" spans="1:24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  <c r="V9276">
        <f t="shared" si="432"/>
        <v>10</v>
      </c>
      <c r="W9276">
        <f t="shared" si="433"/>
        <v>1790.95</v>
      </c>
      <c r="X9276">
        <f t="shared" si="434"/>
        <v>44</v>
      </c>
    </row>
    <row r="9277" spans="1:24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  <c r="V9277">
        <f t="shared" si="432"/>
        <v>5</v>
      </c>
      <c r="W9277">
        <f t="shared" si="433"/>
        <v>1108.2240000000002</v>
      </c>
      <c r="X9277">
        <f t="shared" si="434"/>
        <v>7.5</v>
      </c>
    </row>
    <row r="9278" spans="1:24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>
        <f t="shared" si="432"/>
        <v>5</v>
      </c>
      <c r="W9278">
        <f t="shared" si="433"/>
        <v>95.84</v>
      </c>
      <c r="X9278">
        <f t="shared" si="434"/>
        <v>25</v>
      </c>
    </row>
    <row r="9279" spans="1:24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  <c r="V9279">
        <f t="shared" si="432"/>
        <v>12</v>
      </c>
      <c r="W9279">
        <f t="shared" si="433"/>
        <v>63.744</v>
      </c>
      <c r="X9279">
        <f t="shared" si="434"/>
        <v>32.5</v>
      </c>
    </row>
    <row r="9280" spans="1:24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  <c r="V9280">
        <f t="shared" si="432"/>
        <v>12</v>
      </c>
      <c r="W9280">
        <f t="shared" si="433"/>
        <v>56.006999999999998</v>
      </c>
      <c r="X9280">
        <f t="shared" si="434"/>
        <v>-70</v>
      </c>
    </row>
    <row r="9281" spans="1:24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  <c r="V9281">
        <f t="shared" si="432"/>
        <v>12</v>
      </c>
      <c r="W9281">
        <f t="shared" si="433"/>
        <v>797.94399999999996</v>
      </c>
      <c r="X9281">
        <f t="shared" si="434"/>
        <v>-7.1428571428571441</v>
      </c>
    </row>
    <row r="9282" spans="1:24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  <c r="V9282">
        <f t="shared" si="432"/>
        <v>9</v>
      </c>
      <c r="W9282">
        <f t="shared" si="433"/>
        <v>327.76</v>
      </c>
      <c r="X9282">
        <f t="shared" si="434"/>
        <v>25</v>
      </c>
    </row>
    <row r="9283" spans="1:24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  <c r="V9283">
        <f t="shared" ref="V9283:V9346" si="435">MONTH(C9283:C19276)</f>
        <v>9</v>
      </c>
      <c r="W9283">
        <f t="shared" ref="W9283:W9346" si="436" xml:space="preserve"> PRODUCT(R9283,S9283)</f>
        <v>339.5</v>
      </c>
      <c r="X9283">
        <f t="shared" ref="X9283:X9346" si="437">(U9283/R9283)*100</f>
        <v>30</v>
      </c>
    </row>
    <row r="9284" spans="1:24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  <c r="V9284">
        <f t="shared" si="435"/>
        <v>12</v>
      </c>
      <c r="W9284">
        <f t="shared" si="436"/>
        <v>288.89600000000002</v>
      </c>
      <c r="X9284">
        <f t="shared" si="437"/>
        <v>35</v>
      </c>
    </row>
    <row r="9285" spans="1:24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  <c r="V9285">
        <f t="shared" si="435"/>
        <v>9</v>
      </c>
      <c r="W9285">
        <f t="shared" si="436"/>
        <v>23.391999999999999</v>
      </c>
      <c r="X9285">
        <f t="shared" si="437"/>
        <v>33.75</v>
      </c>
    </row>
    <row r="9286" spans="1:24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  <c r="V9286">
        <f t="shared" si="435"/>
        <v>11</v>
      </c>
      <c r="W9286">
        <f t="shared" si="436"/>
        <v>1178.82</v>
      </c>
      <c r="X9286">
        <f t="shared" si="437"/>
        <v>11</v>
      </c>
    </row>
    <row r="9287" spans="1:24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  <c r="V9287">
        <f t="shared" si="435"/>
        <v>11</v>
      </c>
      <c r="W9287">
        <f t="shared" si="436"/>
        <v>18.175999999999998</v>
      </c>
      <c r="X9287">
        <f t="shared" si="437"/>
        <v>26.250000000000007</v>
      </c>
    </row>
    <row r="9288" spans="1:24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  <c r="V9288">
        <f t="shared" si="435"/>
        <v>6</v>
      </c>
      <c r="W9288">
        <f t="shared" si="436"/>
        <v>20.664000000000001</v>
      </c>
      <c r="X9288">
        <f t="shared" si="437"/>
        <v>-160</v>
      </c>
    </row>
    <row r="9289" spans="1:24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  <c r="V9289">
        <f t="shared" si="435"/>
        <v>6</v>
      </c>
      <c r="W9289">
        <f t="shared" si="436"/>
        <v>1372.4549999999999</v>
      </c>
      <c r="X9289">
        <f t="shared" si="437"/>
        <v>-18.571428571428573</v>
      </c>
    </row>
    <row r="9290" spans="1:24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  <c r="V9290">
        <f t="shared" si="435"/>
        <v>11</v>
      </c>
      <c r="W9290">
        <f t="shared" si="436"/>
        <v>6475.8960000000006</v>
      </c>
      <c r="X9290">
        <f t="shared" si="437"/>
        <v>-1.4285714285714286</v>
      </c>
    </row>
    <row r="9291" spans="1:24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  <c r="V9291">
        <f t="shared" si="435"/>
        <v>4</v>
      </c>
      <c r="W9291">
        <f t="shared" si="436"/>
        <v>48.91</v>
      </c>
      <c r="X9291">
        <f t="shared" si="437"/>
        <v>47</v>
      </c>
    </row>
    <row r="9292" spans="1:24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  <c r="V9292">
        <f t="shared" si="435"/>
        <v>9</v>
      </c>
      <c r="W9292">
        <f t="shared" si="436"/>
        <v>29.52</v>
      </c>
      <c r="X9292">
        <f t="shared" si="437"/>
        <v>29.000000000000004</v>
      </c>
    </row>
    <row r="9293" spans="1:24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  <c r="V9293">
        <f t="shared" si="435"/>
        <v>9</v>
      </c>
      <c r="W9293">
        <f t="shared" si="436"/>
        <v>103.5</v>
      </c>
      <c r="X9293">
        <f t="shared" si="437"/>
        <v>45</v>
      </c>
    </row>
    <row r="9294" spans="1:24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  <c r="V9294">
        <f t="shared" si="435"/>
        <v>3</v>
      </c>
      <c r="W9294">
        <f t="shared" si="436"/>
        <v>0.55600000000000005</v>
      </c>
      <c r="X9294">
        <f t="shared" si="437"/>
        <v>-170</v>
      </c>
    </row>
    <row r="9295" spans="1:24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>
        <f t="shared" si="435"/>
        <v>11</v>
      </c>
      <c r="W9295">
        <f t="shared" si="436"/>
        <v>262.79999999999995</v>
      </c>
      <c r="X9295">
        <f t="shared" si="437"/>
        <v>47</v>
      </c>
    </row>
    <row r="9296" spans="1:24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  <c r="V9296">
        <f t="shared" si="435"/>
        <v>5</v>
      </c>
      <c r="W9296">
        <f t="shared" si="436"/>
        <v>41.616</v>
      </c>
      <c r="X9296">
        <f t="shared" si="437"/>
        <v>36.25</v>
      </c>
    </row>
    <row r="9297" spans="1:24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  <c r="V9297">
        <f t="shared" si="435"/>
        <v>5</v>
      </c>
      <c r="W9297">
        <f t="shared" si="436"/>
        <v>463.84</v>
      </c>
      <c r="X9297">
        <f t="shared" si="437"/>
        <v>-56.000000000000007</v>
      </c>
    </row>
    <row r="9298" spans="1:24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  <c r="V9298">
        <f t="shared" si="435"/>
        <v>4</v>
      </c>
      <c r="W9298">
        <f t="shared" si="436"/>
        <v>82.847999999999999</v>
      </c>
      <c r="X9298">
        <f t="shared" si="437"/>
        <v>20</v>
      </c>
    </row>
    <row r="9299" spans="1:24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  <c r="V9299">
        <f t="shared" si="435"/>
        <v>4</v>
      </c>
      <c r="W9299">
        <f t="shared" si="436"/>
        <v>979.072</v>
      </c>
      <c r="X9299">
        <f t="shared" si="437"/>
        <v>10</v>
      </c>
    </row>
    <row r="9300" spans="1:24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  <c r="V9300">
        <f t="shared" si="435"/>
        <v>4</v>
      </c>
      <c r="W9300">
        <f t="shared" si="436"/>
        <v>223.05600000000001</v>
      </c>
      <c r="X9300">
        <f t="shared" si="437"/>
        <v>8.75</v>
      </c>
    </row>
    <row r="9301" spans="1:24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  <c r="V9301">
        <f t="shared" si="435"/>
        <v>4</v>
      </c>
      <c r="W9301">
        <f t="shared" si="436"/>
        <v>8.6240000000000006</v>
      </c>
      <c r="X9301">
        <f t="shared" si="437"/>
        <v>-160</v>
      </c>
    </row>
    <row r="9302" spans="1:24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  <c r="V9302">
        <f t="shared" si="435"/>
        <v>4</v>
      </c>
      <c r="W9302">
        <f t="shared" si="436"/>
        <v>56.686</v>
      </c>
      <c r="X9302">
        <f t="shared" si="437"/>
        <v>-35.714285714285715</v>
      </c>
    </row>
    <row r="9303" spans="1:24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  <c r="V9303">
        <f t="shared" si="435"/>
        <v>4</v>
      </c>
      <c r="W9303">
        <f t="shared" si="436"/>
        <v>195.93600000000001</v>
      </c>
      <c r="X9303">
        <f t="shared" si="437"/>
        <v>6.25</v>
      </c>
    </row>
    <row r="9304" spans="1:24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  <c r="V9304">
        <f t="shared" si="435"/>
        <v>4</v>
      </c>
      <c r="W9304">
        <f t="shared" si="436"/>
        <v>23.616</v>
      </c>
      <c r="X9304">
        <f t="shared" si="437"/>
        <v>11.25</v>
      </c>
    </row>
    <row r="9305" spans="1:24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  <c r="V9305">
        <f t="shared" si="435"/>
        <v>4</v>
      </c>
      <c r="W9305">
        <f t="shared" si="436"/>
        <v>46.655999999999999</v>
      </c>
      <c r="X9305">
        <f t="shared" si="437"/>
        <v>35</v>
      </c>
    </row>
    <row r="9306" spans="1:24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  <c r="V9306">
        <f t="shared" si="435"/>
        <v>4</v>
      </c>
      <c r="W9306">
        <f t="shared" si="436"/>
        <v>1.476</v>
      </c>
      <c r="X9306">
        <f t="shared" si="437"/>
        <v>-154.99999999999997</v>
      </c>
    </row>
    <row r="9307" spans="1:24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  <c r="V9307">
        <f t="shared" si="435"/>
        <v>9</v>
      </c>
      <c r="W9307">
        <f t="shared" si="436"/>
        <v>42</v>
      </c>
      <c r="X9307">
        <f t="shared" si="437"/>
        <v>26</v>
      </c>
    </row>
    <row r="9308" spans="1:24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  <c r="V9308">
        <f t="shared" si="435"/>
        <v>3</v>
      </c>
      <c r="W9308">
        <f t="shared" si="436"/>
        <v>13.12</v>
      </c>
      <c r="X9308">
        <f t="shared" si="437"/>
        <v>29.000000000000004</v>
      </c>
    </row>
    <row r="9309" spans="1:24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  <c r="V9309">
        <f t="shared" si="435"/>
        <v>3</v>
      </c>
      <c r="W9309">
        <f t="shared" si="436"/>
        <v>29.76</v>
      </c>
      <c r="X9309">
        <f t="shared" si="437"/>
        <v>25</v>
      </c>
    </row>
    <row r="9310" spans="1:24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  <c r="V9310">
        <f t="shared" si="435"/>
        <v>3</v>
      </c>
      <c r="W9310">
        <f t="shared" si="436"/>
        <v>181.92</v>
      </c>
      <c r="X9310">
        <f t="shared" si="437"/>
        <v>35</v>
      </c>
    </row>
    <row r="9311" spans="1:24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>
        <f t="shared" si="435"/>
        <v>3</v>
      </c>
      <c r="W9311">
        <f t="shared" si="436"/>
        <v>152.64000000000001</v>
      </c>
      <c r="X9311">
        <f t="shared" si="437"/>
        <v>38.999999999999993</v>
      </c>
    </row>
    <row r="9312" spans="1:24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  <c r="V9312">
        <f t="shared" si="435"/>
        <v>8</v>
      </c>
      <c r="W9312">
        <f t="shared" si="436"/>
        <v>1173.5039999999999</v>
      </c>
      <c r="X9312">
        <f t="shared" si="437"/>
        <v>31.250000000000007</v>
      </c>
    </row>
    <row r="9313" spans="1:24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  <c r="V9313">
        <f t="shared" si="435"/>
        <v>3</v>
      </c>
      <c r="W9313">
        <f t="shared" si="436"/>
        <v>9.8559999999999999</v>
      </c>
      <c r="X9313">
        <f t="shared" si="437"/>
        <v>35</v>
      </c>
    </row>
    <row r="9314" spans="1:24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  <c r="V9314">
        <f t="shared" si="435"/>
        <v>3</v>
      </c>
      <c r="W9314">
        <f t="shared" si="436"/>
        <v>253.952</v>
      </c>
      <c r="X9314">
        <f t="shared" si="437"/>
        <v>7.5</v>
      </c>
    </row>
    <row r="9315" spans="1:24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  <c r="V9315">
        <f t="shared" si="435"/>
        <v>11</v>
      </c>
      <c r="W9315">
        <f t="shared" si="436"/>
        <v>2928.24</v>
      </c>
      <c r="X9315">
        <f t="shared" si="437"/>
        <v>27.999999999999996</v>
      </c>
    </row>
    <row r="9316" spans="1:24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  <c r="V9316">
        <f t="shared" si="435"/>
        <v>11</v>
      </c>
      <c r="W9316">
        <f t="shared" si="436"/>
        <v>247.71600000000001</v>
      </c>
      <c r="X9316">
        <f t="shared" si="437"/>
        <v>37.777777777777779</v>
      </c>
    </row>
    <row r="9317" spans="1:24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  <c r="V9317">
        <f t="shared" si="435"/>
        <v>4</v>
      </c>
      <c r="W9317">
        <f t="shared" si="436"/>
        <v>356.346</v>
      </c>
      <c r="X9317">
        <f t="shared" si="437"/>
        <v>-23.333333333333336</v>
      </c>
    </row>
    <row r="9318" spans="1:24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  <c r="V9318">
        <f t="shared" si="435"/>
        <v>4</v>
      </c>
      <c r="W9318">
        <f t="shared" si="436"/>
        <v>3076.7359999999999</v>
      </c>
      <c r="X9318">
        <f t="shared" si="437"/>
        <v>-21.250000000000004</v>
      </c>
    </row>
    <row r="9319" spans="1:24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  <c r="V9319">
        <f t="shared" si="435"/>
        <v>2</v>
      </c>
      <c r="W9319">
        <f t="shared" si="436"/>
        <v>47.904000000000003</v>
      </c>
      <c r="X9319">
        <f t="shared" si="437"/>
        <v>-6.25</v>
      </c>
    </row>
    <row r="9320" spans="1:24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>
        <f t="shared" si="435"/>
        <v>7</v>
      </c>
      <c r="W9320">
        <f t="shared" si="436"/>
        <v>26.72</v>
      </c>
      <c r="X9320">
        <f t="shared" si="437"/>
        <v>48</v>
      </c>
    </row>
    <row r="9321" spans="1:24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  <c r="V9321">
        <f t="shared" si="435"/>
        <v>7</v>
      </c>
      <c r="W9321">
        <f t="shared" si="436"/>
        <v>327.52800000000002</v>
      </c>
      <c r="X9321">
        <f t="shared" si="437"/>
        <v>15.555555555555554</v>
      </c>
    </row>
    <row r="9322" spans="1:24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  <c r="V9322">
        <f t="shared" si="435"/>
        <v>7</v>
      </c>
      <c r="W9322">
        <f t="shared" si="436"/>
        <v>735.68</v>
      </c>
      <c r="X9322">
        <f t="shared" si="437"/>
        <v>17</v>
      </c>
    </row>
    <row r="9323" spans="1:24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  <c r="V9323">
        <f t="shared" si="435"/>
        <v>11</v>
      </c>
      <c r="W9323">
        <f t="shared" si="436"/>
        <v>34.128</v>
      </c>
      <c r="X9323">
        <f t="shared" si="437"/>
        <v>-50</v>
      </c>
    </row>
    <row r="9324" spans="1:24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  <c r="V9324">
        <f t="shared" si="435"/>
        <v>11</v>
      </c>
      <c r="W9324">
        <f t="shared" si="436"/>
        <v>264.44799999999998</v>
      </c>
      <c r="X9324">
        <f t="shared" si="437"/>
        <v>-127.50000000000001</v>
      </c>
    </row>
    <row r="9325" spans="1:24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  <c r="V9325">
        <f t="shared" si="435"/>
        <v>9</v>
      </c>
      <c r="W9325">
        <f t="shared" si="436"/>
        <v>1688.32</v>
      </c>
      <c r="X9325">
        <f t="shared" si="437"/>
        <v>46</v>
      </c>
    </row>
    <row r="9326" spans="1:24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  <c r="V9326">
        <f t="shared" si="435"/>
        <v>9</v>
      </c>
      <c r="W9326">
        <f t="shared" si="436"/>
        <v>1189.6320000000001</v>
      </c>
      <c r="X9326">
        <f t="shared" si="437"/>
        <v>10</v>
      </c>
    </row>
    <row r="9327" spans="1:24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  <c r="V9327">
        <f t="shared" si="435"/>
        <v>9</v>
      </c>
      <c r="W9327">
        <f t="shared" si="436"/>
        <v>218.88</v>
      </c>
      <c r="X9327">
        <f t="shared" si="437"/>
        <v>32.5</v>
      </c>
    </row>
    <row r="9328" spans="1:24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  <c r="V9328">
        <f t="shared" si="435"/>
        <v>9</v>
      </c>
      <c r="W9328">
        <f t="shared" si="436"/>
        <v>323.83999999999997</v>
      </c>
      <c r="X9328">
        <f t="shared" si="437"/>
        <v>43.000000000000007</v>
      </c>
    </row>
    <row r="9329" spans="1:24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  <c r="V9329">
        <f t="shared" si="435"/>
        <v>9</v>
      </c>
      <c r="W9329">
        <f t="shared" si="436"/>
        <v>911.42399999999998</v>
      </c>
      <c r="X9329">
        <f t="shared" si="437"/>
        <v>7.5000000000000009</v>
      </c>
    </row>
    <row r="9330" spans="1:24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  <c r="V9330">
        <f t="shared" si="435"/>
        <v>9</v>
      </c>
      <c r="W9330">
        <f t="shared" si="436"/>
        <v>25.98</v>
      </c>
      <c r="X9330">
        <f t="shared" si="437"/>
        <v>27.999999999999996</v>
      </c>
    </row>
    <row r="9331" spans="1:24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  <c r="V9331">
        <f t="shared" si="435"/>
        <v>11</v>
      </c>
      <c r="W9331">
        <f t="shared" si="436"/>
        <v>181.12</v>
      </c>
      <c r="X9331">
        <f t="shared" si="437"/>
        <v>34</v>
      </c>
    </row>
    <row r="9332" spans="1:24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>
        <f t="shared" si="435"/>
        <v>11</v>
      </c>
      <c r="W9332">
        <f t="shared" si="436"/>
        <v>31.12</v>
      </c>
      <c r="X9332">
        <f t="shared" si="437"/>
        <v>47</v>
      </c>
    </row>
    <row r="9333" spans="1:24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  <c r="V9333">
        <f t="shared" si="435"/>
        <v>9</v>
      </c>
      <c r="W9333">
        <f t="shared" si="436"/>
        <v>2577.6000000000004</v>
      </c>
      <c r="X9333">
        <f t="shared" si="437"/>
        <v>8.75</v>
      </c>
    </row>
    <row r="9334" spans="1:24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>
        <f t="shared" si="435"/>
        <v>9</v>
      </c>
      <c r="W9334">
        <f t="shared" si="436"/>
        <v>782.72</v>
      </c>
      <c r="X9334">
        <f t="shared" si="437"/>
        <v>26</v>
      </c>
    </row>
    <row r="9335" spans="1:24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  <c r="V9335">
        <f t="shared" si="435"/>
        <v>9</v>
      </c>
      <c r="W9335">
        <f t="shared" si="436"/>
        <v>56.8</v>
      </c>
      <c r="X9335">
        <f t="shared" si="437"/>
        <v>47</v>
      </c>
    </row>
    <row r="9336" spans="1:24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  <c r="V9336">
        <f t="shared" si="435"/>
        <v>5</v>
      </c>
      <c r="W9336">
        <f t="shared" si="436"/>
        <v>943.05599999999993</v>
      </c>
      <c r="X9336">
        <f t="shared" si="437"/>
        <v>-5</v>
      </c>
    </row>
    <row r="9337" spans="1:24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  <c r="V9337">
        <f t="shared" si="435"/>
        <v>5</v>
      </c>
      <c r="W9337">
        <f t="shared" si="436"/>
        <v>9.2159999999999993</v>
      </c>
      <c r="X9337">
        <f t="shared" si="437"/>
        <v>32.5</v>
      </c>
    </row>
    <row r="9338" spans="1:24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>
        <f t="shared" si="435"/>
        <v>9</v>
      </c>
      <c r="W9338">
        <f t="shared" si="436"/>
        <v>89.5</v>
      </c>
      <c r="X9338">
        <f t="shared" si="437"/>
        <v>49.000000000000007</v>
      </c>
    </row>
    <row r="9339" spans="1:24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  <c r="V9339">
        <f t="shared" si="435"/>
        <v>10</v>
      </c>
      <c r="W9339">
        <f t="shared" si="436"/>
        <v>2.992</v>
      </c>
      <c r="X9339">
        <f t="shared" si="437"/>
        <v>37.500000000000007</v>
      </c>
    </row>
    <row r="9340" spans="1:24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  <c r="V9340">
        <f t="shared" si="435"/>
        <v>10</v>
      </c>
      <c r="W9340">
        <f t="shared" si="436"/>
        <v>120.384</v>
      </c>
      <c r="X9340">
        <f t="shared" si="437"/>
        <v>35</v>
      </c>
    </row>
    <row r="9341" spans="1:24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  <c r="V9341">
        <f t="shared" si="435"/>
        <v>10</v>
      </c>
      <c r="W9341">
        <f t="shared" si="436"/>
        <v>440.18999999999994</v>
      </c>
      <c r="X9341">
        <f t="shared" si="437"/>
        <v>47</v>
      </c>
    </row>
    <row r="9342" spans="1:24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>
        <f t="shared" si="435"/>
        <v>10</v>
      </c>
      <c r="W9342">
        <f t="shared" si="436"/>
        <v>93.75</v>
      </c>
      <c r="X9342">
        <f t="shared" si="437"/>
        <v>48</v>
      </c>
    </row>
    <row r="9343" spans="1:24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  <c r="V9343">
        <f t="shared" si="435"/>
        <v>10</v>
      </c>
      <c r="W9343">
        <f t="shared" si="436"/>
        <v>352.72799999999995</v>
      </c>
      <c r="X9343">
        <f t="shared" si="437"/>
        <v>10</v>
      </c>
    </row>
    <row r="9344" spans="1:24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  <c r="V9344">
        <f t="shared" si="435"/>
        <v>3</v>
      </c>
      <c r="W9344">
        <f t="shared" si="436"/>
        <v>358.28800000000001</v>
      </c>
      <c r="X9344">
        <f t="shared" si="437"/>
        <v>37.5</v>
      </c>
    </row>
    <row r="9345" spans="1:24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  <c r="V9345">
        <f t="shared" si="435"/>
        <v>2</v>
      </c>
      <c r="W9345">
        <f t="shared" si="436"/>
        <v>2279.8500000000004</v>
      </c>
      <c r="X9345">
        <f t="shared" si="437"/>
        <v>-23.333333333333332</v>
      </c>
    </row>
    <row r="9346" spans="1:24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  <c r="V9346">
        <f t="shared" si="435"/>
        <v>2</v>
      </c>
      <c r="W9346">
        <f t="shared" si="436"/>
        <v>28.574999999999999</v>
      </c>
      <c r="X9346">
        <f t="shared" si="437"/>
        <v>-83.333333333333343</v>
      </c>
    </row>
    <row r="9347" spans="1:24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  <c r="V9347">
        <f t="shared" ref="V9347:V9410" si="438">MONTH(C9347:C19340)</f>
        <v>2</v>
      </c>
      <c r="W9347">
        <f t="shared" ref="W9347:W9410" si="439" xml:space="preserve"> PRODUCT(R9347,S9347)</f>
        <v>57.594000000000001</v>
      </c>
      <c r="X9347">
        <f t="shared" ref="X9347:X9410" si="440">(U9347/R9347)*100</f>
        <v>-20</v>
      </c>
    </row>
    <row r="9348" spans="1:24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  <c r="V9348">
        <f t="shared" si="438"/>
        <v>2</v>
      </c>
      <c r="W9348">
        <f t="shared" si="439"/>
        <v>60.287999999999997</v>
      </c>
      <c r="X9348">
        <f t="shared" si="440"/>
        <v>27.500000000000004</v>
      </c>
    </row>
    <row r="9349" spans="1:24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  <c r="V9349">
        <f t="shared" si="438"/>
        <v>2</v>
      </c>
      <c r="W9349">
        <f t="shared" si="439"/>
        <v>4497.1499999999996</v>
      </c>
      <c r="X9349">
        <f t="shared" si="440"/>
        <v>-1.4285714285714286</v>
      </c>
    </row>
    <row r="9350" spans="1:24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  <c r="V9350">
        <f t="shared" si="438"/>
        <v>12</v>
      </c>
      <c r="W9350">
        <f t="shared" si="439"/>
        <v>6741.76</v>
      </c>
      <c r="X9350">
        <f t="shared" si="440"/>
        <v>24</v>
      </c>
    </row>
    <row r="9351" spans="1:24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  <c r="V9351">
        <f t="shared" si="438"/>
        <v>12</v>
      </c>
      <c r="W9351">
        <f t="shared" si="439"/>
        <v>83.92</v>
      </c>
      <c r="X9351">
        <f t="shared" si="440"/>
        <v>25.999999999999996</v>
      </c>
    </row>
    <row r="9352" spans="1:24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  <c r="V9352">
        <f t="shared" si="438"/>
        <v>9</v>
      </c>
      <c r="W9352">
        <f t="shared" si="439"/>
        <v>52.863999999999997</v>
      </c>
      <c r="X9352">
        <f t="shared" si="440"/>
        <v>33.75</v>
      </c>
    </row>
    <row r="9353" spans="1:24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  <c r="V9353">
        <f t="shared" si="438"/>
        <v>9</v>
      </c>
      <c r="W9353">
        <f t="shared" si="439"/>
        <v>554.25600000000009</v>
      </c>
      <c r="X9353">
        <f t="shared" si="440"/>
        <v>-11.25</v>
      </c>
    </row>
    <row r="9354" spans="1:24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  <c r="V9354">
        <f t="shared" si="438"/>
        <v>9</v>
      </c>
      <c r="W9354">
        <f t="shared" si="439"/>
        <v>1040.9280000000001</v>
      </c>
      <c r="X9354">
        <f t="shared" si="440"/>
        <v>-2.8571428571428568</v>
      </c>
    </row>
    <row r="9355" spans="1:24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  <c r="V9355">
        <f t="shared" si="438"/>
        <v>9</v>
      </c>
      <c r="W9355">
        <f t="shared" si="439"/>
        <v>34.271999999999998</v>
      </c>
      <c r="X9355">
        <f t="shared" si="440"/>
        <v>32.5</v>
      </c>
    </row>
    <row r="9356" spans="1:24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  <c r="V9356">
        <f t="shared" si="438"/>
        <v>12</v>
      </c>
      <c r="W9356">
        <f t="shared" si="439"/>
        <v>58.320000000000007</v>
      </c>
      <c r="X9356">
        <f t="shared" si="440"/>
        <v>48.000000000000007</v>
      </c>
    </row>
    <row r="9357" spans="1:24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>
        <f t="shared" si="438"/>
        <v>12</v>
      </c>
      <c r="W9357">
        <f t="shared" si="439"/>
        <v>7.28</v>
      </c>
      <c r="X9357">
        <f t="shared" si="440"/>
        <v>28.000000000000004</v>
      </c>
    </row>
    <row r="9358" spans="1:24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  <c r="V9358">
        <f t="shared" si="438"/>
        <v>12</v>
      </c>
      <c r="W9358">
        <f t="shared" si="439"/>
        <v>37.08</v>
      </c>
      <c r="X9358">
        <f t="shared" si="440"/>
        <v>47.000000000000007</v>
      </c>
    </row>
    <row r="9359" spans="1:24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  <c r="V9359">
        <f t="shared" si="438"/>
        <v>1</v>
      </c>
      <c r="W9359">
        <f t="shared" si="439"/>
        <v>215.6</v>
      </c>
      <c r="X9359">
        <f t="shared" si="440"/>
        <v>35</v>
      </c>
    </row>
    <row r="9360" spans="1:24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  <c r="V9360">
        <f t="shared" si="438"/>
        <v>1</v>
      </c>
      <c r="W9360">
        <f t="shared" si="439"/>
        <v>941.16599999999994</v>
      </c>
      <c r="X9360">
        <f t="shared" si="440"/>
        <v>-31.666666666666664</v>
      </c>
    </row>
    <row r="9361" spans="1:24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  <c r="V9361">
        <f t="shared" si="438"/>
        <v>1</v>
      </c>
      <c r="W9361">
        <f t="shared" si="439"/>
        <v>45.98</v>
      </c>
      <c r="X9361">
        <f t="shared" si="440"/>
        <v>17</v>
      </c>
    </row>
    <row r="9362" spans="1:24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>
        <f t="shared" si="438"/>
        <v>1</v>
      </c>
      <c r="W9362">
        <f t="shared" si="439"/>
        <v>3000.76</v>
      </c>
      <c r="X9362">
        <f t="shared" si="440"/>
        <v>0</v>
      </c>
    </row>
    <row r="9363" spans="1:24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>
        <f t="shared" si="438"/>
        <v>3</v>
      </c>
      <c r="W9363">
        <f t="shared" si="439"/>
        <v>183.45600000000002</v>
      </c>
      <c r="X9363">
        <f t="shared" si="440"/>
        <v>33.75</v>
      </c>
    </row>
    <row r="9364" spans="1:24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  <c r="V9364">
        <f t="shared" si="438"/>
        <v>3</v>
      </c>
      <c r="W9364">
        <f t="shared" si="439"/>
        <v>91.14</v>
      </c>
      <c r="X9364">
        <f t="shared" si="440"/>
        <v>3.0000000000000004</v>
      </c>
    </row>
    <row r="9365" spans="1:24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  <c r="V9365">
        <f t="shared" si="438"/>
        <v>3</v>
      </c>
      <c r="W9365">
        <f t="shared" si="439"/>
        <v>66.42</v>
      </c>
      <c r="X9365">
        <f t="shared" si="440"/>
        <v>28.999999999999996</v>
      </c>
    </row>
    <row r="9366" spans="1:24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  <c r="V9366">
        <f t="shared" si="438"/>
        <v>3</v>
      </c>
      <c r="W9366">
        <f t="shared" si="439"/>
        <v>1437.28</v>
      </c>
      <c r="X9366">
        <f t="shared" si="440"/>
        <v>2</v>
      </c>
    </row>
    <row r="9367" spans="1:24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  <c r="V9367">
        <f t="shared" si="438"/>
        <v>8</v>
      </c>
      <c r="W9367">
        <f t="shared" si="439"/>
        <v>23.12</v>
      </c>
      <c r="X9367">
        <f t="shared" si="440"/>
        <v>48.999999999999993</v>
      </c>
    </row>
    <row r="9368" spans="1:24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  <c r="V9368">
        <f t="shared" si="438"/>
        <v>6</v>
      </c>
      <c r="W9368">
        <f t="shared" si="439"/>
        <v>136.96</v>
      </c>
      <c r="X9368">
        <f t="shared" si="440"/>
        <v>37.5</v>
      </c>
    </row>
    <row r="9369" spans="1:24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  <c r="V9369">
        <f t="shared" si="438"/>
        <v>6</v>
      </c>
      <c r="W9369">
        <f t="shared" si="439"/>
        <v>10061.280000000001</v>
      </c>
      <c r="X9369">
        <f t="shared" si="440"/>
        <v>5</v>
      </c>
    </row>
    <row r="9370" spans="1:24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  <c r="V9370">
        <f t="shared" si="438"/>
        <v>4</v>
      </c>
      <c r="W9370">
        <f t="shared" si="439"/>
        <v>75.88</v>
      </c>
      <c r="X9370">
        <f t="shared" si="440"/>
        <v>48.000000000000007</v>
      </c>
    </row>
    <row r="9371" spans="1:24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  <c r="V9371">
        <f t="shared" si="438"/>
        <v>11</v>
      </c>
      <c r="W9371">
        <f t="shared" si="439"/>
        <v>818.91000000000008</v>
      </c>
      <c r="X9371">
        <f t="shared" si="440"/>
        <v>15.999999999999998</v>
      </c>
    </row>
    <row r="9372" spans="1:24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  <c r="V9372">
        <f t="shared" si="438"/>
        <v>5</v>
      </c>
      <c r="W9372">
        <f t="shared" si="439"/>
        <v>166.27199999999999</v>
      </c>
      <c r="X9372">
        <f t="shared" si="440"/>
        <v>-10</v>
      </c>
    </row>
    <row r="9373" spans="1:24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  <c r="V9373">
        <f t="shared" si="438"/>
        <v>5</v>
      </c>
      <c r="W9373">
        <f t="shared" si="439"/>
        <v>951.17399999999998</v>
      </c>
      <c r="X9373">
        <f t="shared" si="440"/>
        <v>-27.142857142857142</v>
      </c>
    </row>
    <row r="9374" spans="1:24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  <c r="V9374">
        <f t="shared" si="438"/>
        <v>5</v>
      </c>
      <c r="W9374">
        <f t="shared" si="439"/>
        <v>40.199999999999996</v>
      </c>
      <c r="X9374">
        <f t="shared" si="440"/>
        <v>36.250000000000007</v>
      </c>
    </row>
    <row r="9375" spans="1:24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  <c r="V9375">
        <f t="shared" si="438"/>
        <v>5</v>
      </c>
      <c r="W9375">
        <f t="shared" si="439"/>
        <v>2939.6080000000002</v>
      </c>
      <c r="X9375">
        <f t="shared" si="440"/>
        <v>12.5</v>
      </c>
    </row>
    <row r="9376" spans="1:24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  <c r="V9376">
        <f t="shared" si="438"/>
        <v>6</v>
      </c>
      <c r="W9376">
        <f t="shared" si="439"/>
        <v>368.28000000000003</v>
      </c>
      <c r="X9376">
        <f t="shared" si="440"/>
        <v>26</v>
      </c>
    </row>
    <row r="9377" spans="1:24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>
        <f t="shared" si="438"/>
        <v>12</v>
      </c>
      <c r="W9377">
        <f t="shared" si="439"/>
        <v>100</v>
      </c>
      <c r="X9377">
        <f t="shared" si="440"/>
        <v>21</v>
      </c>
    </row>
    <row r="9378" spans="1:24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  <c r="V9378">
        <f t="shared" si="438"/>
        <v>12</v>
      </c>
      <c r="W9378">
        <f t="shared" si="439"/>
        <v>95.4</v>
      </c>
      <c r="X9378">
        <f t="shared" si="440"/>
        <v>43</v>
      </c>
    </row>
    <row r="9379" spans="1:24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  <c r="V9379">
        <f t="shared" si="438"/>
        <v>12</v>
      </c>
      <c r="W9379">
        <f t="shared" si="439"/>
        <v>65.12</v>
      </c>
      <c r="X9379">
        <f t="shared" si="440"/>
        <v>26</v>
      </c>
    </row>
    <row r="9380" spans="1:24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  <c r="V9380">
        <f t="shared" si="438"/>
        <v>5</v>
      </c>
      <c r="W9380">
        <f t="shared" si="439"/>
        <v>14.144</v>
      </c>
      <c r="X9380">
        <f t="shared" si="440"/>
        <v>33.75</v>
      </c>
    </row>
    <row r="9381" spans="1:24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  <c r="V9381">
        <f t="shared" si="438"/>
        <v>12</v>
      </c>
      <c r="W9381">
        <f t="shared" si="439"/>
        <v>136.584</v>
      </c>
      <c r="X9381">
        <f t="shared" si="440"/>
        <v>35</v>
      </c>
    </row>
    <row r="9382" spans="1:24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  <c r="V9382">
        <f t="shared" si="438"/>
        <v>12</v>
      </c>
      <c r="W9382">
        <f t="shared" si="439"/>
        <v>64.784000000000006</v>
      </c>
      <c r="X9382">
        <f t="shared" si="440"/>
        <v>10</v>
      </c>
    </row>
    <row r="9383" spans="1:24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  <c r="V9383">
        <f t="shared" si="438"/>
        <v>12</v>
      </c>
      <c r="W9383">
        <f t="shared" si="439"/>
        <v>848.54399999999998</v>
      </c>
      <c r="X9383">
        <f t="shared" si="440"/>
        <v>-2.5</v>
      </c>
    </row>
    <row r="9384" spans="1:24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>
        <f t="shared" si="438"/>
        <v>12</v>
      </c>
      <c r="W9384">
        <f t="shared" si="439"/>
        <v>1.3440000000000001</v>
      </c>
      <c r="X9384">
        <f t="shared" si="440"/>
        <v>37.5</v>
      </c>
    </row>
    <row r="9385" spans="1:24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  <c r="V9385">
        <f t="shared" si="438"/>
        <v>12</v>
      </c>
      <c r="W9385">
        <f t="shared" si="439"/>
        <v>419.6</v>
      </c>
      <c r="X9385">
        <f t="shared" si="440"/>
        <v>-1.25</v>
      </c>
    </row>
    <row r="9386" spans="1:24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  <c r="V9386">
        <f t="shared" si="438"/>
        <v>8</v>
      </c>
      <c r="W9386">
        <f t="shared" si="439"/>
        <v>103.68</v>
      </c>
      <c r="X9386">
        <f t="shared" si="440"/>
        <v>47.999999999999993</v>
      </c>
    </row>
    <row r="9387" spans="1:24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  <c r="V9387">
        <f t="shared" si="438"/>
        <v>8</v>
      </c>
      <c r="W9387">
        <f t="shared" si="439"/>
        <v>964.60799999999995</v>
      </c>
      <c r="X9387">
        <f t="shared" si="440"/>
        <v>27.500000000000004</v>
      </c>
    </row>
    <row r="9388" spans="1:24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>
        <f t="shared" si="438"/>
        <v>1</v>
      </c>
      <c r="W9388">
        <f t="shared" si="439"/>
        <v>319.68</v>
      </c>
      <c r="X9388">
        <f t="shared" si="440"/>
        <v>47</v>
      </c>
    </row>
    <row r="9389" spans="1:24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  <c r="V9389">
        <f t="shared" si="438"/>
        <v>1</v>
      </c>
      <c r="W9389">
        <f t="shared" si="439"/>
        <v>12.28</v>
      </c>
      <c r="X9389">
        <f t="shared" si="440"/>
        <v>47</v>
      </c>
    </row>
    <row r="9390" spans="1:24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  <c r="V9390">
        <f t="shared" si="438"/>
        <v>1</v>
      </c>
      <c r="W9390">
        <f t="shared" si="439"/>
        <v>1628.8200000000002</v>
      </c>
      <c r="X9390">
        <f t="shared" si="440"/>
        <v>27.999999999999996</v>
      </c>
    </row>
    <row r="9391" spans="1:24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  <c r="V9391">
        <f t="shared" si="438"/>
        <v>1</v>
      </c>
      <c r="W9391">
        <f t="shared" si="439"/>
        <v>2.04</v>
      </c>
      <c r="X9391">
        <f t="shared" si="440"/>
        <v>47</v>
      </c>
    </row>
    <row r="9392" spans="1:24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  <c r="V9392">
        <f t="shared" si="438"/>
        <v>6</v>
      </c>
      <c r="W9392">
        <f t="shared" si="439"/>
        <v>1144.5999999999999</v>
      </c>
      <c r="X9392">
        <f t="shared" si="440"/>
        <v>6.25</v>
      </c>
    </row>
    <row r="9393" spans="1:24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  <c r="V9393">
        <f t="shared" si="438"/>
        <v>3</v>
      </c>
      <c r="W9393">
        <f t="shared" si="439"/>
        <v>7.992</v>
      </c>
      <c r="X9393">
        <f t="shared" si="440"/>
        <v>32.5</v>
      </c>
    </row>
    <row r="9394" spans="1:24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  <c r="V9394">
        <f t="shared" si="438"/>
        <v>10</v>
      </c>
      <c r="W9394">
        <f t="shared" si="439"/>
        <v>4658.6880000000001</v>
      </c>
      <c r="X9394">
        <f t="shared" si="440"/>
        <v>-5</v>
      </c>
    </row>
    <row r="9395" spans="1:24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  <c r="V9395">
        <f t="shared" si="438"/>
        <v>9</v>
      </c>
      <c r="W9395">
        <f t="shared" si="439"/>
        <v>3149.75</v>
      </c>
      <c r="X9395">
        <f t="shared" si="440"/>
        <v>25</v>
      </c>
    </row>
    <row r="9396" spans="1:24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  <c r="V9396">
        <f t="shared" si="438"/>
        <v>9</v>
      </c>
      <c r="W9396">
        <f t="shared" si="439"/>
        <v>1263.5640000000001</v>
      </c>
      <c r="X9396">
        <f t="shared" si="440"/>
        <v>22.222222222222218</v>
      </c>
    </row>
    <row r="9397" spans="1:24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  <c r="V9397">
        <f t="shared" si="438"/>
        <v>9</v>
      </c>
      <c r="W9397">
        <f t="shared" si="439"/>
        <v>1603.136</v>
      </c>
      <c r="X9397">
        <f t="shared" si="440"/>
        <v>-1.25</v>
      </c>
    </row>
    <row r="9398" spans="1:24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  <c r="V9398">
        <f t="shared" si="438"/>
        <v>9</v>
      </c>
      <c r="W9398">
        <f t="shared" si="439"/>
        <v>451.08000000000004</v>
      </c>
      <c r="X9398">
        <f t="shared" si="440"/>
        <v>47</v>
      </c>
    </row>
    <row r="9399" spans="1:24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>
        <f t="shared" si="438"/>
        <v>9</v>
      </c>
      <c r="W9399">
        <f t="shared" si="439"/>
        <v>30.98</v>
      </c>
      <c r="X9399">
        <f t="shared" si="440"/>
        <v>26</v>
      </c>
    </row>
    <row r="9400" spans="1:24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  <c r="V9400">
        <f t="shared" si="438"/>
        <v>9</v>
      </c>
      <c r="W9400">
        <f t="shared" si="439"/>
        <v>12149.19</v>
      </c>
      <c r="X9400">
        <f t="shared" si="440"/>
        <v>49</v>
      </c>
    </row>
    <row r="9401" spans="1:24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  <c r="V9401">
        <f t="shared" si="438"/>
        <v>11</v>
      </c>
      <c r="W9401">
        <f t="shared" si="439"/>
        <v>84.671999999999997</v>
      </c>
      <c r="X9401">
        <f t="shared" si="440"/>
        <v>8.75</v>
      </c>
    </row>
    <row r="9402" spans="1:24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>
        <f t="shared" si="438"/>
        <v>9</v>
      </c>
      <c r="W9402">
        <f t="shared" si="439"/>
        <v>124.48</v>
      </c>
      <c r="X9402">
        <f t="shared" si="440"/>
        <v>47</v>
      </c>
    </row>
    <row r="9403" spans="1:24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  <c r="V9403">
        <f t="shared" si="438"/>
        <v>6</v>
      </c>
      <c r="W9403">
        <f t="shared" si="439"/>
        <v>8.5440000000000005</v>
      </c>
      <c r="X9403">
        <f t="shared" si="440"/>
        <v>22.5</v>
      </c>
    </row>
    <row r="9404" spans="1:24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>
        <f t="shared" si="438"/>
        <v>8</v>
      </c>
      <c r="W9404">
        <f t="shared" si="439"/>
        <v>418.29599999999999</v>
      </c>
      <c r="X9404">
        <f t="shared" si="440"/>
        <v>-31.666666666666664</v>
      </c>
    </row>
    <row r="9405" spans="1:24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  <c r="V9405">
        <f t="shared" si="438"/>
        <v>8</v>
      </c>
      <c r="W9405">
        <f t="shared" si="439"/>
        <v>9546.119999999999</v>
      </c>
      <c r="X9405">
        <f t="shared" si="440"/>
        <v>18</v>
      </c>
    </row>
    <row r="9406" spans="1:24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  <c r="V9406">
        <f t="shared" si="438"/>
        <v>4</v>
      </c>
      <c r="W9406">
        <f t="shared" si="439"/>
        <v>39.6</v>
      </c>
      <c r="X9406">
        <f t="shared" si="440"/>
        <v>21.250000000000004</v>
      </c>
    </row>
    <row r="9407" spans="1:24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  <c r="V9407">
        <f t="shared" si="438"/>
        <v>3</v>
      </c>
      <c r="W9407">
        <f t="shared" si="439"/>
        <v>1149.82</v>
      </c>
      <c r="X9407">
        <f t="shared" si="440"/>
        <v>27.142857142857146</v>
      </c>
    </row>
    <row r="9408" spans="1:24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  <c r="V9408">
        <f t="shared" si="438"/>
        <v>3</v>
      </c>
      <c r="W9408">
        <f t="shared" si="439"/>
        <v>16.896000000000001</v>
      </c>
      <c r="X9408">
        <f t="shared" si="440"/>
        <v>31.25</v>
      </c>
    </row>
    <row r="9409" spans="1:24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  <c r="V9409">
        <f t="shared" si="438"/>
        <v>9</v>
      </c>
      <c r="W9409">
        <f t="shared" si="439"/>
        <v>9639</v>
      </c>
      <c r="X9409">
        <f t="shared" si="440"/>
        <v>16</v>
      </c>
    </row>
    <row r="9410" spans="1:24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  <c r="V9410">
        <f t="shared" si="438"/>
        <v>9</v>
      </c>
      <c r="W9410">
        <f t="shared" si="439"/>
        <v>12.07</v>
      </c>
      <c r="X9410">
        <f t="shared" si="440"/>
        <v>32.999999999999993</v>
      </c>
    </row>
    <row r="9411" spans="1:24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  <c r="V9411">
        <f t="shared" ref="V9411:V9474" si="441">MONTH(C9411:C19404)</f>
        <v>12</v>
      </c>
      <c r="W9411">
        <f t="shared" ref="W9411:W9474" si="442" xml:space="preserve"> PRODUCT(R9411,S9411)</f>
        <v>3.2730000000000001</v>
      </c>
      <c r="X9411">
        <f t="shared" ref="X9411:X9474" si="443">(U9411/R9411)*100</f>
        <v>-76.666666666666657</v>
      </c>
    </row>
    <row r="9412" spans="1:24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>
        <f t="shared" si="441"/>
        <v>12</v>
      </c>
      <c r="W9412">
        <f t="shared" si="442"/>
        <v>439.6</v>
      </c>
      <c r="X9412">
        <f t="shared" si="443"/>
        <v>17.5</v>
      </c>
    </row>
    <row r="9413" spans="1:24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  <c r="V9413">
        <f t="shared" si="441"/>
        <v>3</v>
      </c>
      <c r="W9413">
        <f t="shared" si="442"/>
        <v>104.696</v>
      </c>
      <c r="X9413">
        <f t="shared" si="443"/>
        <v>6.25</v>
      </c>
    </row>
    <row r="9414" spans="1:24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>
        <f t="shared" si="441"/>
        <v>1</v>
      </c>
      <c r="W9414">
        <f t="shared" si="442"/>
        <v>14019.6</v>
      </c>
      <c r="X9414">
        <f t="shared" si="443"/>
        <v>0</v>
      </c>
    </row>
    <row r="9415" spans="1:24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  <c r="V9415">
        <f t="shared" si="441"/>
        <v>9</v>
      </c>
      <c r="W9415">
        <f t="shared" si="442"/>
        <v>13.632</v>
      </c>
      <c r="X9415">
        <f t="shared" si="443"/>
        <v>-170</v>
      </c>
    </row>
    <row r="9416" spans="1:24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  <c r="V9416">
        <f t="shared" si="441"/>
        <v>10</v>
      </c>
      <c r="W9416">
        <f t="shared" si="442"/>
        <v>499.16800000000001</v>
      </c>
      <c r="X9416">
        <f t="shared" si="443"/>
        <v>6.25</v>
      </c>
    </row>
    <row r="9417" spans="1:24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  <c r="V9417">
        <f t="shared" si="441"/>
        <v>10</v>
      </c>
      <c r="W9417">
        <f t="shared" si="442"/>
        <v>53.820000000000007</v>
      </c>
      <c r="X9417">
        <f t="shared" si="443"/>
        <v>48.999999999999993</v>
      </c>
    </row>
    <row r="9418" spans="1:24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  <c r="V9418">
        <f t="shared" si="441"/>
        <v>10</v>
      </c>
      <c r="W9418">
        <f t="shared" si="442"/>
        <v>30.33</v>
      </c>
      <c r="X9418">
        <f t="shared" si="443"/>
        <v>32</v>
      </c>
    </row>
    <row r="9419" spans="1:24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  <c r="V9419">
        <f t="shared" si="441"/>
        <v>10</v>
      </c>
      <c r="W9419">
        <f t="shared" si="442"/>
        <v>20.736000000000001</v>
      </c>
      <c r="X9419">
        <f t="shared" si="443"/>
        <v>35</v>
      </c>
    </row>
    <row r="9420" spans="1:24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  <c r="V9420">
        <f t="shared" si="441"/>
        <v>10</v>
      </c>
      <c r="W9420">
        <f t="shared" si="442"/>
        <v>35.856000000000002</v>
      </c>
      <c r="X9420">
        <f t="shared" si="443"/>
        <v>33.75</v>
      </c>
    </row>
    <row r="9421" spans="1:24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  <c r="V9421">
        <f t="shared" si="441"/>
        <v>10</v>
      </c>
      <c r="W9421">
        <f t="shared" si="442"/>
        <v>30.448</v>
      </c>
      <c r="X9421">
        <f t="shared" si="443"/>
        <v>-254.99999999999997</v>
      </c>
    </row>
    <row r="9422" spans="1:24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  <c r="V9422">
        <f t="shared" si="441"/>
        <v>10</v>
      </c>
      <c r="W9422">
        <f t="shared" si="442"/>
        <v>131.904</v>
      </c>
      <c r="X9422">
        <f t="shared" si="443"/>
        <v>-254.99999999999997</v>
      </c>
    </row>
    <row r="9423" spans="1:24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  <c r="V9423">
        <f t="shared" si="441"/>
        <v>7</v>
      </c>
      <c r="W9423">
        <f t="shared" si="442"/>
        <v>3628.5119999999997</v>
      </c>
      <c r="X9423">
        <f t="shared" si="443"/>
        <v>10</v>
      </c>
    </row>
    <row r="9424" spans="1:24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  <c r="V9424">
        <f t="shared" si="441"/>
        <v>7</v>
      </c>
      <c r="W9424">
        <f t="shared" si="442"/>
        <v>203.5</v>
      </c>
      <c r="X9424">
        <f t="shared" si="443"/>
        <v>28.999999999999996</v>
      </c>
    </row>
    <row r="9425" spans="1:24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  <c r="V9425">
        <f t="shared" si="441"/>
        <v>7</v>
      </c>
      <c r="W9425">
        <f t="shared" si="442"/>
        <v>907.12799999999993</v>
      </c>
      <c r="X9425">
        <f t="shared" si="443"/>
        <v>12.5</v>
      </c>
    </row>
    <row r="9426" spans="1:24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  <c r="V9426">
        <f t="shared" si="441"/>
        <v>7</v>
      </c>
      <c r="W9426">
        <f t="shared" si="442"/>
        <v>135</v>
      </c>
      <c r="X9426">
        <f t="shared" si="443"/>
        <v>11</v>
      </c>
    </row>
    <row r="9427" spans="1:24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  <c r="V9427">
        <f t="shared" si="441"/>
        <v>9</v>
      </c>
      <c r="W9427">
        <f t="shared" si="442"/>
        <v>22711.752</v>
      </c>
      <c r="X9427">
        <f t="shared" si="443"/>
        <v>11.111111111111112</v>
      </c>
    </row>
    <row r="9428" spans="1:24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  <c r="V9428">
        <f t="shared" si="441"/>
        <v>9</v>
      </c>
      <c r="W9428">
        <f t="shared" si="442"/>
        <v>177</v>
      </c>
      <c r="X9428">
        <f t="shared" si="443"/>
        <v>38</v>
      </c>
    </row>
    <row r="9429" spans="1:24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  <c r="V9429">
        <f t="shared" si="441"/>
        <v>11</v>
      </c>
      <c r="W9429">
        <f t="shared" si="442"/>
        <v>999.5</v>
      </c>
      <c r="X9429">
        <f t="shared" si="443"/>
        <v>20</v>
      </c>
    </row>
    <row r="9430" spans="1:24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  <c r="V9430">
        <f t="shared" si="441"/>
        <v>5</v>
      </c>
      <c r="W9430">
        <f t="shared" si="442"/>
        <v>9703.68</v>
      </c>
      <c r="X9430">
        <f t="shared" si="443"/>
        <v>-5.7142857142857144</v>
      </c>
    </row>
    <row r="9431" spans="1:24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  <c r="V9431">
        <f t="shared" si="441"/>
        <v>8</v>
      </c>
      <c r="W9431">
        <f t="shared" si="442"/>
        <v>5499.8</v>
      </c>
      <c r="X9431">
        <f t="shared" si="443"/>
        <v>7.5</v>
      </c>
    </row>
    <row r="9432" spans="1:24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  <c r="V9432">
        <f t="shared" si="441"/>
        <v>8</v>
      </c>
      <c r="W9432">
        <f t="shared" si="442"/>
        <v>103.48099999999999</v>
      </c>
      <c r="X9432">
        <f t="shared" si="443"/>
        <v>-15.714285714285714</v>
      </c>
    </row>
    <row r="9433" spans="1:24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  <c r="V9433">
        <f t="shared" si="441"/>
        <v>6</v>
      </c>
      <c r="W9433">
        <f t="shared" si="442"/>
        <v>11.808</v>
      </c>
      <c r="X9433">
        <f t="shared" si="443"/>
        <v>33.75</v>
      </c>
    </row>
    <row r="9434" spans="1:24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  <c r="V9434">
        <f t="shared" si="441"/>
        <v>8</v>
      </c>
      <c r="W9434">
        <f t="shared" si="442"/>
        <v>60.16</v>
      </c>
      <c r="X9434">
        <f t="shared" si="443"/>
        <v>-17.5</v>
      </c>
    </row>
    <row r="9435" spans="1:24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  <c r="V9435">
        <f t="shared" si="441"/>
        <v>8</v>
      </c>
      <c r="W9435">
        <f t="shared" si="442"/>
        <v>254.01599999999996</v>
      </c>
      <c r="X9435">
        <f t="shared" si="443"/>
        <v>35</v>
      </c>
    </row>
    <row r="9436" spans="1:24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  <c r="V9436">
        <f t="shared" si="441"/>
        <v>8</v>
      </c>
      <c r="W9436">
        <f t="shared" si="442"/>
        <v>30.816000000000003</v>
      </c>
      <c r="X9436">
        <f t="shared" si="443"/>
        <v>11.249999999999998</v>
      </c>
    </row>
    <row r="9437" spans="1:24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  <c r="V9437">
        <f t="shared" si="441"/>
        <v>8</v>
      </c>
      <c r="W9437">
        <f t="shared" si="442"/>
        <v>1011.2</v>
      </c>
      <c r="X9437">
        <f t="shared" si="443"/>
        <v>-12.5</v>
      </c>
    </row>
    <row r="9438" spans="1:24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  <c r="V9438">
        <f t="shared" si="441"/>
        <v>9</v>
      </c>
      <c r="W9438">
        <f t="shared" si="442"/>
        <v>5.8920000000000003</v>
      </c>
      <c r="X9438">
        <f t="shared" si="443"/>
        <v>-69.999999999999986</v>
      </c>
    </row>
    <row r="9439" spans="1:24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  <c r="V9439">
        <f t="shared" si="441"/>
        <v>5</v>
      </c>
      <c r="W9439">
        <f t="shared" si="442"/>
        <v>25.92</v>
      </c>
      <c r="X9439">
        <f t="shared" si="443"/>
        <v>47.999999999999993</v>
      </c>
    </row>
    <row r="9440" spans="1:24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  <c r="V9440">
        <f t="shared" si="441"/>
        <v>7</v>
      </c>
      <c r="W9440">
        <f t="shared" si="442"/>
        <v>1142.3040000000001</v>
      </c>
      <c r="X9440">
        <f t="shared" si="443"/>
        <v>-20</v>
      </c>
    </row>
    <row r="9441" spans="1:24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  <c r="V9441">
        <f t="shared" si="441"/>
        <v>10</v>
      </c>
      <c r="W9441">
        <f t="shared" si="442"/>
        <v>44.48</v>
      </c>
      <c r="X9441">
        <f t="shared" si="443"/>
        <v>11.25</v>
      </c>
    </row>
    <row r="9442" spans="1:24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  <c r="V9442">
        <f t="shared" si="441"/>
        <v>5</v>
      </c>
      <c r="W9442">
        <f t="shared" si="442"/>
        <v>29.24</v>
      </c>
      <c r="X9442">
        <f t="shared" si="443"/>
        <v>46</v>
      </c>
    </row>
    <row r="9443" spans="1:24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  <c r="V9443">
        <f t="shared" si="441"/>
        <v>12</v>
      </c>
      <c r="W9443">
        <f t="shared" si="442"/>
        <v>241.8</v>
      </c>
      <c r="X9443">
        <f t="shared" si="443"/>
        <v>12.5</v>
      </c>
    </row>
    <row r="9444" spans="1:24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  <c r="V9444">
        <f t="shared" si="441"/>
        <v>4</v>
      </c>
      <c r="W9444">
        <f t="shared" si="442"/>
        <v>32.512</v>
      </c>
      <c r="X9444">
        <f t="shared" si="443"/>
        <v>7.5</v>
      </c>
    </row>
    <row r="9445" spans="1:24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  <c r="V9445">
        <f t="shared" si="441"/>
        <v>4</v>
      </c>
      <c r="W9445">
        <f t="shared" si="442"/>
        <v>438.36799999999999</v>
      </c>
      <c r="X9445">
        <f t="shared" si="443"/>
        <v>8.75</v>
      </c>
    </row>
    <row r="9446" spans="1:24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  <c r="V9446">
        <f t="shared" si="441"/>
        <v>3</v>
      </c>
      <c r="W9446">
        <f t="shared" si="442"/>
        <v>383.36</v>
      </c>
      <c r="X9446">
        <f t="shared" si="443"/>
        <v>36.249999999999993</v>
      </c>
    </row>
    <row r="9447" spans="1:24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>
        <f t="shared" si="441"/>
        <v>5</v>
      </c>
      <c r="W9447">
        <f t="shared" si="442"/>
        <v>37.17</v>
      </c>
      <c r="X9447">
        <f t="shared" si="443"/>
        <v>46</v>
      </c>
    </row>
    <row r="9448" spans="1:24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  <c r="V9448">
        <f t="shared" si="441"/>
        <v>9</v>
      </c>
      <c r="W9448">
        <f t="shared" si="442"/>
        <v>215.28000000000003</v>
      </c>
      <c r="X9448">
        <f t="shared" si="443"/>
        <v>45</v>
      </c>
    </row>
    <row r="9449" spans="1:24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  <c r="V9449">
        <f t="shared" si="441"/>
        <v>5</v>
      </c>
      <c r="W9449">
        <f t="shared" si="442"/>
        <v>2386.5</v>
      </c>
      <c r="X9449">
        <f t="shared" si="443"/>
        <v>28.999999999999996</v>
      </c>
    </row>
    <row r="9450" spans="1:24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>
        <f t="shared" si="441"/>
        <v>9</v>
      </c>
      <c r="W9450">
        <f t="shared" si="442"/>
        <v>49.28</v>
      </c>
      <c r="X9450">
        <f t="shared" si="443"/>
        <v>48</v>
      </c>
    </row>
    <row r="9451" spans="1:24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  <c r="V9451">
        <f t="shared" si="441"/>
        <v>9</v>
      </c>
      <c r="W9451">
        <f t="shared" si="442"/>
        <v>17.216000000000001</v>
      </c>
      <c r="X9451">
        <f t="shared" si="443"/>
        <v>35</v>
      </c>
    </row>
    <row r="9452" spans="1:24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  <c r="V9452">
        <f t="shared" si="441"/>
        <v>6</v>
      </c>
      <c r="W9452">
        <f t="shared" si="442"/>
        <v>1226.3399999999999</v>
      </c>
      <c r="X9452">
        <f t="shared" si="443"/>
        <v>4</v>
      </c>
    </row>
    <row r="9453" spans="1:24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  <c r="V9453">
        <f t="shared" si="441"/>
        <v>9</v>
      </c>
      <c r="W9453">
        <f t="shared" si="442"/>
        <v>558.45000000000005</v>
      </c>
      <c r="X9453">
        <f t="shared" si="443"/>
        <v>30</v>
      </c>
    </row>
    <row r="9454" spans="1:24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  <c r="V9454">
        <f t="shared" si="441"/>
        <v>9</v>
      </c>
      <c r="W9454">
        <f t="shared" si="442"/>
        <v>490.75200000000001</v>
      </c>
      <c r="X9454">
        <f t="shared" si="443"/>
        <v>32.5</v>
      </c>
    </row>
    <row r="9455" spans="1:24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  <c r="V9455">
        <f t="shared" si="441"/>
        <v>9</v>
      </c>
      <c r="W9455">
        <f t="shared" si="442"/>
        <v>141.57</v>
      </c>
      <c r="X9455">
        <f t="shared" si="443"/>
        <v>29.000000000000004</v>
      </c>
    </row>
    <row r="9456" spans="1:24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  <c r="V9456">
        <f t="shared" si="441"/>
        <v>9</v>
      </c>
      <c r="W9456">
        <f t="shared" si="442"/>
        <v>73.567999999999998</v>
      </c>
      <c r="X9456">
        <f t="shared" si="443"/>
        <v>-22.500000000000004</v>
      </c>
    </row>
    <row r="9457" spans="1:24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  <c r="V9457">
        <f t="shared" si="441"/>
        <v>6</v>
      </c>
      <c r="W9457">
        <f t="shared" si="442"/>
        <v>91.474999999999994</v>
      </c>
      <c r="X9457">
        <f t="shared" si="443"/>
        <v>-2</v>
      </c>
    </row>
    <row r="9458" spans="1:24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  <c r="V9458">
        <f t="shared" si="441"/>
        <v>5</v>
      </c>
      <c r="W9458">
        <f t="shared" si="442"/>
        <v>81.575999999999993</v>
      </c>
      <c r="X9458">
        <f t="shared" si="443"/>
        <v>1.25</v>
      </c>
    </row>
    <row r="9459" spans="1:24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  <c r="V9459">
        <f t="shared" si="441"/>
        <v>5</v>
      </c>
      <c r="W9459">
        <f t="shared" si="442"/>
        <v>60.300000000000004</v>
      </c>
      <c r="X9459">
        <f t="shared" si="443"/>
        <v>-83.333333333333343</v>
      </c>
    </row>
    <row r="9460" spans="1:24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  <c r="V9460">
        <f t="shared" si="441"/>
        <v>10</v>
      </c>
      <c r="W9460">
        <f t="shared" si="442"/>
        <v>433.79999999999995</v>
      </c>
      <c r="X9460">
        <f t="shared" si="443"/>
        <v>28.999999999999996</v>
      </c>
    </row>
    <row r="9461" spans="1:24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  <c r="V9461">
        <f t="shared" si="441"/>
        <v>10</v>
      </c>
      <c r="W9461">
        <f t="shared" si="442"/>
        <v>15.992000000000001</v>
      </c>
      <c r="X9461">
        <f t="shared" si="443"/>
        <v>-18.749999999999996</v>
      </c>
    </row>
    <row r="9462" spans="1:24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>
        <f t="shared" si="441"/>
        <v>11</v>
      </c>
      <c r="W9462">
        <f t="shared" si="442"/>
        <v>103.32</v>
      </c>
      <c r="X9462">
        <f t="shared" si="443"/>
        <v>50</v>
      </c>
    </row>
    <row r="9463" spans="1:24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  <c r="V9463">
        <f t="shared" si="441"/>
        <v>10</v>
      </c>
      <c r="W9463">
        <f t="shared" si="442"/>
        <v>1929.3120000000001</v>
      </c>
      <c r="X9463">
        <f t="shared" si="443"/>
        <v>6.25</v>
      </c>
    </row>
    <row r="9464" spans="1:24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  <c r="V9464">
        <f t="shared" si="441"/>
        <v>11</v>
      </c>
      <c r="W9464">
        <f t="shared" si="442"/>
        <v>1403.92</v>
      </c>
      <c r="X9464">
        <f t="shared" si="443"/>
        <v>24</v>
      </c>
    </row>
    <row r="9465" spans="1:24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  <c r="V9465">
        <f t="shared" si="441"/>
        <v>2</v>
      </c>
      <c r="W9465">
        <f t="shared" si="442"/>
        <v>77.823999999999998</v>
      </c>
      <c r="X9465">
        <f t="shared" si="443"/>
        <v>17.5</v>
      </c>
    </row>
    <row r="9466" spans="1:24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  <c r="V9466">
        <f t="shared" si="441"/>
        <v>12</v>
      </c>
      <c r="W9466">
        <f t="shared" si="442"/>
        <v>103.68</v>
      </c>
      <c r="X9466">
        <f t="shared" si="443"/>
        <v>46</v>
      </c>
    </row>
    <row r="9467" spans="1:24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  <c r="V9467">
        <f t="shared" si="441"/>
        <v>11</v>
      </c>
      <c r="W9467">
        <f t="shared" si="442"/>
        <v>63.92</v>
      </c>
      <c r="X9467">
        <f t="shared" si="443"/>
        <v>5</v>
      </c>
    </row>
    <row r="9468" spans="1:24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  <c r="V9468">
        <f t="shared" si="441"/>
        <v>11</v>
      </c>
      <c r="W9468">
        <f t="shared" si="442"/>
        <v>988.12799999999993</v>
      </c>
      <c r="X9468">
        <f t="shared" si="443"/>
        <v>33.75</v>
      </c>
    </row>
    <row r="9469" spans="1:24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  <c r="V9469">
        <f t="shared" si="441"/>
        <v>11</v>
      </c>
      <c r="W9469">
        <f t="shared" si="442"/>
        <v>333</v>
      </c>
      <c r="X9469">
        <f t="shared" si="443"/>
        <v>-40</v>
      </c>
    </row>
    <row r="9470" spans="1:24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  <c r="V9470">
        <f t="shared" si="441"/>
        <v>11</v>
      </c>
      <c r="W9470">
        <f t="shared" si="442"/>
        <v>25.92</v>
      </c>
      <c r="X9470">
        <f t="shared" si="443"/>
        <v>47.999999999999993</v>
      </c>
    </row>
    <row r="9471" spans="1:24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  <c r="V9471">
        <f t="shared" si="441"/>
        <v>11</v>
      </c>
      <c r="W9471">
        <f t="shared" si="442"/>
        <v>221.92</v>
      </c>
      <c r="X9471">
        <f t="shared" si="443"/>
        <v>48.000000000000007</v>
      </c>
    </row>
    <row r="9472" spans="1:24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  <c r="V9472">
        <f t="shared" si="441"/>
        <v>11</v>
      </c>
      <c r="W9472">
        <f t="shared" si="442"/>
        <v>199.96</v>
      </c>
      <c r="X9472">
        <f t="shared" si="443"/>
        <v>4</v>
      </c>
    </row>
    <row r="9473" spans="1:24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  <c r="V9473">
        <f t="shared" si="441"/>
        <v>11</v>
      </c>
      <c r="W9473">
        <f t="shared" si="442"/>
        <v>11.423999999999999</v>
      </c>
      <c r="X9473">
        <f t="shared" si="443"/>
        <v>32.5</v>
      </c>
    </row>
    <row r="9474" spans="1:24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  <c r="V9474">
        <f t="shared" si="441"/>
        <v>11</v>
      </c>
      <c r="W9474">
        <f t="shared" si="442"/>
        <v>256.24799999999999</v>
      </c>
      <c r="X9474">
        <f t="shared" si="443"/>
        <v>18.888888888888889</v>
      </c>
    </row>
    <row r="9475" spans="1:24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  <c r="V9475">
        <f t="shared" ref="V9475:V9538" si="444">MONTH(C9475:C19468)</f>
        <v>11</v>
      </c>
      <c r="W9475">
        <f t="shared" ref="W9475:W9538" si="445" xml:space="preserve"> PRODUCT(R9475,S9475)</f>
        <v>507</v>
      </c>
      <c r="X9475">
        <f t="shared" ref="X9475:X9538" si="446">(U9475/R9475)*100</f>
        <v>37.999999999999993</v>
      </c>
    </row>
    <row r="9476" spans="1:24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>
        <f t="shared" si="444"/>
        <v>5</v>
      </c>
      <c r="W9476">
        <f t="shared" si="445"/>
        <v>11.808</v>
      </c>
      <c r="X9476">
        <f t="shared" si="446"/>
        <v>33.75</v>
      </c>
    </row>
    <row r="9477" spans="1:24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  <c r="V9477">
        <f t="shared" si="444"/>
        <v>5</v>
      </c>
      <c r="W9477">
        <f t="shared" si="445"/>
        <v>1214.4159999999999</v>
      </c>
      <c r="X9477">
        <f t="shared" si="446"/>
        <v>31.25</v>
      </c>
    </row>
    <row r="9478" spans="1:24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  <c r="V9478">
        <f t="shared" si="444"/>
        <v>5</v>
      </c>
      <c r="W9478">
        <f t="shared" si="445"/>
        <v>103.12</v>
      </c>
      <c r="X9478">
        <f t="shared" si="446"/>
        <v>-120</v>
      </c>
    </row>
    <row r="9479" spans="1:24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  <c r="V9479">
        <f t="shared" si="444"/>
        <v>5</v>
      </c>
      <c r="W9479">
        <f t="shared" si="445"/>
        <v>10.692</v>
      </c>
      <c r="X9479">
        <f t="shared" si="446"/>
        <v>-175</v>
      </c>
    </row>
    <row r="9480" spans="1:24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  <c r="V9480">
        <f t="shared" si="444"/>
        <v>9</v>
      </c>
      <c r="W9480">
        <f t="shared" si="445"/>
        <v>65.8</v>
      </c>
      <c r="X9480">
        <f t="shared" si="446"/>
        <v>31.25</v>
      </c>
    </row>
    <row r="9481" spans="1:24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  <c r="V9481">
        <f t="shared" si="444"/>
        <v>9</v>
      </c>
      <c r="W9481">
        <f t="shared" si="445"/>
        <v>11.484</v>
      </c>
      <c r="X9481">
        <f t="shared" si="446"/>
        <v>-170.00000000000003</v>
      </c>
    </row>
    <row r="9482" spans="1:24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  <c r="V9482">
        <f t="shared" si="444"/>
        <v>9</v>
      </c>
      <c r="W9482">
        <f t="shared" si="445"/>
        <v>1524.95</v>
      </c>
      <c r="X9482">
        <f t="shared" si="446"/>
        <v>-174.99999999999997</v>
      </c>
    </row>
    <row r="9483" spans="1:24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  <c r="V9483">
        <f t="shared" si="444"/>
        <v>11</v>
      </c>
      <c r="W9483">
        <f t="shared" si="445"/>
        <v>36.32</v>
      </c>
      <c r="X9483">
        <f t="shared" si="446"/>
        <v>10</v>
      </c>
    </row>
    <row r="9484" spans="1:24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  <c r="V9484">
        <f t="shared" si="444"/>
        <v>6</v>
      </c>
      <c r="W9484">
        <f t="shared" si="445"/>
        <v>639.96799999999996</v>
      </c>
      <c r="X9484">
        <f t="shared" si="446"/>
        <v>28.750000000000004</v>
      </c>
    </row>
    <row r="9485" spans="1:24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  <c r="V9485">
        <f t="shared" si="444"/>
        <v>7</v>
      </c>
      <c r="W9485">
        <f t="shared" si="445"/>
        <v>118.08</v>
      </c>
      <c r="X9485">
        <f t="shared" si="446"/>
        <v>33</v>
      </c>
    </row>
    <row r="9486" spans="1:24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  <c r="V9486">
        <f t="shared" si="444"/>
        <v>12</v>
      </c>
      <c r="W9486">
        <f t="shared" si="445"/>
        <v>7818.64</v>
      </c>
      <c r="X9486">
        <f t="shared" si="446"/>
        <v>-17.647058823529409</v>
      </c>
    </row>
    <row r="9487" spans="1:24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  <c r="V9487">
        <f t="shared" si="444"/>
        <v>12</v>
      </c>
      <c r="W9487">
        <f t="shared" si="445"/>
        <v>277.34399999999999</v>
      </c>
      <c r="X9487">
        <f t="shared" si="446"/>
        <v>31.250000000000007</v>
      </c>
    </row>
    <row r="9488" spans="1:24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  <c r="V9488">
        <f t="shared" si="444"/>
        <v>10</v>
      </c>
      <c r="W9488">
        <f t="shared" si="445"/>
        <v>2020.0320000000002</v>
      </c>
      <c r="X9488">
        <f t="shared" si="446"/>
        <v>-11.428571428571427</v>
      </c>
    </row>
    <row r="9489" spans="1:24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  <c r="V9489">
        <f t="shared" si="444"/>
        <v>12</v>
      </c>
      <c r="W9489">
        <f t="shared" si="445"/>
        <v>19.62</v>
      </c>
      <c r="X9489">
        <f t="shared" si="446"/>
        <v>32.999999999999993</v>
      </c>
    </row>
    <row r="9490" spans="1:24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  <c r="V9490">
        <f t="shared" si="444"/>
        <v>10</v>
      </c>
      <c r="W9490">
        <f t="shared" si="445"/>
        <v>1145.5999999999999</v>
      </c>
      <c r="X9490">
        <f t="shared" si="446"/>
        <v>8.75</v>
      </c>
    </row>
    <row r="9491" spans="1:24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  <c r="V9491">
        <f t="shared" si="444"/>
        <v>8</v>
      </c>
      <c r="W9491">
        <f t="shared" si="445"/>
        <v>1379.3500000000001</v>
      </c>
      <c r="X9491">
        <f t="shared" si="446"/>
        <v>30</v>
      </c>
    </row>
    <row r="9492" spans="1:24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  <c r="V9492">
        <f t="shared" si="444"/>
        <v>1</v>
      </c>
      <c r="W9492">
        <f t="shared" si="445"/>
        <v>16178.175999999999</v>
      </c>
      <c r="X9492">
        <f t="shared" si="446"/>
        <v>33.75</v>
      </c>
    </row>
    <row r="9493" spans="1:24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  <c r="V9493">
        <f t="shared" si="444"/>
        <v>1</v>
      </c>
      <c r="W9493">
        <f t="shared" si="445"/>
        <v>27.36</v>
      </c>
      <c r="X9493">
        <f t="shared" si="446"/>
        <v>34</v>
      </c>
    </row>
    <row r="9494" spans="1:24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  <c r="V9494">
        <f t="shared" si="444"/>
        <v>11</v>
      </c>
      <c r="W9494">
        <f t="shared" si="445"/>
        <v>343.43999999999994</v>
      </c>
      <c r="X9494">
        <f t="shared" si="446"/>
        <v>50</v>
      </c>
    </row>
    <row r="9495" spans="1:24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  <c r="V9495">
        <f t="shared" si="444"/>
        <v>1</v>
      </c>
      <c r="W9495">
        <f t="shared" si="445"/>
        <v>11149.949999999999</v>
      </c>
      <c r="X9495">
        <f t="shared" si="446"/>
        <v>22.000000000000004</v>
      </c>
    </row>
    <row r="9496" spans="1:24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>
        <f t="shared" si="444"/>
        <v>1</v>
      </c>
      <c r="W9496">
        <f t="shared" si="445"/>
        <v>23.76</v>
      </c>
      <c r="X9496">
        <f t="shared" si="446"/>
        <v>44.999999999999993</v>
      </c>
    </row>
    <row r="9497" spans="1:24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  <c r="V9497">
        <f t="shared" si="444"/>
        <v>5</v>
      </c>
      <c r="W9497">
        <f t="shared" si="445"/>
        <v>720</v>
      </c>
      <c r="X9497">
        <f t="shared" si="446"/>
        <v>38.999999999999993</v>
      </c>
    </row>
    <row r="9498" spans="1:24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  <c r="V9498">
        <f t="shared" si="444"/>
        <v>5</v>
      </c>
      <c r="W9498">
        <f t="shared" si="445"/>
        <v>8.67</v>
      </c>
      <c r="X9498">
        <f t="shared" si="446"/>
        <v>27</v>
      </c>
    </row>
    <row r="9499" spans="1:24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>
        <f t="shared" si="444"/>
        <v>11</v>
      </c>
      <c r="W9499">
        <f t="shared" si="445"/>
        <v>4.41</v>
      </c>
      <c r="X9499">
        <f t="shared" si="446"/>
        <v>46</v>
      </c>
    </row>
    <row r="9500" spans="1:24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>
        <f t="shared" si="444"/>
        <v>11</v>
      </c>
      <c r="W9500">
        <f t="shared" si="445"/>
        <v>503.82</v>
      </c>
      <c r="X9500">
        <f t="shared" si="446"/>
        <v>49</v>
      </c>
    </row>
    <row r="9501" spans="1:24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>
        <f t="shared" si="444"/>
        <v>11</v>
      </c>
      <c r="W9501">
        <f t="shared" si="445"/>
        <v>678</v>
      </c>
      <c r="X9501">
        <f t="shared" si="446"/>
        <v>46</v>
      </c>
    </row>
    <row r="9502" spans="1:24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  <c r="V9502">
        <f t="shared" si="444"/>
        <v>5</v>
      </c>
      <c r="W9502">
        <f t="shared" si="445"/>
        <v>80.820000000000007</v>
      </c>
      <c r="X9502">
        <f t="shared" si="446"/>
        <v>42</v>
      </c>
    </row>
    <row r="9503" spans="1:24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  <c r="V9503">
        <f t="shared" si="444"/>
        <v>11</v>
      </c>
      <c r="W9503">
        <f t="shared" si="445"/>
        <v>96.12</v>
      </c>
      <c r="X9503">
        <f t="shared" si="446"/>
        <v>25</v>
      </c>
    </row>
    <row r="9504" spans="1:24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  <c r="V9504">
        <f t="shared" si="444"/>
        <v>4</v>
      </c>
      <c r="W9504">
        <f t="shared" si="445"/>
        <v>289.17</v>
      </c>
      <c r="X9504">
        <f t="shared" si="446"/>
        <v>25.999999999999996</v>
      </c>
    </row>
    <row r="9505" spans="1:24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>
        <f t="shared" si="444"/>
        <v>4</v>
      </c>
      <c r="W9505">
        <f t="shared" si="445"/>
        <v>2.88</v>
      </c>
      <c r="X9505">
        <f t="shared" si="446"/>
        <v>28.000000000000004</v>
      </c>
    </row>
    <row r="9506" spans="1:24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  <c r="V9506">
        <f t="shared" si="444"/>
        <v>10</v>
      </c>
      <c r="W9506">
        <f t="shared" si="445"/>
        <v>7643.51</v>
      </c>
      <c r="X9506">
        <f t="shared" si="446"/>
        <v>25</v>
      </c>
    </row>
    <row r="9507" spans="1:24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>
        <f t="shared" si="444"/>
        <v>10</v>
      </c>
      <c r="W9507">
        <f t="shared" si="445"/>
        <v>223.92</v>
      </c>
      <c r="X9507">
        <f t="shared" si="446"/>
        <v>49</v>
      </c>
    </row>
    <row r="9508" spans="1:24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  <c r="V9508">
        <f t="shared" si="444"/>
        <v>4</v>
      </c>
      <c r="W9508">
        <f t="shared" si="445"/>
        <v>53.4</v>
      </c>
      <c r="X9508">
        <f t="shared" si="446"/>
        <v>28.000000000000004</v>
      </c>
    </row>
    <row r="9509" spans="1:24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  <c r="V9509">
        <f t="shared" si="444"/>
        <v>4</v>
      </c>
      <c r="W9509">
        <f t="shared" si="445"/>
        <v>201</v>
      </c>
      <c r="X9509">
        <f t="shared" si="446"/>
        <v>44.999999999999993</v>
      </c>
    </row>
    <row r="9510" spans="1:24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  <c r="V9510">
        <f t="shared" si="444"/>
        <v>4</v>
      </c>
      <c r="W9510">
        <f t="shared" si="445"/>
        <v>41.67</v>
      </c>
      <c r="X9510">
        <f t="shared" si="446"/>
        <v>33</v>
      </c>
    </row>
    <row r="9511" spans="1:24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  <c r="V9511">
        <f t="shared" si="444"/>
        <v>4</v>
      </c>
      <c r="W9511">
        <f t="shared" si="445"/>
        <v>4138.92</v>
      </c>
      <c r="X9511">
        <f t="shared" si="446"/>
        <v>3</v>
      </c>
    </row>
    <row r="9512" spans="1:24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  <c r="V9512">
        <f t="shared" si="444"/>
        <v>8</v>
      </c>
      <c r="W9512">
        <f t="shared" si="445"/>
        <v>345.06000000000006</v>
      </c>
      <c r="X9512">
        <f t="shared" si="446"/>
        <v>41</v>
      </c>
    </row>
    <row r="9513" spans="1:24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  <c r="V9513">
        <f t="shared" si="444"/>
        <v>12</v>
      </c>
      <c r="W9513">
        <f t="shared" si="445"/>
        <v>27.791999999999998</v>
      </c>
      <c r="X9513">
        <f t="shared" si="446"/>
        <v>-150.00000000000003</v>
      </c>
    </row>
    <row r="9514" spans="1:24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  <c r="V9514">
        <f t="shared" si="444"/>
        <v>5</v>
      </c>
      <c r="W9514">
        <f t="shared" si="445"/>
        <v>204.66640000000001</v>
      </c>
      <c r="X9514">
        <f t="shared" si="446"/>
        <v>-2.9411764705882351</v>
      </c>
    </row>
    <row r="9515" spans="1:24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  <c r="V9515">
        <f t="shared" si="444"/>
        <v>10</v>
      </c>
      <c r="W9515">
        <f t="shared" si="445"/>
        <v>8248.75</v>
      </c>
      <c r="X9515">
        <f t="shared" si="446"/>
        <v>33</v>
      </c>
    </row>
    <row r="9516" spans="1:24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  <c r="V9516">
        <f t="shared" si="444"/>
        <v>3</v>
      </c>
      <c r="W9516">
        <f t="shared" si="445"/>
        <v>546.33600000000001</v>
      </c>
      <c r="X9516">
        <f t="shared" si="446"/>
        <v>35</v>
      </c>
    </row>
    <row r="9517" spans="1:24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  <c r="V9517">
        <f t="shared" si="444"/>
        <v>2</v>
      </c>
      <c r="W9517">
        <f t="shared" si="445"/>
        <v>758.91200000000003</v>
      </c>
      <c r="X9517">
        <f t="shared" si="446"/>
        <v>16.25</v>
      </c>
    </row>
    <row r="9518" spans="1:24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>
        <f t="shared" si="444"/>
        <v>8</v>
      </c>
      <c r="W9518">
        <f t="shared" si="445"/>
        <v>80.945999999999998</v>
      </c>
      <c r="X9518">
        <f t="shared" si="446"/>
        <v>15</v>
      </c>
    </row>
    <row r="9519" spans="1:24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  <c r="V9519">
        <f t="shared" si="444"/>
        <v>8</v>
      </c>
      <c r="W9519">
        <f t="shared" si="445"/>
        <v>20.736000000000001</v>
      </c>
      <c r="X9519">
        <f t="shared" si="446"/>
        <v>36.25</v>
      </c>
    </row>
    <row r="9520" spans="1:24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  <c r="V9520">
        <f t="shared" si="444"/>
        <v>8</v>
      </c>
      <c r="W9520">
        <f t="shared" si="445"/>
        <v>1306.5120000000002</v>
      </c>
      <c r="X9520">
        <f t="shared" si="446"/>
        <v>11.249999999999998</v>
      </c>
    </row>
    <row r="9521" spans="1:24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  <c r="V9521">
        <f t="shared" si="444"/>
        <v>5</v>
      </c>
      <c r="W9521">
        <f t="shared" si="445"/>
        <v>324.32</v>
      </c>
      <c r="X9521">
        <f t="shared" si="446"/>
        <v>28.000000000000004</v>
      </c>
    </row>
    <row r="9522" spans="1:24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  <c r="V9522">
        <f t="shared" si="444"/>
        <v>2</v>
      </c>
      <c r="W9522">
        <f t="shared" si="445"/>
        <v>186.04</v>
      </c>
      <c r="X9522">
        <f t="shared" si="446"/>
        <v>4</v>
      </c>
    </row>
    <row r="9523" spans="1:24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  <c r="V9523">
        <f t="shared" si="444"/>
        <v>12</v>
      </c>
      <c r="W9523">
        <f t="shared" si="445"/>
        <v>971.928</v>
      </c>
      <c r="X9523">
        <f t="shared" si="446"/>
        <v>11.249999999999998</v>
      </c>
    </row>
    <row r="9524" spans="1:24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  <c r="V9524">
        <f t="shared" si="444"/>
        <v>12</v>
      </c>
      <c r="W9524">
        <f t="shared" si="445"/>
        <v>46.655999999999999</v>
      </c>
      <c r="X9524">
        <f t="shared" si="446"/>
        <v>35</v>
      </c>
    </row>
    <row r="9525" spans="1:24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  <c r="V9525">
        <f t="shared" si="444"/>
        <v>12</v>
      </c>
      <c r="W9525">
        <f t="shared" si="445"/>
        <v>97.775999999999996</v>
      </c>
      <c r="X9525">
        <f t="shared" si="446"/>
        <v>-23.75</v>
      </c>
    </row>
    <row r="9526" spans="1:24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  <c r="V9526">
        <f t="shared" si="444"/>
        <v>12</v>
      </c>
      <c r="W9526">
        <f t="shared" si="445"/>
        <v>419.6</v>
      </c>
      <c r="X9526">
        <f t="shared" si="446"/>
        <v>35</v>
      </c>
    </row>
    <row r="9527" spans="1:24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  <c r="V9527">
        <f t="shared" si="444"/>
        <v>12</v>
      </c>
      <c r="W9527">
        <f t="shared" si="445"/>
        <v>999.5</v>
      </c>
      <c r="X9527">
        <f t="shared" si="446"/>
        <v>20</v>
      </c>
    </row>
    <row r="9528" spans="1:24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  <c r="V9528">
        <f t="shared" si="444"/>
        <v>12</v>
      </c>
      <c r="W9528">
        <f t="shared" si="445"/>
        <v>93.527999999999992</v>
      </c>
      <c r="X9528">
        <f t="shared" si="446"/>
        <v>-22.5</v>
      </c>
    </row>
    <row r="9529" spans="1:24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  <c r="V9529">
        <f t="shared" si="444"/>
        <v>12</v>
      </c>
      <c r="W9529">
        <f t="shared" si="445"/>
        <v>1036.5120000000002</v>
      </c>
      <c r="X9529">
        <f t="shared" si="446"/>
        <v>35</v>
      </c>
    </row>
    <row r="9530" spans="1:24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  <c r="V9530">
        <f t="shared" si="444"/>
        <v>12</v>
      </c>
      <c r="W9530">
        <f t="shared" si="445"/>
        <v>18.591999999999999</v>
      </c>
      <c r="X9530">
        <f t="shared" si="446"/>
        <v>32.5</v>
      </c>
    </row>
    <row r="9531" spans="1:24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  <c r="V9531">
        <f t="shared" si="444"/>
        <v>3</v>
      </c>
      <c r="W9531">
        <f t="shared" si="445"/>
        <v>25.536000000000001</v>
      </c>
      <c r="X9531">
        <f t="shared" si="446"/>
        <v>7.5</v>
      </c>
    </row>
    <row r="9532" spans="1:24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  <c r="V9532">
        <f t="shared" si="444"/>
        <v>7</v>
      </c>
      <c r="W9532">
        <f t="shared" si="445"/>
        <v>105.52</v>
      </c>
      <c r="X9532">
        <f t="shared" si="446"/>
        <v>46</v>
      </c>
    </row>
    <row r="9533" spans="1:24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  <c r="V9533">
        <f t="shared" si="444"/>
        <v>10</v>
      </c>
      <c r="W9533">
        <f t="shared" si="445"/>
        <v>111.232</v>
      </c>
      <c r="X9533">
        <f t="shared" si="446"/>
        <v>10</v>
      </c>
    </row>
    <row r="9534" spans="1:24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  <c r="V9534">
        <f t="shared" si="444"/>
        <v>10</v>
      </c>
      <c r="W9534">
        <f t="shared" si="445"/>
        <v>5987.0159999999996</v>
      </c>
      <c r="X9534">
        <f t="shared" si="446"/>
        <v>18.888888888888889</v>
      </c>
    </row>
    <row r="9535" spans="1:24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  <c r="V9535">
        <f t="shared" si="444"/>
        <v>10</v>
      </c>
      <c r="W9535">
        <f t="shared" si="445"/>
        <v>284.69</v>
      </c>
      <c r="X9535">
        <f t="shared" si="446"/>
        <v>31</v>
      </c>
    </row>
    <row r="9536" spans="1:24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  <c r="V9536">
        <f t="shared" si="444"/>
        <v>10</v>
      </c>
      <c r="W9536">
        <f t="shared" si="445"/>
        <v>66.959999999999994</v>
      </c>
      <c r="X9536">
        <f t="shared" si="446"/>
        <v>4</v>
      </c>
    </row>
    <row r="9537" spans="1:24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  <c r="V9537">
        <f t="shared" si="444"/>
        <v>10</v>
      </c>
      <c r="W9537">
        <f t="shared" si="445"/>
        <v>19.456</v>
      </c>
      <c r="X9537">
        <f t="shared" si="446"/>
        <v>33.75</v>
      </c>
    </row>
    <row r="9538" spans="1:24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  <c r="V9538">
        <f t="shared" si="444"/>
        <v>6</v>
      </c>
      <c r="W9538">
        <f t="shared" si="445"/>
        <v>26.567999999999998</v>
      </c>
      <c r="X9538">
        <f t="shared" si="446"/>
        <v>-77.5</v>
      </c>
    </row>
    <row r="9539" spans="1:24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  <c r="V9539">
        <f t="shared" ref="V9539:V9602" si="447">MONTH(C9539:C19532)</f>
        <v>9</v>
      </c>
      <c r="W9539">
        <f t="shared" ref="W9539:W9602" si="448" xml:space="preserve"> PRODUCT(R9539,S9539)</f>
        <v>955.33199999999999</v>
      </c>
      <c r="X9539">
        <f t="shared" ref="X9539:X9602" si="449">(U9539/R9539)*100</f>
        <v>17.647058823529409</v>
      </c>
    </row>
    <row r="9540" spans="1:24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  <c r="V9540">
        <f t="shared" si="447"/>
        <v>9</v>
      </c>
      <c r="W9540">
        <f t="shared" si="448"/>
        <v>84.5</v>
      </c>
      <c r="X9540">
        <f t="shared" si="449"/>
        <v>46</v>
      </c>
    </row>
    <row r="9541" spans="1:24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>
        <f t="shared" si="447"/>
        <v>9</v>
      </c>
      <c r="W9541">
        <f t="shared" si="448"/>
        <v>79.92</v>
      </c>
      <c r="X9541">
        <f t="shared" si="449"/>
        <v>47</v>
      </c>
    </row>
    <row r="9542" spans="1:24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  <c r="V9542">
        <f t="shared" si="447"/>
        <v>5</v>
      </c>
      <c r="W9542">
        <f t="shared" si="448"/>
        <v>1343.7759999999998</v>
      </c>
      <c r="X9542">
        <f t="shared" si="449"/>
        <v>8.75</v>
      </c>
    </row>
    <row r="9543" spans="1:24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  <c r="V9543">
        <f t="shared" si="447"/>
        <v>8</v>
      </c>
      <c r="W9543">
        <f t="shared" si="448"/>
        <v>106.56</v>
      </c>
      <c r="X9543">
        <f t="shared" si="449"/>
        <v>37.5</v>
      </c>
    </row>
    <row r="9544" spans="1:24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  <c r="V9544">
        <f t="shared" si="447"/>
        <v>8</v>
      </c>
      <c r="W9544">
        <f t="shared" si="448"/>
        <v>31.150000000000002</v>
      </c>
      <c r="X9544">
        <f t="shared" si="449"/>
        <v>-154.99999999999997</v>
      </c>
    </row>
    <row r="9545" spans="1:24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  <c r="V9545">
        <f t="shared" si="447"/>
        <v>8</v>
      </c>
      <c r="W9545">
        <f t="shared" si="448"/>
        <v>113.408</v>
      </c>
      <c r="X9545">
        <f t="shared" si="449"/>
        <v>33.75</v>
      </c>
    </row>
    <row r="9546" spans="1:24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  <c r="V9546">
        <f t="shared" si="447"/>
        <v>8</v>
      </c>
      <c r="W9546">
        <f t="shared" si="448"/>
        <v>1107.5976000000001</v>
      </c>
      <c r="X9546">
        <f t="shared" si="449"/>
        <v>-30.882352941176467</v>
      </c>
    </row>
    <row r="9547" spans="1:24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  <c r="V9547">
        <f t="shared" si="447"/>
        <v>10</v>
      </c>
      <c r="W9547">
        <f t="shared" si="448"/>
        <v>3.96</v>
      </c>
      <c r="X9547">
        <f t="shared" si="449"/>
        <v>45</v>
      </c>
    </row>
    <row r="9548" spans="1:24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  <c r="V9548">
        <f t="shared" si="447"/>
        <v>10</v>
      </c>
      <c r="W9548">
        <f t="shared" si="448"/>
        <v>151.76</v>
      </c>
      <c r="X9548">
        <f t="shared" si="449"/>
        <v>47.000000000000007</v>
      </c>
    </row>
    <row r="9549" spans="1:24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  <c r="V9549">
        <f t="shared" si="447"/>
        <v>6</v>
      </c>
      <c r="W9549">
        <f t="shared" si="448"/>
        <v>13.696</v>
      </c>
      <c r="X9549">
        <f t="shared" si="449"/>
        <v>31.25</v>
      </c>
    </row>
    <row r="9550" spans="1:24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  <c r="V9550">
        <f t="shared" si="447"/>
        <v>6</v>
      </c>
      <c r="W9550">
        <f t="shared" si="448"/>
        <v>9.2520000000000007</v>
      </c>
      <c r="X9550">
        <f t="shared" si="449"/>
        <v>-83.333333333333329</v>
      </c>
    </row>
    <row r="9551" spans="1:24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  <c r="V9551">
        <f t="shared" si="447"/>
        <v>6</v>
      </c>
      <c r="W9551">
        <f t="shared" si="448"/>
        <v>1360.8000000000002</v>
      </c>
      <c r="X9551">
        <f t="shared" si="449"/>
        <v>20</v>
      </c>
    </row>
    <row r="9552" spans="1:24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  <c r="V9552">
        <f t="shared" si="447"/>
        <v>5</v>
      </c>
      <c r="W9552">
        <f t="shared" si="448"/>
        <v>41.544000000000004</v>
      </c>
      <c r="X9552">
        <f t="shared" si="449"/>
        <v>37.499999999999993</v>
      </c>
    </row>
    <row r="9553" spans="1:24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  <c r="V9553">
        <f t="shared" si="447"/>
        <v>11</v>
      </c>
      <c r="W9553">
        <f t="shared" si="448"/>
        <v>3465.5039999999999</v>
      </c>
      <c r="X9553">
        <f t="shared" si="449"/>
        <v>7.5000000000000009</v>
      </c>
    </row>
    <row r="9554" spans="1:24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  <c r="V9554">
        <f t="shared" si="447"/>
        <v>5</v>
      </c>
      <c r="W9554">
        <f t="shared" si="448"/>
        <v>607.84</v>
      </c>
      <c r="X9554">
        <f t="shared" si="449"/>
        <v>23.999999999999996</v>
      </c>
    </row>
    <row r="9555" spans="1:24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  <c r="V9555">
        <f t="shared" si="447"/>
        <v>9</v>
      </c>
      <c r="W9555">
        <f t="shared" si="448"/>
        <v>479.024</v>
      </c>
      <c r="X9555">
        <f t="shared" si="449"/>
        <v>12.5</v>
      </c>
    </row>
    <row r="9556" spans="1:24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  <c r="V9556">
        <f t="shared" si="447"/>
        <v>11</v>
      </c>
      <c r="W9556">
        <f t="shared" si="448"/>
        <v>355.6</v>
      </c>
      <c r="X9556">
        <f t="shared" si="449"/>
        <v>13.749999999999998</v>
      </c>
    </row>
    <row r="9557" spans="1:24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  <c r="V9557">
        <f t="shared" si="447"/>
        <v>11</v>
      </c>
      <c r="W9557">
        <f t="shared" si="448"/>
        <v>6.016</v>
      </c>
      <c r="X9557">
        <f t="shared" si="449"/>
        <v>18.749999999999996</v>
      </c>
    </row>
    <row r="9558" spans="1:24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  <c r="V9558">
        <f t="shared" si="447"/>
        <v>12</v>
      </c>
      <c r="W9558">
        <f t="shared" si="448"/>
        <v>1292.6199999999999</v>
      </c>
      <c r="X9558">
        <f t="shared" si="449"/>
        <v>46</v>
      </c>
    </row>
    <row r="9559" spans="1:24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  <c r="V9559">
        <f t="shared" si="447"/>
        <v>10</v>
      </c>
      <c r="W9559">
        <f t="shared" si="448"/>
        <v>10.624000000000001</v>
      </c>
      <c r="X9559">
        <f t="shared" si="449"/>
        <v>-30</v>
      </c>
    </row>
    <row r="9560" spans="1:24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  <c r="V9560">
        <f t="shared" si="447"/>
        <v>5</v>
      </c>
      <c r="W9560">
        <f t="shared" si="448"/>
        <v>662.6</v>
      </c>
      <c r="X9560">
        <f t="shared" si="449"/>
        <v>26.249999999999996</v>
      </c>
    </row>
    <row r="9561" spans="1:24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  <c r="V9561">
        <f t="shared" si="447"/>
        <v>5</v>
      </c>
      <c r="W9561">
        <f t="shared" si="448"/>
        <v>978.19999999999993</v>
      </c>
      <c r="X9561">
        <f t="shared" si="449"/>
        <v>-22.5</v>
      </c>
    </row>
    <row r="9562" spans="1:24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  <c r="V9562">
        <f t="shared" si="447"/>
        <v>5</v>
      </c>
      <c r="W9562">
        <f t="shared" si="448"/>
        <v>103.93600000000001</v>
      </c>
      <c r="X9562">
        <f t="shared" si="449"/>
        <v>20</v>
      </c>
    </row>
    <row r="9563" spans="1:24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  <c r="V9563">
        <f t="shared" si="447"/>
        <v>5</v>
      </c>
      <c r="W9563">
        <f t="shared" si="448"/>
        <v>1295.9279999999999</v>
      </c>
      <c r="X9563">
        <f t="shared" si="449"/>
        <v>-17.5</v>
      </c>
    </row>
    <row r="9564" spans="1:24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  <c r="V9564">
        <f t="shared" si="447"/>
        <v>5</v>
      </c>
      <c r="W9564">
        <f t="shared" si="448"/>
        <v>674.81100000000004</v>
      </c>
      <c r="X9564">
        <f t="shared" si="449"/>
        <v>-73.333333333333329</v>
      </c>
    </row>
    <row r="9565" spans="1:24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  <c r="V9565">
        <f t="shared" si="447"/>
        <v>5</v>
      </c>
      <c r="W9565">
        <f t="shared" si="448"/>
        <v>12</v>
      </c>
      <c r="X9565">
        <f t="shared" si="449"/>
        <v>35</v>
      </c>
    </row>
    <row r="9566" spans="1:24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  <c r="V9566">
        <f t="shared" si="447"/>
        <v>6</v>
      </c>
      <c r="W9566">
        <f t="shared" si="448"/>
        <v>23.52</v>
      </c>
      <c r="X9566">
        <f t="shared" si="449"/>
        <v>49.000000000000007</v>
      </c>
    </row>
    <row r="9567" spans="1:24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  <c r="V9567">
        <f t="shared" si="447"/>
        <v>3</v>
      </c>
      <c r="W9567">
        <f t="shared" si="448"/>
        <v>7878.4160000000002</v>
      </c>
      <c r="X9567">
        <f t="shared" si="449"/>
        <v>8.75</v>
      </c>
    </row>
    <row r="9568" spans="1:24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  <c r="V9568">
        <f t="shared" si="447"/>
        <v>3</v>
      </c>
      <c r="W9568">
        <f t="shared" si="448"/>
        <v>63.224999999999994</v>
      </c>
      <c r="X9568">
        <f t="shared" si="449"/>
        <v>-80</v>
      </c>
    </row>
    <row r="9569" spans="1:24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  <c r="V9569">
        <f t="shared" si="447"/>
        <v>3</v>
      </c>
      <c r="W9569">
        <f t="shared" si="448"/>
        <v>8.0640000000000001</v>
      </c>
      <c r="X9569">
        <f t="shared" si="449"/>
        <v>26.25</v>
      </c>
    </row>
    <row r="9570" spans="1:24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  <c r="V9570">
        <f t="shared" si="447"/>
        <v>7</v>
      </c>
      <c r="W9570">
        <f t="shared" si="448"/>
        <v>319.83999999999997</v>
      </c>
      <c r="X9570">
        <f t="shared" si="449"/>
        <v>28.000000000000004</v>
      </c>
    </row>
    <row r="9571" spans="1:24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  <c r="V9571">
        <f t="shared" si="447"/>
        <v>9</v>
      </c>
      <c r="W9571">
        <f t="shared" si="448"/>
        <v>40.392000000000003</v>
      </c>
      <c r="X9571">
        <f t="shared" si="449"/>
        <v>-66.666666666666671</v>
      </c>
    </row>
    <row r="9572" spans="1:24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  <c r="V9572">
        <f t="shared" si="447"/>
        <v>9</v>
      </c>
      <c r="W9572">
        <f t="shared" si="448"/>
        <v>67.135999999999996</v>
      </c>
      <c r="X9572">
        <f t="shared" si="449"/>
        <v>5</v>
      </c>
    </row>
    <row r="9573" spans="1:24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  <c r="V9573">
        <f t="shared" si="447"/>
        <v>9</v>
      </c>
      <c r="W9573">
        <f t="shared" si="448"/>
        <v>31.68</v>
      </c>
      <c r="X9573">
        <f t="shared" si="449"/>
        <v>35</v>
      </c>
    </row>
    <row r="9574" spans="1:24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  <c r="V9574">
        <f t="shared" si="447"/>
        <v>9</v>
      </c>
      <c r="W9574">
        <f t="shared" si="448"/>
        <v>24.423999999999999</v>
      </c>
      <c r="X9574">
        <f t="shared" si="449"/>
        <v>32.5</v>
      </c>
    </row>
    <row r="9575" spans="1:24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  <c r="V9575">
        <f t="shared" si="447"/>
        <v>9</v>
      </c>
      <c r="W9575">
        <f t="shared" si="448"/>
        <v>85.600000000000009</v>
      </c>
      <c r="X9575">
        <f t="shared" si="449"/>
        <v>11.249999999999998</v>
      </c>
    </row>
    <row r="9576" spans="1:24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>
        <f t="shared" si="447"/>
        <v>8</v>
      </c>
      <c r="W9576">
        <f t="shared" si="448"/>
        <v>94.679999999999993</v>
      </c>
      <c r="X9576">
        <f t="shared" si="449"/>
        <v>33</v>
      </c>
    </row>
    <row r="9577" spans="1:24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  <c r="V9577">
        <f t="shared" si="447"/>
        <v>5</v>
      </c>
      <c r="W9577">
        <f t="shared" si="448"/>
        <v>105.68600000000001</v>
      </c>
      <c r="X9577">
        <f t="shared" si="449"/>
        <v>-27.142857142857142</v>
      </c>
    </row>
    <row r="9578" spans="1:24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  <c r="V9578">
        <f t="shared" si="447"/>
        <v>5</v>
      </c>
      <c r="W9578">
        <f t="shared" si="448"/>
        <v>799.08</v>
      </c>
      <c r="X9578">
        <f t="shared" si="449"/>
        <v>-20</v>
      </c>
    </row>
    <row r="9579" spans="1:24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>
        <f t="shared" si="447"/>
        <v>5</v>
      </c>
      <c r="W9579">
        <f t="shared" si="448"/>
        <v>524.65000000000009</v>
      </c>
      <c r="X9579">
        <f t="shared" si="449"/>
        <v>-4.2857142857142847</v>
      </c>
    </row>
    <row r="9580" spans="1:24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  <c r="V9580">
        <f t="shared" si="447"/>
        <v>9</v>
      </c>
      <c r="W9580">
        <f t="shared" si="448"/>
        <v>3239.5499999999997</v>
      </c>
      <c r="X9580">
        <f t="shared" si="449"/>
        <v>30</v>
      </c>
    </row>
    <row r="9581" spans="1:24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  <c r="V9581">
        <f t="shared" si="447"/>
        <v>9</v>
      </c>
      <c r="W9581">
        <f t="shared" si="448"/>
        <v>70.98</v>
      </c>
      <c r="X9581">
        <f t="shared" si="449"/>
        <v>5</v>
      </c>
    </row>
    <row r="9582" spans="1:24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  <c r="V9582">
        <f t="shared" si="447"/>
        <v>9</v>
      </c>
      <c r="W9582">
        <f t="shared" si="448"/>
        <v>149.75</v>
      </c>
      <c r="X9582">
        <f t="shared" si="449"/>
        <v>28.999999999999996</v>
      </c>
    </row>
    <row r="9583" spans="1:24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  <c r="V9583">
        <f t="shared" si="447"/>
        <v>9</v>
      </c>
      <c r="W9583">
        <f t="shared" si="448"/>
        <v>2947.0499999999997</v>
      </c>
      <c r="X9583">
        <f t="shared" si="449"/>
        <v>-1.1111111111111112</v>
      </c>
    </row>
    <row r="9584" spans="1:24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>
        <f t="shared" si="447"/>
        <v>6</v>
      </c>
      <c r="W9584">
        <f t="shared" si="448"/>
        <v>57.887999999999998</v>
      </c>
      <c r="X9584">
        <f t="shared" si="449"/>
        <v>36.25</v>
      </c>
    </row>
    <row r="9585" spans="1:24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  <c r="V9585">
        <f t="shared" si="447"/>
        <v>6</v>
      </c>
      <c r="W9585">
        <f t="shared" si="448"/>
        <v>400.78399999999999</v>
      </c>
      <c r="X9585">
        <f t="shared" si="449"/>
        <v>-1.25</v>
      </c>
    </row>
    <row r="9586" spans="1:24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  <c r="V9586">
        <f t="shared" si="447"/>
        <v>8</v>
      </c>
      <c r="W9586">
        <f t="shared" si="448"/>
        <v>214.88</v>
      </c>
      <c r="X9586">
        <f t="shared" si="449"/>
        <v>26</v>
      </c>
    </row>
    <row r="9587" spans="1:24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  <c r="V9587">
        <f t="shared" si="447"/>
        <v>8</v>
      </c>
      <c r="W9587">
        <f t="shared" si="448"/>
        <v>31.007999999999999</v>
      </c>
      <c r="X9587">
        <f t="shared" si="449"/>
        <v>36.25</v>
      </c>
    </row>
    <row r="9588" spans="1:24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  <c r="V9588">
        <f t="shared" si="447"/>
        <v>11</v>
      </c>
      <c r="W9588">
        <f t="shared" si="448"/>
        <v>305.59999999999997</v>
      </c>
      <c r="X9588">
        <f t="shared" si="449"/>
        <v>36.25</v>
      </c>
    </row>
    <row r="9589" spans="1:24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>
        <f t="shared" si="447"/>
        <v>4</v>
      </c>
      <c r="W9589">
        <f t="shared" si="448"/>
        <v>780.54399999999998</v>
      </c>
      <c r="X9589">
        <f t="shared" si="449"/>
        <v>-22.5</v>
      </c>
    </row>
    <row r="9590" spans="1:24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  <c r="V9590">
        <f t="shared" si="447"/>
        <v>7</v>
      </c>
      <c r="W9590">
        <f t="shared" si="448"/>
        <v>486.14400000000001</v>
      </c>
      <c r="X9590">
        <f t="shared" si="449"/>
        <v>12.5</v>
      </c>
    </row>
    <row r="9591" spans="1:24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  <c r="V9591">
        <f t="shared" si="447"/>
        <v>5</v>
      </c>
      <c r="W9591">
        <f t="shared" si="448"/>
        <v>52.416000000000004</v>
      </c>
      <c r="X9591">
        <f t="shared" si="449"/>
        <v>32.499999999999993</v>
      </c>
    </row>
    <row r="9592" spans="1:24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  <c r="V9592">
        <f t="shared" si="447"/>
        <v>5</v>
      </c>
      <c r="W9592">
        <f t="shared" si="448"/>
        <v>941.22</v>
      </c>
      <c r="X9592">
        <f t="shared" si="449"/>
        <v>-165</v>
      </c>
    </row>
    <row r="9593" spans="1:24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  <c r="V9593">
        <f t="shared" si="447"/>
        <v>7</v>
      </c>
      <c r="W9593">
        <f t="shared" si="448"/>
        <v>123.5</v>
      </c>
      <c r="X9593">
        <f t="shared" si="449"/>
        <v>-40</v>
      </c>
    </row>
    <row r="9594" spans="1:24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  <c r="V9594">
        <f t="shared" si="447"/>
        <v>7</v>
      </c>
      <c r="W9594">
        <f t="shared" si="448"/>
        <v>1513.6000000000001</v>
      </c>
      <c r="X9594">
        <f t="shared" si="449"/>
        <v>-124.99999999999997</v>
      </c>
    </row>
    <row r="9595" spans="1:24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  <c r="V9595">
        <f t="shared" si="447"/>
        <v>9</v>
      </c>
      <c r="W9595">
        <f t="shared" si="448"/>
        <v>17.12</v>
      </c>
      <c r="X9595">
        <f t="shared" si="449"/>
        <v>44.999999999999993</v>
      </c>
    </row>
    <row r="9596" spans="1:24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  <c r="V9596">
        <f t="shared" si="447"/>
        <v>9</v>
      </c>
      <c r="W9596">
        <f t="shared" si="448"/>
        <v>23.12</v>
      </c>
      <c r="X9596">
        <f t="shared" si="449"/>
        <v>48.999999999999993</v>
      </c>
    </row>
    <row r="9597" spans="1:24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>
        <f t="shared" si="447"/>
        <v>1</v>
      </c>
      <c r="W9597">
        <f t="shared" si="448"/>
        <v>77.58</v>
      </c>
      <c r="X9597">
        <f t="shared" si="449"/>
        <v>26</v>
      </c>
    </row>
    <row r="9598" spans="1:24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  <c r="V9598">
        <f t="shared" si="447"/>
        <v>1</v>
      </c>
      <c r="W9598">
        <f t="shared" si="448"/>
        <v>553.56799999999998</v>
      </c>
      <c r="X9598">
        <f t="shared" si="449"/>
        <v>32.5</v>
      </c>
    </row>
    <row r="9599" spans="1:24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  <c r="V9599">
        <f t="shared" si="447"/>
        <v>1</v>
      </c>
      <c r="W9599">
        <f t="shared" si="448"/>
        <v>331.05600000000004</v>
      </c>
      <c r="X9599">
        <f t="shared" si="449"/>
        <v>7.5</v>
      </c>
    </row>
    <row r="9600" spans="1:24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  <c r="V9600">
        <f t="shared" si="447"/>
        <v>9</v>
      </c>
      <c r="W9600">
        <f t="shared" si="448"/>
        <v>182.52</v>
      </c>
      <c r="X9600">
        <f t="shared" si="449"/>
        <v>32</v>
      </c>
    </row>
    <row r="9601" spans="1:24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  <c r="V9601">
        <f t="shared" si="447"/>
        <v>4</v>
      </c>
      <c r="W9601">
        <f t="shared" si="448"/>
        <v>35.207999999999998</v>
      </c>
      <c r="X9601">
        <f t="shared" si="449"/>
        <v>7.5000000000000009</v>
      </c>
    </row>
    <row r="9602" spans="1:24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  <c r="V9602">
        <f t="shared" si="447"/>
        <v>5</v>
      </c>
      <c r="W9602">
        <f t="shared" si="448"/>
        <v>331.77600000000001</v>
      </c>
      <c r="X9602">
        <f t="shared" si="449"/>
        <v>35</v>
      </c>
    </row>
    <row r="9603" spans="1:24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  <c r="V9603">
        <f t="shared" ref="V9603:V9666" si="450">MONTH(C9603:C19596)</f>
        <v>9</v>
      </c>
      <c r="W9603">
        <f t="shared" ref="W9603:W9666" si="451" xml:space="preserve"> PRODUCT(R9603,S9603)</f>
        <v>1197.5</v>
      </c>
      <c r="X9603">
        <f t="shared" ref="X9603:X9666" si="452">(U9603/R9603)*100</f>
        <v>48</v>
      </c>
    </row>
    <row r="9604" spans="1:24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  <c r="V9604">
        <f t="shared" si="450"/>
        <v>5</v>
      </c>
      <c r="W9604">
        <f t="shared" si="451"/>
        <v>171</v>
      </c>
      <c r="X9604">
        <f t="shared" si="452"/>
        <v>26.999999999999996</v>
      </c>
    </row>
    <row r="9605" spans="1:24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  <c r="V9605">
        <f t="shared" si="450"/>
        <v>6</v>
      </c>
      <c r="W9605">
        <f t="shared" si="451"/>
        <v>1130.598</v>
      </c>
      <c r="X9605">
        <f t="shared" si="452"/>
        <v>-56.666666666666664</v>
      </c>
    </row>
    <row r="9606" spans="1:24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  <c r="V9606">
        <f t="shared" si="450"/>
        <v>11</v>
      </c>
      <c r="W9606">
        <f t="shared" si="451"/>
        <v>790.88</v>
      </c>
      <c r="X9606">
        <f t="shared" si="452"/>
        <v>28.000000000000004</v>
      </c>
    </row>
    <row r="9607" spans="1:24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  <c r="V9607">
        <f t="shared" si="450"/>
        <v>11</v>
      </c>
      <c r="W9607">
        <f t="shared" si="451"/>
        <v>282.88</v>
      </c>
      <c r="X9607">
        <f t="shared" si="452"/>
        <v>-8.75</v>
      </c>
    </row>
    <row r="9608" spans="1:24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  <c r="V9608">
        <f t="shared" si="450"/>
        <v>11</v>
      </c>
      <c r="W9608">
        <f t="shared" si="451"/>
        <v>583.05600000000004</v>
      </c>
      <c r="X9608">
        <f t="shared" si="452"/>
        <v>-22.499999999999996</v>
      </c>
    </row>
    <row r="9609" spans="1:24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  <c r="V9609">
        <f t="shared" si="450"/>
        <v>12</v>
      </c>
      <c r="W9609">
        <f t="shared" si="451"/>
        <v>129.60000000000002</v>
      </c>
      <c r="X9609">
        <f t="shared" si="452"/>
        <v>46</v>
      </c>
    </row>
    <row r="9610" spans="1:24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>
        <f t="shared" si="450"/>
        <v>12</v>
      </c>
      <c r="W9610">
        <f t="shared" si="451"/>
        <v>33.21</v>
      </c>
      <c r="X9610">
        <f t="shared" si="452"/>
        <v>47</v>
      </c>
    </row>
    <row r="9611" spans="1:24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  <c r="V9611">
        <f t="shared" si="450"/>
        <v>5</v>
      </c>
      <c r="W9611">
        <f t="shared" si="451"/>
        <v>1131.3599999999999</v>
      </c>
      <c r="X9611">
        <f t="shared" si="452"/>
        <v>7.0000000000000009</v>
      </c>
    </row>
    <row r="9612" spans="1:24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>
        <f t="shared" si="450"/>
        <v>5</v>
      </c>
      <c r="W9612">
        <f t="shared" si="451"/>
        <v>249.48</v>
      </c>
      <c r="X9612">
        <f t="shared" si="452"/>
        <v>48.000000000000007</v>
      </c>
    </row>
    <row r="9613" spans="1:24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  <c r="V9613">
        <f t="shared" si="450"/>
        <v>10</v>
      </c>
      <c r="W9613">
        <f t="shared" si="451"/>
        <v>46.72</v>
      </c>
      <c r="X9613">
        <f t="shared" si="452"/>
        <v>45</v>
      </c>
    </row>
    <row r="9614" spans="1:24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  <c r="V9614">
        <f t="shared" si="450"/>
        <v>9</v>
      </c>
      <c r="W9614">
        <f t="shared" si="451"/>
        <v>479.96800000000002</v>
      </c>
      <c r="X9614">
        <f t="shared" si="452"/>
        <v>10</v>
      </c>
    </row>
    <row r="9615" spans="1:24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  <c r="V9615">
        <f t="shared" si="450"/>
        <v>11</v>
      </c>
      <c r="W9615">
        <f t="shared" si="451"/>
        <v>22.98</v>
      </c>
      <c r="X9615">
        <f t="shared" si="452"/>
        <v>30</v>
      </c>
    </row>
    <row r="9616" spans="1:24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  <c r="V9616">
        <f t="shared" si="450"/>
        <v>11</v>
      </c>
      <c r="W9616">
        <f t="shared" si="451"/>
        <v>714.91</v>
      </c>
      <c r="X9616">
        <f t="shared" si="452"/>
        <v>15</v>
      </c>
    </row>
    <row r="9617" spans="1:24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>
        <f t="shared" si="450"/>
        <v>11</v>
      </c>
      <c r="W9617">
        <f t="shared" si="451"/>
        <v>4067.1680000000001</v>
      </c>
      <c r="X9617">
        <f t="shared" si="452"/>
        <v>37.5</v>
      </c>
    </row>
    <row r="9618" spans="1:24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  <c r="V9618">
        <f t="shared" si="450"/>
        <v>8</v>
      </c>
      <c r="W9618">
        <f t="shared" si="451"/>
        <v>11.52</v>
      </c>
      <c r="X9618">
        <f t="shared" si="452"/>
        <v>29.000000000000004</v>
      </c>
    </row>
    <row r="9619" spans="1:24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  <c r="V9619">
        <f t="shared" si="450"/>
        <v>11</v>
      </c>
      <c r="W9619">
        <f t="shared" si="451"/>
        <v>2699.9459999999999</v>
      </c>
      <c r="X9619">
        <f t="shared" si="452"/>
        <v>8.3333333333333339</v>
      </c>
    </row>
    <row r="9620" spans="1:24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  <c r="V9620">
        <f t="shared" si="450"/>
        <v>11</v>
      </c>
      <c r="W9620">
        <f t="shared" si="451"/>
        <v>259.05600000000004</v>
      </c>
      <c r="X9620">
        <f t="shared" si="452"/>
        <v>6.25</v>
      </c>
    </row>
    <row r="9621" spans="1:24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  <c r="V9621">
        <f t="shared" si="450"/>
        <v>11</v>
      </c>
      <c r="W9621">
        <f t="shared" si="451"/>
        <v>699.80000000000007</v>
      </c>
      <c r="X9621">
        <f t="shared" si="452"/>
        <v>-1.25</v>
      </c>
    </row>
    <row r="9622" spans="1:24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  <c r="V9622">
        <f t="shared" si="450"/>
        <v>9</v>
      </c>
      <c r="W9622">
        <f t="shared" si="451"/>
        <v>100.224</v>
      </c>
      <c r="X9622">
        <f t="shared" si="452"/>
        <v>7.5</v>
      </c>
    </row>
    <row r="9623" spans="1:24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  <c r="V9623">
        <f t="shared" si="450"/>
        <v>9</v>
      </c>
      <c r="W9623">
        <f t="shared" si="451"/>
        <v>6.3040000000000003</v>
      </c>
      <c r="X9623">
        <f t="shared" si="452"/>
        <v>15</v>
      </c>
    </row>
    <row r="9624" spans="1:24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  <c r="V9624">
        <f t="shared" si="450"/>
        <v>9</v>
      </c>
      <c r="W9624">
        <f t="shared" si="451"/>
        <v>131.584</v>
      </c>
      <c r="X9624">
        <f t="shared" si="452"/>
        <v>33.75</v>
      </c>
    </row>
    <row r="9625" spans="1:24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  <c r="V9625">
        <f t="shared" si="450"/>
        <v>6</v>
      </c>
      <c r="W9625">
        <f t="shared" si="451"/>
        <v>42.783999999999999</v>
      </c>
      <c r="X9625">
        <f t="shared" si="452"/>
        <v>-254.99999999999997</v>
      </c>
    </row>
    <row r="9626" spans="1:24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  <c r="V9626">
        <f t="shared" si="450"/>
        <v>6</v>
      </c>
      <c r="W9626">
        <f t="shared" si="451"/>
        <v>921.94200000000001</v>
      </c>
      <c r="X9626">
        <f t="shared" si="452"/>
        <v>-12.857142857142856</v>
      </c>
    </row>
    <row r="9627" spans="1:24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  <c r="V9627">
        <f t="shared" si="450"/>
        <v>6</v>
      </c>
      <c r="W9627">
        <f t="shared" si="451"/>
        <v>1229.9975999999999</v>
      </c>
      <c r="X9627">
        <f t="shared" si="452"/>
        <v>-23.52941176470588</v>
      </c>
    </row>
    <row r="9628" spans="1:24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  <c r="V9628">
        <f t="shared" si="450"/>
        <v>9</v>
      </c>
      <c r="W9628">
        <f t="shared" si="451"/>
        <v>18.495999999999999</v>
      </c>
      <c r="X9628">
        <f t="shared" si="452"/>
        <v>36.25</v>
      </c>
    </row>
    <row r="9629" spans="1:24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  <c r="V9629">
        <f t="shared" si="450"/>
        <v>11</v>
      </c>
      <c r="W9629">
        <f t="shared" si="451"/>
        <v>44.01</v>
      </c>
      <c r="X9629">
        <f t="shared" si="452"/>
        <v>46</v>
      </c>
    </row>
    <row r="9630" spans="1:24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>
        <f t="shared" si="450"/>
        <v>1</v>
      </c>
      <c r="W9630">
        <f t="shared" si="451"/>
        <v>261.85599999999999</v>
      </c>
      <c r="X9630">
        <f t="shared" si="452"/>
        <v>35</v>
      </c>
    </row>
    <row r="9631" spans="1:24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  <c r="V9631">
        <f t="shared" si="450"/>
        <v>1</v>
      </c>
      <c r="W9631">
        <f t="shared" si="451"/>
        <v>6.8760000000000003</v>
      </c>
      <c r="X9631">
        <f t="shared" si="452"/>
        <v>-73.333333333333329</v>
      </c>
    </row>
    <row r="9632" spans="1:24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  <c r="V9632">
        <f t="shared" si="450"/>
        <v>5</v>
      </c>
      <c r="W9632">
        <f t="shared" si="451"/>
        <v>21.456</v>
      </c>
      <c r="X9632">
        <f t="shared" si="452"/>
        <v>32.499999999999993</v>
      </c>
    </row>
    <row r="9633" spans="1:24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  <c r="V9633">
        <f t="shared" si="450"/>
        <v>5</v>
      </c>
      <c r="W9633">
        <f t="shared" si="451"/>
        <v>1078.1999999999998</v>
      </c>
      <c r="X9633">
        <f t="shared" si="452"/>
        <v>49</v>
      </c>
    </row>
    <row r="9634" spans="1:24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  <c r="V9634">
        <f t="shared" si="450"/>
        <v>2</v>
      </c>
      <c r="W9634">
        <f t="shared" si="451"/>
        <v>725.12</v>
      </c>
      <c r="X9634">
        <f t="shared" si="452"/>
        <v>43</v>
      </c>
    </row>
    <row r="9635" spans="1:24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  <c r="V9635">
        <f t="shared" si="450"/>
        <v>10</v>
      </c>
      <c r="W9635">
        <f t="shared" si="451"/>
        <v>531</v>
      </c>
      <c r="X9635">
        <f t="shared" si="452"/>
        <v>17</v>
      </c>
    </row>
    <row r="9636" spans="1:24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  <c r="V9636">
        <f t="shared" si="450"/>
        <v>10</v>
      </c>
      <c r="W9636">
        <f t="shared" si="451"/>
        <v>556.15</v>
      </c>
      <c r="X9636">
        <f t="shared" si="452"/>
        <v>27.999999999999996</v>
      </c>
    </row>
    <row r="9637" spans="1:24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  <c r="V9637">
        <f t="shared" si="450"/>
        <v>10</v>
      </c>
      <c r="W9637">
        <f t="shared" si="451"/>
        <v>14659.38</v>
      </c>
      <c r="X9637">
        <f t="shared" si="452"/>
        <v>16</v>
      </c>
    </row>
    <row r="9638" spans="1:24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  <c r="V9638">
        <f t="shared" si="450"/>
        <v>11</v>
      </c>
      <c r="W9638">
        <f t="shared" si="451"/>
        <v>275.08</v>
      </c>
      <c r="X9638">
        <f t="shared" si="452"/>
        <v>40</v>
      </c>
    </row>
    <row r="9639" spans="1:24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  <c r="V9639">
        <f t="shared" si="450"/>
        <v>11</v>
      </c>
      <c r="W9639">
        <f t="shared" si="451"/>
        <v>2920.8</v>
      </c>
      <c r="X9639">
        <f t="shared" si="452"/>
        <v>13</v>
      </c>
    </row>
    <row r="9640" spans="1:24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  <c r="V9640">
        <f t="shared" si="450"/>
        <v>11</v>
      </c>
      <c r="W9640">
        <f t="shared" si="451"/>
        <v>23.12</v>
      </c>
      <c r="X9640">
        <f t="shared" si="452"/>
        <v>48.999999999999993</v>
      </c>
    </row>
    <row r="9641" spans="1:24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  <c r="V9641">
        <f t="shared" si="450"/>
        <v>1</v>
      </c>
      <c r="W9641">
        <f t="shared" si="451"/>
        <v>55869.372000000003</v>
      </c>
      <c r="X9641">
        <f t="shared" si="452"/>
        <v>-43.333333333333329</v>
      </c>
    </row>
    <row r="9642" spans="1:24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  <c r="V9642">
        <f t="shared" si="450"/>
        <v>3</v>
      </c>
      <c r="W9642">
        <f t="shared" si="451"/>
        <v>103.25</v>
      </c>
      <c r="X9642">
        <f t="shared" si="452"/>
        <v>46.000000000000007</v>
      </c>
    </row>
    <row r="9643" spans="1:24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  <c r="V9643">
        <f t="shared" si="450"/>
        <v>3</v>
      </c>
      <c r="W9643">
        <f t="shared" si="451"/>
        <v>1024.5</v>
      </c>
      <c r="X9643">
        <f t="shared" si="452"/>
        <v>0</v>
      </c>
    </row>
    <row r="9644" spans="1:24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  <c r="V9644">
        <f t="shared" si="450"/>
        <v>3</v>
      </c>
      <c r="W9644">
        <f t="shared" si="451"/>
        <v>2620.2240000000002</v>
      </c>
      <c r="X9644">
        <f t="shared" si="452"/>
        <v>5</v>
      </c>
    </row>
    <row r="9645" spans="1:24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  <c r="V9645">
        <f t="shared" si="450"/>
        <v>3</v>
      </c>
      <c r="W9645">
        <f t="shared" si="451"/>
        <v>963.13599999999997</v>
      </c>
      <c r="X9645">
        <f t="shared" si="452"/>
        <v>11.25</v>
      </c>
    </row>
    <row r="9646" spans="1:24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  <c r="V9646">
        <f t="shared" si="450"/>
        <v>6</v>
      </c>
      <c r="W9646">
        <f t="shared" si="451"/>
        <v>626.80799999999999</v>
      </c>
      <c r="X9646">
        <f t="shared" si="452"/>
        <v>13.750000000000002</v>
      </c>
    </row>
    <row r="9647" spans="1:24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  <c r="V9647">
        <f t="shared" si="450"/>
        <v>6</v>
      </c>
      <c r="W9647">
        <f t="shared" si="451"/>
        <v>70.335999999999999</v>
      </c>
      <c r="X9647">
        <f t="shared" si="452"/>
        <v>-23.75</v>
      </c>
    </row>
    <row r="9648" spans="1:24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  <c r="V9648">
        <f t="shared" si="450"/>
        <v>6</v>
      </c>
      <c r="W9648">
        <f t="shared" si="451"/>
        <v>145.17599999999999</v>
      </c>
      <c r="X9648">
        <f t="shared" si="452"/>
        <v>-66.666666666666671</v>
      </c>
    </row>
    <row r="9649" spans="1:24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  <c r="V9649">
        <f t="shared" si="450"/>
        <v>11</v>
      </c>
      <c r="W9649">
        <f t="shared" si="451"/>
        <v>884.64</v>
      </c>
      <c r="X9649">
        <f t="shared" si="452"/>
        <v>26</v>
      </c>
    </row>
    <row r="9650" spans="1:24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  <c r="V9650">
        <f t="shared" si="450"/>
        <v>11</v>
      </c>
      <c r="W9650">
        <f t="shared" si="451"/>
        <v>845.91000000000008</v>
      </c>
      <c r="X9650">
        <f t="shared" si="452"/>
        <v>27.999999999999996</v>
      </c>
    </row>
    <row r="9651" spans="1:24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  <c r="V9651">
        <f t="shared" si="450"/>
        <v>11</v>
      </c>
      <c r="W9651">
        <f t="shared" si="451"/>
        <v>27253.312000000002</v>
      </c>
      <c r="X9651">
        <f t="shared" si="452"/>
        <v>4.7058823529411766</v>
      </c>
    </row>
    <row r="9652" spans="1:24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  <c r="V9652">
        <f t="shared" si="450"/>
        <v>11</v>
      </c>
      <c r="W9652">
        <f t="shared" si="451"/>
        <v>334.53000000000003</v>
      </c>
      <c r="X9652">
        <f t="shared" si="452"/>
        <v>27.999999999999996</v>
      </c>
    </row>
    <row r="9653" spans="1:24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  <c r="V9653">
        <f t="shared" si="450"/>
        <v>11</v>
      </c>
      <c r="W9653">
        <f t="shared" si="451"/>
        <v>129.91999999999999</v>
      </c>
      <c r="X9653">
        <f t="shared" si="452"/>
        <v>30.000000000000004</v>
      </c>
    </row>
    <row r="9654" spans="1:24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>
        <f t="shared" si="450"/>
        <v>11</v>
      </c>
      <c r="W9654">
        <f t="shared" si="451"/>
        <v>3572.2799999999997</v>
      </c>
      <c r="X9654">
        <f t="shared" si="452"/>
        <v>50</v>
      </c>
    </row>
    <row r="9655" spans="1:24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  <c r="V9655">
        <f t="shared" si="450"/>
        <v>1</v>
      </c>
      <c r="W9655">
        <f t="shared" si="451"/>
        <v>191.96799999999999</v>
      </c>
      <c r="X9655">
        <f t="shared" si="452"/>
        <v>12.5</v>
      </c>
    </row>
    <row r="9656" spans="1:24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  <c r="V9656">
        <f t="shared" si="450"/>
        <v>1</v>
      </c>
      <c r="W9656">
        <f t="shared" si="451"/>
        <v>9.8759999999999994</v>
      </c>
      <c r="X9656">
        <f t="shared" si="452"/>
        <v>-73.333333333333343</v>
      </c>
    </row>
    <row r="9657" spans="1:24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  <c r="V9657">
        <f t="shared" si="450"/>
        <v>9</v>
      </c>
      <c r="W9657">
        <f t="shared" si="451"/>
        <v>292.32</v>
      </c>
      <c r="X9657">
        <f t="shared" si="452"/>
        <v>36.000000000000007</v>
      </c>
    </row>
    <row r="9658" spans="1:24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  <c r="V9658">
        <f t="shared" si="450"/>
        <v>9</v>
      </c>
      <c r="W9658">
        <f t="shared" si="451"/>
        <v>3.984</v>
      </c>
      <c r="X9658">
        <f t="shared" si="452"/>
        <v>35</v>
      </c>
    </row>
    <row r="9659" spans="1:24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  <c r="V9659">
        <f t="shared" si="450"/>
        <v>9</v>
      </c>
      <c r="W9659">
        <f t="shared" si="451"/>
        <v>52.16</v>
      </c>
      <c r="X9659">
        <f t="shared" si="452"/>
        <v>44</v>
      </c>
    </row>
    <row r="9660" spans="1:24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  <c r="V9660">
        <f t="shared" si="450"/>
        <v>9</v>
      </c>
      <c r="W9660">
        <f t="shared" si="451"/>
        <v>2318.1120000000001</v>
      </c>
      <c r="X9660">
        <f t="shared" si="452"/>
        <v>14.444444444444443</v>
      </c>
    </row>
    <row r="9661" spans="1:24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  <c r="V9661">
        <f t="shared" si="450"/>
        <v>3</v>
      </c>
      <c r="W9661">
        <f t="shared" si="451"/>
        <v>93.75</v>
      </c>
      <c r="X9661">
        <f t="shared" si="452"/>
        <v>48</v>
      </c>
    </row>
    <row r="9662" spans="1:24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  <c r="V9662">
        <f t="shared" si="450"/>
        <v>6</v>
      </c>
      <c r="W9662">
        <f t="shared" si="451"/>
        <v>27215.351999999999</v>
      </c>
      <c r="X9662">
        <f t="shared" si="452"/>
        <v>7.5</v>
      </c>
    </row>
    <row r="9663" spans="1:24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  <c r="V9663">
        <f t="shared" si="450"/>
        <v>6</v>
      </c>
      <c r="W9663">
        <f t="shared" si="451"/>
        <v>53.92</v>
      </c>
      <c r="X9663">
        <f t="shared" si="452"/>
        <v>13.999999999999998</v>
      </c>
    </row>
    <row r="9664" spans="1:24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  <c r="V9664">
        <f t="shared" si="450"/>
        <v>6</v>
      </c>
      <c r="W9664">
        <f t="shared" si="451"/>
        <v>1432.8000000000002</v>
      </c>
      <c r="X9664">
        <f t="shared" si="452"/>
        <v>33.75</v>
      </c>
    </row>
    <row r="9665" spans="1:24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  <c r="V9665">
        <f t="shared" si="450"/>
        <v>8</v>
      </c>
      <c r="W9665">
        <f t="shared" si="451"/>
        <v>581.84999999999991</v>
      </c>
      <c r="X9665">
        <f t="shared" si="452"/>
        <v>5</v>
      </c>
    </row>
    <row r="9666" spans="1:24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  <c r="V9666">
        <f t="shared" si="450"/>
        <v>12</v>
      </c>
      <c r="W9666">
        <f t="shared" si="451"/>
        <v>25.92</v>
      </c>
      <c r="X9666">
        <f t="shared" si="452"/>
        <v>47.999999999999993</v>
      </c>
    </row>
    <row r="9667" spans="1:24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  <c r="V9667">
        <f t="shared" ref="V9667:V9730" si="453">MONTH(C9667:C19660)</f>
        <v>11</v>
      </c>
      <c r="W9667">
        <f t="shared" ref="W9667:W9730" si="454" xml:space="preserve"> PRODUCT(R9667,S9667)</f>
        <v>359.82</v>
      </c>
      <c r="X9667">
        <f t="shared" ref="X9667:X9730" si="455">(U9667/R9667)*100</f>
        <v>20</v>
      </c>
    </row>
    <row r="9668" spans="1:24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  <c r="V9668">
        <f t="shared" si="453"/>
        <v>11</v>
      </c>
      <c r="W9668">
        <f t="shared" si="454"/>
        <v>37.26</v>
      </c>
      <c r="X9668">
        <f t="shared" si="455"/>
        <v>36</v>
      </c>
    </row>
    <row r="9669" spans="1:24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  <c r="V9669">
        <f t="shared" si="453"/>
        <v>4</v>
      </c>
      <c r="W9669">
        <f t="shared" si="454"/>
        <v>126.61600000000001</v>
      </c>
      <c r="X9669">
        <f t="shared" si="455"/>
        <v>36.25</v>
      </c>
    </row>
    <row r="9670" spans="1:24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>
        <f t="shared" si="453"/>
        <v>4</v>
      </c>
      <c r="W9670">
        <f t="shared" si="454"/>
        <v>215.91</v>
      </c>
      <c r="X9670">
        <f t="shared" si="455"/>
        <v>50</v>
      </c>
    </row>
    <row r="9671" spans="1:24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  <c r="V9671">
        <f t="shared" si="453"/>
        <v>4</v>
      </c>
      <c r="W9671">
        <f t="shared" si="454"/>
        <v>44.82</v>
      </c>
      <c r="X9671">
        <f t="shared" si="455"/>
        <v>46</v>
      </c>
    </row>
    <row r="9672" spans="1:24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  <c r="V9672">
        <f t="shared" si="453"/>
        <v>8</v>
      </c>
      <c r="W9672">
        <f t="shared" si="454"/>
        <v>452.76000000000005</v>
      </c>
      <c r="X9672">
        <f t="shared" si="455"/>
        <v>12.5</v>
      </c>
    </row>
    <row r="9673" spans="1:24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>
        <f t="shared" si="453"/>
        <v>11</v>
      </c>
      <c r="W9673">
        <f t="shared" si="454"/>
        <v>110</v>
      </c>
      <c r="X9673">
        <f t="shared" si="455"/>
        <v>6.25</v>
      </c>
    </row>
    <row r="9674" spans="1:24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  <c r="V9674">
        <f t="shared" si="453"/>
        <v>12</v>
      </c>
      <c r="W9674">
        <f t="shared" si="454"/>
        <v>15.936</v>
      </c>
      <c r="X9674">
        <f t="shared" si="455"/>
        <v>33.75</v>
      </c>
    </row>
    <row r="9675" spans="1:24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  <c r="V9675">
        <f t="shared" si="453"/>
        <v>12</v>
      </c>
      <c r="W9675">
        <f t="shared" si="454"/>
        <v>7499.85</v>
      </c>
      <c r="X9675">
        <f t="shared" si="455"/>
        <v>-25</v>
      </c>
    </row>
    <row r="9676" spans="1:24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  <c r="V9676">
        <f t="shared" si="453"/>
        <v>7</v>
      </c>
      <c r="W9676">
        <f t="shared" si="454"/>
        <v>26.632000000000001</v>
      </c>
      <c r="X9676">
        <f t="shared" si="455"/>
        <v>5</v>
      </c>
    </row>
    <row r="9677" spans="1:24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  <c r="V9677">
        <f t="shared" si="453"/>
        <v>5</v>
      </c>
      <c r="W9677">
        <f t="shared" si="454"/>
        <v>166.4</v>
      </c>
      <c r="X9677">
        <f t="shared" si="455"/>
        <v>34</v>
      </c>
    </row>
    <row r="9678" spans="1:24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  <c r="V9678">
        <f t="shared" si="453"/>
        <v>11</v>
      </c>
      <c r="W9678">
        <f t="shared" si="454"/>
        <v>384.12</v>
      </c>
      <c r="X9678">
        <f t="shared" si="455"/>
        <v>46</v>
      </c>
    </row>
    <row r="9679" spans="1:24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  <c r="V9679">
        <f t="shared" si="453"/>
        <v>4</v>
      </c>
      <c r="W9679">
        <f t="shared" si="454"/>
        <v>20.97</v>
      </c>
      <c r="X9679">
        <f t="shared" si="455"/>
        <v>28.999999999999996</v>
      </c>
    </row>
    <row r="9680" spans="1:24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  <c r="V9680">
        <f t="shared" si="453"/>
        <v>4</v>
      </c>
      <c r="W9680">
        <f t="shared" si="454"/>
        <v>6.84</v>
      </c>
      <c r="X9680">
        <f t="shared" si="455"/>
        <v>27</v>
      </c>
    </row>
    <row r="9681" spans="1:24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  <c r="V9681">
        <f t="shared" si="453"/>
        <v>12</v>
      </c>
      <c r="W9681">
        <f t="shared" si="454"/>
        <v>646.20000000000005</v>
      </c>
      <c r="X9681">
        <f t="shared" si="455"/>
        <v>19</v>
      </c>
    </row>
    <row r="9682" spans="1:24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  <c r="V9682">
        <f t="shared" si="453"/>
        <v>12</v>
      </c>
      <c r="W9682">
        <f t="shared" si="454"/>
        <v>6013.44</v>
      </c>
      <c r="X9682">
        <f t="shared" si="455"/>
        <v>11.250000000000002</v>
      </c>
    </row>
    <row r="9683" spans="1:24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  <c r="V9683">
        <f t="shared" si="453"/>
        <v>12</v>
      </c>
      <c r="W9683">
        <f t="shared" si="454"/>
        <v>25.92</v>
      </c>
      <c r="X9683">
        <f t="shared" si="455"/>
        <v>49</v>
      </c>
    </row>
    <row r="9684" spans="1:24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>
        <f t="shared" si="453"/>
        <v>12</v>
      </c>
      <c r="W9684">
        <f t="shared" si="454"/>
        <v>233.28000000000003</v>
      </c>
      <c r="X9684">
        <f t="shared" si="455"/>
        <v>48.000000000000007</v>
      </c>
    </row>
    <row r="9685" spans="1:24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>
        <f t="shared" si="453"/>
        <v>12</v>
      </c>
      <c r="W9685">
        <f t="shared" si="454"/>
        <v>1608.32</v>
      </c>
      <c r="X9685">
        <f t="shared" si="455"/>
        <v>27</v>
      </c>
    </row>
    <row r="9686" spans="1:24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  <c r="V9686">
        <f t="shared" si="453"/>
        <v>12</v>
      </c>
      <c r="W9686">
        <f t="shared" si="454"/>
        <v>25.92</v>
      </c>
      <c r="X9686">
        <f t="shared" si="455"/>
        <v>48.999999999999993</v>
      </c>
    </row>
    <row r="9687" spans="1:24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  <c r="V9687">
        <f t="shared" si="453"/>
        <v>1</v>
      </c>
      <c r="W9687">
        <f t="shared" si="454"/>
        <v>16.59</v>
      </c>
      <c r="X9687">
        <f t="shared" si="455"/>
        <v>35</v>
      </c>
    </row>
    <row r="9688" spans="1:24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  <c r="V9688">
        <f t="shared" si="453"/>
        <v>5</v>
      </c>
      <c r="W9688">
        <f t="shared" si="454"/>
        <v>210.60000000000002</v>
      </c>
      <c r="X9688">
        <f t="shared" si="455"/>
        <v>28.999999999999996</v>
      </c>
    </row>
    <row r="9689" spans="1:24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  <c r="V9689">
        <f t="shared" si="453"/>
        <v>9</v>
      </c>
      <c r="W9689">
        <f t="shared" si="454"/>
        <v>104.81400000000001</v>
      </c>
      <c r="X9689">
        <f t="shared" si="455"/>
        <v>-150</v>
      </c>
    </row>
    <row r="9690" spans="1:24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  <c r="V9690">
        <f t="shared" si="453"/>
        <v>6</v>
      </c>
      <c r="W9690">
        <f t="shared" si="454"/>
        <v>162</v>
      </c>
      <c r="X9690">
        <f t="shared" si="455"/>
        <v>48</v>
      </c>
    </row>
    <row r="9691" spans="1:24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  <c r="V9691">
        <f t="shared" si="453"/>
        <v>6</v>
      </c>
      <c r="W9691">
        <f t="shared" si="454"/>
        <v>2015.84</v>
      </c>
      <c r="X9691">
        <f t="shared" si="455"/>
        <v>25</v>
      </c>
    </row>
    <row r="9692" spans="1:24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>
        <f t="shared" si="453"/>
        <v>4</v>
      </c>
      <c r="W9692">
        <f t="shared" si="454"/>
        <v>28.16</v>
      </c>
      <c r="X9692">
        <f t="shared" si="455"/>
        <v>28.999999999999996</v>
      </c>
    </row>
    <row r="9693" spans="1:24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  <c r="V9693">
        <f t="shared" si="453"/>
        <v>11</v>
      </c>
      <c r="W9693">
        <f t="shared" si="454"/>
        <v>1841.9975999999999</v>
      </c>
      <c r="X9693">
        <f t="shared" si="455"/>
        <v>-2.9411764705882355</v>
      </c>
    </row>
    <row r="9694" spans="1:24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  <c r="V9694">
        <f t="shared" si="453"/>
        <v>8</v>
      </c>
      <c r="W9694">
        <f t="shared" si="454"/>
        <v>5173.96</v>
      </c>
      <c r="X9694">
        <f t="shared" si="455"/>
        <v>26</v>
      </c>
    </row>
    <row r="9695" spans="1:24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  <c r="V9695">
        <f t="shared" si="453"/>
        <v>9</v>
      </c>
      <c r="W9695">
        <f t="shared" si="454"/>
        <v>186.48</v>
      </c>
      <c r="X9695">
        <f t="shared" si="455"/>
        <v>49.000000000000007</v>
      </c>
    </row>
    <row r="9696" spans="1:24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  <c r="V9696">
        <f t="shared" si="453"/>
        <v>9</v>
      </c>
      <c r="W9696">
        <f t="shared" si="454"/>
        <v>14.6</v>
      </c>
      <c r="X9696">
        <f t="shared" si="455"/>
        <v>30</v>
      </c>
    </row>
    <row r="9697" spans="1:24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  <c r="V9697">
        <f t="shared" si="453"/>
        <v>12</v>
      </c>
      <c r="W9697">
        <f t="shared" si="454"/>
        <v>294.14400000000001</v>
      </c>
      <c r="X9697">
        <f t="shared" si="455"/>
        <v>12.5</v>
      </c>
    </row>
    <row r="9698" spans="1:24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>
        <f t="shared" si="453"/>
        <v>6</v>
      </c>
      <c r="W9698">
        <f t="shared" si="454"/>
        <v>2457.75</v>
      </c>
      <c r="X9698">
        <f t="shared" si="455"/>
        <v>49</v>
      </c>
    </row>
    <row r="9699" spans="1:24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  <c r="V9699">
        <f t="shared" si="453"/>
        <v>3</v>
      </c>
      <c r="W9699">
        <f t="shared" si="454"/>
        <v>121.34399999999999</v>
      </c>
      <c r="X9699">
        <f t="shared" si="455"/>
        <v>31.250000000000007</v>
      </c>
    </row>
    <row r="9700" spans="1:24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  <c r="V9700">
        <f t="shared" si="453"/>
        <v>12</v>
      </c>
      <c r="W9700">
        <f t="shared" si="454"/>
        <v>68.489999999999995</v>
      </c>
      <c r="X9700">
        <f t="shared" si="455"/>
        <v>47</v>
      </c>
    </row>
    <row r="9701" spans="1:24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  <c r="V9701">
        <f t="shared" si="453"/>
        <v>12</v>
      </c>
      <c r="W9701">
        <f t="shared" si="454"/>
        <v>217.28</v>
      </c>
      <c r="X9701">
        <f t="shared" si="455"/>
        <v>30</v>
      </c>
    </row>
    <row r="9702" spans="1:24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  <c r="V9702">
        <f t="shared" si="453"/>
        <v>12</v>
      </c>
      <c r="W9702">
        <f t="shared" si="454"/>
        <v>590.32799999999997</v>
      </c>
      <c r="X9702">
        <f t="shared" si="455"/>
        <v>7.5</v>
      </c>
    </row>
    <row r="9703" spans="1:24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  <c r="V9703">
        <f t="shared" si="453"/>
        <v>10</v>
      </c>
      <c r="W9703">
        <f t="shared" si="454"/>
        <v>7.24</v>
      </c>
      <c r="X9703">
        <f t="shared" si="455"/>
        <v>33</v>
      </c>
    </row>
    <row r="9704" spans="1:24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  <c r="V9704">
        <f t="shared" si="453"/>
        <v>7</v>
      </c>
      <c r="W9704">
        <f t="shared" si="454"/>
        <v>11.54</v>
      </c>
      <c r="X9704">
        <f t="shared" si="455"/>
        <v>48.000000000000007</v>
      </c>
    </row>
    <row r="9705" spans="1:24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>
        <f t="shared" si="453"/>
        <v>7</v>
      </c>
      <c r="W9705">
        <f t="shared" si="454"/>
        <v>4249.75</v>
      </c>
      <c r="X9705">
        <f t="shared" si="455"/>
        <v>46</v>
      </c>
    </row>
    <row r="9706" spans="1:24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  <c r="V9706">
        <f t="shared" si="453"/>
        <v>7</v>
      </c>
      <c r="W9706">
        <f t="shared" si="454"/>
        <v>33.03</v>
      </c>
      <c r="X9706">
        <f t="shared" si="455"/>
        <v>49</v>
      </c>
    </row>
    <row r="9707" spans="1:24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  <c r="V9707">
        <f t="shared" si="453"/>
        <v>10</v>
      </c>
      <c r="W9707">
        <f t="shared" si="454"/>
        <v>118.87200000000001</v>
      </c>
      <c r="X9707">
        <f t="shared" si="455"/>
        <v>35</v>
      </c>
    </row>
    <row r="9708" spans="1:24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  <c r="V9708">
        <f t="shared" si="453"/>
        <v>10</v>
      </c>
      <c r="W9708">
        <f t="shared" si="454"/>
        <v>726.40800000000002</v>
      </c>
      <c r="X9708">
        <f t="shared" si="455"/>
        <v>5</v>
      </c>
    </row>
    <row r="9709" spans="1:24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>
        <f t="shared" si="453"/>
        <v>10</v>
      </c>
      <c r="W9709">
        <f t="shared" si="454"/>
        <v>37.17</v>
      </c>
      <c r="X9709">
        <f t="shared" si="455"/>
        <v>46</v>
      </c>
    </row>
    <row r="9710" spans="1:24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  <c r="V9710">
        <f t="shared" si="453"/>
        <v>10</v>
      </c>
      <c r="W9710">
        <f t="shared" si="454"/>
        <v>39.92</v>
      </c>
      <c r="X9710">
        <f t="shared" si="455"/>
        <v>27.999999999999996</v>
      </c>
    </row>
    <row r="9711" spans="1:24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  <c r="V9711">
        <f t="shared" si="453"/>
        <v>10</v>
      </c>
      <c r="W9711">
        <f t="shared" si="454"/>
        <v>1022.76</v>
      </c>
      <c r="X9711">
        <f t="shared" si="455"/>
        <v>0.99999999999999989</v>
      </c>
    </row>
    <row r="9712" spans="1:24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  <c r="V9712">
        <f t="shared" si="453"/>
        <v>11</v>
      </c>
      <c r="W9712">
        <f t="shared" si="454"/>
        <v>547.13599999999997</v>
      </c>
      <c r="X9712">
        <f t="shared" si="455"/>
        <v>-12.5</v>
      </c>
    </row>
    <row r="9713" spans="1:24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  <c r="V9713">
        <f t="shared" si="453"/>
        <v>11</v>
      </c>
      <c r="W9713">
        <f t="shared" si="454"/>
        <v>26.388000000000002</v>
      </c>
      <c r="X9713">
        <f t="shared" si="455"/>
        <v>-66.666666666666657</v>
      </c>
    </row>
    <row r="9714" spans="1:24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>
        <f t="shared" si="453"/>
        <v>11</v>
      </c>
      <c r="W9714">
        <f t="shared" si="454"/>
        <v>6480.576</v>
      </c>
      <c r="X9714">
        <f t="shared" si="455"/>
        <v>-8.75</v>
      </c>
    </row>
    <row r="9715" spans="1:24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  <c r="V9715">
        <f t="shared" si="453"/>
        <v>11</v>
      </c>
      <c r="W9715">
        <f t="shared" si="454"/>
        <v>257.8</v>
      </c>
      <c r="X9715">
        <f t="shared" si="455"/>
        <v>-12.5</v>
      </c>
    </row>
    <row r="9716" spans="1:24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  <c r="V9716">
        <f t="shared" si="453"/>
        <v>11</v>
      </c>
      <c r="W9716">
        <f t="shared" si="454"/>
        <v>116.83199999999999</v>
      </c>
      <c r="X9716">
        <f t="shared" si="455"/>
        <v>28.749999999999996</v>
      </c>
    </row>
    <row r="9717" spans="1:24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  <c r="V9717">
        <f t="shared" si="453"/>
        <v>11</v>
      </c>
      <c r="W9717">
        <f t="shared" si="454"/>
        <v>115.16800000000001</v>
      </c>
      <c r="X9717">
        <f t="shared" si="455"/>
        <v>35</v>
      </c>
    </row>
    <row r="9718" spans="1:24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  <c r="V9718">
        <f t="shared" si="453"/>
        <v>8</v>
      </c>
      <c r="W9718">
        <f t="shared" si="454"/>
        <v>149.24799999999999</v>
      </c>
      <c r="X9718">
        <f t="shared" si="455"/>
        <v>7.5000000000000009</v>
      </c>
    </row>
    <row r="9719" spans="1:24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  <c r="V9719">
        <f t="shared" si="453"/>
        <v>5</v>
      </c>
      <c r="W9719">
        <f t="shared" si="454"/>
        <v>399.79999999999995</v>
      </c>
      <c r="X9719">
        <f t="shared" si="455"/>
        <v>10.000000000000002</v>
      </c>
    </row>
    <row r="9720" spans="1:24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  <c r="V9720">
        <f t="shared" si="453"/>
        <v>5</v>
      </c>
      <c r="W9720">
        <f t="shared" si="454"/>
        <v>1119.8</v>
      </c>
      <c r="X9720">
        <f t="shared" si="455"/>
        <v>5</v>
      </c>
    </row>
    <row r="9721" spans="1:24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>
        <f t="shared" si="453"/>
        <v>11</v>
      </c>
      <c r="W9721">
        <f t="shared" si="454"/>
        <v>442.048</v>
      </c>
      <c r="X9721">
        <f t="shared" si="455"/>
        <v>-25</v>
      </c>
    </row>
    <row r="9722" spans="1:24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  <c r="V9722">
        <f t="shared" si="453"/>
        <v>9</v>
      </c>
      <c r="W9722">
        <f t="shared" si="454"/>
        <v>37.92</v>
      </c>
      <c r="X9722">
        <f t="shared" si="455"/>
        <v>40</v>
      </c>
    </row>
    <row r="9723" spans="1:24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  <c r="V9723">
        <f t="shared" si="453"/>
        <v>2</v>
      </c>
      <c r="W9723">
        <f t="shared" si="454"/>
        <v>979.9380000000001</v>
      </c>
      <c r="X9723">
        <f t="shared" si="455"/>
        <v>12.222222222222221</v>
      </c>
    </row>
    <row r="9724" spans="1:24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  <c r="V9724">
        <f t="shared" si="453"/>
        <v>2</v>
      </c>
      <c r="W9724">
        <f t="shared" si="454"/>
        <v>269.90999999999997</v>
      </c>
      <c r="X9724">
        <f t="shared" si="455"/>
        <v>43.999999999999993</v>
      </c>
    </row>
    <row r="9725" spans="1:24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  <c r="V9725">
        <f t="shared" si="453"/>
        <v>12</v>
      </c>
      <c r="W9725">
        <f t="shared" si="454"/>
        <v>3857.2559999999999</v>
      </c>
      <c r="X9725">
        <f t="shared" si="455"/>
        <v>33.75</v>
      </c>
    </row>
    <row r="9726" spans="1:24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>
        <f t="shared" si="453"/>
        <v>12</v>
      </c>
      <c r="W9726">
        <f t="shared" si="454"/>
        <v>24.448</v>
      </c>
      <c r="X9726">
        <f t="shared" si="455"/>
        <v>36.249999999999993</v>
      </c>
    </row>
    <row r="9727" spans="1:24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  <c r="V9727">
        <f t="shared" si="453"/>
        <v>9</v>
      </c>
      <c r="W9727">
        <f t="shared" si="454"/>
        <v>269.90999999999997</v>
      </c>
      <c r="X9727">
        <f t="shared" si="455"/>
        <v>42</v>
      </c>
    </row>
    <row r="9728" spans="1:24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  <c r="V9728">
        <f t="shared" si="453"/>
        <v>12</v>
      </c>
      <c r="W9728">
        <f t="shared" si="454"/>
        <v>2008.02</v>
      </c>
      <c r="X9728">
        <f t="shared" si="455"/>
        <v>28.000000000000004</v>
      </c>
    </row>
    <row r="9729" spans="1:24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  <c r="V9729">
        <f t="shared" si="453"/>
        <v>12</v>
      </c>
      <c r="W9729">
        <f t="shared" si="454"/>
        <v>4899.75</v>
      </c>
      <c r="X9729">
        <f t="shared" si="455"/>
        <v>28.999999999999996</v>
      </c>
    </row>
    <row r="9730" spans="1:24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  <c r="V9730">
        <f t="shared" si="453"/>
        <v>12</v>
      </c>
      <c r="W9730">
        <f t="shared" si="454"/>
        <v>8.7200000000000006</v>
      </c>
      <c r="X9730">
        <f t="shared" si="455"/>
        <v>3.9999999999999996</v>
      </c>
    </row>
    <row r="9731" spans="1:24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  <c r="V9731">
        <f t="shared" ref="V9731:V9794" si="456">MONTH(C9731:C19724)</f>
        <v>9</v>
      </c>
      <c r="W9731">
        <f t="shared" ref="W9731:W9794" si="457" xml:space="preserve"> PRODUCT(R9731,S9731)</f>
        <v>20.096</v>
      </c>
      <c r="X9731">
        <f t="shared" ref="X9731:X9794" si="458">(U9731/R9731)*100</f>
        <v>31.25</v>
      </c>
    </row>
    <row r="9732" spans="1:24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  <c r="V9732">
        <f t="shared" si="456"/>
        <v>9</v>
      </c>
      <c r="W9732">
        <f t="shared" si="457"/>
        <v>4038.75</v>
      </c>
      <c r="X9732">
        <f t="shared" si="458"/>
        <v>19</v>
      </c>
    </row>
    <row r="9733" spans="1:24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  <c r="V9733">
        <f t="shared" si="456"/>
        <v>11</v>
      </c>
      <c r="W9733">
        <f t="shared" si="457"/>
        <v>273.92</v>
      </c>
      <c r="X9733">
        <f t="shared" si="458"/>
        <v>28.999999999999996</v>
      </c>
    </row>
    <row r="9734" spans="1:24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  <c r="V9734">
        <f t="shared" si="456"/>
        <v>8</v>
      </c>
      <c r="W9734">
        <f t="shared" si="457"/>
        <v>6503.12</v>
      </c>
      <c r="X9734">
        <f t="shared" si="458"/>
        <v>29.000000000000004</v>
      </c>
    </row>
    <row r="9735" spans="1:24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  <c r="V9735">
        <f t="shared" si="456"/>
        <v>8</v>
      </c>
      <c r="W9735">
        <f t="shared" si="457"/>
        <v>40.24</v>
      </c>
      <c r="X9735">
        <f t="shared" si="458"/>
        <v>46</v>
      </c>
    </row>
    <row r="9736" spans="1:24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  <c r="V9736">
        <f t="shared" si="456"/>
        <v>8</v>
      </c>
      <c r="W9736">
        <f t="shared" si="457"/>
        <v>896.99</v>
      </c>
      <c r="X9736">
        <f t="shared" si="458"/>
        <v>47</v>
      </c>
    </row>
    <row r="9737" spans="1:24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  <c r="V9737">
        <f t="shared" si="456"/>
        <v>11</v>
      </c>
      <c r="W9737">
        <f t="shared" si="457"/>
        <v>5.88</v>
      </c>
      <c r="X9737">
        <f t="shared" si="458"/>
        <v>33.75</v>
      </c>
    </row>
    <row r="9738" spans="1:24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>
        <f t="shared" si="456"/>
        <v>6</v>
      </c>
      <c r="W9738">
        <f t="shared" si="457"/>
        <v>539.96</v>
      </c>
      <c r="X9738">
        <f t="shared" si="458"/>
        <v>26.999999999999996</v>
      </c>
    </row>
    <row r="9739" spans="1:24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  <c r="V9739">
        <f t="shared" si="456"/>
        <v>3</v>
      </c>
      <c r="W9739">
        <f t="shared" si="457"/>
        <v>620.24</v>
      </c>
      <c r="X9739">
        <f t="shared" si="458"/>
        <v>26</v>
      </c>
    </row>
    <row r="9740" spans="1:24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  <c r="V9740">
        <f t="shared" si="456"/>
        <v>3</v>
      </c>
      <c r="W9740">
        <f t="shared" si="457"/>
        <v>422.78399999999999</v>
      </c>
      <c r="X9740">
        <f t="shared" si="458"/>
        <v>32.5</v>
      </c>
    </row>
    <row r="9741" spans="1:24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  <c r="V9741">
        <f t="shared" si="456"/>
        <v>3</v>
      </c>
      <c r="W9741">
        <f t="shared" si="457"/>
        <v>98.4</v>
      </c>
      <c r="X9741">
        <f t="shared" si="458"/>
        <v>35</v>
      </c>
    </row>
    <row r="9742" spans="1:24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  <c r="V9742">
        <f t="shared" si="456"/>
        <v>3</v>
      </c>
      <c r="W9742">
        <f t="shared" si="457"/>
        <v>422.01</v>
      </c>
      <c r="X9742">
        <f t="shared" si="458"/>
        <v>39</v>
      </c>
    </row>
    <row r="9743" spans="1:24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  <c r="V9743">
        <f t="shared" si="456"/>
        <v>11</v>
      </c>
      <c r="W9743">
        <f t="shared" si="457"/>
        <v>22024.5</v>
      </c>
      <c r="X9743">
        <f t="shared" si="458"/>
        <v>23</v>
      </c>
    </row>
    <row r="9744" spans="1:24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  <c r="V9744">
        <f t="shared" si="456"/>
        <v>11</v>
      </c>
      <c r="W9744">
        <f t="shared" si="457"/>
        <v>313.25</v>
      </c>
      <c r="X9744">
        <f t="shared" si="458"/>
        <v>47</v>
      </c>
    </row>
    <row r="9745" spans="1:24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>
        <f t="shared" si="456"/>
        <v>6</v>
      </c>
      <c r="W9745">
        <f t="shared" si="457"/>
        <v>28.349999999999998</v>
      </c>
      <c r="X9745">
        <f t="shared" si="458"/>
        <v>48</v>
      </c>
    </row>
    <row r="9746" spans="1:24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  <c r="V9746">
        <f t="shared" si="456"/>
        <v>1</v>
      </c>
      <c r="W9746">
        <f t="shared" si="457"/>
        <v>1074.3040000000001</v>
      </c>
      <c r="X9746">
        <f t="shared" si="458"/>
        <v>33.75</v>
      </c>
    </row>
    <row r="9747" spans="1:24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  <c r="V9747">
        <f t="shared" si="456"/>
        <v>11</v>
      </c>
      <c r="W9747">
        <f t="shared" si="457"/>
        <v>728.16</v>
      </c>
      <c r="X9747">
        <f t="shared" si="458"/>
        <v>2.5</v>
      </c>
    </row>
    <row r="9748" spans="1:24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  <c r="V9748">
        <f t="shared" si="456"/>
        <v>11</v>
      </c>
      <c r="W9748">
        <f t="shared" si="457"/>
        <v>142.17599999999999</v>
      </c>
      <c r="X9748">
        <f t="shared" si="458"/>
        <v>-2.5</v>
      </c>
    </row>
    <row r="9749" spans="1:24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  <c r="V9749">
        <f t="shared" si="456"/>
        <v>11</v>
      </c>
      <c r="W9749">
        <f t="shared" si="457"/>
        <v>21.968</v>
      </c>
      <c r="X9749">
        <f t="shared" si="458"/>
        <v>-72.5</v>
      </c>
    </row>
    <row r="9750" spans="1:24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  <c r="V9750">
        <f t="shared" si="456"/>
        <v>11</v>
      </c>
      <c r="W9750">
        <f t="shared" si="457"/>
        <v>3191.7759999999998</v>
      </c>
      <c r="X9750">
        <f t="shared" si="458"/>
        <v>-7.1428571428571441</v>
      </c>
    </row>
    <row r="9751" spans="1:24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>
        <f t="shared" si="456"/>
        <v>3</v>
      </c>
      <c r="W9751">
        <f t="shared" si="457"/>
        <v>319.95999999999998</v>
      </c>
      <c r="X9751">
        <f t="shared" si="458"/>
        <v>36</v>
      </c>
    </row>
    <row r="9752" spans="1:24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  <c r="V9752">
        <f t="shared" si="456"/>
        <v>10</v>
      </c>
      <c r="W9752">
        <f t="shared" si="457"/>
        <v>10.688000000000001</v>
      </c>
      <c r="X9752">
        <f t="shared" si="458"/>
        <v>12.5</v>
      </c>
    </row>
    <row r="9753" spans="1:24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>
        <f t="shared" si="456"/>
        <v>10</v>
      </c>
      <c r="W9753">
        <f t="shared" si="457"/>
        <v>83.16</v>
      </c>
      <c r="X9753">
        <f t="shared" si="458"/>
        <v>12.5</v>
      </c>
    </row>
    <row r="9754" spans="1:24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  <c r="V9754">
        <f t="shared" si="456"/>
        <v>7</v>
      </c>
      <c r="W9754">
        <f t="shared" si="457"/>
        <v>2.496</v>
      </c>
      <c r="X9754">
        <f t="shared" si="458"/>
        <v>36.250000000000007</v>
      </c>
    </row>
    <row r="9755" spans="1:24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  <c r="V9755">
        <f t="shared" si="456"/>
        <v>3</v>
      </c>
      <c r="W9755">
        <f t="shared" si="457"/>
        <v>16.52</v>
      </c>
      <c r="X9755">
        <f t="shared" si="458"/>
        <v>46</v>
      </c>
    </row>
    <row r="9756" spans="1:24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>
        <f t="shared" si="456"/>
        <v>3</v>
      </c>
      <c r="W9756">
        <f t="shared" si="457"/>
        <v>35.520000000000003</v>
      </c>
      <c r="X9756">
        <f t="shared" si="458"/>
        <v>50</v>
      </c>
    </row>
    <row r="9757" spans="1:24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  <c r="V9757">
        <f t="shared" si="456"/>
        <v>3</v>
      </c>
      <c r="W9757">
        <f t="shared" si="457"/>
        <v>998.81999999999994</v>
      </c>
      <c r="X9757">
        <f t="shared" si="458"/>
        <v>3.0000000000000004</v>
      </c>
    </row>
    <row r="9758" spans="1:24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  <c r="V9758">
        <f t="shared" si="456"/>
        <v>3</v>
      </c>
      <c r="W9758">
        <f t="shared" si="457"/>
        <v>584.20000000000005</v>
      </c>
      <c r="X9758">
        <f t="shared" si="458"/>
        <v>20</v>
      </c>
    </row>
    <row r="9759" spans="1:24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  <c r="V9759">
        <f t="shared" si="456"/>
        <v>3</v>
      </c>
      <c r="W9759">
        <f t="shared" si="457"/>
        <v>1030.5</v>
      </c>
      <c r="X9759">
        <f t="shared" si="458"/>
        <v>27</v>
      </c>
    </row>
    <row r="9760" spans="1:24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>
        <f t="shared" si="456"/>
        <v>3</v>
      </c>
      <c r="W9760">
        <f t="shared" si="457"/>
        <v>70.56</v>
      </c>
      <c r="X9760">
        <f t="shared" si="458"/>
        <v>46</v>
      </c>
    </row>
    <row r="9761" spans="1:24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  <c r="V9761">
        <f t="shared" si="456"/>
        <v>10</v>
      </c>
      <c r="W9761">
        <f t="shared" si="457"/>
        <v>7019.6</v>
      </c>
      <c r="X9761">
        <f t="shared" si="458"/>
        <v>5</v>
      </c>
    </row>
    <row r="9762" spans="1:24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  <c r="V9762">
        <f t="shared" si="456"/>
        <v>11</v>
      </c>
      <c r="W9762">
        <f t="shared" si="457"/>
        <v>8.6</v>
      </c>
      <c r="X9762">
        <f t="shared" si="458"/>
        <v>33</v>
      </c>
    </row>
    <row r="9763" spans="1:24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  <c r="V9763">
        <f t="shared" si="456"/>
        <v>2</v>
      </c>
      <c r="W9763">
        <f t="shared" si="457"/>
        <v>719.91</v>
      </c>
      <c r="X9763">
        <f t="shared" si="458"/>
        <v>36</v>
      </c>
    </row>
    <row r="9764" spans="1:24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  <c r="V9764">
        <f t="shared" si="456"/>
        <v>2</v>
      </c>
      <c r="W9764">
        <f t="shared" si="457"/>
        <v>163.92</v>
      </c>
      <c r="X9764">
        <f t="shared" si="458"/>
        <v>28.000000000000004</v>
      </c>
    </row>
    <row r="9765" spans="1:24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  <c r="V9765">
        <f t="shared" si="456"/>
        <v>2</v>
      </c>
      <c r="W9765">
        <f t="shared" si="457"/>
        <v>477.24</v>
      </c>
      <c r="X9765">
        <f t="shared" si="458"/>
        <v>2</v>
      </c>
    </row>
    <row r="9766" spans="1:24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  <c r="V9766">
        <f t="shared" si="456"/>
        <v>6</v>
      </c>
      <c r="W9766">
        <f t="shared" si="457"/>
        <v>699</v>
      </c>
      <c r="X9766">
        <f t="shared" si="458"/>
        <v>8.75</v>
      </c>
    </row>
    <row r="9767" spans="1:24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  <c r="V9767">
        <f t="shared" si="456"/>
        <v>2</v>
      </c>
      <c r="W9767">
        <f t="shared" si="457"/>
        <v>19.68</v>
      </c>
      <c r="X9767">
        <f t="shared" si="458"/>
        <v>48.000000000000007</v>
      </c>
    </row>
    <row r="9768" spans="1:24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  <c r="V9768">
        <f t="shared" si="456"/>
        <v>2</v>
      </c>
      <c r="W9768">
        <f t="shared" si="457"/>
        <v>7.78</v>
      </c>
      <c r="X9768">
        <f t="shared" si="458"/>
        <v>44.999999999999993</v>
      </c>
    </row>
    <row r="9769" spans="1:24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  <c r="V9769">
        <f t="shared" si="456"/>
        <v>12</v>
      </c>
      <c r="W9769">
        <f t="shared" si="457"/>
        <v>274.5</v>
      </c>
      <c r="X9769">
        <f t="shared" si="458"/>
        <v>49</v>
      </c>
    </row>
    <row r="9770" spans="1:24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  <c r="V9770">
        <f t="shared" si="456"/>
        <v>12</v>
      </c>
      <c r="W9770">
        <f t="shared" si="457"/>
        <v>300.24</v>
      </c>
      <c r="X9770">
        <f t="shared" si="458"/>
        <v>50</v>
      </c>
    </row>
    <row r="9771" spans="1:24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  <c r="V9771">
        <f t="shared" si="456"/>
        <v>11</v>
      </c>
      <c r="W9771">
        <f t="shared" si="457"/>
        <v>1699.6000000000001</v>
      </c>
      <c r="X9771">
        <f t="shared" si="458"/>
        <v>2.5</v>
      </c>
    </row>
    <row r="9772" spans="1:24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  <c r="V9772">
        <f t="shared" si="456"/>
        <v>11</v>
      </c>
      <c r="W9772">
        <f t="shared" si="457"/>
        <v>42.112000000000002</v>
      </c>
      <c r="X9772">
        <f t="shared" si="458"/>
        <v>32.5</v>
      </c>
    </row>
    <row r="9773" spans="1:24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  <c r="V9773">
        <f t="shared" si="456"/>
        <v>11</v>
      </c>
      <c r="W9773">
        <f t="shared" si="457"/>
        <v>84.768000000000001</v>
      </c>
      <c r="X9773">
        <f t="shared" si="458"/>
        <v>10</v>
      </c>
    </row>
    <row r="9774" spans="1:24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  <c r="V9774">
        <f t="shared" si="456"/>
        <v>7</v>
      </c>
      <c r="W9774">
        <f t="shared" si="457"/>
        <v>619.6</v>
      </c>
      <c r="X9774">
        <f t="shared" si="458"/>
        <v>31.25</v>
      </c>
    </row>
    <row r="9775" spans="1:24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  <c r="V9775">
        <f t="shared" si="456"/>
        <v>6</v>
      </c>
      <c r="W9775">
        <f t="shared" si="457"/>
        <v>135.94999999999999</v>
      </c>
      <c r="X9775">
        <f t="shared" si="458"/>
        <v>29.000000000000004</v>
      </c>
    </row>
    <row r="9776" spans="1:24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  <c r="V9776">
        <f t="shared" si="456"/>
        <v>7</v>
      </c>
      <c r="W9776">
        <f t="shared" si="457"/>
        <v>17420.671999999999</v>
      </c>
      <c r="X9776">
        <f t="shared" si="458"/>
        <v>-170.00000000000003</v>
      </c>
    </row>
    <row r="9777" spans="1:24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  <c r="V9777">
        <f t="shared" si="456"/>
        <v>7</v>
      </c>
      <c r="W9777">
        <f t="shared" si="457"/>
        <v>52.488</v>
      </c>
      <c r="X9777">
        <f t="shared" si="458"/>
        <v>-57.500000000000007</v>
      </c>
    </row>
    <row r="9778" spans="1:24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  <c r="V9778">
        <f t="shared" si="456"/>
        <v>7</v>
      </c>
      <c r="W9778">
        <f t="shared" si="457"/>
        <v>67.135999999999996</v>
      </c>
      <c r="X9778">
        <f t="shared" si="458"/>
        <v>-160</v>
      </c>
    </row>
    <row r="9779" spans="1:24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  <c r="V9779">
        <f t="shared" si="456"/>
        <v>7</v>
      </c>
      <c r="W9779">
        <f t="shared" si="457"/>
        <v>3880.2240000000002</v>
      </c>
      <c r="X9779">
        <f t="shared" si="458"/>
        <v>-6.25</v>
      </c>
    </row>
    <row r="9780" spans="1:24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  <c r="V9780">
        <f t="shared" si="456"/>
        <v>7</v>
      </c>
      <c r="W9780">
        <f t="shared" si="457"/>
        <v>44.400000000000006</v>
      </c>
      <c r="X9780">
        <f t="shared" si="458"/>
        <v>-150</v>
      </c>
    </row>
    <row r="9781" spans="1:24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  <c r="V9781">
        <f t="shared" si="456"/>
        <v>7</v>
      </c>
      <c r="W9781">
        <f t="shared" si="457"/>
        <v>9.6720000000000006</v>
      </c>
      <c r="X9781">
        <f t="shared" si="458"/>
        <v>-250</v>
      </c>
    </row>
    <row r="9782" spans="1:24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  <c r="V9782">
        <f t="shared" si="456"/>
        <v>9</v>
      </c>
      <c r="W9782">
        <f t="shared" si="457"/>
        <v>1313.5500000000002</v>
      </c>
      <c r="X9782">
        <f t="shared" si="458"/>
        <v>29.999999999999993</v>
      </c>
    </row>
    <row r="9783" spans="1:24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  <c r="V9783">
        <f t="shared" si="456"/>
        <v>9</v>
      </c>
      <c r="W9783">
        <f t="shared" si="457"/>
        <v>1347.136</v>
      </c>
      <c r="X9783">
        <f t="shared" si="458"/>
        <v>37.5</v>
      </c>
    </row>
    <row r="9784" spans="1:24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>
        <f t="shared" si="456"/>
        <v>5</v>
      </c>
      <c r="W9784">
        <f t="shared" si="457"/>
        <v>1374</v>
      </c>
      <c r="X9784">
        <f t="shared" si="458"/>
        <v>48.999999999999993</v>
      </c>
    </row>
    <row r="9785" spans="1:24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  <c r="V9785">
        <f t="shared" si="456"/>
        <v>5</v>
      </c>
      <c r="W9785">
        <f t="shared" si="457"/>
        <v>62.18</v>
      </c>
      <c r="X9785">
        <f t="shared" si="458"/>
        <v>26.999999999999996</v>
      </c>
    </row>
    <row r="9786" spans="1:24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  <c r="V9786">
        <f t="shared" si="456"/>
        <v>5</v>
      </c>
      <c r="W9786">
        <f t="shared" si="457"/>
        <v>16.559999999999999</v>
      </c>
      <c r="X9786">
        <f t="shared" si="458"/>
        <v>36.000000000000007</v>
      </c>
    </row>
    <row r="9787" spans="1:24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  <c r="V9787">
        <f t="shared" si="456"/>
        <v>5</v>
      </c>
      <c r="W9787">
        <f t="shared" si="457"/>
        <v>146.43</v>
      </c>
      <c r="X9787">
        <f t="shared" si="458"/>
        <v>48.999999999999993</v>
      </c>
    </row>
    <row r="9788" spans="1:24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>
        <f t="shared" si="456"/>
        <v>11</v>
      </c>
      <c r="W9788">
        <f t="shared" si="457"/>
        <v>749.5</v>
      </c>
      <c r="X9788">
        <f t="shared" si="458"/>
        <v>26.999999999999996</v>
      </c>
    </row>
    <row r="9789" spans="1:24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  <c r="V9789">
        <f t="shared" si="456"/>
        <v>3</v>
      </c>
      <c r="W9789">
        <f t="shared" si="457"/>
        <v>5116.66</v>
      </c>
      <c r="X9789">
        <f t="shared" si="458"/>
        <v>-2.9411764705882351</v>
      </c>
    </row>
    <row r="9790" spans="1:24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  <c r="V9790">
        <f t="shared" si="456"/>
        <v>3</v>
      </c>
      <c r="W9790">
        <f t="shared" si="457"/>
        <v>1801.674</v>
      </c>
      <c r="X9790">
        <f t="shared" si="458"/>
        <v>-1.4285714285714286</v>
      </c>
    </row>
    <row r="9791" spans="1:24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  <c r="V9791">
        <f t="shared" si="456"/>
        <v>3</v>
      </c>
      <c r="W9791">
        <f t="shared" si="457"/>
        <v>39.991999999999997</v>
      </c>
      <c r="X9791">
        <f t="shared" si="458"/>
        <v>17.5</v>
      </c>
    </row>
    <row r="9792" spans="1:24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  <c r="V9792">
        <f t="shared" si="456"/>
        <v>3</v>
      </c>
      <c r="W9792">
        <f t="shared" si="457"/>
        <v>422.49200000000002</v>
      </c>
      <c r="X9792">
        <f t="shared" si="458"/>
        <v>-31.428571428571427</v>
      </c>
    </row>
    <row r="9793" spans="1:24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  <c r="V9793">
        <f t="shared" si="456"/>
        <v>5</v>
      </c>
      <c r="W9793">
        <f t="shared" si="457"/>
        <v>336.38400000000001</v>
      </c>
      <c r="X9793">
        <f t="shared" si="458"/>
        <v>37.5</v>
      </c>
    </row>
    <row r="9794" spans="1:24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  <c r="V9794">
        <f t="shared" si="456"/>
        <v>5</v>
      </c>
      <c r="W9794">
        <f t="shared" si="457"/>
        <v>215.54400000000001</v>
      </c>
      <c r="X9794">
        <f t="shared" si="458"/>
        <v>-27.142857142857142</v>
      </c>
    </row>
    <row r="9795" spans="1:24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  <c r="V9795">
        <f t="shared" ref="V9795:V9858" si="459">MONTH(C9795:C19788)</f>
        <v>5</v>
      </c>
      <c r="W9795">
        <f t="shared" ref="W9795:W9858" si="460" xml:space="preserve"> PRODUCT(R9795,S9795)</f>
        <v>4.8319999999999999</v>
      </c>
      <c r="X9795">
        <f t="shared" ref="X9795:X9858" si="461">(U9795/R9795)*100</f>
        <v>33.75</v>
      </c>
    </row>
    <row r="9796" spans="1:24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  <c r="V9796">
        <f t="shared" si="459"/>
        <v>5</v>
      </c>
      <c r="W9796">
        <f t="shared" si="460"/>
        <v>54.72</v>
      </c>
      <c r="X9796">
        <f t="shared" si="461"/>
        <v>-170.00000000000003</v>
      </c>
    </row>
    <row r="9797" spans="1:24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  <c r="V9797">
        <f t="shared" si="459"/>
        <v>5</v>
      </c>
      <c r="W9797">
        <f t="shared" si="460"/>
        <v>11.394</v>
      </c>
      <c r="X9797">
        <f t="shared" si="461"/>
        <v>-154.99999999999997</v>
      </c>
    </row>
    <row r="9798" spans="1:24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  <c r="V9798">
        <f t="shared" si="459"/>
        <v>1</v>
      </c>
      <c r="W9798">
        <f t="shared" si="460"/>
        <v>20.736000000000001</v>
      </c>
      <c r="X9798">
        <f t="shared" si="461"/>
        <v>15</v>
      </c>
    </row>
    <row r="9799" spans="1:24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  <c r="V9799">
        <f t="shared" si="459"/>
        <v>1</v>
      </c>
      <c r="W9799">
        <f t="shared" si="460"/>
        <v>470.37599999999998</v>
      </c>
      <c r="X9799">
        <f t="shared" si="461"/>
        <v>-18.333333333333336</v>
      </c>
    </row>
    <row r="9800" spans="1:24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  <c r="V9800">
        <f t="shared" si="459"/>
        <v>1</v>
      </c>
      <c r="W9800">
        <f t="shared" si="460"/>
        <v>105.504</v>
      </c>
      <c r="X9800">
        <f t="shared" si="461"/>
        <v>10</v>
      </c>
    </row>
    <row r="9801" spans="1:24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  <c r="V9801">
        <f t="shared" si="459"/>
        <v>1</v>
      </c>
      <c r="W9801">
        <f t="shared" si="460"/>
        <v>20.768000000000001</v>
      </c>
      <c r="X9801">
        <f t="shared" si="461"/>
        <v>21.25</v>
      </c>
    </row>
    <row r="9802" spans="1:24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  <c r="V9802">
        <f t="shared" si="459"/>
        <v>1</v>
      </c>
      <c r="W9802">
        <f t="shared" si="460"/>
        <v>321.35399999999998</v>
      </c>
      <c r="X9802">
        <f t="shared" si="461"/>
        <v>-20</v>
      </c>
    </row>
    <row r="9803" spans="1:24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  <c r="V9803">
        <f t="shared" si="459"/>
        <v>9</v>
      </c>
      <c r="W9803">
        <f t="shared" si="460"/>
        <v>681.1</v>
      </c>
      <c r="X9803">
        <f t="shared" si="461"/>
        <v>28.999999999999996</v>
      </c>
    </row>
    <row r="9804" spans="1:24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  <c r="V9804">
        <f t="shared" si="459"/>
        <v>7</v>
      </c>
      <c r="W9804">
        <f t="shared" si="460"/>
        <v>6.6559999999999997</v>
      </c>
      <c r="X9804">
        <f t="shared" si="461"/>
        <v>36.25</v>
      </c>
    </row>
    <row r="9805" spans="1:24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  <c r="V9805">
        <f t="shared" si="459"/>
        <v>7</v>
      </c>
      <c r="W9805">
        <f t="shared" si="460"/>
        <v>135.99</v>
      </c>
      <c r="X9805">
        <f t="shared" si="461"/>
        <v>27</v>
      </c>
    </row>
    <row r="9806" spans="1:24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  <c r="V9806">
        <f t="shared" si="459"/>
        <v>7</v>
      </c>
      <c r="W9806">
        <f t="shared" si="460"/>
        <v>7.38</v>
      </c>
      <c r="X9806">
        <f t="shared" si="461"/>
        <v>29.000000000000004</v>
      </c>
    </row>
    <row r="9807" spans="1:24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  <c r="V9807">
        <f t="shared" si="459"/>
        <v>10</v>
      </c>
      <c r="W9807">
        <f t="shared" si="460"/>
        <v>91.135999999999996</v>
      </c>
      <c r="X9807">
        <f t="shared" si="461"/>
        <v>21.25</v>
      </c>
    </row>
    <row r="9808" spans="1:24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  <c r="V9808">
        <f t="shared" si="459"/>
        <v>10</v>
      </c>
      <c r="W9808">
        <f t="shared" si="460"/>
        <v>230.01599999999999</v>
      </c>
      <c r="X9808">
        <f t="shared" si="461"/>
        <v>-73.333333333333343</v>
      </c>
    </row>
    <row r="9809" spans="1:24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  <c r="V9809">
        <f t="shared" si="459"/>
        <v>7</v>
      </c>
      <c r="W9809">
        <f t="shared" si="460"/>
        <v>779.39200000000005</v>
      </c>
      <c r="X9809">
        <f t="shared" si="461"/>
        <v>6.25</v>
      </c>
    </row>
    <row r="9810" spans="1:24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  <c r="V9810">
        <f t="shared" si="459"/>
        <v>7</v>
      </c>
      <c r="W9810">
        <f t="shared" si="460"/>
        <v>4.2240000000000002</v>
      </c>
      <c r="X9810">
        <f t="shared" si="461"/>
        <v>-160</v>
      </c>
    </row>
    <row r="9811" spans="1:24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  <c r="V9811">
        <f t="shared" si="459"/>
        <v>11</v>
      </c>
      <c r="W9811">
        <f t="shared" si="460"/>
        <v>129.60000000000002</v>
      </c>
      <c r="X9811">
        <f t="shared" si="461"/>
        <v>34.999999999999993</v>
      </c>
    </row>
    <row r="9812" spans="1:24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  <c r="V9812">
        <f t="shared" si="459"/>
        <v>11</v>
      </c>
      <c r="W9812">
        <f t="shared" si="460"/>
        <v>483.072</v>
      </c>
      <c r="X9812">
        <f t="shared" si="461"/>
        <v>7.5000000000000009</v>
      </c>
    </row>
    <row r="9813" spans="1:24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  <c r="V9813">
        <f t="shared" si="459"/>
        <v>11</v>
      </c>
      <c r="W9813">
        <f t="shared" si="460"/>
        <v>103.68</v>
      </c>
      <c r="X9813">
        <f t="shared" si="461"/>
        <v>47.999999999999993</v>
      </c>
    </row>
    <row r="9814" spans="1:24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  <c r="V9814">
        <f t="shared" si="459"/>
        <v>11</v>
      </c>
      <c r="W9814">
        <f t="shared" si="460"/>
        <v>103.94999999999999</v>
      </c>
      <c r="X9814">
        <f t="shared" si="461"/>
        <v>28.000000000000004</v>
      </c>
    </row>
    <row r="9815" spans="1:24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  <c r="V9815">
        <f t="shared" si="459"/>
        <v>11</v>
      </c>
      <c r="W9815">
        <f t="shared" si="460"/>
        <v>1024.75</v>
      </c>
      <c r="X9815">
        <f t="shared" si="461"/>
        <v>49.000000000000007</v>
      </c>
    </row>
    <row r="9816" spans="1:24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  <c r="V9816">
        <f t="shared" si="459"/>
        <v>11</v>
      </c>
      <c r="W9816">
        <f t="shared" si="460"/>
        <v>399.75</v>
      </c>
      <c r="X9816">
        <f t="shared" si="461"/>
        <v>47.999999999999993</v>
      </c>
    </row>
    <row r="9817" spans="1:24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  <c r="V9817">
        <f t="shared" si="459"/>
        <v>6</v>
      </c>
      <c r="W9817">
        <f t="shared" si="460"/>
        <v>1214.4159999999999</v>
      </c>
      <c r="X9817">
        <f t="shared" si="461"/>
        <v>31.25</v>
      </c>
    </row>
    <row r="9818" spans="1:24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  <c r="V9818">
        <f t="shared" si="459"/>
        <v>6</v>
      </c>
      <c r="W9818">
        <f t="shared" si="460"/>
        <v>2067.84</v>
      </c>
      <c r="X9818">
        <f t="shared" si="461"/>
        <v>-1.25</v>
      </c>
    </row>
    <row r="9819" spans="1:24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  <c r="V9819">
        <f t="shared" si="459"/>
        <v>6</v>
      </c>
      <c r="W9819">
        <f t="shared" si="460"/>
        <v>1212.4559999999999</v>
      </c>
      <c r="X9819">
        <f t="shared" si="461"/>
        <v>26.25</v>
      </c>
    </row>
    <row r="9820" spans="1:24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  <c r="V9820">
        <f t="shared" si="459"/>
        <v>6</v>
      </c>
      <c r="W9820">
        <f t="shared" si="460"/>
        <v>8.8960000000000008</v>
      </c>
      <c r="X9820">
        <f t="shared" si="461"/>
        <v>7.5</v>
      </c>
    </row>
    <row r="9821" spans="1:24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  <c r="V9821">
        <f t="shared" si="459"/>
        <v>6</v>
      </c>
      <c r="W9821">
        <f t="shared" si="460"/>
        <v>27</v>
      </c>
      <c r="X9821">
        <f t="shared" si="461"/>
        <v>35</v>
      </c>
    </row>
    <row r="9822" spans="1:24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  <c r="V9822">
        <f t="shared" si="459"/>
        <v>6</v>
      </c>
      <c r="W9822">
        <f t="shared" si="460"/>
        <v>422.40000000000003</v>
      </c>
      <c r="X9822">
        <f t="shared" si="461"/>
        <v>31.249999999999993</v>
      </c>
    </row>
    <row r="9823" spans="1:24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  <c r="V9823">
        <f t="shared" si="459"/>
        <v>6</v>
      </c>
      <c r="W9823">
        <f t="shared" si="460"/>
        <v>36.527999999999999</v>
      </c>
      <c r="X9823">
        <f t="shared" si="461"/>
        <v>-73.333333333333329</v>
      </c>
    </row>
    <row r="9824" spans="1:24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>
        <f t="shared" si="459"/>
        <v>8</v>
      </c>
      <c r="W9824">
        <f t="shared" si="460"/>
        <v>458.73</v>
      </c>
      <c r="X9824">
        <f t="shared" si="461"/>
        <v>27.999999999999996</v>
      </c>
    </row>
    <row r="9825" spans="1:24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  <c r="V9825">
        <f t="shared" si="459"/>
        <v>8</v>
      </c>
      <c r="W9825">
        <f t="shared" si="460"/>
        <v>278.82</v>
      </c>
      <c r="X9825">
        <f t="shared" si="461"/>
        <v>45</v>
      </c>
    </row>
    <row r="9826" spans="1:24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  <c r="V9826">
        <f t="shared" si="459"/>
        <v>8</v>
      </c>
      <c r="W9826">
        <f t="shared" si="460"/>
        <v>71.424000000000007</v>
      </c>
      <c r="X9826">
        <f t="shared" si="461"/>
        <v>35</v>
      </c>
    </row>
    <row r="9827" spans="1:24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  <c r="V9827">
        <f t="shared" si="459"/>
        <v>8</v>
      </c>
      <c r="W9827">
        <f t="shared" si="460"/>
        <v>139.32</v>
      </c>
      <c r="X9827">
        <f t="shared" si="461"/>
        <v>32.5</v>
      </c>
    </row>
    <row r="9828" spans="1:24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  <c r="V9828">
        <f t="shared" si="459"/>
        <v>8</v>
      </c>
      <c r="W9828">
        <f t="shared" si="460"/>
        <v>780.54399999999998</v>
      </c>
      <c r="X9828">
        <f t="shared" si="461"/>
        <v>-6.25</v>
      </c>
    </row>
    <row r="9829" spans="1:24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  <c r="V9829">
        <f t="shared" si="459"/>
        <v>6</v>
      </c>
      <c r="W9829">
        <f t="shared" si="460"/>
        <v>258.60000000000002</v>
      </c>
      <c r="X9829">
        <f t="shared" si="461"/>
        <v>5</v>
      </c>
    </row>
    <row r="9830" spans="1:24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  <c r="V9830">
        <f t="shared" si="459"/>
        <v>6</v>
      </c>
      <c r="W9830">
        <f t="shared" si="460"/>
        <v>34.704000000000001</v>
      </c>
      <c r="X9830">
        <f t="shared" si="461"/>
        <v>32.5</v>
      </c>
    </row>
    <row r="9831" spans="1:24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  <c r="V9831">
        <f t="shared" si="459"/>
        <v>7</v>
      </c>
      <c r="W9831">
        <f t="shared" si="460"/>
        <v>727.05600000000004</v>
      </c>
      <c r="X9831">
        <f t="shared" si="461"/>
        <v>6.25</v>
      </c>
    </row>
    <row r="9832" spans="1:24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  <c r="V9832">
        <f t="shared" si="459"/>
        <v>12</v>
      </c>
      <c r="W9832">
        <f t="shared" si="460"/>
        <v>1279.8720000000001</v>
      </c>
      <c r="X9832">
        <f t="shared" si="461"/>
        <v>30</v>
      </c>
    </row>
    <row r="9833" spans="1:24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  <c r="V9833">
        <f t="shared" si="459"/>
        <v>12</v>
      </c>
      <c r="W9833">
        <f t="shared" si="460"/>
        <v>60.368000000000002</v>
      </c>
      <c r="X9833">
        <f t="shared" si="461"/>
        <v>-30</v>
      </c>
    </row>
    <row r="9834" spans="1:24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  <c r="V9834">
        <f t="shared" si="459"/>
        <v>5</v>
      </c>
      <c r="W9834">
        <f t="shared" si="460"/>
        <v>3.984</v>
      </c>
      <c r="X9834">
        <f t="shared" si="461"/>
        <v>36.25</v>
      </c>
    </row>
    <row r="9835" spans="1:24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  <c r="V9835">
        <f t="shared" si="459"/>
        <v>9</v>
      </c>
      <c r="W9835">
        <f t="shared" si="460"/>
        <v>6271.6080000000002</v>
      </c>
      <c r="X9835">
        <f t="shared" si="461"/>
        <v>21.250000000000004</v>
      </c>
    </row>
    <row r="9836" spans="1:24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  <c r="V9836">
        <f t="shared" si="459"/>
        <v>10</v>
      </c>
      <c r="W9836">
        <f t="shared" si="460"/>
        <v>56</v>
      </c>
      <c r="X9836">
        <f t="shared" si="461"/>
        <v>-45</v>
      </c>
    </row>
    <row r="9837" spans="1:24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  <c r="V9837">
        <f t="shared" si="459"/>
        <v>10</v>
      </c>
      <c r="W9837">
        <f t="shared" si="460"/>
        <v>32.783999999999999</v>
      </c>
      <c r="X9837">
        <f t="shared" si="461"/>
        <v>-160</v>
      </c>
    </row>
    <row r="9838" spans="1:24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  <c r="V9838">
        <f t="shared" si="459"/>
        <v>9</v>
      </c>
      <c r="W9838">
        <f t="shared" si="460"/>
        <v>54.5</v>
      </c>
      <c r="X9838">
        <f t="shared" si="461"/>
        <v>47</v>
      </c>
    </row>
    <row r="9839" spans="1:24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>
        <f t="shared" si="459"/>
        <v>9</v>
      </c>
      <c r="W9839">
        <f t="shared" si="460"/>
        <v>59.2</v>
      </c>
      <c r="X9839">
        <f t="shared" si="461"/>
        <v>50</v>
      </c>
    </row>
    <row r="9840" spans="1:24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>
        <f t="shared" si="459"/>
        <v>9</v>
      </c>
      <c r="W9840">
        <f t="shared" si="460"/>
        <v>4.9800000000000004</v>
      </c>
      <c r="X9840">
        <f t="shared" si="461"/>
        <v>46</v>
      </c>
    </row>
    <row r="9841" spans="1:24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  <c r="V9841">
        <f t="shared" si="459"/>
        <v>9</v>
      </c>
      <c r="W9841">
        <f t="shared" si="460"/>
        <v>1439.9279999999999</v>
      </c>
      <c r="X9841">
        <f t="shared" si="461"/>
        <v>33.75</v>
      </c>
    </row>
    <row r="9842" spans="1:24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  <c r="V9842">
        <f t="shared" si="459"/>
        <v>9</v>
      </c>
      <c r="W9842">
        <f t="shared" si="460"/>
        <v>357.88799999999998</v>
      </c>
      <c r="X9842">
        <f t="shared" si="461"/>
        <v>10</v>
      </c>
    </row>
    <row r="9843" spans="1:24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  <c r="V9843">
        <f t="shared" si="459"/>
        <v>9</v>
      </c>
      <c r="W9843">
        <f t="shared" si="460"/>
        <v>11.52</v>
      </c>
      <c r="X9843">
        <f t="shared" si="461"/>
        <v>29.000000000000004</v>
      </c>
    </row>
    <row r="9844" spans="1:24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  <c r="V9844">
        <f t="shared" si="459"/>
        <v>9</v>
      </c>
      <c r="W9844">
        <f t="shared" si="460"/>
        <v>1932.5440000000001</v>
      </c>
      <c r="X9844">
        <f t="shared" si="461"/>
        <v>12.5</v>
      </c>
    </row>
    <row r="9845" spans="1:24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  <c r="V9845">
        <f t="shared" si="459"/>
        <v>6</v>
      </c>
      <c r="W9845">
        <f t="shared" si="460"/>
        <v>63.744</v>
      </c>
      <c r="X9845">
        <f t="shared" si="461"/>
        <v>32.5</v>
      </c>
    </row>
    <row r="9846" spans="1:24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>
        <f t="shared" si="459"/>
        <v>6</v>
      </c>
      <c r="W9846">
        <f t="shared" si="460"/>
        <v>430.80799999999999</v>
      </c>
      <c r="X9846">
        <f t="shared" si="461"/>
        <v>-65</v>
      </c>
    </row>
    <row r="9847" spans="1:24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  <c r="V9847">
        <f t="shared" si="459"/>
        <v>6</v>
      </c>
      <c r="W9847">
        <f t="shared" si="460"/>
        <v>398.08799999999997</v>
      </c>
      <c r="X9847">
        <f t="shared" si="461"/>
        <v>7.5</v>
      </c>
    </row>
    <row r="9848" spans="1:24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  <c r="V9848">
        <f t="shared" si="459"/>
        <v>9</v>
      </c>
      <c r="W9848">
        <f t="shared" si="460"/>
        <v>215.5</v>
      </c>
      <c r="X9848">
        <f t="shared" si="461"/>
        <v>25.999999999999996</v>
      </c>
    </row>
    <row r="9849" spans="1:24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>
        <f t="shared" si="459"/>
        <v>9</v>
      </c>
      <c r="W9849">
        <f t="shared" si="460"/>
        <v>2557.5</v>
      </c>
      <c r="X9849">
        <f t="shared" si="461"/>
        <v>26</v>
      </c>
    </row>
    <row r="9850" spans="1:24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  <c r="V9850">
        <f t="shared" si="459"/>
        <v>9</v>
      </c>
      <c r="W9850">
        <f t="shared" si="460"/>
        <v>739.59999999999991</v>
      </c>
      <c r="X9850">
        <f t="shared" si="461"/>
        <v>31.250000000000007</v>
      </c>
    </row>
    <row r="9851" spans="1:24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  <c r="V9851">
        <f t="shared" si="459"/>
        <v>4</v>
      </c>
      <c r="W9851">
        <f t="shared" si="460"/>
        <v>79.36</v>
      </c>
      <c r="X9851">
        <f t="shared" si="461"/>
        <v>41</v>
      </c>
    </row>
    <row r="9852" spans="1:24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>
        <f t="shared" si="459"/>
        <v>5</v>
      </c>
      <c r="W9852">
        <f t="shared" si="460"/>
        <v>25.12</v>
      </c>
      <c r="X9852">
        <f t="shared" si="461"/>
        <v>31.999999999999996</v>
      </c>
    </row>
    <row r="9853" spans="1:24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  <c r="V9853">
        <f t="shared" si="459"/>
        <v>5</v>
      </c>
      <c r="W9853">
        <f t="shared" si="460"/>
        <v>271.44</v>
      </c>
      <c r="X9853">
        <f t="shared" si="461"/>
        <v>37.5</v>
      </c>
    </row>
    <row r="9854" spans="1:24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>
        <f t="shared" si="459"/>
        <v>5</v>
      </c>
      <c r="W9854">
        <f t="shared" si="460"/>
        <v>26.16</v>
      </c>
      <c r="X9854">
        <f t="shared" si="461"/>
        <v>46</v>
      </c>
    </row>
    <row r="9855" spans="1:24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>
        <f t="shared" si="459"/>
        <v>5</v>
      </c>
      <c r="W9855">
        <f t="shared" si="460"/>
        <v>1073.5</v>
      </c>
      <c r="X9855">
        <f t="shared" si="461"/>
        <v>39</v>
      </c>
    </row>
    <row r="9856" spans="1:24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  <c r="V9856">
        <f t="shared" si="459"/>
        <v>6</v>
      </c>
      <c r="W9856">
        <f t="shared" si="460"/>
        <v>201.28</v>
      </c>
      <c r="X9856">
        <f t="shared" si="461"/>
        <v>42</v>
      </c>
    </row>
    <row r="9857" spans="1:24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  <c r="V9857">
        <f t="shared" si="459"/>
        <v>6</v>
      </c>
      <c r="W9857">
        <f t="shared" si="460"/>
        <v>49.12</v>
      </c>
      <c r="X9857">
        <f t="shared" si="461"/>
        <v>47</v>
      </c>
    </row>
    <row r="9858" spans="1:24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>
        <f t="shared" si="459"/>
        <v>11</v>
      </c>
      <c r="W9858">
        <f t="shared" si="460"/>
        <v>262.08</v>
      </c>
      <c r="X9858">
        <f t="shared" si="461"/>
        <v>48</v>
      </c>
    </row>
    <row r="9859" spans="1:24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>
        <f t="shared" ref="V9859:V9922" si="462">MONTH(C9859:C19852)</f>
        <v>3</v>
      </c>
      <c r="W9859">
        <f t="shared" ref="W9859:W9922" si="463" xml:space="preserve"> PRODUCT(R9859,S9859)</f>
        <v>27149.439999999999</v>
      </c>
      <c r="X9859">
        <f t="shared" ref="X9859:X9922" si="464">(U9859/R9859)*100</f>
        <v>18</v>
      </c>
    </row>
    <row r="9860" spans="1:24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  <c r="V9860">
        <f t="shared" si="462"/>
        <v>1</v>
      </c>
      <c r="W9860">
        <f t="shared" si="463"/>
        <v>337</v>
      </c>
      <c r="X9860">
        <f t="shared" si="464"/>
        <v>26</v>
      </c>
    </row>
    <row r="9861" spans="1:24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>
        <f t="shared" si="462"/>
        <v>1</v>
      </c>
      <c r="W9861">
        <f t="shared" si="463"/>
        <v>5.04</v>
      </c>
      <c r="X9861">
        <f t="shared" si="464"/>
        <v>4</v>
      </c>
    </row>
    <row r="9862" spans="1:24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  <c r="V9862">
        <f t="shared" si="462"/>
        <v>1</v>
      </c>
      <c r="W9862">
        <f t="shared" si="463"/>
        <v>271.2</v>
      </c>
      <c r="X9862">
        <f t="shared" si="464"/>
        <v>2.0000000000000004</v>
      </c>
    </row>
    <row r="9863" spans="1:24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  <c r="V9863">
        <f t="shared" si="462"/>
        <v>1</v>
      </c>
      <c r="W9863">
        <f t="shared" si="463"/>
        <v>37.520000000000003</v>
      </c>
      <c r="X9863">
        <f t="shared" si="464"/>
        <v>27.999999999999996</v>
      </c>
    </row>
    <row r="9864" spans="1:24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  <c r="V9864">
        <f t="shared" si="462"/>
        <v>1</v>
      </c>
      <c r="W9864">
        <f t="shared" si="463"/>
        <v>48.48</v>
      </c>
      <c r="X9864">
        <f t="shared" si="464"/>
        <v>21</v>
      </c>
    </row>
    <row r="9865" spans="1:24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  <c r="V9865">
        <f t="shared" si="462"/>
        <v>1</v>
      </c>
      <c r="W9865">
        <f t="shared" si="463"/>
        <v>11.34</v>
      </c>
      <c r="X9865">
        <f t="shared" si="464"/>
        <v>49.000000000000007</v>
      </c>
    </row>
    <row r="9866" spans="1:24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  <c r="V9866">
        <f t="shared" si="462"/>
        <v>1</v>
      </c>
      <c r="W9866">
        <f t="shared" si="463"/>
        <v>639.20000000000005</v>
      </c>
      <c r="X9866">
        <f t="shared" si="464"/>
        <v>43.999999999999993</v>
      </c>
    </row>
    <row r="9867" spans="1:24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>
        <f t="shared" si="462"/>
        <v>1</v>
      </c>
      <c r="W9867">
        <f t="shared" si="463"/>
        <v>37.92</v>
      </c>
      <c r="X9867">
        <f t="shared" si="464"/>
        <v>44.999999999999993</v>
      </c>
    </row>
    <row r="9868" spans="1:24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  <c r="V9868">
        <f t="shared" si="462"/>
        <v>3</v>
      </c>
      <c r="W9868">
        <f t="shared" si="463"/>
        <v>7597.9400000000005</v>
      </c>
      <c r="X9868">
        <f t="shared" si="464"/>
        <v>26</v>
      </c>
    </row>
    <row r="9869" spans="1:24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  <c r="V9869">
        <f t="shared" si="462"/>
        <v>3</v>
      </c>
      <c r="W9869">
        <f t="shared" si="463"/>
        <v>39.33</v>
      </c>
      <c r="X9869">
        <f t="shared" si="464"/>
        <v>26</v>
      </c>
    </row>
    <row r="9870" spans="1:24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  <c r="V9870">
        <f t="shared" si="462"/>
        <v>11</v>
      </c>
      <c r="W9870">
        <f t="shared" si="463"/>
        <v>137.40799999999999</v>
      </c>
      <c r="X9870">
        <f t="shared" si="464"/>
        <v>23.75</v>
      </c>
    </row>
    <row r="9871" spans="1:24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  <c r="V9871">
        <f t="shared" si="462"/>
        <v>11</v>
      </c>
      <c r="W9871">
        <f t="shared" si="463"/>
        <v>6.2640000000000002</v>
      </c>
      <c r="X9871">
        <f t="shared" si="464"/>
        <v>-83.333333333333329</v>
      </c>
    </row>
    <row r="9872" spans="1:24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  <c r="V9872">
        <f t="shared" si="462"/>
        <v>11</v>
      </c>
      <c r="W9872">
        <f t="shared" si="463"/>
        <v>67.284000000000006</v>
      </c>
      <c r="X9872">
        <f t="shared" si="464"/>
        <v>-80</v>
      </c>
    </row>
    <row r="9873" spans="1:24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  <c r="V9873">
        <f t="shared" si="462"/>
        <v>10</v>
      </c>
      <c r="W9873">
        <f t="shared" si="463"/>
        <v>580.67200000000003</v>
      </c>
      <c r="X9873">
        <f t="shared" si="464"/>
        <v>11.249999999999998</v>
      </c>
    </row>
    <row r="9874" spans="1:24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  <c r="V9874">
        <f t="shared" si="462"/>
        <v>10</v>
      </c>
      <c r="W9874">
        <f t="shared" si="463"/>
        <v>38.304000000000002</v>
      </c>
      <c r="X9874">
        <f t="shared" si="464"/>
        <v>6.25</v>
      </c>
    </row>
    <row r="9875" spans="1:24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  <c r="V9875">
        <f t="shared" si="462"/>
        <v>12</v>
      </c>
      <c r="W9875">
        <f t="shared" si="463"/>
        <v>6.48</v>
      </c>
      <c r="X9875">
        <f t="shared" si="464"/>
        <v>47.999999999999993</v>
      </c>
    </row>
    <row r="9876" spans="1:24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  <c r="V9876">
        <f t="shared" si="462"/>
        <v>9</v>
      </c>
      <c r="W9876">
        <f t="shared" si="463"/>
        <v>127.93600000000001</v>
      </c>
      <c r="X9876">
        <f t="shared" si="464"/>
        <v>31.249999999999993</v>
      </c>
    </row>
    <row r="9877" spans="1:24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  <c r="V9877">
        <f t="shared" si="462"/>
        <v>12</v>
      </c>
      <c r="W9877">
        <f t="shared" si="463"/>
        <v>12.72</v>
      </c>
      <c r="X9877">
        <f t="shared" si="464"/>
        <v>1</v>
      </c>
    </row>
    <row r="9878" spans="1:24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  <c r="V9878">
        <f t="shared" si="462"/>
        <v>4</v>
      </c>
      <c r="W9878">
        <f t="shared" si="463"/>
        <v>3394.1759999999999</v>
      </c>
      <c r="X9878">
        <f t="shared" si="464"/>
        <v>-2.5</v>
      </c>
    </row>
    <row r="9879" spans="1:24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  <c r="V9879">
        <f t="shared" si="462"/>
        <v>4</v>
      </c>
      <c r="W9879">
        <f t="shared" si="463"/>
        <v>43.5</v>
      </c>
      <c r="X9879">
        <f t="shared" si="464"/>
        <v>-73.333333333333343</v>
      </c>
    </row>
    <row r="9880" spans="1:24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  <c r="V9880">
        <f t="shared" si="462"/>
        <v>4</v>
      </c>
      <c r="W9880">
        <f t="shared" si="463"/>
        <v>367.14600000000002</v>
      </c>
      <c r="X9880">
        <f t="shared" si="464"/>
        <v>-20</v>
      </c>
    </row>
    <row r="9881" spans="1:24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  <c r="V9881">
        <f t="shared" si="462"/>
        <v>8</v>
      </c>
      <c r="W9881">
        <f t="shared" si="463"/>
        <v>4012.2179999999998</v>
      </c>
      <c r="X9881">
        <f t="shared" si="464"/>
        <v>11.111111111111112</v>
      </c>
    </row>
    <row r="9882" spans="1:24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  <c r="V9882">
        <f t="shared" si="462"/>
        <v>5</v>
      </c>
      <c r="W9882">
        <f t="shared" si="463"/>
        <v>255.16800000000001</v>
      </c>
      <c r="X9882">
        <f t="shared" si="464"/>
        <v>33.75</v>
      </c>
    </row>
    <row r="9883" spans="1:24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>
        <f t="shared" si="462"/>
        <v>8</v>
      </c>
      <c r="W9883">
        <f t="shared" si="463"/>
        <v>42.12</v>
      </c>
      <c r="X9883">
        <f t="shared" si="464"/>
        <v>48.000000000000007</v>
      </c>
    </row>
    <row r="9884" spans="1:24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  <c r="V9884">
        <f t="shared" si="462"/>
        <v>8</v>
      </c>
      <c r="W9884">
        <f t="shared" si="463"/>
        <v>3543.9300000000003</v>
      </c>
      <c r="X9884">
        <f t="shared" si="464"/>
        <v>36</v>
      </c>
    </row>
    <row r="9885" spans="1:24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>
        <f t="shared" si="462"/>
        <v>4</v>
      </c>
      <c r="W9885">
        <f t="shared" si="463"/>
        <v>22.32</v>
      </c>
      <c r="X9885">
        <f t="shared" si="464"/>
        <v>50</v>
      </c>
    </row>
    <row r="9886" spans="1:24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>
        <f t="shared" si="462"/>
        <v>4</v>
      </c>
      <c r="W9886">
        <f t="shared" si="463"/>
        <v>186.93</v>
      </c>
      <c r="X9886">
        <f t="shared" si="464"/>
        <v>36</v>
      </c>
    </row>
    <row r="9887" spans="1:24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>
        <f t="shared" si="462"/>
        <v>4</v>
      </c>
      <c r="W9887">
        <f t="shared" si="463"/>
        <v>319.95999999999998</v>
      </c>
      <c r="X9887">
        <f t="shared" si="464"/>
        <v>36</v>
      </c>
    </row>
    <row r="9888" spans="1:24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  <c r="V9888">
        <f t="shared" si="462"/>
        <v>1</v>
      </c>
      <c r="W9888">
        <f t="shared" si="463"/>
        <v>17.82</v>
      </c>
      <c r="X9888">
        <f t="shared" si="464"/>
        <v>0</v>
      </c>
    </row>
    <row r="9889" spans="1:24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  <c r="V9889">
        <f t="shared" si="462"/>
        <v>10</v>
      </c>
      <c r="W9889">
        <f t="shared" si="463"/>
        <v>19.920000000000002</v>
      </c>
      <c r="X9889">
        <f t="shared" si="464"/>
        <v>46.999999999999993</v>
      </c>
    </row>
    <row r="9890" spans="1:24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>
        <f t="shared" si="462"/>
        <v>8</v>
      </c>
      <c r="W9890">
        <f t="shared" si="463"/>
        <v>79.989999999999995</v>
      </c>
      <c r="X9890">
        <f t="shared" si="464"/>
        <v>36</v>
      </c>
    </row>
    <row r="9891" spans="1:24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  <c r="V9891">
        <f t="shared" si="462"/>
        <v>3</v>
      </c>
      <c r="W9891">
        <f t="shared" si="463"/>
        <v>26.82</v>
      </c>
      <c r="X9891">
        <f t="shared" si="464"/>
        <v>27</v>
      </c>
    </row>
    <row r="9892" spans="1:24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  <c r="V9892">
        <f t="shared" si="462"/>
        <v>7</v>
      </c>
      <c r="W9892">
        <f t="shared" si="463"/>
        <v>41.24</v>
      </c>
      <c r="X9892">
        <f t="shared" si="464"/>
        <v>47</v>
      </c>
    </row>
    <row r="9893" spans="1:24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  <c r="V9893">
        <f t="shared" si="462"/>
        <v>7</v>
      </c>
      <c r="W9893">
        <f t="shared" si="463"/>
        <v>869.75</v>
      </c>
      <c r="X9893">
        <f t="shared" si="464"/>
        <v>39</v>
      </c>
    </row>
    <row r="9894" spans="1:24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  <c r="V9894">
        <f t="shared" si="462"/>
        <v>7</v>
      </c>
      <c r="W9894">
        <f t="shared" si="463"/>
        <v>1487.75</v>
      </c>
      <c r="X9894">
        <f t="shared" si="464"/>
        <v>27.999999999999996</v>
      </c>
    </row>
    <row r="9895" spans="1:24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  <c r="V9895">
        <f t="shared" si="462"/>
        <v>7</v>
      </c>
      <c r="W9895">
        <f t="shared" si="463"/>
        <v>1614.24</v>
      </c>
      <c r="X9895">
        <f t="shared" si="464"/>
        <v>24</v>
      </c>
    </row>
    <row r="9896" spans="1:24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  <c r="V9896">
        <f t="shared" si="462"/>
        <v>7</v>
      </c>
      <c r="W9896">
        <f t="shared" si="463"/>
        <v>476</v>
      </c>
      <c r="X9896">
        <f t="shared" si="464"/>
        <v>28.999999999999996</v>
      </c>
    </row>
    <row r="9897" spans="1:24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  <c r="V9897">
        <f t="shared" si="462"/>
        <v>9</v>
      </c>
      <c r="W9897">
        <f t="shared" si="463"/>
        <v>1692.0640000000001</v>
      </c>
      <c r="X9897">
        <f t="shared" si="464"/>
        <v>25</v>
      </c>
    </row>
    <row r="9898" spans="1:24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  <c r="V9898">
        <f t="shared" si="462"/>
        <v>6</v>
      </c>
      <c r="W9898">
        <f t="shared" si="463"/>
        <v>124.032</v>
      </c>
      <c r="X9898">
        <f t="shared" si="464"/>
        <v>36.25</v>
      </c>
    </row>
    <row r="9899" spans="1:24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  <c r="V9899">
        <f t="shared" si="462"/>
        <v>6</v>
      </c>
      <c r="W9899">
        <f t="shared" si="463"/>
        <v>1398.96</v>
      </c>
      <c r="X9899">
        <f t="shared" si="464"/>
        <v>7.5</v>
      </c>
    </row>
    <row r="9900" spans="1:24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  <c r="V9900">
        <f t="shared" si="462"/>
        <v>6</v>
      </c>
      <c r="W9900">
        <f t="shared" si="463"/>
        <v>165.28</v>
      </c>
      <c r="X9900">
        <f t="shared" si="464"/>
        <v>0</v>
      </c>
    </row>
    <row r="9901" spans="1:24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  <c r="V9901">
        <f t="shared" si="462"/>
        <v>3</v>
      </c>
      <c r="W9901">
        <f t="shared" si="463"/>
        <v>330.58800000000002</v>
      </c>
      <c r="X9901">
        <f t="shared" si="464"/>
        <v>-43.333333333333329</v>
      </c>
    </row>
    <row r="9902" spans="1:24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  <c r="V9902">
        <f t="shared" si="462"/>
        <v>8</v>
      </c>
      <c r="W9902">
        <f t="shared" si="463"/>
        <v>711.28800000000001</v>
      </c>
      <c r="X9902">
        <f t="shared" si="464"/>
        <v>8.75</v>
      </c>
    </row>
    <row r="9903" spans="1:24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  <c r="V9903">
        <f t="shared" si="462"/>
        <v>8</v>
      </c>
      <c r="W9903">
        <f t="shared" si="463"/>
        <v>68.256</v>
      </c>
      <c r="X9903">
        <f t="shared" si="464"/>
        <v>31.250000000000007</v>
      </c>
    </row>
    <row r="9904" spans="1:24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  <c r="V9904">
        <f t="shared" si="462"/>
        <v>8</v>
      </c>
      <c r="W9904">
        <f t="shared" si="463"/>
        <v>6.6719999999999997</v>
      </c>
      <c r="X9904">
        <f t="shared" si="464"/>
        <v>31.25</v>
      </c>
    </row>
    <row r="9905" spans="1:24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  <c r="V9905">
        <f t="shared" si="462"/>
        <v>11</v>
      </c>
      <c r="W9905">
        <f t="shared" si="463"/>
        <v>75.384</v>
      </c>
      <c r="X9905">
        <f t="shared" si="464"/>
        <v>-27.499999999999996</v>
      </c>
    </row>
    <row r="9906" spans="1:24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  <c r="V9906">
        <f t="shared" si="462"/>
        <v>11</v>
      </c>
      <c r="W9906">
        <f t="shared" si="463"/>
        <v>255.96799999999999</v>
      </c>
      <c r="X9906">
        <f t="shared" si="464"/>
        <v>20</v>
      </c>
    </row>
    <row r="9907" spans="1:24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>
        <f t="shared" si="462"/>
        <v>9</v>
      </c>
      <c r="W9907">
        <f t="shared" si="463"/>
        <v>923.16</v>
      </c>
      <c r="X9907">
        <f t="shared" si="464"/>
        <v>42.000000000000007</v>
      </c>
    </row>
    <row r="9908" spans="1:24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  <c r="V9908">
        <f t="shared" si="462"/>
        <v>9</v>
      </c>
      <c r="W9908">
        <f t="shared" si="463"/>
        <v>75.096000000000004</v>
      </c>
      <c r="X9908">
        <f t="shared" si="464"/>
        <v>31.25</v>
      </c>
    </row>
    <row r="9909" spans="1:24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  <c r="V9909">
        <f t="shared" si="462"/>
        <v>9</v>
      </c>
      <c r="W9909">
        <f t="shared" si="463"/>
        <v>2153.16</v>
      </c>
      <c r="X9909">
        <f t="shared" si="464"/>
        <v>10</v>
      </c>
    </row>
    <row r="9910" spans="1:24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  <c r="V9910">
        <f t="shared" si="462"/>
        <v>9</v>
      </c>
      <c r="W9910">
        <f t="shared" si="463"/>
        <v>1036.75</v>
      </c>
      <c r="X9910">
        <f t="shared" si="464"/>
        <v>12.000000000000002</v>
      </c>
    </row>
    <row r="9911" spans="1:24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  <c r="V9911">
        <f t="shared" si="462"/>
        <v>9</v>
      </c>
      <c r="W9911">
        <f t="shared" si="463"/>
        <v>134.01</v>
      </c>
      <c r="X9911">
        <f t="shared" si="464"/>
        <v>27</v>
      </c>
    </row>
    <row r="9912" spans="1:24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  <c r="V9912">
        <f t="shared" si="462"/>
        <v>9</v>
      </c>
      <c r="W9912">
        <f t="shared" si="463"/>
        <v>419.4</v>
      </c>
      <c r="X9912">
        <f t="shared" si="464"/>
        <v>48.000000000000007</v>
      </c>
    </row>
    <row r="9913" spans="1:24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>
        <f t="shared" si="462"/>
        <v>4</v>
      </c>
      <c r="W9913">
        <f t="shared" si="463"/>
        <v>807.52</v>
      </c>
      <c r="X9913">
        <f t="shared" si="464"/>
        <v>49.000000000000007</v>
      </c>
    </row>
    <row r="9914" spans="1:24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  <c r="V9914">
        <f t="shared" si="462"/>
        <v>10</v>
      </c>
      <c r="W9914">
        <f t="shared" si="463"/>
        <v>1086.4080000000001</v>
      </c>
      <c r="X9914">
        <f t="shared" si="464"/>
        <v>-15</v>
      </c>
    </row>
    <row r="9915" spans="1:24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  <c r="V9915">
        <f t="shared" si="462"/>
        <v>10</v>
      </c>
      <c r="W9915">
        <f t="shared" si="463"/>
        <v>93.15</v>
      </c>
      <c r="X9915">
        <f t="shared" si="464"/>
        <v>48</v>
      </c>
    </row>
    <row r="9916" spans="1:24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  <c r="V9916">
        <f t="shared" si="462"/>
        <v>1</v>
      </c>
      <c r="W9916">
        <f t="shared" si="463"/>
        <v>25.92</v>
      </c>
      <c r="X9916">
        <f t="shared" si="464"/>
        <v>47.999999999999993</v>
      </c>
    </row>
    <row r="9917" spans="1:24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  <c r="V9917">
        <f t="shared" si="462"/>
        <v>1</v>
      </c>
      <c r="W9917">
        <f t="shared" si="463"/>
        <v>474.25</v>
      </c>
      <c r="X9917">
        <f t="shared" si="464"/>
        <v>48.000000000000007</v>
      </c>
    </row>
    <row r="9918" spans="1:24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  <c r="V9918">
        <f t="shared" si="462"/>
        <v>1</v>
      </c>
      <c r="W9918">
        <f t="shared" si="463"/>
        <v>13.48</v>
      </c>
      <c r="X9918">
        <f t="shared" si="464"/>
        <v>26</v>
      </c>
    </row>
    <row r="9919" spans="1:24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>
        <f t="shared" si="462"/>
        <v>1</v>
      </c>
      <c r="W9919">
        <f t="shared" si="463"/>
        <v>44.730000000000004</v>
      </c>
      <c r="X9919">
        <f t="shared" si="464"/>
        <v>31</v>
      </c>
    </row>
    <row r="9920" spans="1:24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  <c r="V9920">
        <f t="shared" si="462"/>
        <v>9</v>
      </c>
      <c r="W9920">
        <f t="shared" si="463"/>
        <v>39.979999999999997</v>
      </c>
      <c r="X9920">
        <f t="shared" si="464"/>
        <v>45</v>
      </c>
    </row>
    <row r="9921" spans="1:24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  <c r="V9921">
        <f t="shared" si="462"/>
        <v>3</v>
      </c>
      <c r="W9921">
        <f t="shared" si="463"/>
        <v>2642.1499999999996</v>
      </c>
      <c r="X9921">
        <f t="shared" si="464"/>
        <v>-27.142857142857146</v>
      </c>
    </row>
    <row r="9922" spans="1:24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  <c r="V9922">
        <f t="shared" si="462"/>
        <v>3</v>
      </c>
      <c r="W9922">
        <f t="shared" si="463"/>
        <v>156.702</v>
      </c>
      <c r="X9922">
        <f t="shared" si="464"/>
        <v>-160</v>
      </c>
    </row>
    <row r="9923" spans="1:24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  <c r="V9923">
        <f t="shared" ref="V9923:V9986" si="465">MONTH(C9923:C19916)</f>
        <v>11</v>
      </c>
      <c r="W9923">
        <f t="shared" ref="W9923:W9986" si="466" xml:space="preserve"> PRODUCT(R9923,S9923)</f>
        <v>17.225999999999999</v>
      </c>
      <c r="X9923">
        <f t="shared" ref="X9923:X9986" si="467">(U9923/R9923)*100</f>
        <v>-80</v>
      </c>
    </row>
    <row r="9924" spans="1:24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  <c r="V9924">
        <f t="shared" si="465"/>
        <v>5</v>
      </c>
      <c r="W9924">
        <f t="shared" si="466"/>
        <v>767.87199999999996</v>
      </c>
      <c r="X9924">
        <f t="shared" si="467"/>
        <v>15.000000000000002</v>
      </c>
    </row>
    <row r="9925" spans="1:24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>
        <f t="shared" si="465"/>
        <v>3</v>
      </c>
      <c r="W9925">
        <f t="shared" si="466"/>
        <v>149.54399999999998</v>
      </c>
      <c r="X9925">
        <f t="shared" si="467"/>
        <v>33.75</v>
      </c>
    </row>
    <row r="9926" spans="1:24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>
        <f t="shared" si="465"/>
        <v>3</v>
      </c>
      <c r="W9926">
        <f t="shared" si="466"/>
        <v>23.99</v>
      </c>
      <c r="X9926">
        <f t="shared" si="467"/>
        <v>50</v>
      </c>
    </row>
    <row r="9927" spans="1:24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  <c r="V9927">
        <f t="shared" si="465"/>
        <v>3</v>
      </c>
      <c r="W9927">
        <f t="shared" si="466"/>
        <v>8703.4879999999994</v>
      </c>
      <c r="X9927">
        <f t="shared" si="467"/>
        <v>32.5</v>
      </c>
    </row>
    <row r="9928" spans="1:24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  <c r="V9928">
        <f t="shared" si="465"/>
        <v>3</v>
      </c>
      <c r="W9928">
        <f t="shared" si="466"/>
        <v>399.96</v>
      </c>
      <c r="X9928">
        <f t="shared" si="467"/>
        <v>27</v>
      </c>
    </row>
    <row r="9929" spans="1:24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>
        <f t="shared" si="465"/>
        <v>3</v>
      </c>
      <c r="W9929">
        <f t="shared" si="466"/>
        <v>335.68</v>
      </c>
      <c r="X9929">
        <f t="shared" si="467"/>
        <v>24</v>
      </c>
    </row>
    <row r="9930" spans="1:24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>
        <f t="shared" si="465"/>
        <v>9</v>
      </c>
      <c r="W9930">
        <f t="shared" si="466"/>
        <v>72.81</v>
      </c>
      <c r="X9930">
        <f t="shared" si="467"/>
        <v>36</v>
      </c>
    </row>
    <row r="9931" spans="1:24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  <c r="V9931">
        <f t="shared" si="465"/>
        <v>9</v>
      </c>
      <c r="W9931">
        <f t="shared" si="466"/>
        <v>13999.8</v>
      </c>
      <c r="X9931">
        <f t="shared" si="467"/>
        <v>33.75</v>
      </c>
    </row>
    <row r="9932" spans="1:24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  <c r="V9932">
        <f t="shared" si="465"/>
        <v>11</v>
      </c>
      <c r="W9932">
        <f t="shared" si="466"/>
        <v>19.744</v>
      </c>
      <c r="X9932">
        <f t="shared" si="467"/>
        <v>35</v>
      </c>
    </row>
    <row r="9933" spans="1:24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  <c r="V9933">
        <f t="shared" si="465"/>
        <v>11</v>
      </c>
      <c r="W9933">
        <f t="shared" si="466"/>
        <v>2733.328</v>
      </c>
      <c r="X9933">
        <f t="shared" si="467"/>
        <v>-5.8823529411764701</v>
      </c>
    </row>
    <row r="9934" spans="1:24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  <c r="V9934">
        <f t="shared" si="465"/>
        <v>11</v>
      </c>
      <c r="W9934">
        <f t="shared" si="466"/>
        <v>209.72</v>
      </c>
      <c r="X9934">
        <f t="shared" si="467"/>
        <v>44.999999999999993</v>
      </c>
    </row>
    <row r="9935" spans="1:24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  <c r="V9935">
        <f t="shared" si="465"/>
        <v>7</v>
      </c>
      <c r="W9935">
        <f t="shared" si="466"/>
        <v>494.54999999999995</v>
      </c>
      <c r="X9935">
        <f t="shared" si="467"/>
        <v>29.000000000000004</v>
      </c>
    </row>
    <row r="9936" spans="1:24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  <c r="V9936">
        <f t="shared" si="465"/>
        <v>4</v>
      </c>
      <c r="W9936">
        <f t="shared" si="466"/>
        <v>100.584</v>
      </c>
      <c r="X9936">
        <f t="shared" si="467"/>
        <v>7.5000000000000009</v>
      </c>
    </row>
    <row r="9937" spans="1:24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  <c r="V9937">
        <f t="shared" si="465"/>
        <v>4</v>
      </c>
      <c r="W9937">
        <f t="shared" si="466"/>
        <v>110.232</v>
      </c>
      <c r="X9937">
        <f t="shared" si="467"/>
        <v>10</v>
      </c>
    </row>
    <row r="9938" spans="1:24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  <c r="V9938">
        <f t="shared" si="465"/>
        <v>6</v>
      </c>
      <c r="W9938">
        <f t="shared" si="466"/>
        <v>308.79000000000002</v>
      </c>
      <c r="X9938">
        <f t="shared" si="467"/>
        <v>47</v>
      </c>
    </row>
    <row r="9939" spans="1:24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  <c r="V9939">
        <f t="shared" si="465"/>
        <v>6</v>
      </c>
      <c r="W9939">
        <f t="shared" si="466"/>
        <v>142.17599999999999</v>
      </c>
      <c r="X9939">
        <f t="shared" si="467"/>
        <v>-2.5</v>
      </c>
    </row>
    <row r="9940" spans="1:24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  <c r="V9940">
        <f t="shared" si="465"/>
        <v>12</v>
      </c>
      <c r="W9940">
        <f t="shared" si="466"/>
        <v>301.75</v>
      </c>
      <c r="X9940">
        <f t="shared" si="467"/>
        <v>33</v>
      </c>
    </row>
    <row r="9941" spans="1:24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  <c r="V9941">
        <f t="shared" si="465"/>
        <v>12</v>
      </c>
      <c r="W9941">
        <f t="shared" si="466"/>
        <v>142.08000000000001</v>
      </c>
      <c r="X9941">
        <f t="shared" si="467"/>
        <v>27.999999999999996</v>
      </c>
    </row>
    <row r="9942" spans="1:24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  <c r="V9942">
        <f t="shared" si="465"/>
        <v>12</v>
      </c>
      <c r="W9942">
        <f t="shared" si="466"/>
        <v>78.399999999999991</v>
      </c>
      <c r="X9942">
        <f t="shared" si="467"/>
        <v>43</v>
      </c>
    </row>
    <row r="9943" spans="1:24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>
        <f t="shared" si="465"/>
        <v>11</v>
      </c>
      <c r="W9943">
        <f t="shared" si="466"/>
        <v>3130.1200000000003</v>
      </c>
      <c r="X9943">
        <f t="shared" si="467"/>
        <v>39</v>
      </c>
    </row>
    <row r="9944" spans="1:24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  <c r="V9944">
        <f t="shared" si="465"/>
        <v>12</v>
      </c>
      <c r="W9944">
        <f t="shared" si="466"/>
        <v>8989.380000000001</v>
      </c>
      <c r="X9944">
        <f t="shared" si="467"/>
        <v>3</v>
      </c>
    </row>
    <row r="9945" spans="1:24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  <c r="V9945">
        <f t="shared" si="465"/>
        <v>12</v>
      </c>
      <c r="W9945">
        <f t="shared" si="466"/>
        <v>255.75</v>
      </c>
      <c r="X9945">
        <f t="shared" si="467"/>
        <v>26</v>
      </c>
    </row>
    <row r="9946" spans="1:24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  <c r="V9946">
        <f t="shared" si="465"/>
        <v>4</v>
      </c>
      <c r="W9946">
        <f t="shared" si="466"/>
        <v>122.22</v>
      </c>
      <c r="X9946">
        <f t="shared" si="467"/>
        <v>0.99999999999999989</v>
      </c>
    </row>
    <row r="9947" spans="1:24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  <c r="V9947">
        <f t="shared" si="465"/>
        <v>3</v>
      </c>
      <c r="W9947">
        <f t="shared" si="466"/>
        <v>3.4239999999999999</v>
      </c>
      <c r="X9947">
        <f t="shared" si="467"/>
        <v>31.25</v>
      </c>
    </row>
    <row r="9948" spans="1:24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  <c r="V9948">
        <f t="shared" si="465"/>
        <v>3</v>
      </c>
      <c r="W9948">
        <f t="shared" si="466"/>
        <v>453.59999999999997</v>
      </c>
      <c r="X9948">
        <f t="shared" si="467"/>
        <v>21.250000000000004</v>
      </c>
    </row>
    <row r="9949" spans="1:24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>
        <f t="shared" si="465"/>
        <v>6</v>
      </c>
      <c r="W9949">
        <f t="shared" si="466"/>
        <v>11555.28</v>
      </c>
      <c r="X9949">
        <f t="shared" si="467"/>
        <v>27.999999999999996</v>
      </c>
    </row>
    <row r="9950" spans="1:24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  <c r="V9950">
        <f t="shared" si="465"/>
        <v>6</v>
      </c>
      <c r="W9950">
        <f t="shared" si="466"/>
        <v>19241.599999999999</v>
      </c>
      <c r="X9950">
        <f t="shared" si="467"/>
        <v>33</v>
      </c>
    </row>
    <row r="9951" spans="1:24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  <c r="V9951">
        <f t="shared" si="465"/>
        <v>6</v>
      </c>
      <c r="W9951">
        <f t="shared" si="466"/>
        <v>251.91</v>
      </c>
      <c r="X9951">
        <f t="shared" si="467"/>
        <v>19</v>
      </c>
    </row>
    <row r="9952" spans="1:24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>
        <f t="shared" si="465"/>
        <v>6</v>
      </c>
      <c r="W9952">
        <f t="shared" si="466"/>
        <v>39.89</v>
      </c>
      <c r="X9952">
        <f t="shared" si="467"/>
        <v>37</v>
      </c>
    </row>
    <row r="9953" spans="1:24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>
        <f t="shared" si="465"/>
        <v>6</v>
      </c>
      <c r="W9953">
        <f t="shared" si="466"/>
        <v>34.76</v>
      </c>
      <c r="X9953">
        <f t="shared" si="467"/>
        <v>50</v>
      </c>
    </row>
    <row r="9954" spans="1:24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  <c r="V9954">
        <f t="shared" si="465"/>
        <v>12</v>
      </c>
      <c r="W9954">
        <f t="shared" si="466"/>
        <v>110.52800000000001</v>
      </c>
      <c r="X9954">
        <f t="shared" si="467"/>
        <v>37.5</v>
      </c>
    </row>
    <row r="9955" spans="1:24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  <c r="V9955">
        <f t="shared" si="465"/>
        <v>12</v>
      </c>
      <c r="W9955">
        <f t="shared" si="466"/>
        <v>6.48</v>
      </c>
      <c r="X9955">
        <f t="shared" si="467"/>
        <v>47.999999999999993</v>
      </c>
    </row>
    <row r="9956" spans="1:24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  <c r="V9956">
        <f t="shared" si="465"/>
        <v>12</v>
      </c>
      <c r="W9956">
        <f t="shared" si="466"/>
        <v>102.744</v>
      </c>
      <c r="X9956">
        <f t="shared" si="467"/>
        <v>33.75</v>
      </c>
    </row>
    <row r="9957" spans="1:24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  <c r="V9957">
        <f t="shared" si="465"/>
        <v>12</v>
      </c>
      <c r="W9957">
        <f t="shared" si="466"/>
        <v>547.13599999999997</v>
      </c>
      <c r="X9957">
        <f t="shared" si="467"/>
        <v>3.7500000000000004</v>
      </c>
    </row>
    <row r="9958" spans="1:24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  <c r="V9958">
        <f t="shared" si="465"/>
        <v>11</v>
      </c>
      <c r="W9958">
        <f t="shared" si="466"/>
        <v>231.75</v>
      </c>
      <c r="X9958">
        <f t="shared" si="467"/>
        <v>47</v>
      </c>
    </row>
    <row r="9959" spans="1:24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  <c r="V9959">
        <f t="shared" si="465"/>
        <v>11</v>
      </c>
      <c r="W9959">
        <f t="shared" si="466"/>
        <v>895.68</v>
      </c>
      <c r="X9959">
        <f t="shared" si="467"/>
        <v>49</v>
      </c>
    </row>
    <row r="9960" spans="1:24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  <c r="V9960">
        <f t="shared" si="465"/>
        <v>11</v>
      </c>
      <c r="W9960">
        <f t="shared" si="466"/>
        <v>14.6</v>
      </c>
      <c r="X9960">
        <f t="shared" si="467"/>
        <v>30</v>
      </c>
    </row>
    <row r="9961" spans="1:24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  <c r="V9961">
        <f t="shared" si="465"/>
        <v>10</v>
      </c>
      <c r="W9961">
        <f t="shared" si="466"/>
        <v>18.687999999999999</v>
      </c>
      <c r="X9961">
        <f t="shared" si="467"/>
        <v>20</v>
      </c>
    </row>
    <row r="9962" spans="1:24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  <c r="V9962">
        <f t="shared" si="465"/>
        <v>9</v>
      </c>
      <c r="W9962">
        <f t="shared" si="466"/>
        <v>18</v>
      </c>
      <c r="X9962">
        <f t="shared" si="467"/>
        <v>18.000000000000004</v>
      </c>
    </row>
    <row r="9963" spans="1:24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>
        <f t="shared" si="465"/>
        <v>3</v>
      </c>
      <c r="W9963">
        <f t="shared" si="466"/>
        <v>131.16800000000001</v>
      </c>
      <c r="X9963">
        <f t="shared" si="467"/>
        <v>36.25</v>
      </c>
    </row>
    <row r="9964" spans="1:24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  <c r="V9964">
        <f t="shared" si="465"/>
        <v>3</v>
      </c>
      <c r="W9964">
        <f t="shared" si="466"/>
        <v>1533.8624</v>
      </c>
      <c r="X9964">
        <f t="shared" si="467"/>
        <v>-17.647058823529413</v>
      </c>
    </row>
    <row r="9965" spans="1:24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  <c r="V9965">
        <f t="shared" si="465"/>
        <v>7</v>
      </c>
      <c r="W9965">
        <f t="shared" si="466"/>
        <v>20.736000000000001</v>
      </c>
      <c r="X9965">
        <f t="shared" si="467"/>
        <v>35</v>
      </c>
    </row>
    <row r="9966" spans="1:24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  <c r="V9966">
        <f t="shared" si="465"/>
        <v>12</v>
      </c>
      <c r="W9966">
        <f t="shared" si="466"/>
        <v>13.4</v>
      </c>
      <c r="X9966">
        <f t="shared" si="467"/>
        <v>48.000000000000007</v>
      </c>
    </row>
    <row r="9967" spans="1:24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  <c r="V9967">
        <f t="shared" si="465"/>
        <v>12</v>
      </c>
      <c r="W9967">
        <f t="shared" si="466"/>
        <v>4.9800000000000004</v>
      </c>
      <c r="X9967">
        <f t="shared" si="467"/>
        <v>46.999999999999993</v>
      </c>
    </row>
    <row r="9968" spans="1:24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  <c r="V9968">
        <f t="shared" si="465"/>
        <v>12</v>
      </c>
      <c r="W9968">
        <f t="shared" si="466"/>
        <v>767.82999999999993</v>
      </c>
      <c r="X9968">
        <f t="shared" si="467"/>
        <v>47</v>
      </c>
    </row>
    <row r="9969" spans="1:24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  <c r="V9969">
        <f t="shared" si="465"/>
        <v>12</v>
      </c>
      <c r="W9969">
        <f t="shared" si="466"/>
        <v>201</v>
      </c>
      <c r="X9969">
        <f t="shared" si="467"/>
        <v>44.999999999999993</v>
      </c>
    </row>
    <row r="9970" spans="1:24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  <c r="V9970">
        <f t="shared" si="465"/>
        <v>12</v>
      </c>
      <c r="W9970">
        <f t="shared" si="466"/>
        <v>1471.96</v>
      </c>
      <c r="X9970">
        <f t="shared" si="467"/>
        <v>44.999999999999993</v>
      </c>
    </row>
    <row r="9971" spans="1:24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  <c r="V9971">
        <f t="shared" si="465"/>
        <v>12</v>
      </c>
      <c r="W9971">
        <f t="shared" si="466"/>
        <v>159.25</v>
      </c>
      <c r="X9971">
        <f t="shared" si="467"/>
        <v>28.999999999999996</v>
      </c>
    </row>
    <row r="9972" spans="1:24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  <c r="V9972">
        <f t="shared" si="465"/>
        <v>6</v>
      </c>
      <c r="W9972">
        <f t="shared" si="466"/>
        <v>239.12</v>
      </c>
      <c r="X9972">
        <f t="shared" si="467"/>
        <v>46</v>
      </c>
    </row>
    <row r="9973" spans="1:24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  <c r="V9973">
        <f t="shared" si="465"/>
        <v>6</v>
      </c>
      <c r="W9973">
        <f t="shared" si="466"/>
        <v>703.75</v>
      </c>
      <c r="X9973">
        <f t="shared" si="467"/>
        <v>30</v>
      </c>
    </row>
    <row r="9974" spans="1:24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  <c r="V9974">
        <f t="shared" si="465"/>
        <v>9</v>
      </c>
      <c r="W9974">
        <f t="shared" si="466"/>
        <v>199.136</v>
      </c>
      <c r="X9974">
        <f t="shared" si="467"/>
        <v>33.75</v>
      </c>
    </row>
    <row r="9975" spans="1:24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  <c r="V9975">
        <f t="shared" si="465"/>
        <v>12</v>
      </c>
      <c r="W9975">
        <f t="shared" si="466"/>
        <v>1359.8</v>
      </c>
      <c r="X9975">
        <f t="shared" si="467"/>
        <v>10.000000000000002</v>
      </c>
    </row>
    <row r="9976" spans="1:24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  <c r="V9976">
        <f t="shared" si="465"/>
        <v>12</v>
      </c>
      <c r="W9976">
        <f t="shared" si="466"/>
        <v>130.83000000000001</v>
      </c>
      <c r="X9976">
        <f t="shared" si="467"/>
        <v>27.999999999999996</v>
      </c>
    </row>
    <row r="9977" spans="1:24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>
        <f t="shared" si="465"/>
        <v>12</v>
      </c>
      <c r="W9977">
        <f t="shared" si="466"/>
        <v>26.72</v>
      </c>
      <c r="X9977">
        <f t="shared" si="467"/>
        <v>48</v>
      </c>
    </row>
    <row r="9978" spans="1:24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  <c r="V9978">
        <f t="shared" si="465"/>
        <v>12</v>
      </c>
      <c r="W9978">
        <f t="shared" si="466"/>
        <v>499.16800000000001</v>
      </c>
      <c r="X9978">
        <f t="shared" si="467"/>
        <v>12.5</v>
      </c>
    </row>
    <row r="9979" spans="1:24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>
        <f t="shared" si="465"/>
        <v>12</v>
      </c>
      <c r="W9979">
        <f t="shared" si="466"/>
        <v>97.02</v>
      </c>
      <c r="X9979">
        <f t="shared" si="467"/>
        <v>0</v>
      </c>
    </row>
    <row r="9980" spans="1:24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  <c r="V9980">
        <f t="shared" si="465"/>
        <v>12</v>
      </c>
      <c r="W9980">
        <f t="shared" si="466"/>
        <v>53.503999999999998</v>
      </c>
      <c r="X9980">
        <f t="shared" si="467"/>
        <v>35</v>
      </c>
    </row>
    <row r="9981" spans="1:24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  <c r="V9981">
        <f t="shared" si="465"/>
        <v>12</v>
      </c>
      <c r="W9981">
        <f t="shared" si="466"/>
        <v>6124.6080000000002</v>
      </c>
      <c r="X9981">
        <f t="shared" si="467"/>
        <v>35</v>
      </c>
    </row>
    <row r="9982" spans="1:24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  <c r="V9982">
        <f t="shared" si="465"/>
        <v>9</v>
      </c>
      <c r="W9982">
        <f t="shared" si="466"/>
        <v>85.98</v>
      </c>
      <c r="X9982">
        <f t="shared" si="467"/>
        <v>26</v>
      </c>
    </row>
    <row r="9983" spans="1:24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  <c r="V9983">
        <f t="shared" si="465"/>
        <v>8</v>
      </c>
      <c r="W9983">
        <f t="shared" si="466"/>
        <v>82.6</v>
      </c>
      <c r="X9983">
        <f t="shared" si="467"/>
        <v>32.5</v>
      </c>
    </row>
    <row r="9984" spans="1:24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>
        <f t="shared" si="465"/>
        <v>9</v>
      </c>
      <c r="W9984">
        <f t="shared" si="466"/>
        <v>248.92000000000002</v>
      </c>
      <c r="X9984">
        <f t="shared" si="467"/>
        <v>47</v>
      </c>
    </row>
    <row r="9985" spans="1:24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  <c r="V9985">
        <f t="shared" si="465"/>
        <v>9</v>
      </c>
      <c r="W9985">
        <f t="shared" si="466"/>
        <v>195.96</v>
      </c>
      <c r="X9985">
        <f t="shared" si="467"/>
        <v>27.999999999999996</v>
      </c>
    </row>
    <row r="9986" spans="1:24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  <c r="V9986">
        <f t="shared" si="465"/>
        <v>5</v>
      </c>
      <c r="W9986">
        <f t="shared" si="466"/>
        <v>315</v>
      </c>
      <c r="X9986">
        <f t="shared" si="467"/>
        <v>48</v>
      </c>
    </row>
    <row r="9987" spans="1:24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  <c r="V9987">
        <f t="shared" ref="V9987:V9995" si="468">MONTH(C9987:C19980)</f>
        <v>5</v>
      </c>
      <c r="W9987">
        <f t="shared" ref="W9987:W9995" si="469" xml:space="preserve"> PRODUCT(R9987,S9987)</f>
        <v>222.4</v>
      </c>
      <c r="X9987">
        <f t="shared" ref="X9987:X9995" si="470">(U9987/R9987)*100</f>
        <v>28.999999999999996</v>
      </c>
    </row>
    <row r="9988" spans="1:24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  <c r="V9988">
        <f t="shared" si="468"/>
        <v>9</v>
      </c>
      <c r="W9988">
        <f t="shared" si="469"/>
        <v>36.24</v>
      </c>
      <c r="X9988">
        <f t="shared" si="470"/>
        <v>42</v>
      </c>
    </row>
    <row r="9989" spans="1:24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  <c r="V9989">
        <f t="shared" si="468"/>
        <v>11</v>
      </c>
      <c r="W9989">
        <f t="shared" si="469"/>
        <v>79.989999999999995</v>
      </c>
      <c r="X9989">
        <f t="shared" si="470"/>
        <v>36</v>
      </c>
    </row>
    <row r="9990" spans="1:24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  <c r="V9990">
        <f t="shared" si="468"/>
        <v>11</v>
      </c>
      <c r="W9990">
        <f t="shared" si="469"/>
        <v>1030.5</v>
      </c>
      <c r="X9990">
        <f t="shared" si="470"/>
        <v>27</v>
      </c>
    </row>
    <row r="9991" spans="1:24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  <c r="V9991">
        <f t="shared" si="468"/>
        <v>1</v>
      </c>
      <c r="W9991">
        <f t="shared" si="469"/>
        <v>75.744</v>
      </c>
      <c r="X9991">
        <f t="shared" si="470"/>
        <v>16.25</v>
      </c>
    </row>
    <row r="9992" spans="1:24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  <c r="V9992">
        <f t="shared" si="468"/>
        <v>2</v>
      </c>
      <c r="W9992">
        <f t="shared" si="469"/>
        <v>183.92</v>
      </c>
      <c r="X9992">
        <f t="shared" si="470"/>
        <v>17</v>
      </c>
    </row>
    <row r="9993" spans="1:24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  <c r="V9993">
        <f t="shared" si="468"/>
        <v>2</v>
      </c>
      <c r="W9993">
        <f t="shared" si="469"/>
        <v>517.15200000000004</v>
      </c>
      <c r="X9993">
        <f t="shared" si="470"/>
        <v>7.5</v>
      </c>
    </row>
    <row r="9994" spans="1:24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>
        <f t="shared" si="468"/>
        <v>2</v>
      </c>
      <c r="W9994">
        <f t="shared" si="469"/>
        <v>118.4</v>
      </c>
      <c r="X9994">
        <f t="shared" si="470"/>
        <v>45</v>
      </c>
    </row>
    <row r="9995" spans="1:24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  <c r="V9995">
        <f t="shared" si="468"/>
        <v>5</v>
      </c>
      <c r="W9995">
        <f t="shared" si="469"/>
        <v>486.32</v>
      </c>
      <c r="X9995">
        <f t="shared" si="470"/>
        <v>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5:L76"/>
  <sheetViews>
    <sheetView topLeftCell="A67" workbookViewId="0">
      <selection activeCell="F64" sqref="F64"/>
    </sheetView>
  </sheetViews>
  <sheetFormatPr defaultRowHeight="15" x14ac:dyDescent="0.25"/>
  <cols>
    <col min="1" max="1" width="18.7109375" bestFit="1" customWidth="1"/>
    <col min="2" max="2" width="16.140625" customWidth="1"/>
    <col min="3" max="3" width="17.85546875" customWidth="1"/>
    <col min="4" max="4" width="14.5703125" customWidth="1"/>
    <col min="5" max="5" width="12.140625" customWidth="1"/>
    <col min="6" max="6" width="13.140625" bestFit="1" customWidth="1"/>
    <col min="7" max="7" width="15.42578125" customWidth="1"/>
    <col min="8" max="8" width="23.42578125" bestFit="1" customWidth="1"/>
  </cols>
  <sheetData>
    <row r="5" spans="1:12" x14ac:dyDescent="0.25">
      <c r="E5" t="s">
        <v>10</v>
      </c>
      <c r="F5" t="s">
        <v>18</v>
      </c>
      <c r="G5" t="s">
        <v>10952</v>
      </c>
      <c r="H5" t="s">
        <v>10953</v>
      </c>
      <c r="I5" t="s">
        <v>10954</v>
      </c>
      <c r="J5" t="s">
        <v>10955</v>
      </c>
      <c r="K5" t="s">
        <v>10956</v>
      </c>
      <c r="L5" t="s">
        <v>10957</v>
      </c>
    </row>
    <row r="6" spans="1:12" x14ac:dyDescent="0.25">
      <c r="A6" s="3"/>
      <c r="B6" s="5"/>
      <c r="E6" s="3" t="s">
        <v>357</v>
      </c>
      <c r="F6" s="5">
        <v>256</v>
      </c>
      <c r="G6">
        <f>COUNTIF(F6,"&gt;500")</f>
        <v>0</v>
      </c>
      <c r="H6">
        <f>SUMIF(F6,"&gt;200")</f>
        <v>256</v>
      </c>
      <c r="I6">
        <f>COUNTA(F6)</f>
        <v>1</v>
      </c>
      <c r="J6">
        <f>MAXA(F6:F54)</f>
        <v>7667</v>
      </c>
      <c r="K6">
        <f>MINA(F6:F54)</f>
        <v>4</v>
      </c>
      <c r="L6">
        <f>COUNTIFS(F6:F54,"&gt;500")</f>
        <v>17</v>
      </c>
    </row>
    <row r="7" spans="1:12" x14ac:dyDescent="0.25">
      <c r="A7" s="3"/>
      <c r="B7" s="5"/>
      <c r="E7" s="3" t="s">
        <v>309</v>
      </c>
      <c r="F7" s="5">
        <v>862</v>
      </c>
      <c r="G7">
        <f t="shared" ref="G7:G54" si="0">COUNTIF(F7,"&gt;500")</f>
        <v>1</v>
      </c>
      <c r="H7">
        <f t="shared" ref="H7:H54" si="1">SUMIF(F7,"&gt;200")</f>
        <v>862</v>
      </c>
      <c r="I7">
        <f t="shared" ref="I7:I54" si="2">COUNTA(F7)</f>
        <v>1</v>
      </c>
      <c r="J7">
        <f t="shared" ref="J7:J54" si="3">MAXA(F7:F55)</f>
        <v>7667</v>
      </c>
      <c r="K7">
        <f t="shared" ref="K7:K54" si="4">MINA(F7:F55)</f>
        <v>4</v>
      </c>
      <c r="L7">
        <f t="shared" ref="L7:L54" si="5">COUNTIFS(F7:F55,"&gt;500")</f>
        <v>17</v>
      </c>
    </row>
    <row r="8" spans="1:12" x14ac:dyDescent="0.25">
      <c r="A8" s="3"/>
      <c r="B8" s="5"/>
      <c r="E8" s="3" t="s">
        <v>1711</v>
      </c>
      <c r="F8" s="5">
        <v>240</v>
      </c>
      <c r="G8">
        <f t="shared" si="0"/>
        <v>0</v>
      </c>
      <c r="H8">
        <f t="shared" si="1"/>
        <v>240</v>
      </c>
      <c r="I8">
        <f t="shared" si="2"/>
        <v>1</v>
      </c>
      <c r="J8">
        <f t="shared" si="3"/>
        <v>7667</v>
      </c>
      <c r="K8">
        <f t="shared" si="4"/>
        <v>4</v>
      </c>
      <c r="L8">
        <f t="shared" si="5"/>
        <v>16</v>
      </c>
    </row>
    <row r="9" spans="1:12" x14ac:dyDescent="0.25">
      <c r="A9" s="3"/>
      <c r="B9" s="5"/>
      <c r="E9" s="3" t="s">
        <v>42</v>
      </c>
      <c r="F9" s="5">
        <v>7667</v>
      </c>
      <c r="G9">
        <f t="shared" si="0"/>
        <v>1</v>
      </c>
      <c r="H9">
        <f t="shared" si="1"/>
        <v>7667</v>
      </c>
      <c r="I9">
        <f t="shared" si="2"/>
        <v>1</v>
      </c>
      <c r="J9">
        <f t="shared" si="3"/>
        <v>7667</v>
      </c>
      <c r="K9">
        <f t="shared" si="4"/>
        <v>4</v>
      </c>
      <c r="L9">
        <f t="shared" si="5"/>
        <v>16</v>
      </c>
    </row>
    <row r="10" spans="1:12" x14ac:dyDescent="0.25">
      <c r="A10" s="3"/>
      <c r="B10" s="5"/>
      <c r="E10" s="3" t="s">
        <v>456</v>
      </c>
      <c r="F10" s="5">
        <v>693</v>
      </c>
      <c r="G10">
        <f t="shared" si="0"/>
        <v>1</v>
      </c>
      <c r="H10">
        <f t="shared" si="1"/>
        <v>693</v>
      </c>
      <c r="I10">
        <f t="shared" si="2"/>
        <v>1</v>
      </c>
      <c r="J10">
        <f t="shared" si="3"/>
        <v>4224</v>
      </c>
      <c r="K10">
        <f t="shared" si="4"/>
        <v>4</v>
      </c>
      <c r="L10">
        <f t="shared" si="5"/>
        <v>15</v>
      </c>
    </row>
    <row r="11" spans="1:12" x14ac:dyDescent="0.25">
      <c r="A11" s="3"/>
      <c r="B11" s="5"/>
      <c r="E11" s="3" t="s">
        <v>748</v>
      </c>
      <c r="F11" s="5">
        <v>281</v>
      </c>
      <c r="G11">
        <f t="shared" si="0"/>
        <v>0</v>
      </c>
      <c r="H11">
        <f t="shared" si="1"/>
        <v>281</v>
      </c>
      <c r="I11">
        <f t="shared" si="2"/>
        <v>1</v>
      </c>
      <c r="J11">
        <f t="shared" si="3"/>
        <v>4224</v>
      </c>
      <c r="K11">
        <f t="shared" si="4"/>
        <v>4</v>
      </c>
      <c r="L11">
        <f t="shared" si="5"/>
        <v>14</v>
      </c>
    </row>
    <row r="12" spans="1:12" x14ac:dyDescent="0.25">
      <c r="A12" s="3"/>
      <c r="B12" s="5"/>
      <c r="E12" s="3" t="s">
        <v>244</v>
      </c>
      <c r="F12" s="5">
        <v>367</v>
      </c>
      <c r="G12">
        <f t="shared" si="0"/>
        <v>0</v>
      </c>
      <c r="H12">
        <f t="shared" si="1"/>
        <v>367</v>
      </c>
      <c r="I12">
        <f t="shared" si="2"/>
        <v>1</v>
      </c>
      <c r="J12">
        <f t="shared" si="3"/>
        <v>4224</v>
      </c>
      <c r="K12">
        <f t="shared" si="4"/>
        <v>4</v>
      </c>
      <c r="L12">
        <f t="shared" si="5"/>
        <v>14</v>
      </c>
    </row>
    <row r="13" spans="1:12" x14ac:dyDescent="0.25">
      <c r="A13" s="3"/>
      <c r="B13" s="5"/>
      <c r="E13" s="3" t="s">
        <v>3040</v>
      </c>
      <c r="F13" s="5">
        <v>40</v>
      </c>
      <c r="G13">
        <f t="shared" si="0"/>
        <v>0</v>
      </c>
      <c r="H13">
        <f t="shared" si="1"/>
        <v>0</v>
      </c>
      <c r="I13">
        <f t="shared" si="2"/>
        <v>1</v>
      </c>
      <c r="J13">
        <f t="shared" si="3"/>
        <v>4224</v>
      </c>
      <c r="K13">
        <f t="shared" si="4"/>
        <v>4</v>
      </c>
      <c r="L13">
        <f t="shared" si="5"/>
        <v>14</v>
      </c>
    </row>
    <row r="14" spans="1:12" x14ac:dyDescent="0.25">
      <c r="A14" s="3"/>
      <c r="B14" s="5"/>
      <c r="E14" s="3" t="s">
        <v>53</v>
      </c>
      <c r="F14" s="5">
        <v>1379</v>
      </c>
      <c r="G14">
        <f t="shared" si="0"/>
        <v>1</v>
      </c>
      <c r="H14">
        <f t="shared" si="1"/>
        <v>1379</v>
      </c>
      <c r="I14">
        <f t="shared" si="2"/>
        <v>1</v>
      </c>
      <c r="J14">
        <f t="shared" si="3"/>
        <v>4224</v>
      </c>
      <c r="K14">
        <f t="shared" si="4"/>
        <v>4</v>
      </c>
      <c r="L14">
        <f t="shared" si="5"/>
        <v>14</v>
      </c>
    </row>
    <row r="15" spans="1:12" x14ac:dyDescent="0.25">
      <c r="A15" s="3"/>
      <c r="B15" s="5"/>
      <c r="E15" s="3" t="s">
        <v>1274</v>
      </c>
      <c r="F15" s="5">
        <v>705</v>
      </c>
      <c r="G15">
        <f t="shared" si="0"/>
        <v>1</v>
      </c>
      <c r="H15">
        <f t="shared" si="1"/>
        <v>705</v>
      </c>
      <c r="I15">
        <f t="shared" si="2"/>
        <v>1</v>
      </c>
      <c r="J15">
        <f t="shared" si="3"/>
        <v>4224</v>
      </c>
      <c r="K15">
        <f t="shared" si="4"/>
        <v>4</v>
      </c>
      <c r="L15">
        <f t="shared" si="5"/>
        <v>13</v>
      </c>
    </row>
    <row r="16" spans="1:12" x14ac:dyDescent="0.25">
      <c r="A16" s="3"/>
      <c r="B16" s="5"/>
      <c r="E16" s="3" t="s">
        <v>6267</v>
      </c>
      <c r="F16" s="5">
        <v>64</v>
      </c>
      <c r="G16">
        <f t="shared" si="0"/>
        <v>0</v>
      </c>
      <c r="H16">
        <f t="shared" si="1"/>
        <v>0</v>
      </c>
      <c r="I16">
        <f t="shared" si="2"/>
        <v>1</v>
      </c>
      <c r="J16">
        <f t="shared" si="3"/>
        <v>4224</v>
      </c>
      <c r="K16">
        <f t="shared" si="4"/>
        <v>4</v>
      </c>
      <c r="L16">
        <f t="shared" si="5"/>
        <v>12</v>
      </c>
    </row>
    <row r="17" spans="1:12" x14ac:dyDescent="0.25">
      <c r="A17" s="3"/>
      <c r="B17" s="5"/>
      <c r="E17" s="3" t="s">
        <v>210</v>
      </c>
      <c r="F17" s="5">
        <v>1845</v>
      </c>
      <c r="G17">
        <f t="shared" si="0"/>
        <v>1</v>
      </c>
      <c r="H17">
        <f t="shared" si="1"/>
        <v>1845</v>
      </c>
      <c r="I17">
        <f t="shared" si="2"/>
        <v>1</v>
      </c>
      <c r="J17">
        <f t="shared" si="3"/>
        <v>4224</v>
      </c>
      <c r="K17">
        <f t="shared" si="4"/>
        <v>4</v>
      </c>
      <c r="L17">
        <f t="shared" si="5"/>
        <v>12</v>
      </c>
    </row>
    <row r="18" spans="1:12" x14ac:dyDescent="0.25">
      <c r="A18" s="3"/>
      <c r="B18" s="5"/>
      <c r="E18" s="3" t="s">
        <v>253</v>
      </c>
      <c r="F18" s="5">
        <v>578</v>
      </c>
      <c r="G18">
        <f t="shared" si="0"/>
        <v>1</v>
      </c>
      <c r="H18">
        <f t="shared" si="1"/>
        <v>578</v>
      </c>
      <c r="I18">
        <f t="shared" si="2"/>
        <v>1</v>
      </c>
      <c r="J18">
        <f t="shared" si="3"/>
        <v>4224</v>
      </c>
      <c r="K18">
        <f t="shared" si="4"/>
        <v>4</v>
      </c>
      <c r="L18">
        <f t="shared" si="5"/>
        <v>11</v>
      </c>
    </row>
    <row r="19" spans="1:12" x14ac:dyDescent="0.25">
      <c r="A19" s="3"/>
      <c r="B19" s="5"/>
      <c r="E19" s="3" t="s">
        <v>488</v>
      </c>
      <c r="F19" s="5">
        <v>112</v>
      </c>
      <c r="G19">
        <f t="shared" si="0"/>
        <v>0</v>
      </c>
      <c r="H19">
        <f t="shared" si="1"/>
        <v>0</v>
      </c>
      <c r="I19">
        <f t="shared" si="2"/>
        <v>1</v>
      </c>
      <c r="J19">
        <f t="shared" si="3"/>
        <v>4224</v>
      </c>
      <c r="K19">
        <f t="shared" si="4"/>
        <v>4</v>
      </c>
      <c r="L19">
        <f t="shared" si="5"/>
        <v>10</v>
      </c>
    </row>
    <row r="20" spans="1:12" x14ac:dyDescent="0.25">
      <c r="A20" s="3"/>
      <c r="B20" s="5"/>
      <c r="E20" s="3" t="s">
        <v>4538</v>
      </c>
      <c r="F20" s="5">
        <v>74</v>
      </c>
      <c r="G20">
        <f t="shared" si="0"/>
        <v>0</v>
      </c>
      <c r="H20">
        <f t="shared" si="1"/>
        <v>0</v>
      </c>
      <c r="I20">
        <f t="shared" si="2"/>
        <v>1</v>
      </c>
      <c r="J20">
        <f t="shared" si="3"/>
        <v>4224</v>
      </c>
      <c r="K20">
        <f t="shared" si="4"/>
        <v>4</v>
      </c>
      <c r="L20">
        <f t="shared" si="5"/>
        <v>10</v>
      </c>
    </row>
    <row r="21" spans="1:12" x14ac:dyDescent="0.25">
      <c r="A21" s="3"/>
      <c r="B21" s="5"/>
      <c r="E21" s="3" t="s">
        <v>28</v>
      </c>
      <c r="F21" s="5">
        <v>523</v>
      </c>
      <c r="G21">
        <f t="shared" si="0"/>
        <v>1</v>
      </c>
      <c r="H21">
        <f t="shared" si="1"/>
        <v>523</v>
      </c>
      <c r="I21">
        <f t="shared" si="2"/>
        <v>1</v>
      </c>
      <c r="J21">
        <f t="shared" si="3"/>
        <v>4224</v>
      </c>
      <c r="K21">
        <f t="shared" si="4"/>
        <v>4</v>
      </c>
      <c r="L21">
        <f t="shared" si="5"/>
        <v>10</v>
      </c>
    </row>
    <row r="22" spans="1:12" x14ac:dyDescent="0.25">
      <c r="A22" s="3"/>
      <c r="B22" s="5"/>
      <c r="E22" s="3" t="s">
        <v>737</v>
      </c>
      <c r="F22" s="5">
        <v>156</v>
      </c>
      <c r="G22">
        <f t="shared" si="0"/>
        <v>0</v>
      </c>
      <c r="H22">
        <f t="shared" si="1"/>
        <v>0</v>
      </c>
      <c r="I22">
        <f t="shared" si="2"/>
        <v>1</v>
      </c>
      <c r="J22">
        <f t="shared" si="3"/>
        <v>4224</v>
      </c>
      <c r="K22">
        <f t="shared" si="4"/>
        <v>4</v>
      </c>
      <c r="L22">
        <f t="shared" si="5"/>
        <v>9</v>
      </c>
    </row>
    <row r="23" spans="1:12" x14ac:dyDescent="0.25">
      <c r="A23" s="3"/>
      <c r="B23" s="5"/>
      <c r="E23" s="3" t="s">
        <v>5242</v>
      </c>
      <c r="F23" s="5">
        <v>35</v>
      </c>
      <c r="G23">
        <f t="shared" si="0"/>
        <v>0</v>
      </c>
      <c r="H23">
        <f t="shared" si="1"/>
        <v>0</v>
      </c>
      <c r="I23">
        <f t="shared" si="2"/>
        <v>1</v>
      </c>
      <c r="J23">
        <f t="shared" si="3"/>
        <v>4224</v>
      </c>
      <c r="K23">
        <f t="shared" si="4"/>
        <v>4</v>
      </c>
      <c r="L23">
        <f t="shared" si="5"/>
        <v>9</v>
      </c>
    </row>
    <row r="24" spans="1:12" x14ac:dyDescent="0.25">
      <c r="A24" s="3"/>
      <c r="B24" s="5"/>
      <c r="E24" s="3" t="s">
        <v>2741</v>
      </c>
      <c r="F24" s="5">
        <v>420</v>
      </c>
      <c r="G24">
        <f t="shared" si="0"/>
        <v>0</v>
      </c>
      <c r="H24">
        <f t="shared" si="1"/>
        <v>420</v>
      </c>
      <c r="I24">
        <f t="shared" si="2"/>
        <v>1</v>
      </c>
      <c r="J24">
        <f t="shared" si="3"/>
        <v>4224</v>
      </c>
      <c r="K24">
        <f t="shared" si="4"/>
        <v>4</v>
      </c>
      <c r="L24">
        <f t="shared" si="5"/>
        <v>9</v>
      </c>
    </row>
    <row r="25" spans="1:12" x14ac:dyDescent="0.25">
      <c r="A25" s="3"/>
      <c r="B25" s="5"/>
      <c r="E25" s="3" t="s">
        <v>1247</v>
      </c>
      <c r="F25" s="5">
        <v>491</v>
      </c>
      <c r="G25">
        <f t="shared" si="0"/>
        <v>0</v>
      </c>
      <c r="H25">
        <f t="shared" si="1"/>
        <v>491</v>
      </c>
      <c r="I25">
        <f t="shared" si="2"/>
        <v>1</v>
      </c>
      <c r="J25">
        <f t="shared" si="3"/>
        <v>4224</v>
      </c>
      <c r="K25">
        <f t="shared" si="4"/>
        <v>4</v>
      </c>
      <c r="L25">
        <f t="shared" si="5"/>
        <v>9</v>
      </c>
    </row>
    <row r="26" spans="1:12" x14ac:dyDescent="0.25">
      <c r="A26" s="3"/>
      <c r="B26" s="5"/>
      <c r="E26" s="3" t="s">
        <v>237</v>
      </c>
      <c r="F26" s="5">
        <v>946</v>
      </c>
      <c r="G26">
        <f t="shared" si="0"/>
        <v>1</v>
      </c>
      <c r="H26">
        <f t="shared" si="1"/>
        <v>946</v>
      </c>
      <c r="I26">
        <f t="shared" si="2"/>
        <v>1</v>
      </c>
      <c r="J26">
        <f t="shared" si="3"/>
        <v>4224</v>
      </c>
      <c r="K26">
        <f t="shared" si="4"/>
        <v>4</v>
      </c>
      <c r="L26">
        <f t="shared" si="5"/>
        <v>9</v>
      </c>
    </row>
    <row r="27" spans="1:12" x14ac:dyDescent="0.25">
      <c r="A27" s="3"/>
      <c r="B27" s="5"/>
      <c r="E27" s="3" t="s">
        <v>228</v>
      </c>
      <c r="F27" s="5">
        <v>331</v>
      </c>
      <c r="G27">
        <f t="shared" si="0"/>
        <v>0</v>
      </c>
      <c r="H27">
        <f t="shared" si="1"/>
        <v>331</v>
      </c>
      <c r="I27">
        <f t="shared" si="2"/>
        <v>1</v>
      </c>
      <c r="J27">
        <f t="shared" si="3"/>
        <v>4224</v>
      </c>
      <c r="K27">
        <f t="shared" si="4"/>
        <v>4</v>
      </c>
      <c r="L27">
        <f t="shared" si="5"/>
        <v>8</v>
      </c>
    </row>
    <row r="28" spans="1:12" x14ac:dyDescent="0.25">
      <c r="A28" s="3"/>
      <c r="B28" s="5"/>
      <c r="E28" s="3" t="s">
        <v>1491</v>
      </c>
      <c r="F28" s="5">
        <v>221</v>
      </c>
      <c r="G28">
        <f t="shared" si="0"/>
        <v>0</v>
      </c>
      <c r="H28">
        <f t="shared" si="1"/>
        <v>221</v>
      </c>
      <c r="I28">
        <f t="shared" si="2"/>
        <v>1</v>
      </c>
      <c r="J28">
        <f t="shared" si="3"/>
        <v>4224</v>
      </c>
      <c r="K28">
        <f t="shared" si="4"/>
        <v>4</v>
      </c>
      <c r="L28">
        <f t="shared" si="5"/>
        <v>8</v>
      </c>
    </row>
    <row r="29" spans="1:12" x14ac:dyDescent="0.25">
      <c r="A29" s="3"/>
      <c r="B29" s="5"/>
      <c r="E29" s="3" t="s">
        <v>596</v>
      </c>
      <c r="F29" s="5">
        <v>252</v>
      </c>
      <c r="G29">
        <f t="shared" si="0"/>
        <v>0</v>
      </c>
      <c r="H29">
        <f t="shared" si="1"/>
        <v>252</v>
      </c>
      <c r="I29">
        <f t="shared" si="2"/>
        <v>1</v>
      </c>
      <c r="J29">
        <f t="shared" si="3"/>
        <v>4224</v>
      </c>
      <c r="K29">
        <f t="shared" si="4"/>
        <v>4</v>
      </c>
      <c r="L29">
        <f t="shared" si="5"/>
        <v>8</v>
      </c>
    </row>
    <row r="30" spans="1:12" x14ac:dyDescent="0.25">
      <c r="A30" s="3"/>
      <c r="B30" s="5"/>
      <c r="E30" s="3" t="s">
        <v>1766</v>
      </c>
      <c r="F30" s="5">
        <v>56</v>
      </c>
      <c r="G30">
        <f t="shared" si="0"/>
        <v>0</v>
      </c>
      <c r="H30">
        <f t="shared" si="1"/>
        <v>0</v>
      </c>
      <c r="I30">
        <f t="shared" si="2"/>
        <v>1</v>
      </c>
      <c r="J30">
        <f t="shared" si="3"/>
        <v>4224</v>
      </c>
      <c r="K30">
        <f t="shared" si="4"/>
        <v>4</v>
      </c>
      <c r="L30">
        <f t="shared" si="5"/>
        <v>8</v>
      </c>
    </row>
    <row r="31" spans="1:12" x14ac:dyDescent="0.25">
      <c r="A31" s="3"/>
      <c r="B31" s="5"/>
      <c r="E31" s="3" t="s">
        <v>137</v>
      </c>
      <c r="F31" s="5">
        <v>136</v>
      </c>
      <c r="G31">
        <f t="shared" si="0"/>
        <v>0</v>
      </c>
      <c r="H31">
        <f t="shared" si="1"/>
        <v>0</v>
      </c>
      <c r="I31">
        <f t="shared" si="2"/>
        <v>1</v>
      </c>
      <c r="J31">
        <f t="shared" si="3"/>
        <v>4224</v>
      </c>
      <c r="K31">
        <f t="shared" si="4"/>
        <v>4</v>
      </c>
      <c r="L31">
        <f t="shared" si="5"/>
        <v>8</v>
      </c>
    </row>
    <row r="32" spans="1:12" x14ac:dyDescent="0.25">
      <c r="A32" s="3"/>
      <c r="B32" s="5"/>
      <c r="E32" s="3" t="s">
        <v>1395</v>
      </c>
      <c r="F32" s="5">
        <v>168</v>
      </c>
      <c r="G32">
        <f t="shared" si="0"/>
        <v>0</v>
      </c>
      <c r="H32">
        <f t="shared" si="1"/>
        <v>0</v>
      </c>
      <c r="I32">
        <f t="shared" si="2"/>
        <v>1</v>
      </c>
      <c r="J32">
        <f t="shared" si="3"/>
        <v>4224</v>
      </c>
      <c r="K32">
        <f t="shared" si="4"/>
        <v>4</v>
      </c>
      <c r="L32">
        <f t="shared" si="5"/>
        <v>8</v>
      </c>
    </row>
    <row r="33" spans="1:12" x14ac:dyDescent="0.25">
      <c r="A33" s="3"/>
      <c r="B33" s="5"/>
      <c r="E33" s="3" t="s">
        <v>2700</v>
      </c>
      <c r="F33" s="5">
        <v>127</v>
      </c>
      <c r="G33">
        <f t="shared" si="0"/>
        <v>0</v>
      </c>
      <c r="H33">
        <f t="shared" si="1"/>
        <v>0</v>
      </c>
      <c r="I33">
        <f t="shared" si="2"/>
        <v>1</v>
      </c>
      <c r="J33">
        <f t="shared" si="3"/>
        <v>4224</v>
      </c>
      <c r="K33">
        <f t="shared" si="4"/>
        <v>4</v>
      </c>
      <c r="L33">
        <f t="shared" si="5"/>
        <v>8</v>
      </c>
    </row>
    <row r="34" spans="1:12" x14ac:dyDescent="0.25">
      <c r="A34" s="3"/>
      <c r="B34" s="5"/>
      <c r="E34" s="3" t="s">
        <v>789</v>
      </c>
      <c r="F34" s="5">
        <v>454</v>
      </c>
      <c r="G34">
        <f t="shared" si="0"/>
        <v>0</v>
      </c>
      <c r="H34">
        <f t="shared" si="1"/>
        <v>454</v>
      </c>
      <c r="I34">
        <f t="shared" si="2"/>
        <v>1</v>
      </c>
      <c r="J34">
        <f t="shared" si="3"/>
        <v>4224</v>
      </c>
      <c r="K34">
        <f t="shared" si="4"/>
        <v>4</v>
      </c>
      <c r="L34">
        <f t="shared" si="5"/>
        <v>8</v>
      </c>
    </row>
    <row r="35" spans="1:12" x14ac:dyDescent="0.25">
      <c r="A35" s="3"/>
      <c r="B35" s="5"/>
      <c r="E35" s="3" t="s">
        <v>668</v>
      </c>
      <c r="F35" s="5">
        <v>151</v>
      </c>
      <c r="G35">
        <f t="shared" si="0"/>
        <v>0</v>
      </c>
      <c r="H35">
        <f t="shared" si="1"/>
        <v>0</v>
      </c>
      <c r="I35">
        <f t="shared" si="2"/>
        <v>1</v>
      </c>
      <c r="J35">
        <f t="shared" si="3"/>
        <v>4224</v>
      </c>
      <c r="K35">
        <f t="shared" si="4"/>
        <v>4</v>
      </c>
      <c r="L35">
        <f t="shared" si="5"/>
        <v>8</v>
      </c>
    </row>
    <row r="36" spans="1:12" x14ac:dyDescent="0.25">
      <c r="A36" s="3"/>
      <c r="B36" s="5"/>
      <c r="E36" s="3" t="s">
        <v>266</v>
      </c>
      <c r="F36" s="5">
        <v>4224</v>
      </c>
      <c r="G36">
        <f t="shared" si="0"/>
        <v>1</v>
      </c>
      <c r="H36">
        <f t="shared" si="1"/>
        <v>4224</v>
      </c>
      <c r="I36">
        <f t="shared" si="2"/>
        <v>1</v>
      </c>
      <c r="J36">
        <f t="shared" si="3"/>
        <v>4224</v>
      </c>
      <c r="K36">
        <f t="shared" si="4"/>
        <v>4</v>
      </c>
      <c r="L36">
        <f t="shared" si="5"/>
        <v>8</v>
      </c>
    </row>
    <row r="37" spans="1:12" x14ac:dyDescent="0.25">
      <c r="A37" s="3"/>
      <c r="B37" s="5"/>
      <c r="E37" s="3" t="s">
        <v>87</v>
      </c>
      <c r="F37" s="5">
        <v>983</v>
      </c>
      <c r="G37">
        <f t="shared" si="0"/>
        <v>1</v>
      </c>
      <c r="H37">
        <f t="shared" si="1"/>
        <v>983</v>
      </c>
      <c r="I37">
        <f t="shared" si="2"/>
        <v>1</v>
      </c>
      <c r="J37">
        <f t="shared" si="3"/>
        <v>3724</v>
      </c>
      <c r="K37">
        <f t="shared" si="4"/>
        <v>4</v>
      </c>
      <c r="L37">
        <f t="shared" si="5"/>
        <v>7</v>
      </c>
    </row>
    <row r="38" spans="1:12" x14ac:dyDescent="0.25">
      <c r="A38" s="3"/>
      <c r="B38" s="5"/>
      <c r="E38" s="3" t="s">
        <v>7456</v>
      </c>
      <c r="F38" s="5">
        <v>30</v>
      </c>
      <c r="G38">
        <f t="shared" si="0"/>
        <v>0</v>
      </c>
      <c r="H38">
        <f t="shared" si="1"/>
        <v>0</v>
      </c>
      <c r="I38">
        <f t="shared" si="2"/>
        <v>1</v>
      </c>
      <c r="J38">
        <f t="shared" si="3"/>
        <v>3724</v>
      </c>
      <c r="K38">
        <f t="shared" si="4"/>
        <v>4</v>
      </c>
      <c r="L38">
        <f t="shared" si="5"/>
        <v>6</v>
      </c>
    </row>
    <row r="39" spans="1:12" x14ac:dyDescent="0.25">
      <c r="A39" s="3"/>
      <c r="B39" s="5"/>
      <c r="E39" s="3" t="s">
        <v>497</v>
      </c>
      <c r="F39" s="5">
        <v>1759</v>
      </c>
      <c r="G39">
        <f t="shared" si="0"/>
        <v>1</v>
      </c>
      <c r="H39">
        <f t="shared" si="1"/>
        <v>1759</v>
      </c>
      <c r="I39">
        <f t="shared" si="2"/>
        <v>1</v>
      </c>
      <c r="J39">
        <f t="shared" si="3"/>
        <v>3724</v>
      </c>
      <c r="K39">
        <f t="shared" si="4"/>
        <v>4</v>
      </c>
      <c r="L39">
        <f t="shared" si="5"/>
        <v>6</v>
      </c>
    </row>
    <row r="40" spans="1:12" x14ac:dyDescent="0.25">
      <c r="A40" s="3"/>
      <c r="B40" s="5"/>
      <c r="E40" s="3" t="s">
        <v>649</v>
      </c>
      <c r="F40" s="5">
        <v>247</v>
      </c>
      <c r="G40">
        <f t="shared" si="0"/>
        <v>0</v>
      </c>
      <c r="H40">
        <f t="shared" si="1"/>
        <v>247</v>
      </c>
      <c r="I40">
        <f t="shared" si="2"/>
        <v>1</v>
      </c>
      <c r="J40">
        <f t="shared" si="3"/>
        <v>3724</v>
      </c>
      <c r="K40">
        <f t="shared" si="4"/>
        <v>4</v>
      </c>
      <c r="L40">
        <f t="shared" si="5"/>
        <v>5</v>
      </c>
    </row>
    <row r="41" spans="1:12" x14ac:dyDescent="0.25">
      <c r="A41" s="3"/>
      <c r="B41" s="5"/>
      <c r="E41" s="3" t="s">
        <v>419</v>
      </c>
      <c r="F41" s="5">
        <v>499</v>
      </c>
      <c r="G41">
        <f t="shared" si="0"/>
        <v>0</v>
      </c>
      <c r="H41">
        <f t="shared" si="1"/>
        <v>499</v>
      </c>
      <c r="I41">
        <f t="shared" si="2"/>
        <v>1</v>
      </c>
      <c r="J41">
        <f t="shared" si="3"/>
        <v>3724</v>
      </c>
      <c r="K41">
        <f t="shared" si="4"/>
        <v>4</v>
      </c>
      <c r="L41">
        <f t="shared" si="5"/>
        <v>5</v>
      </c>
    </row>
    <row r="42" spans="1:12" x14ac:dyDescent="0.25">
      <c r="A42" s="3"/>
      <c r="B42" s="5"/>
      <c r="E42" s="3" t="s">
        <v>146</v>
      </c>
      <c r="F42" s="5">
        <v>2153</v>
      </c>
      <c r="G42">
        <f t="shared" si="0"/>
        <v>1</v>
      </c>
      <c r="H42">
        <f t="shared" si="1"/>
        <v>2153</v>
      </c>
      <c r="I42">
        <f t="shared" si="2"/>
        <v>1</v>
      </c>
      <c r="J42">
        <f t="shared" si="3"/>
        <v>3724</v>
      </c>
      <c r="K42">
        <f t="shared" si="4"/>
        <v>4</v>
      </c>
      <c r="L42">
        <f t="shared" si="5"/>
        <v>5</v>
      </c>
    </row>
    <row r="43" spans="1:12" x14ac:dyDescent="0.25">
      <c r="A43" s="3"/>
      <c r="B43" s="5"/>
      <c r="E43" s="3" t="s">
        <v>1402</v>
      </c>
      <c r="F43" s="5">
        <v>199</v>
      </c>
      <c r="G43">
        <f t="shared" si="0"/>
        <v>0</v>
      </c>
      <c r="H43">
        <f t="shared" si="1"/>
        <v>0</v>
      </c>
      <c r="I43">
        <f t="shared" si="2"/>
        <v>1</v>
      </c>
      <c r="J43">
        <f t="shared" si="3"/>
        <v>3724</v>
      </c>
      <c r="K43">
        <f t="shared" si="4"/>
        <v>4</v>
      </c>
      <c r="L43">
        <f t="shared" si="5"/>
        <v>4</v>
      </c>
    </row>
    <row r="44" spans="1:12" x14ac:dyDescent="0.25">
      <c r="A44" s="3"/>
      <c r="B44" s="5"/>
      <c r="E44" s="3" t="s">
        <v>382</v>
      </c>
      <c r="F44" s="5">
        <v>172</v>
      </c>
      <c r="G44">
        <f t="shared" si="0"/>
        <v>0</v>
      </c>
      <c r="H44">
        <f t="shared" si="1"/>
        <v>0</v>
      </c>
      <c r="I44">
        <f t="shared" si="2"/>
        <v>1</v>
      </c>
      <c r="J44">
        <f t="shared" si="3"/>
        <v>3724</v>
      </c>
      <c r="K44">
        <f t="shared" si="4"/>
        <v>4</v>
      </c>
      <c r="L44">
        <f t="shared" si="5"/>
        <v>4</v>
      </c>
    </row>
    <row r="45" spans="1:12" x14ac:dyDescent="0.25">
      <c r="A45" s="3"/>
      <c r="B45" s="5"/>
      <c r="E45" s="3" t="s">
        <v>5333</v>
      </c>
      <c r="F45" s="5">
        <v>42</v>
      </c>
      <c r="G45">
        <f t="shared" si="0"/>
        <v>0</v>
      </c>
      <c r="H45">
        <f t="shared" si="1"/>
        <v>0</v>
      </c>
      <c r="I45">
        <f t="shared" si="2"/>
        <v>1</v>
      </c>
      <c r="J45">
        <f t="shared" si="3"/>
        <v>3724</v>
      </c>
      <c r="K45">
        <f t="shared" si="4"/>
        <v>4</v>
      </c>
      <c r="L45">
        <f t="shared" si="5"/>
        <v>4</v>
      </c>
    </row>
    <row r="46" spans="1:12" x14ac:dyDescent="0.25">
      <c r="A46" s="3"/>
      <c r="B46" s="5"/>
      <c r="E46" s="3" t="s">
        <v>334</v>
      </c>
      <c r="F46" s="5">
        <v>681</v>
      </c>
      <c r="G46">
        <f t="shared" si="0"/>
        <v>1</v>
      </c>
      <c r="H46">
        <f t="shared" si="1"/>
        <v>681</v>
      </c>
      <c r="I46">
        <f t="shared" si="2"/>
        <v>1</v>
      </c>
      <c r="J46">
        <f t="shared" si="3"/>
        <v>3724</v>
      </c>
      <c r="K46">
        <f t="shared" si="4"/>
        <v>4</v>
      </c>
      <c r="L46">
        <f t="shared" si="5"/>
        <v>4</v>
      </c>
    </row>
    <row r="47" spans="1:12" x14ac:dyDescent="0.25">
      <c r="A47" s="3"/>
      <c r="B47" s="5"/>
      <c r="E47" s="3" t="s">
        <v>103</v>
      </c>
      <c r="F47" s="5">
        <v>3724</v>
      </c>
      <c r="G47">
        <f t="shared" si="0"/>
        <v>1</v>
      </c>
      <c r="H47">
        <f t="shared" si="1"/>
        <v>3724</v>
      </c>
      <c r="I47">
        <f t="shared" si="2"/>
        <v>1</v>
      </c>
      <c r="J47">
        <f t="shared" si="3"/>
        <v>3724</v>
      </c>
      <c r="K47">
        <f t="shared" si="4"/>
        <v>4</v>
      </c>
      <c r="L47">
        <f t="shared" si="5"/>
        <v>3</v>
      </c>
    </row>
    <row r="48" spans="1:12" x14ac:dyDescent="0.25">
      <c r="A48" s="3"/>
      <c r="B48" s="5"/>
      <c r="E48" s="3" t="s">
        <v>120</v>
      </c>
      <c r="F48" s="5">
        <v>219</v>
      </c>
      <c r="G48">
        <f t="shared" si="0"/>
        <v>0</v>
      </c>
      <c r="H48">
        <f t="shared" si="1"/>
        <v>219</v>
      </c>
      <c r="I48">
        <f t="shared" si="2"/>
        <v>1</v>
      </c>
      <c r="J48">
        <f t="shared" si="3"/>
        <v>1883</v>
      </c>
      <c r="K48">
        <f t="shared" si="4"/>
        <v>4</v>
      </c>
      <c r="L48">
        <f t="shared" si="5"/>
        <v>2</v>
      </c>
    </row>
    <row r="49" spans="1:12" x14ac:dyDescent="0.25">
      <c r="A49" s="3"/>
      <c r="B49" s="5"/>
      <c r="E49" s="3" t="s">
        <v>5211</v>
      </c>
      <c r="F49" s="5">
        <v>50</v>
      </c>
      <c r="G49">
        <f t="shared" si="0"/>
        <v>0</v>
      </c>
      <c r="H49">
        <f t="shared" si="1"/>
        <v>0</v>
      </c>
      <c r="I49">
        <f t="shared" si="2"/>
        <v>1</v>
      </c>
      <c r="J49">
        <f t="shared" si="3"/>
        <v>1883</v>
      </c>
      <c r="K49">
        <f t="shared" si="4"/>
        <v>4</v>
      </c>
      <c r="L49">
        <f t="shared" si="5"/>
        <v>2</v>
      </c>
    </row>
    <row r="50" spans="1:12" x14ac:dyDescent="0.25">
      <c r="A50" s="3"/>
      <c r="B50" s="5"/>
      <c r="E50" s="3" t="s">
        <v>318</v>
      </c>
      <c r="F50" s="5">
        <v>893</v>
      </c>
      <c r="G50">
        <f t="shared" si="0"/>
        <v>1</v>
      </c>
      <c r="H50">
        <f t="shared" si="1"/>
        <v>893</v>
      </c>
      <c r="I50">
        <f t="shared" si="2"/>
        <v>1</v>
      </c>
      <c r="J50">
        <f t="shared" si="3"/>
        <v>1883</v>
      </c>
      <c r="K50">
        <f t="shared" si="4"/>
        <v>4</v>
      </c>
      <c r="L50">
        <f t="shared" si="5"/>
        <v>2</v>
      </c>
    </row>
    <row r="51" spans="1:12" x14ac:dyDescent="0.25">
      <c r="A51" s="3"/>
      <c r="B51" s="5"/>
      <c r="E51" s="3" t="s">
        <v>95</v>
      </c>
      <c r="F51" s="5">
        <v>1883</v>
      </c>
      <c r="G51">
        <f t="shared" si="0"/>
        <v>1</v>
      </c>
      <c r="H51">
        <f t="shared" si="1"/>
        <v>1883</v>
      </c>
      <c r="I51">
        <f t="shared" si="2"/>
        <v>1</v>
      </c>
      <c r="J51">
        <f t="shared" si="3"/>
        <v>1883</v>
      </c>
      <c r="K51">
        <f t="shared" si="4"/>
        <v>4</v>
      </c>
      <c r="L51">
        <f t="shared" si="5"/>
        <v>1</v>
      </c>
    </row>
    <row r="52" spans="1:12" x14ac:dyDescent="0.25">
      <c r="A52" s="3"/>
      <c r="B52" s="5"/>
      <c r="E52" s="3" t="s">
        <v>9733</v>
      </c>
      <c r="F52" s="5">
        <v>18</v>
      </c>
      <c r="G52">
        <f t="shared" si="0"/>
        <v>0</v>
      </c>
      <c r="H52">
        <f t="shared" si="1"/>
        <v>0</v>
      </c>
      <c r="I52">
        <f t="shared" si="2"/>
        <v>1</v>
      </c>
      <c r="J52">
        <f t="shared" si="3"/>
        <v>463</v>
      </c>
      <c r="K52">
        <f t="shared" si="4"/>
        <v>4</v>
      </c>
      <c r="L52">
        <f t="shared" si="5"/>
        <v>0</v>
      </c>
    </row>
    <row r="53" spans="1:12" x14ac:dyDescent="0.25">
      <c r="A53" s="3"/>
      <c r="B53" s="5"/>
      <c r="E53" s="3" t="s">
        <v>113</v>
      </c>
      <c r="F53" s="5">
        <v>463</v>
      </c>
      <c r="G53">
        <f t="shared" si="0"/>
        <v>0</v>
      </c>
      <c r="H53">
        <f t="shared" si="1"/>
        <v>463</v>
      </c>
      <c r="I53">
        <f t="shared" si="2"/>
        <v>1</v>
      </c>
      <c r="J53">
        <f t="shared" si="3"/>
        <v>463</v>
      </c>
      <c r="K53">
        <f t="shared" si="4"/>
        <v>4</v>
      </c>
      <c r="L53">
        <f t="shared" si="5"/>
        <v>0</v>
      </c>
    </row>
    <row r="54" spans="1:12" x14ac:dyDescent="0.25">
      <c r="A54" s="3"/>
      <c r="B54" s="5"/>
      <c r="E54" s="3" t="s">
        <v>8549</v>
      </c>
      <c r="F54" s="5">
        <v>4</v>
      </c>
      <c r="G54">
        <f t="shared" si="0"/>
        <v>0</v>
      </c>
      <c r="H54">
        <f t="shared" si="1"/>
        <v>0</v>
      </c>
      <c r="I54">
        <f t="shared" si="2"/>
        <v>1</v>
      </c>
      <c r="J54">
        <f t="shared" si="3"/>
        <v>4</v>
      </c>
      <c r="K54">
        <f t="shared" si="4"/>
        <v>4</v>
      </c>
      <c r="L54">
        <f t="shared" si="5"/>
        <v>0</v>
      </c>
    </row>
    <row r="55" spans="1:12" x14ac:dyDescent="0.25">
      <c r="A55" s="3"/>
      <c r="B55" s="5"/>
    </row>
    <row r="56" spans="1:12" x14ac:dyDescent="0.25">
      <c r="A56" s="3"/>
      <c r="B56" s="5"/>
      <c r="C56" s="5"/>
    </row>
    <row r="57" spans="1:12" x14ac:dyDescent="0.25">
      <c r="A57" s="3"/>
      <c r="B57" s="5"/>
      <c r="C57" s="5"/>
    </row>
    <row r="58" spans="1:12" x14ac:dyDescent="0.25">
      <c r="A58" s="3" t="s">
        <v>15</v>
      </c>
      <c r="B58" s="5" t="s">
        <v>18</v>
      </c>
      <c r="C58" s="5" t="s">
        <v>10944</v>
      </c>
      <c r="D58" t="s">
        <v>10958</v>
      </c>
      <c r="E58" t="s">
        <v>10952</v>
      </c>
      <c r="F58" s="3"/>
      <c r="G58" s="5"/>
      <c r="H58" s="5"/>
    </row>
    <row r="59" spans="1:12" x14ac:dyDescent="0.25">
      <c r="A59" s="3" t="s">
        <v>160</v>
      </c>
      <c r="B59" s="5">
        <v>2976</v>
      </c>
      <c r="C59" s="5">
        <v>16911.25</v>
      </c>
      <c r="D59" t="str">
        <f>IF(OR(B59:B75&lt;500,B59:B75&lt;1000,C59:C75&lt;0),"Not Qualified","Qualified")</f>
        <v>Qualified</v>
      </c>
      <c r="E59">
        <f>COUNTIF(B59,"&gt;500")</f>
        <v>1</v>
      </c>
      <c r="F59" s="3"/>
      <c r="G59" s="5"/>
      <c r="H59" s="5"/>
    </row>
    <row r="60" spans="1:12" x14ac:dyDescent="0.25">
      <c r="A60" s="3" t="s">
        <v>77</v>
      </c>
      <c r="B60" s="5">
        <v>1729</v>
      </c>
      <c r="C60" s="5">
        <v>-7310.1111111111122</v>
      </c>
      <c r="D60" t="str">
        <f t="shared" ref="D60:D75" si="6">IF(OR(B60:B76&lt;500,B60:B76&lt;1000,C60:C76&lt;0),"Not Qualified","Qualified")</f>
        <v>Not Qualified</v>
      </c>
      <c r="E60">
        <f t="shared" ref="E60:E75" si="7">COUNTIF(B60,"&gt;500")</f>
        <v>1</v>
      </c>
      <c r="F60" s="3"/>
      <c r="G60" s="5"/>
      <c r="H60" s="5"/>
    </row>
    <row r="61" spans="1:12" x14ac:dyDescent="0.25">
      <c r="A61" s="3" t="s">
        <v>67</v>
      </c>
      <c r="B61" s="5">
        <v>3000</v>
      </c>
      <c r="C61" s="5">
        <v>20031</v>
      </c>
      <c r="D61" t="str">
        <f t="shared" si="6"/>
        <v>Qualified</v>
      </c>
      <c r="E61">
        <f t="shared" si="7"/>
        <v>1</v>
      </c>
      <c r="F61" s="3"/>
      <c r="G61" s="5"/>
      <c r="H61" s="5"/>
    </row>
    <row r="62" spans="1:12" x14ac:dyDescent="0.25">
      <c r="A62" s="3" t="s">
        <v>74</v>
      </c>
      <c r="B62" s="5">
        <v>5974</v>
      </c>
      <c r="C62" s="5">
        <v>-30398.333333333332</v>
      </c>
      <c r="D62" t="str">
        <f t="shared" si="6"/>
        <v>Not Qualified</v>
      </c>
      <c r="E62">
        <f t="shared" si="7"/>
        <v>1</v>
      </c>
      <c r="F62" s="3"/>
      <c r="G62" s="5"/>
      <c r="H62" s="5"/>
    </row>
    <row r="63" spans="1:12" x14ac:dyDescent="0.25">
      <c r="A63" s="3" t="s">
        <v>32</v>
      </c>
      <c r="B63" s="5">
        <v>868</v>
      </c>
      <c r="C63" s="5">
        <v>-2887.3935574229704</v>
      </c>
      <c r="D63" t="str">
        <f t="shared" si="6"/>
        <v>Not Qualified</v>
      </c>
      <c r="E63">
        <f t="shared" si="7"/>
        <v>1</v>
      </c>
      <c r="F63" s="3"/>
      <c r="G63" s="5"/>
      <c r="H63" s="5"/>
    </row>
    <row r="64" spans="1:12" x14ac:dyDescent="0.25">
      <c r="A64" s="3" t="s">
        <v>35</v>
      </c>
      <c r="B64" s="5">
        <v>2356</v>
      </c>
      <c r="C64" s="5">
        <v>2708.6071428571386</v>
      </c>
      <c r="D64" t="str">
        <f t="shared" si="6"/>
        <v>Qualified</v>
      </c>
      <c r="E64">
        <f t="shared" si="7"/>
        <v>1</v>
      </c>
      <c r="F64" s="3"/>
      <c r="G64" s="5"/>
      <c r="H64" s="5"/>
    </row>
    <row r="65" spans="1:8" x14ac:dyDescent="0.25">
      <c r="A65" s="3" t="s">
        <v>1218</v>
      </c>
      <c r="B65" s="5">
        <v>234</v>
      </c>
      <c r="C65" s="5">
        <v>2156.9166666666665</v>
      </c>
      <c r="D65" t="str">
        <f t="shared" si="6"/>
        <v>Not Qualified</v>
      </c>
      <c r="E65">
        <f t="shared" si="7"/>
        <v>0</v>
      </c>
      <c r="F65" s="3"/>
      <c r="G65" s="5"/>
      <c r="H65" s="5"/>
    </row>
    <row r="66" spans="1:8" x14ac:dyDescent="0.25">
      <c r="A66" s="3" t="s">
        <v>172</v>
      </c>
      <c r="B66" s="5">
        <v>906</v>
      </c>
      <c r="C66" s="5">
        <v>10747.75</v>
      </c>
      <c r="D66" t="str">
        <f t="shared" si="6"/>
        <v>Not Qualified</v>
      </c>
      <c r="E66">
        <f t="shared" si="7"/>
        <v>1</v>
      </c>
      <c r="F66" s="3"/>
      <c r="G66" s="5"/>
      <c r="H66" s="5"/>
    </row>
    <row r="67" spans="1:8" x14ac:dyDescent="0.25">
      <c r="A67" s="3" t="s">
        <v>268</v>
      </c>
      <c r="B67" s="5">
        <v>914</v>
      </c>
      <c r="C67" s="5">
        <v>6492</v>
      </c>
      <c r="D67" t="str">
        <f t="shared" si="6"/>
        <v>Not Qualified</v>
      </c>
      <c r="E67">
        <f t="shared" si="7"/>
        <v>1</v>
      </c>
      <c r="F67" s="3"/>
      <c r="G67" s="5"/>
      <c r="H67" s="5"/>
    </row>
    <row r="68" spans="1:8" x14ac:dyDescent="0.25">
      <c r="A68" s="3" t="s">
        <v>64</v>
      </c>
      <c r="B68" s="5">
        <v>3563</v>
      </c>
      <c r="C68" s="5">
        <v>13117.25</v>
      </c>
      <c r="D68" t="str">
        <f t="shared" si="6"/>
        <v>Qualified</v>
      </c>
      <c r="E68">
        <f t="shared" si="7"/>
        <v>1</v>
      </c>
      <c r="F68" s="3"/>
      <c r="G68" s="5"/>
      <c r="H68" s="5"/>
    </row>
    <row r="69" spans="1:8" x14ac:dyDescent="0.25">
      <c r="A69" s="3" t="s">
        <v>46</v>
      </c>
      <c r="B69" s="5">
        <v>1400</v>
      </c>
      <c r="C69" s="5">
        <v>15639.75</v>
      </c>
      <c r="D69" t="str">
        <f t="shared" si="6"/>
        <v>Qualified</v>
      </c>
      <c r="E69">
        <f t="shared" si="7"/>
        <v>1</v>
      </c>
      <c r="F69" s="3"/>
      <c r="G69" s="5"/>
      <c r="H69" s="5"/>
    </row>
    <row r="70" spans="1:8" x14ac:dyDescent="0.25">
      <c r="A70" s="3" t="s">
        <v>683</v>
      </c>
      <c r="B70" s="5">
        <v>440</v>
      </c>
      <c r="C70" s="5">
        <v>-828.30158730158746</v>
      </c>
      <c r="D70" t="str">
        <f t="shared" si="6"/>
        <v>Not Qualified</v>
      </c>
      <c r="E70">
        <f t="shared" si="7"/>
        <v>0</v>
      </c>
      <c r="F70" s="3"/>
      <c r="G70" s="5"/>
      <c r="H70" s="5"/>
    </row>
    <row r="71" spans="1:8" x14ac:dyDescent="0.25">
      <c r="A71" s="3" t="s">
        <v>89</v>
      </c>
      <c r="B71" s="5">
        <v>5178</v>
      </c>
      <c r="C71" s="5">
        <v>58307.25</v>
      </c>
      <c r="D71" t="str">
        <f t="shared" si="6"/>
        <v>Qualified</v>
      </c>
      <c r="E71">
        <f t="shared" si="7"/>
        <v>1</v>
      </c>
      <c r="F71" s="3"/>
      <c r="G71" s="5"/>
      <c r="H71" s="5"/>
    </row>
    <row r="72" spans="1:8" x14ac:dyDescent="0.25">
      <c r="A72" s="3" t="s">
        <v>71</v>
      </c>
      <c r="B72" s="5">
        <v>3289</v>
      </c>
      <c r="C72" s="5">
        <v>10598.833333333334</v>
      </c>
      <c r="D72" t="str">
        <f t="shared" si="6"/>
        <v>Qualified</v>
      </c>
      <c r="E72">
        <f t="shared" si="7"/>
        <v>1</v>
      </c>
      <c r="F72" s="3"/>
      <c r="G72" s="5"/>
      <c r="H72" s="5"/>
    </row>
    <row r="73" spans="1:8" x14ac:dyDescent="0.25">
      <c r="A73" s="3" t="s">
        <v>58</v>
      </c>
      <c r="B73" s="5">
        <v>3158</v>
      </c>
      <c r="C73" s="5">
        <v>7539</v>
      </c>
      <c r="D73" t="str">
        <f t="shared" si="6"/>
        <v>Qualified</v>
      </c>
      <c r="E73">
        <f t="shared" si="7"/>
        <v>1</v>
      </c>
      <c r="F73" s="3"/>
      <c r="G73" s="5"/>
      <c r="H73" s="5"/>
    </row>
    <row r="74" spans="1:8" x14ac:dyDescent="0.25">
      <c r="A74" s="3" t="s">
        <v>578</v>
      </c>
      <c r="B74" s="5">
        <v>647</v>
      </c>
      <c r="C74" s="5">
        <v>2128.75</v>
      </c>
      <c r="D74" t="str">
        <f t="shared" si="6"/>
        <v>Not Qualified</v>
      </c>
      <c r="E74">
        <f t="shared" si="7"/>
        <v>1</v>
      </c>
      <c r="F74" s="3"/>
      <c r="G74" s="5"/>
      <c r="H74" s="5"/>
    </row>
    <row r="75" spans="1:8" x14ac:dyDescent="0.25">
      <c r="A75" s="3" t="s">
        <v>55</v>
      </c>
      <c r="B75" s="5">
        <v>1241</v>
      </c>
      <c r="C75" s="5">
        <v>-4712.4761904761899</v>
      </c>
      <c r="D75" t="str">
        <f t="shared" si="6"/>
        <v>Not Qualified</v>
      </c>
      <c r="E75">
        <f t="shared" si="7"/>
        <v>1</v>
      </c>
      <c r="F75" s="3"/>
      <c r="G75" s="5"/>
      <c r="H75" s="5"/>
    </row>
    <row r="76" spans="1:8" x14ac:dyDescent="0.25">
      <c r="F76" s="3"/>
      <c r="G76" s="5"/>
      <c r="H76" s="5"/>
    </row>
  </sheetData>
  <conditionalFormatting sqref="D59:D75">
    <cfRule type="containsText" dxfId="4" priority="1" operator="containsText" text="Not Qualified">
      <formula>NOT(ISERROR(SEARCH("Not Qualified",D59)))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K23"/>
  <sheetViews>
    <sheetView tabSelected="1" workbookViewId="0">
      <selection activeCell="I14" sqref="I14"/>
    </sheetView>
  </sheetViews>
  <sheetFormatPr defaultRowHeight="15" x14ac:dyDescent="0.25"/>
  <cols>
    <col min="1" max="1" width="16.28515625" customWidth="1"/>
    <col min="2" max="2" width="13.140625" customWidth="1"/>
    <col min="3" max="3" width="16.28515625" customWidth="1"/>
    <col min="4" max="4" width="11" customWidth="1"/>
    <col min="5" max="5" width="12.140625" bestFit="1" customWidth="1"/>
    <col min="6" max="6" width="11.28515625" customWidth="1"/>
    <col min="7" max="7" width="12" bestFit="1" customWidth="1"/>
    <col min="9" max="9" width="16.28515625" customWidth="1"/>
    <col min="10" max="11" width="16.28515625" bestFit="1" customWidth="1"/>
    <col min="12" max="12" width="11.28515625" customWidth="1"/>
    <col min="13" max="14" width="11.28515625" bestFit="1" customWidth="1"/>
  </cols>
  <sheetData>
    <row r="2" spans="1:11" x14ac:dyDescent="0.25">
      <c r="A2" s="3"/>
      <c r="B2" s="2" t="s">
        <v>12</v>
      </c>
      <c r="C2" t="s">
        <v>147</v>
      </c>
      <c r="D2" s="5"/>
    </row>
    <row r="3" spans="1:11" x14ac:dyDescent="0.25">
      <c r="A3" s="3"/>
      <c r="B3" s="5"/>
      <c r="C3" s="5"/>
      <c r="D3" s="5"/>
    </row>
    <row r="4" spans="1:11" x14ac:dyDescent="0.25">
      <c r="A4" s="3"/>
      <c r="B4" s="2" t="s">
        <v>10947</v>
      </c>
      <c r="C4" s="2" t="s">
        <v>10949</v>
      </c>
    </row>
    <row r="5" spans="1:11" x14ac:dyDescent="0.25">
      <c r="A5" s="3"/>
      <c r="B5" s="2" t="s">
        <v>10939</v>
      </c>
      <c r="C5" t="s">
        <v>25</v>
      </c>
      <c r="D5" t="s">
        <v>40</v>
      </c>
      <c r="E5" t="s">
        <v>101</v>
      </c>
      <c r="F5" t="s">
        <v>10940</v>
      </c>
    </row>
    <row r="6" spans="1:11" x14ac:dyDescent="0.25">
      <c r="A6" s="3"/>
      <c r="B6" s="3" t="s">
        <v>160</v>
      </c>
      <c r="C6" s="5">
        <v>22861.055999999993</v>
      </c>
      <c r="D6" s="5">
        <v>11747.998</v>
      </c>
      <c r="E6" s="5">
        <v>10424.317999999996</v>
      </c>
      <c r="F6" s="5">
        <v>45033.371999999988</v>
      </c>
    </row>
    <row r="7" spans="1:11" x14ac:dyDescent="0.25">
      <c r="A7" s="3"/>
      <c r="B7" s="3" t="s">
        <v>77</v>
      </c>
      <c r="C7" s="5">
        <v>19389.756000000005</v>
      </c>
      <c r="D7" s="5">
        <v>10981.263999999999</v>
      </c>
      <c r="E7" s="5">
        <v>3817.4460000000004</v>
      </c>
      <c r="F7" s="5">
        <v>34188.466000000008</v>
      </c>
      <c r="I7" t="s">
        <v>32</v>
      </c>
      <c r="J7">
        <f>INDEX(C6:C22,MATCH("Bookcases",B6:B22,0),1)</f>
        <v>27307.133999999987</v>
      </c>
      <c r="K7">
        <f>INDEX(D6:D22,MATCH("Bookcases",B6:B22,0),1)</f>
        <v>13168.931999999997</v>
      </c>
    </row>
    <row r="8" spans="1:11" x14ac:dyDescent="0.25">
      <c r="A8" s="3"/>
      <c r="B8" s="3" t="s">
        <v>67</v>
      </c>
      <c r="C8" s="5">
        <v>3847.197999999999</v>
      </c>
      <c r="D8" s="5">
        <v>2278.4020000000005</v>
      </c>
      <c r="E8" s="5">
        <v>1360.1640000000004</v>
      </c>
      <c r="F8" s="5">
        <v>7485.7640000000001</v>
      </c>
      <c r="I8" t="s">
        <v>77</v>
      </c>
      <c r="J8">
        <f>INDEX(C6:C22,MATCH("Appliances",B6:B22,0),1)</f>
        <v>19389.756000000005</v>
      </c>
      <c r="K8">
        <f>INDEX(D6:D22,MATCH("Appliances",B6:B22,0),1)</f>
        <v>10981.263999999999</v>
      </c>
    </row>
    <row r="9" spans="1:11" x14ac:dyDescent="0.25">
      <c r="A9" s="3"/>
      <c r="B9" s="3" t="s">
        <v>74</v>
      </c>
      <c r="C9" s="5">
        <v>31622.609999999975</v>
      </c>
      <c r="D9" s="5">
        <v>12048.380999999996</v>
      </c>
      <c r="E9" s="5">
        <v>9827.0059999999994</v>
      </c>
      <c r="F9" s="5">
        <v>53497.996999999974</v>
      </c>
    </row>
    <row r="10" spans="1:11" x14ac:dyDescent="0.25">
      <c r="A10" s="3"/>
      <c r="B10" s="3" t="s">
        <v>32</v>
      </c>
      <c r="C10" s="5">
        <v>27307.133999999987</v>
      </c>
      <c r="D10" s="5">
        <v>13168.931999999997</v>
      </c>
      <c r="E10" s="5">
        <v>3343.2679999999996</v>
      </c>
      <c r="F10" s="5">
        <v>43819.333999999981</v>
      </c>
    </row>
    <row r="11" spans="1:11" x14ac:dyDescent="0.25">
      <c r="A11" s="3"/>
      <c r="B11" s="3" t="s">
        <v>35</v>
      </c>
      <c r="C11" s="5">
        <v>59645.133000000016</v>
      </c>
      <c r="D11" s="5">
        <v>23505.229999999996</v>
      </c>
      <c r="E11" s="5">
        <v>13110.319999999996</v>
      </c>
      <c r="F11" s="5">
        <v>96260.683000000005</v>
      </c>
    </row>
    <row r="12" spans="1:11" x14ac:dyDescent="0.25">
      <c r="A12" s="3"/>
      <c r="B12" s="3" t="s">
        <v>1218</v>
      </c>
      <c r="C12" s="5">
        <v>30399.705999999998</v>
      </c>
      <c r="D12" s="5">
        <v>4219.9139999999998</v>
      </c>
      <c r="E12" s="5">
        <v>18599.842000000001</v>
      </c>
      <c r="F12" s="5">
        <v>53219.462</v>
      </c>
    </row>
    <row r="13" spans="1:11" x14ac:dyDescent="0.25">
      <c r="A13" s="3"/>
      <c r="B13" s="3" t="s">
        <v>172</v>
      </c>
      <c r="C13" s="5">
        <v>2095.5219999999999</v>
      </c>
      <c r="D13" s="5">
        <v>1579.2660000000001</v>
      </c>
      <c r="E13" s="5">
        <v>701.08600000000001</v>
      </c>
      <c r="F13" s="5">
        <v>4375.8739999999998</v>
      </c>
    </row>
    <row r="14" spans="1:11" x14ac:dyDescent="0.25">
      <c r="A14" s="3"/>
      <c r="B14" s="3" t="s">
        <v>268</v>
      </c>
      <c r="C14" s="5">
        <v>423.69799999999998</v>
      </c>
      <c r="D14" s="5">
        <v>286.09199999999998</v>
      </c>
      <c r="E14" s="5">
        <v>109.928</v>
      </c>
      <c r="F14" s="5">
        <v>819.71799999999996</v>
      </c>
    </row>
    <row r="15" spans="1:11" x14ac:dyDescent="0.25">
      <c r="A15" s="3"/>
      <c r="B15" s="3" t="s">
        <v>64</v>
      </c>
      <c r="C15" s="5">
        <v>13177.067999999996</v>
      </c>
      <c r="D15" s="5">
        <v>9983.3260000000028</v>
      </c>
      <c r="E15" s="5">
        <v>5910.985999999999</v>
      </c>
      <c r="F15" s="5">
        <v>29071.379999999997</v>
      </c>
    </row>
    <row r="16" spans="1:11" x14ac:dyDescent="0.25">
      <c r="A16" s="3"/>
      <c r="B16" s="3" t="s">
        <v>46</v>
      </c>
      <c r="C16" s="5">
        <v>1652.8000000000004</v>
      </c>
      <c r="D16" s="5">
        <v>508.5859999999999</v>
      </c>
      <c r="E16" s="5">
        <v>441.54799999999994</v>
      </c>
      <c r="F16" s="5">
        <v>2602.9340000000002</v>
      </c>
    </row>
    <row r="17" spans="1:6" x14ac:dyDescent="0.25">
      <c r="A17" s="3"/>
      <c r="B17" s="3" t="s">
        <v>683</v>
      </c>
      <c r="C17" s="5">
        <v>30668.429000000004</v>
      </c>
      <c r="D17" s="5">
        <v>23892.036</v>
      </c>
      <c r="E17" s="5">
        <v>11545.699999999999</v>
      </c>
      <c r="F17" s="5">
        <v>66106.165000000008</v>
      </c>
    </row>
    <row r="18" spans="1:6" x14ac:dyDescent="0.25">
      <c r="A18" s="3"/>
      <c r="B18" s="3" t="s">
        <v>89</v>
      </c>
      <c r="C18" s="5">
        <v>8661.2679999999964</v>
      </c>
      <c r="D18" s="5">
        <v>5975.1159999999973</v>
      </c>
      <c r="E18" s="5">
        <v>5536.217999999998</v>
      </c>
      <c r="F18" s="5">
        <v>20172.601999999992</v>
      </c>
    </row>
    <row r="19" spans="1:6" x14ac:dyDescent="0.25">
      <c r="B19" s="3" t="s">
        <v>71</v>
      </c>
      <c r="C19" s="5">
        <v>51512.03800000003</v>
      </c>
      <c r="D19" s="5">
        <v>29865.618000000013</v>
      </c>
      <c r="E19" s="5">
        <v>19237.326000000001</v>
      </c>
      <c r="F19" s="5">
        <v>100614.98200000005</v>
      </c>
    </row>
    <row r="20" spans="1:6" x14ac:dyDescent="0.25">
      <c r="B20" s="3" t="s">
        <v>58</v>
      </c>
      <c r="C20" s="5">
        <v>24994.457999999995</v>
      </c>
      <c r="D20" s="5">
        <v>30968.369999999995</v>
      </c>
      <c r="E20" s="5">
        <v>15649.756000000001</v>
      </c>
      <c r="F20" s="5">
        <v>71612.584000000003</v>
      </c>
    </row>
    <row r="21" spans="1:6" x14ac:dyDescent="0.25">
      <c r="B21" s="3" t="s">
        <v>578</v>
      </c>
      <c r="C21" s="5">
        <v>8567.8259999999991</v>
      </c>
      <c r="D21" s="5">
        <v>1849.2580000000003</v>
      </c>
      <c r="E21" s="5">
        <v>343.03199999999998</v>
      </c>
      <c r="F21" s="5">
        <v>10760.115999999998</v>
      </c>
    </row>
    <row r="22" spans="1:6" x14ac:dyDescent="0.25">
      <c r="B22" s="3" t="s">
        <v>55</v>
      </c>
      <c r="C22" s="5">
        <v>14082.467000000001</v>
      </c>
      <c r="D22" s="5">
        <v>17551.558000000001</v>
      </c>
      <c r="E22" s="5">
        <v>7505.782000000002</v>
      </c>
      <c r="F22" s="5">
        <v>39139.807000000001</v>
      </c>
    </row>
    <row r="23" spans="1:6" x14ac:dyDescent="0.25">
      <c r="B23" s="3" t="s">
        <v>10940</v>
      </c>
      <c r="C23" s="5">
        <v>350908.16699999996</v>
      </c>
      <c r="D23" s="5">
        <v>200409.34699999998</v>
      </c>
      <c r="E23" s="5">
        <v>127463.726</v>
      </c>
      <c r="F23" s="5">
        <v>678781.24000000011</v>
      </c>
    </row>
  </sheetData>
  <conditionalFormatting pivot="1" sqref="C8">
    <cfRule type="cellIs" dxfId="1" priority="4" operator="lessThan">
      <formula>5000</formula>
    </cfRule>
  </conditionalFormatting>
  <conditionalFormatting pivot="1" sqref="C8">
    <cfRule type="cellIs" dxfId="3" priority="3" operator="lessThan">
      <formula>5000</formula>
    </cfRule>
  </conditionalFormatting>
  <conditionalFormatting pivot="1" sqref="C8">
    <cfRule type="cellIs" dxfId="2" priority="2" operator="lessThan">
      <formula>5000</formula>
    </cfRule>
  </conditionalFormatting>
  <conditionalFormatting pivot="1" sqref="C8">
    <cfRule type="cellIs" dxfId="0" priority="1" operator="lessThan">
      <formula>5000</formula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p1</vt:lpstr>
      <vt:lpstr>Sheet1</vt:lpstr>
      <vt:lpstr>Sample - Superstore</vt:lpstr>
      <vt:lpstr>Sheet2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</dc:creator>
  <cp:lastModifiedBy>DAS</cp:lastModifiedBy>
  <dcterms:created xsi:type="dcterms:W3CDTF">2023-12-28T17:11:33Z</dcterms:created>
  <dcterms:modified xsi:type="dcterms:W3CDTF">2023-12-30T05:47:27Z</dcterms:modified>
</cp:coreProperties>
</file>