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3150" windowWidth="22260" windowHeight="12645"/>
  </bookViews>
  <sheets>
    <sheet name="DEC,21" sheetId="1" r:id="rId1"/>
  </sheets>
  <definedNames>
    <definedName name="_xlnm.Print_Area" localSheetId="0">'DEC,21'!$A$1:$S$58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" i="1" l="1"/>
  <c r="P74" i="1"/>
  <c r="O74" i="1"/>
  <c r="N74" i="1"/>
  <c r="J74" i="1"/>
  <c r="C74" i="1"/>
  <c r="L73" i="1"/>
  <c r="K73" i="1"/>
  <c r="H73" i="1"/>
  <c r="G73" i="1"/>
  <c r="I73" i="1" s="1"/>
  <c r="F73" i="1"/>
  <c r="E73" i="1"/>
  <c r="D73" i="1"/>
  <c r="L72" i="1"/>
  <c r="K72" i="1"/>
  <c r="H72" i="1" s="1"/>
  <c r="G72" i="1"/>
  <c r="I72" i="1" s="1"/>
  <c r="F72" i="1"/>
  <c r="E72" i="1"/>
  <c r="D72" i="1"/>
  <c r="S71" i="1"/>
  <c r="L71" i="1"/>
  <c r="K71" i="1"/>
  <c r="H71" i="1" s="1"/>
  <c r="I71" i="1" s="1"/>
  <c r="M71" i="1" s="1"/>
  <c r="R71" i="1" s="1"/>
  <c r="G71" i="1"/>
  <c r="F71" i="1"/>
  <c r="E71" i="1"/>
  <c r="D71" i="1"/>
  <c r="L70" i="1"/>
  <c r="K70" i="1"/>
  <c r="I70" i="1"/>
  <c r="H70" i="1"/>
  <c r="G70" i="1"/>
  <c r="F70" i="1"/>
  <c r="E70" i="1"/>
  <c r="D70" i="1"/>
  <c r="L69" i="1"/>
  <c r="K69" i="1"/>
  <c r="H69" i="1"/>
  <c r="G69" i="1"/>
  <c r="I69" i="1" s="1"/>
  <c r="M69" i="1" s="1"/>
  <c r="R69" i="1" s="1"/>
  <c r="F69" i="1"/>
  <c r="E69" i="1"/>
  <c r="D69" i="1"/>
  <c r="L68" i="1"/>
  <c r="K68" i="1"/>
  <c r="H68" i="1" s="1"/>
  <c r="G68" i="1"/>
  <c r="I68" i="1" s="1"/>
  <c r="F68" i="1"/>
  <c r="E68" i="1"/>
  <c r="D68" i="1"/>
  <c r="L67" i="1"/>
  <c r="K67" i="1"/>
  <c r="H67" i="1" s="1"/>
  <c r="I67" i="1" s="1"/>
  <c r="M67" i="1" s="1"/>
  <c r="R67" i="1" s="1"/>
  <c r="G67" i="1"/>
  <c r="F67" i="1"/>
  <c r="E67" i="1"/>
  <c r="D67" i="1"/>
  <c r="L66" i="1"/>
  <c r="K66" i="1"/>
  <c r="I66" i="1"/>
  <c r="H66" i="1"/>
  <c r="G66" i="1"/>
  <c r="F66" i="1"/>
  <c r="E66" i="1"/>
  <c r="D66" i="1"/>
  <c r="L65" i="1"/>
  <c r="K65" i="1"/>
  <c r="H65" i="1"/>
  <c r="G65" i="1"/>
  <c r="I65" i="1" s="1"/>
  <c r="F65" i="1"/>
  <c r="E65" i="1"/>
  <c r="D65" i="1"/>
  <c r="L64" i="1"/>
  <c r="K64" i="1"/>
  <c r="H64" i="1" s="1"/>
  <c r="G64" i="1"/>
  <c r="I64" i="1" s="1"/>
  <c r="F64" i="1"/>
  <c r="E64" i="1"/>
  <c r="D64" i="1"/>
  <c r="L63" i="1"/>
  <c r="K63" i="1"/>
  <c r="H63" i="1" s="1"/>
  <c r="G63" i="1"/>
  <c r="F63" i="1"/>
  <c r="E63" i="1"/>
  <c r="D63" i="1"/>
  <c r="L62" i="1"/>
  <c r="K62" i="1"/>
  <c r="H62" i="1" s="1"/>
  <c r="I62" i="1"/>
  <c r="G62" i="1"/>
  <c r="F62" i="1"/>
  <c r="E62" i="1"/>
  <c r="D62" i="1"/>
  <c r="L61" i="1"/>
  <c r="K61" i="1"/>
  <c r="H61" i="1"/>
  <c r="I61" i="1" s="1"/>
  <c r="M61" i="1" s="1"/>
  <c r="R61" i="1" s="1"/>
  <c r="G61" i="1"/>
  <c r="F61" i="1"/>
  <c r="E61" i="1"/>
  <c r="D61" i="1"/>
  <c r="L60" i="1"/>
  <c r="K60" i="1"/>
  <c r="H60" i="1"/>
  <c r="G60" i="1"/>
  <c r="I60" i="1" s="1"/>
  <c r="F60" i="1"/>
  <c r="E60" i="1"/>
  <c r="D60" i="1"/>
  <c r="L59" i="1"/>
  <c r="K59" i="1"/>
  <c r="H59" i="1" s="1"/>
  <c r="G59" i="1"/>
  <c r="F59" i="1"/>
  <c r="E59" i="1"/>
  <c r="D59" i="1"/>
  <c r="L58" i="1"/>
  <c r="K58" i="1"/>
  <c r="H58" i="1" s="1"/>
  <c r="I58" i="1"/>
  <c r="G58" i="1"/>
  <c r="F58" i="1"/>
  <c r="E58" i="1"/>
  <c r="D58" i="1"/>
  <c r="L57" i="1"/>
  <c r="K57" i="1"/>
  <c r="H57" i="1"/>
  <c r="G57" i="1"/>
  <c r="F57" i="1"/>
  <c r="E57" i="1"/>
  <c r="D57" i="1"/>
  <c r="L56" i="1"/>
  <c r="K56" i="1"/>
  <c r="H56" i="1"/>
  <c r="G56" i="1"/>
  <c r="I56" i="1" s="1"/>
  <c r="F56" i="1"/>
  <c r="E56" i="1"/>
  <c r="D56" i="1"/>
  <c r="L55" i="1"/>
  <c r="K55" i="1"/>
  <c r="H55" i="1" s="1"/>
  <c r="G55" i="1"/>
  <c r="F55" i="1"/>
  <c r="E55" i="1"/>
  <c r="D55" i="1"/>
  <c r="L54" i="1"/>
  <c r="K54" i="1"/>
  <c r="H54" i="1" s="1"/>
  <c r="I54" i="1"/>
  <c r="G54" i="1"/>
  <c r="F54" i="1"/>
  <c r="E54" i="1"/>
  <c r="D54" i="1"/>
  <c r="L53" i="1"/>
  <c r="K53" i="1"/>
  <c r="H53" i="1"/>
  <c r="I53" i="1" s="1"/>
  <c r="M53" i="1" s="1"/>
  <c r="R53" i="1" s="1"/>
  <c r="G53" i="1"/>
  <c r="F53" i="1"/>
  <c r="E53" i="1"/>
  <c r="D53" i="1"/>
  <c r="L52" i="1"/>
  <c r="K52" i="1"/>
  <c r="H52" i="1"/>
  <c r="G52" i="1"/>
  <c r="I52" i="1" s="1"/>
  <c r="F52" i="1"/>
  <c r="E52" i="1"/>
  <c r="D52" i="1"/>
  <c r="L51" i="1"/>
  <c r="K51" i="1"/>
  <c r="H51" i="1" s="1"/>
  <c r="G51" i="1"/>
  <c r="F51" i="1"/>
  <c r="E51" i="1"/>
  <c r="D51" i="1"/>
  <c r="L50" i="1"/>
  <c r="K50" i="1"/>
  <c r="H50" i="1" s="1"/>
  <c r="I50" i="1"/>
  <c r="G50" i="1"/>
  <c r="F50" i="1"/>
  <c r="E50" i="1"/>
  <c r="D50" i="1"/>
  <c r="L49" i="1"/>
  <c r="K49" i="1"/>
  <c r="H49" i="1"/>
  <c r="I49" i="1" s="1"/>
  <c r="G49" i="1"/>
  <c r="F49" i="1"/>
  <c r="E49" i="1"/>
  <c r="D49" i="1"/>
  <c r="L48" i="1"/>
  <c r="K48" i="1"/>
  <c r="H48" i="1"/>
  <c r="G48" i="1"/>
  <c r="I48" i="1" s="1"/>
  <c r="F48" i="1"/>
  <c r="E48" i="1"/>
  <c r="D48" i="1"/>
  <c r="L47" i="1"/>
  <c r="K47" i="1"/>
  <c r="H47" i="1" s="1"/>
  <c r="G47" i="1"/>
  <c r="F47" i="1"/>
  <c r="E47" i="1"/>
  <c r="D47" i="1"/>
  <c r="L46" i="1"/>
  <c r="K46" i="1"/>
  <c r="H46" i="1" s="1"/>
  <c r="I46" i="1"/>
  <c r="G46" i="1"/>
  <c r="F46" i="1"/>
  <c r="E46" i="1"/>
  <c r="D46" i="1"/>
  <c r="L45" i="1"/>
  <c r="K45" i="1"/>
  <c r="H45" i="1"/>
  <c r="I45" i="1" s="1"/>
  <c r="M45" i="1" s="1"/>
  <c r="R45" i="1" s="1"/>
  <c r="G45" i="1"/>
  <c r="F45" i="1"/>
  <c r="E45" i="1"/>
  <c r="D45" i="1"/>
  <c r="L44" i="1"/>
  <c r="K44" i="1"/>
  <c r="H44" i="1"/>
  <c r="G44" i="1"/>
  <c r="I44" i="1" s="1"/>
  <c r="F44" i="1"/>
  <c r="E44" i="1"/>
  <c r="D44" i="1"/>
  <c r="L43" i="1"/>
  <c r="K43" i="1"/>
  <c r="H43" i="1" s="1"/>
  <c r="G43" i="1"/>
  <c r="F43" i="1"/>
  <c r="E43" i="1"/>
  <c r="D43" i="1"/>
  <c r="L42" i="1"/>
  <c r="K42" i="1"/>
  <c r="H42" i="1" s="1"/>
  <c r="I42" i="1"/>
  <c r="G42" i="1"/>
  <c r="F42" i="1"/>
  <c r="E42" i="1"/>
  <c r="D42" i="1"/>
  <c r="L41" i="1"/>
  <c r="K41" i="1"/>
  <c r="H41" i="1"/>
  <c r="I41" i="1" s="1"/>
  <c r="G41" i="1"/>
  <c r="F41" i="1"/>
  <c r="E41" i="1"/>
  <c r="D41" i="1"/>
  <c r="L40" i="1"/>
  <c r="K40" i="1"/>
  <c r="H40" i="1"/>
  <c r="G40" i="1"/>
  <c r="I40" i="1" s="1"/>
  <c r="F40" i="1"/>
  <c r="E40" i="1"/>
  <c r="D40" i="1"/>
  <c r="L39" i="1"/>
  <c r="K39" i="1"/>
  <c r="H39" i="1" s="1"/>
  <c r="G39" i="1"/>
  <c r="F39" i="1"/>
  <c r="E39" i="1"/>
  <c r="D39" i="1"/>
  <c r="L38" i="1"/>
  <c r="K38" i="1"/>
  <c r="H38" i="1" s="1"/>
  <c r="I38" i="1"/>
  <c r="G38" i="1"/>
  <c r="F38" i="1"/>
  <c r="E38" i="1"/>
  <c r="D38" i="1"/>
  <c r="L37" i="1"/>
  <c r="K37" i="1"/>
  <c r="H37" i="1"/>
  <c r="I37" i="1" s="1"/>
  <c r="M37" i="1" s="1"/>
  <c r="R37" i="1" s="1"/>
  <c r="G37" i="1"/>
  <c r="F37" i="1"/>
  <c r="E37" i="1"/>
  <c r="D37" i="1"/>
  <c r="L36" i="1"/>
  <c r="K36" i="1"/>
  <c r="H36" i="1"/>
  <c r="G36" i="1"/>
  <c r="I36" i="1" s="1"/>
  <c r="F36" i="1"/>
  <c r="E36" i="1"/>
  <c r="D36" i="1"/>
  <c r="L35" i="1"/>
  <c r="K35" i="1"/>
  <c r="H35" i="1" s="1"/>
  <c r="G35" i="1"/>
  <c r="F35" i="1"/>
  <c r="E35" i="1"/>
  <c r="D35" i="1"/>
  <c r="L34" i="1"/>
  <c r="K34" i="1"/>
  <c r="H34" i="1" s="1"/>
  <c r="I34" i="1"/>
  <c r="G34" i="1"/>
  <c r="F34" i="1"/>
  <c r="E34" i="1"/>
  <c r="D34" i="1"/>
  <c r="L33" i="1"/>
  <c r="K33" i="1"/>
  <c r="H33" i="1"/>
  <c r="I33" i="1" s="1"/>
  <c r="G33" i="1"/>
  <c r="F33" i="1"/>
  <c r="E33" i="1"/>
  <c r="D33" i="1"/>
  <c r="L32" i="1"/>
  <c r="K32" i="1"/>
  <c r="H32" i="1"/>
  <c r="G32" i="1"/>
  <c r="I32" i="1" s="1"/>
  <c r="F32" i="1"/>
  <c r="E32" i="1"/>
  <c r="D32" i="1"/>
  <c r="L31" i="1"/>
  <c r="K31" i="1"/>
  <c r="H31" i="1" s="1"/>
  <c r="G31" i="1"/>
  <c r="F31" i="1"/>
  <c r="E31" i="1"/>
  <c r="D31" i="1"/>
  <c r="L30" i="1"/>
  <c r="K30" i="1"/>
  <c r="H30" i="1" s="1"/>
  <c r="I30" i="1"/>
  <c r="G30" i="1"/>
  <c r="F30" i="1"/>
  <c r="E30" i="1"/>
  <c r="D30" i="1"/>
  <c r="L29" i="1"/>
  <c r="K29" i="1"/>
  <c r="H29" i="1"/>
  <c r="G29" i="1"/>
  <c r="F29" i="1"/>
  <c r="E29" i="1"/>
  <c r="D29" i="1"/>
  <c r="L28" i="1"/>
  <c r="K28" i="1"/>
  <c r="H28" i="1"/>
  <c r="G28" i="1"/>
  <c r="I28" i="1" s="1"/>
  <c r="F28" i="1"/>
  <c r="E28" i="1"/>
  <c r="D28" i="1"/>
  <c r="L27" i="1"/>
  <c r="K27" i="1"/>
  <c r="H27" i="1" s="1"/>
  <c r="G27" i="1"/>
  <c r="F27" i="1"/>
  <c r="E27" i="1"/>
  <c r="D27" i="1"/>
  <c r="L26" i="1"/>
  <c r="K26" i="1"/>
  <c r="H26" i="1" s="1"/>
  <c r="I26" i="1"/>
  <c r="G26" i="1"/>
  <c r="F26" i="1"/>
  <c r="E26" i="1"/>
  <c r="D26" i="1"/>
  <c r="L25" i="1"/>
  <c r="K25" i="1"/>
  <c r="H25" i="1"/>
  <c r="I25" i="1" s="1"/>
  <c r="G25" i="1"/>
  <c r="F25" i="1"/>
  <c r="E25" i="1"/>
  <c r="D25" i="1"/>
  <c r="L24" i="1"/>
  <c r="K24" i="1"/>
  <c r="H24" i="1"/>
  <c r="G24" i="1"/>
  <c r="I24" i="1" s="1"/>
  <c r="F24" i="1"/>
  <c r="E24" i="1"/>
  <c r="D24" i="1"/>
  <c r="L23" i="1"/>
  <c r="K23" i="1"/>
  <c r="H23" i="1" s="1"/>
  <c r="G23" i="1"/>
  <c r="F23" i="1"/>
  <c r="E23" i="1"/>
  <c r="D23" i="1"/>
  <c r="L22" i="1"/>
  <c r="K22" i="1"/>
  <c r="H22" i="1" s="1"/>
  <c r="I22" i="1"/>
  <c r="G22" i="1"/>
  <c r="F22" i="1"/>
  <c r="E22" i="1"/>
  <c r="D22" i="1"/>
  <c r="L21" i="1"/>
  <c r="K21" i="1"/>
  <c r="H21" i="1"/>
  <c r="G21" i="1"/>
  <c r="F21" i="1"/>
  <c r="E21" i="1"/>
  <c r="D21" i="1"/>
  <c r="L20" i="1"/>
  <c r="K20" i="1"/>
  <c r="H20" i="1"/>
  <c r="G20" i="1"/>
  <c r="I20" i="1" s="1"/>
  <c r="F20" i="1"/>
  <c r="E20" i="1"/>
  <c r="D20" i="1"/>
  <c r="L19" i="1"/>
  <c r="K19" i="1"/>
  <c r="H19" i="1" s="1"/>
  <c r="G19" i="1"/>
  <c r="F19" i="1"/>
  <c r="E19" i="1"/>
  <c r="D19" i="1"/>
  <c r="L18" i="1"/>
  <c r="K18" i="1"/>
  <c r="H18" i="1" s="1"/>
  <c r="I18" i="1"/>
  <c r="G18" i="1"/>
  <c r="F18" i="1"/>
  <c r="E18" i="1"/>
  <c r="D18" i="1"/>
  <c r="L17" i="1"/>
  <c r="K17" i="1"/>
  <c r="H17" i="1"/>
  <c r="G17" i="1"/>
  <c r="F17" i="1"/>
  <c r="E17" i="1"/>
  <c r="D17" i="1"/>
  <c r="L16" i="1"/>
  <c r="K16" i="1"/>
  <c r="H16" i="1" s="1"/>
  <c r="G16" i="1"/>
  <c r="F16" i="1"/>
  <c r="E16" i="1"/>
  <c r="D16" i="1"/>
  <c r="L15" i="1"/>
  <c r="K15" i="1"/>
  <c r="H15" i="1" s="1"/>
  <c r="G15" i="1"/>
  <c r="I15" i="1" s="1"/>
  <c r="M15" i="1" s="1"/>
  <c r="R15" i="1" s="1"/>
  <c r="F15" i="1"/>
  <c r="E15" i="1"/>
  <c r="D15" i="1"/>
  <c r="L14" i="1"/>
  <c r="K14" i="1"/>
  <c r="H14" i="1" s="1"/>
  <c r="I14" i="1" s="1"/>
  <c r="G14" i="1"/>
  <c r="F14" i="1"/>
  <c r="E14" i="1"/>
  <c r="D14" i="1"/>
  <c r="M13" i="1"/>
  <c r="R13" i="1" s="1"/>
  <c r="L13" i="1"/>
  <c r="K13" i="1"/>
  <c r="H13" i="1"/>
  <c r="I13" i="1" s="1"/>
  <c r="G13" i="1"/>
  <c r="F13" i="1"/>
  <c r="E13" i="1"/>
  <c r="D13" i="1"/>
  <c r="L12" i="1"/>
  <c r="K12" i="1"/>
  <c r="H12" i="1"/>
  <c r="G12" i="1"/>
  <c r="I12" i="1" s="1"/>
  <c r="F12" i="1"/>
  <c r="E12" i="1"/>
  <c r="D12" i="1"/>
  <c r="L11" i="1"/>
  <c r="K11" i="1"/>
  <c r="H11" i="1" s="1"/>
  <c r="G11" i="1"/>
  <c r="I11" i="1" s="1"/>
  <c r="M11" i="1" s="1"/>
  <c r="R11" i="1" s="1"/>
  <c r="F11" i="1"/>
  <c r="E11" i="1"/>
  <c r="D11" i="1"/>
  <c r="L10" i="1"/>
  <c r="K10" i="1"/>
  <c r="H10" i="1" s="1"/>
  <c r="I10" i="1" s="1"/>
  <c r="G10" i="1"/>
  <c r="F10" i="1"/>
  <c r="E10" i="1"/>
  <c r="D10" i="1"/>
  <c r="M9" i="1"/>
  <c r="R9" i="1" s="1"/>
  <c r="L9" i="1"/>
  <c r="K9" i="1"/>
  <c r="H9" i="1"/>
  <c r="I9" i="1" s="1"/>
  <c r="G9" i="1"/>
  <c r="F9" i="1"/>
  <c r="E9" i="1"/>
  <c r="D9" i="1"/>
  <c r="L8" i="1"/>
  <c r="K8" i="1"/>
  <c r="H8" i="1"/>
  <c r="G8" i="1"/>
  <c r="F8" i="1"/>
  <c r="E8" i="1"/>
  <c r="D8" i="1"/>
  <c r="L7" i="1"/>
  <c r="K7" i="1"/>
  <c r="H7" i="1"/>
  <c r="I7" i="1" s="1"/>
  <c r="G7" i="1"/>
  <c r="F7" i="1"/>
  <c r="E7" i="1"/>
  <c r="D7" i="1"/>
  <c r="D74" i="1" s="1"/>
  <c r="L6" i="1"/>
  <c r="K6" i="1"/>
  <c r="H6" i="1"/>
  <c r="G6" i="1"/>
  <c r="I6" i="1" s="1"/>
  <c r="F6" i="1"/>
  <c r="E6" i="1"/>
  <c r="D6" i="1"/>
  <c r="L5" i="1"/>
  <c r="L74" i="1" s="1"/>
  <c r="K5" i="1"/>
  <c r="K74" i="1" s="1"/>
  <c r="G5" i="1"/>
  <c r="F5" i="1"/>
  <c r="F74" i="1" s="1"/>
  <c r="E5" i="1"/>
  <c r="D5" i="1"/>
  <c r="M10" i="1" l="1"/>
  <c r="R10" i="1" s="1"/>
  <c r="S10" i="1" s="1"/>
  <c r="M7" i="1"/>
  <c r="R7" i="1" s="1"/>
  <c r="S7" i="1"/>
  <c r="S6" i="1"/>
  <c r="M6" i="1"/>
  <c r="R6" i="1" s="1"/>
  <c r="M14" i="1"/>
  <c r="R14" i="1" s="1"/>
  <c r="S14" i="1"/>
  <c r="M26" i="1"/>
  <c r="R26" i="1" s="1"/>
  <c r="S26" i="1" s="1"/>
  <c r="M42" i="1"/>
  <c r="R42" i="1" s="1"/>
  <c r="S42" i="1"/>
  <c r="S64" i="1"/>
  <c r="M64" i="1"/>
  <c r="R64" i="1" s="1"/>
  <c r="M66" i="1"/>
  <c r="R66" i="1" s="1"/>
  <c r="S66" i="1"/>
  <c r="S72" i="1"/>
  <c r="M72" i="1"/>
  <c r="R72" i="1" s="1"/>
  <c r="G74" i="1"/>
  <c r="I8" i="1"/>
  <c r="S9" i="1"/>
  <c r="S15" i="1"/>
  <c r="I16" i="1"/>
  <c r="I21" i="1"/>
  <c r="I23" i="1"/>
  <c r="I29" i="1"/>
  <c r="I31" i="1"/>
  <c r="I39" i="1"/>
  <c r="I47" i="1"/>
  <c r="I55" i="1"/>
  <c r="I63" i="1"/>
  <c r="M18" i="1"/>
  <c r="R18" i="1" s="1"/>
  <c r="S18" i="1" s="1"/>
  <c r="M24" i="1"/>
  <c r="R24" i="1" s="1"/>
  <c r="S24" i="1" s="1"/>
  <c r="S32" i="1"/>
  <c r="M32" i="1"/>
  <c r="R32" i="1" s="1"/>
  <c r="M34" i="1"/>
  <c r="R34" i="1" s="1"/>
  <c r="S34" i="1"/>
  <c r="S41" i="1"/>
  <c r="S48" i="1"/>
  <c r="M48" i="1"/>
  <c r="R48" i="1" s="1"/>
  <c r="M56" i="1"/>
  <c r="R56" i="1" s="1"/>
  <c r="S56" i="1" s="1"/>
  <c r="H5" i="1"/>
  <c r="H74" i="1" s="1"/>
  <c r="M22" i="1"/>
  <c r="R22" i="1" s="1"/>
  <c r="S22" i="1"/>
  <c r="M30" i="1"/>
  <c r="R30" i="1" s="1"/>
  <c r="S30" i="1" s="1"/>
  <c r="M36" i="1"/>
  <c r="R36" i="1" s="1"/>
  <c r="S36" i="1" s="1"/>
  <c r="S37" i="1"/>
  <c r="M38" i="1"/>
  <c r="R38" i="1" s="1"/>
  <c r="S38" i="1" s="1"/>
  <c r="M44" i="1"/>
  <c r="R44" i="1" s="1"/>
  <c r="S44" i="1" s="1"/>
  <c r="S45" i="1"/>
  <c r="M46" i="1"/>
  <c r="R46" i="1" s="1"/>
  <c r="S46" i="1"/>
  <c r="S52" i="1"/>
  <c r="M52" i="1"/>
  <c r="R52" i="1" s="1"/>
  <c r="S53" i="1"/>
  <c r="M54" i="1"/>
  <c r="R54" i="1" s="1"/>
  <c r="S54" i="1"/>
  <c r="S60" i="1"/>
  <c r="M60" i="1"/>
  <c r="R60" i="1" s="1"/>
  <c r="S61" i="1"/>
  <c r="M62" i="1"/>
  <c r="R62" i="1" s="1"/>
  <c r="S62" i="1" s="1"/>
  <c r="M65" i="1"/>
  <c r="R65" i="1" s="1"/>
  <c r="S65" i="1" s="1"/>
  <c r="S67" i="1"/>
  <c r="S68" i="1"/>
  <c r="M68" i="1"/>
  <c r="R68" i="1" s="1"/>
  <c r="M70" i="1"/>
  <c r="R70" i="1" s="1"/>
  <c r="S70" i="1"/>
  <c r="S73" i="1"/>
  <c r="M73" i="1"/>
  <c r="R73" i="1" s="1"/>
  <c r="S33" i="1"/>
  <c r="S40" i="1"/>
  <c r="M40" i="1"/>
  <c r="R40" i="1" s="1"/>
  <c r="M50" i="1"/>
  <c r="R50" i="1" s="1"/>
  <c r="S50" i="1" s="1"/>
  <c r="M58" i="1"/>
  <c r="R58" i="1" s="1"/>
  <c r="S58" i="1"/>
  <c r="S69" i="1"/>
  <c r="S20" i="1"/>
  <c r="M20" i="1"/>
  <c r="R20" i="1" s="1"/>
  <c r="M28" i="1"/>
  <c r="R28" i="1" s="1"/>
  <c r="S28" i="1" s="1"/>
  <c r="E74" i="1"/>
  <c r="I5" i="1"/>
  <c r="S11" i="1"/>
  <c r="S12" i="1"/>
  <c r="M12" i="1"/>
  <c r="R12" i="1" s="1"/>
  <c r="S13" i="1"/>
  <c r="I17" i="1"/>
  <c r="I19" i="1"/>
  <c r="M25" i="1"/>
  <c r="R25" i="1" s="1"/>
  <c r="S25" i="1" s="1"/>
  <c r="I27" i="1"/>
  <c r="M33" i="1"/>
  <c r="R33" i="1" s="1"/>
  <c r="I35" i="1"/>
  <c r="M41" i="1"/>
  <c r="R41" i="1" s="1"/>
  <c r="I43" i="1"/>
  <c r="M49" i="1"/>
  <c r="R49" i="1" s="1"/>
  <c r="S49" i="1" s="1"/>
  <c r="I51" i="1"/>
  <c r="I57" i="1"/>
  <c r="I59" i="1"/>
  <c r="M35" i="1" l="1"/>
  <c r="R35" i="1" s="1"/>
  <c r="S35" i="1" s="1"/>
  <c r="M21" i="1"/>
  <c r="R21" i="1" s="1"/>
  <c r="S21" i="1" s="1"/>
  <c r="S17" i="1"/>
  <c r="M17" i="1"/>
  <c r="R17" i="1" s="1"/>
  <c r="M63" i="1"/>
  <c r="R63" i="1" s="1"/>
  <c r="S63" i="1"/>
  <c r="M31" i="1"/>
  <c r="R31" i="1" s="1"/>
  <c r="S31" i="1" s="1"/>
  <c r="M16" i="1"/>
  <c r="R16" i="1" s="1"/>
  <c r="S16" i="1" s="1"/>
  <c r="M19" i="1"/>
  <c r="R19" i="1" s="1"/>
  <c r="S19" i="1" s="1"/>
  <c r="M39" i="1"/>
  <c r="R39" i="1" s="1"/>
  <c r="S39" i="1"/>
  <c r="S8" i="1"/>
  <c r="M8" i="1"/>
  <c r="R8" i="1" s="1"/>
  <c r="M59" i="1"/>
  <c r="R59" i="1" s="1"/>
  <c r="S59" i="1"/>
  <c r="M43" i="1"/>
  <c r="R43" i="1" s="1"/>
  <c r="S43" i="1" s="1"/>
  <c r="M27" i="1"/>
  <c r="R27" i="1" s="1"/>
  <c r="S27" i="1"/>
  <c r="I74" i="1"/>
  <c r="M5" i="1"/>
  <c r="M55" i="1"/>
  <c r="R55" i="1" s="1"/>
  <c r="S55" i="1" s="1"/>
  <c r="M29" i="1"/>
  <c r="R29" i="1" s="1"/>
  <c r="S29" i="1" s="1"/>
  <c r="M51" i="1"/>
  <c r="R51" i="1" s="1"/>
  <c r="S51" i="1" s="1"/>
  <c r="M57" i="1"/>
  <c r="R57" i="1" s="1"/>
  <c r="S57" i="1" s="1"/>
  <c r="M47" i="1"/>
  <c r="R47" i="1" s="1"/>
  <c r="S47" i="1" s="1"/>
  <c r="M23" i="1"/>
  <c r="R23" i="1" s="1"/>
  <c r="S23" i="1"/>
  <c r="M74" i="1" l="1"/>
  <c r="R5" i="1"/>
  <c r="R74" i="1" l="1"/>
  <c r="S5" i="1"/>
  <c r="S74" i="1" s="1"/>
</calcChain>
</file>

<file path=xl/sharedStrings.xml><?xml version="1.0" encoding="utf-8"?>
<sst xmlns="http://schemas.openxmlformats.org/spreadsheetml/2006/main" count="91" uniqueCount="90">
  <si>
    <t xml:space="preserve">ASHISH MHASKE </t>
  </si>
  <si>
    <t>SR.NO</t>
  </si>
  <si>
    <t>NAME OF THE EMPLOYEES</t>
  </si>
  <si>
    <t>DAYS</t>
  </si>
  <si>
    <t>BASIC (230.76)</t>
  </si>
  <si>
    <t>H R A (21,65)</t>
  </si>
  <si>
    <t>SPL. ALLOW (202.46/DAY)</t>
  </si>
  <si>
    <t>TOTAL DAYS AMT</t>
  </si>
  <si>
    <t xml:space="preserve"> OT AMT (108,30HR)</t>
  </si>
  <si>
    <t>TOTAL SALARY</t>
  </si>
  <si>
    <t>OT HRS</t>
  </si>
  <si>
    <t>P.F (433,23*12%)</t>
  </si>
  <si>
    <t>ESIC 0,75%</t>
  </si>
  <si>
    <t>Professional Tax (Rs.175)</t>
  </si>
  <si>
    <t>LWF</t>
  </si>
  <si>
    <t>CANT</t>
  </si>
  <si>
    <t>ADD</t>
  </si>
  <si>
    <t>TOTAL DEDUCTIONS</t>
  </si>
  <si>
    <t>NET SALARY</t>
  </si>
  <si>
    <t>SALARY  DEC.2021</t>
  </si>
  <si>
    <t>DINESH DESHSMUK</t>
  </si>
  <si>
    <t>MOHAN SHING</t>
  </si>
  <si>
    <t>TUNTUN RAY</t>
  </si>
  <si>
    <t>ASHISH KOL</t>
  </si>
  <si>
    <t>SANTU RAY</t>
  </si>
  <si>
    <t>RAMLAL SAKET</t>
  </si>
  <si>
    <t>LALU KAPATDAR</t>
  </si>
  <si>
    <t>VITHAL KACHARE</t>
  </si>
  <si>
    <t>RAMCHANDRA KACHARE</t>
  </si>
  <si>
    <t>SUNIL KUAMR</t>
  </si>
  <si>
    <t>VIJAY KEWAT</t>
  </si>
  <si>
    <t>SANNY KUMAR</t>
  </si>
  <si>
    <t>SUNIL PAWAR</t>
  </si>
  <si>
    <t>RAKESH RAY</t>
  </si>
  <si>
    <t>KISAN GORE</t>
  </si>
  <si>
    <t>BUDHBUHSN RAWAT</t>
  </si>
  <si>
    <t>AVINASH TAMBE</t>
  </si>
  <si>
    <t>SANATAN RAUT</t>
  </si>
  <si>
    <t>SUSHANT RAUT</t>
  </si>
  <si>
    <t>LXUMAN KACHARE</t>
  </si>
  <si>
    <t>AJAY KUMAR</t>
  </si>
  <si>
    <t>SUBHAM RANE</t>
  </si>
  <si>
    <t>RUSHIKESH UTEKAR</t>
  </si>
  <si>
    <t>PRASHANT UTEKAR</t>
  </si>
  <si>
    <t>MANTU RAY</t>
  </si>
  <si>
    <t>PITAMBAR MAHANTO</t>
  </si>
  <si>
    <t>MITHUN RAY</t>
  </si>
  <si>
    <t>DEV GUPTA</t>
  </si>
  <si>
    <t>NILESH PAWAR</t>
  </si>
  <si>
    <t>HARINATH SHAEMA</t>
  </si>
  <si>
    <t>MADUKAR JADHAV</t>
  </si>
  <si>
    <t>KOKAN RAWAT</t>
  </si>
  <si>
    <t>RAMESH SHRMA</t>
  </si>
  <si>
    <t>SADAN RAWAT</t>
  </si>
  <si>
    <t>ATUL KOL</t>
  </si>
  <si>
    <t>PINTU BHARTHI</t>
  </si>
  <si>
    <t>PAWAN RASAL</t>
  </si>
  <si>
    <t>SANKET KEWAT</t>
  </si>
  <si>
    <t>ANIL DIVILKAR</t>
  </si>
  <si>
    <t>DATTARAM ZANJE</t>
  </si>
  <si>
    <t>AJAY BHOSALE</t>
  </si>
  <si>
    <t>SARMESH SHA</t>
  </si>
  <si>
    <t>KISAN MAHADIK</t>
  </si>
  <si>
    <t>SONU SAHANI</t>
  </si>
  <si>
    <t>VINIT KUSHWA</t>
  </si>
  <si>
    <t>MANGESH MALUSARE</t>
  </si>
  <si>
    <t>GANESH KADAM</t>
  </si>
  <si>
    <t>VILASH DHEBE</t>
  </si>
  <si>
    <t>AMAR NIWATE</t>
  </si>
  <si>
    <t>LALBHDUR RAWAT</t>
  </si>
  <si>
    <t>PRAVIN RAY</t>
  </si>
  <si>
    <t>INDRADEV SHARMA</t>
  </si>
  <si>
    <t>AKISH CHODHARI</t>
  </si>
  <si>
    <t>BABU KACHARE</t>
  </si>
  <si>
    <t>RAVINDRA MAZI</t>
  </si>
  <si>
    <t>RAJESH KOL</t>
  </si>
  <si>
    <t>SANJAY M PAWAR</t>
  </si>
  <si>
    <t>KARAMCHANDRA SHING</t>
  </si>
  <si>
    <t>RAM KEWAT</t>
  </si>
  <si>
    <t>SAHIL GAIKWAD</t>
  </si>
  <si>
    <t>RAKESH MHSAKE</t>
  </si>
  <si>
    <t>SHIVKUMAR</t>
  </si>
  <si>
    <t>AMARNATH MANZI</t>
  </si>
  <si>
    <t>TEJPRSAD KEWAT</t>
  </si>
  <si>
    <t>RAMBHADAR KOL</t>
  </si>
  <si>
    <t>RAJKUMAR KOL</t>
  </si>
  <si>
    <t>ASHOK KOL</t>
  </si>
  <si>
    <t>RAMDHARI KOL</t>
  </si>
  <si>
    <t>PANDURANG KACHRE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</si>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</sst>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indexed="8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name val="Calibri"/>
      <family val="2"/>
    </font>
    <font>
      <b/>
      <sz val="26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3" xfId="0" applyFont="1" applyFill="1" applyBorder="1"/>
    <xf numFmtId="1" fontId="1" fillId="2" borderId="4" xfId="0" applyNumberFormat="1" applyFont="1" applyFill="1" applyBorder="1"/>
    <xf numFmtId="1" fontId="1" fillId="2" borderId="4" xfId="0" applyNumberFormat="1" applyFont="1" applyFill="1" applyBorder="1" applyAlignment="1">
      <alignment wrapText="1"/>
    </xf>
    <xf numFmtId="2" fontId="1" fillId="2" borderId="4" xfId="0" applyNumberFormat="1" applyFont="1" applyFill="1" applyBorder="1"/>
    <xf numFmtId="1" fontId="3" fillId="2" borderId="3" xfId="0" applyNumberFormat="1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view="pageBreakPreview" zoomScale="60" zoomScaleNormal="100" workbookViewId="0">
      <selection activeCell="B1" sqref="B1:S1048576"/>
    </sheetView>
  </sheetViews>
  <sheetFormatPr defaultColWidth="9" defaultRowHeight="33.75" x14ac:dyDescent="0.5"/>
  <cols>
    <col min="1" max="1" width="14.42578125" style="1" customWidth="1"/>
    <col min="2" max="2" width="83.42578125" style="1" customWidth="1"/>
    <col min="3" max="3" width="19.140625" style="1" customWidth="1"/>
    <col min="4" max="4" width="23.7109375" style="1" customWidth="1"/>
    <col min="5" max="5" width="17.5703125" style="2" customWidth="1"/>
    <col min="6" max="6" width="19.28515625" style="2" customWidth="1"/>
    <col min="7" max="7" width="19.5703125" style="2" customWidth="1"/>
    <col min="8" max="8" width="18.7109375" style="2" customWidth="1"/>
    <col min="9" max="9" width="20.140625" style="2" customWidth="1"/>
    <col min="10" max="10" width="20.85546875" style="2" customWidth="1"/>
    <col min="11" max="11" width="17.5703125" style="1" customWidth="1"/>
    <col min="12" max="12" width="19.5703125" style="1" customWidth="1"/>
    <col min="13" max="13" width="15.42578125" style="1" customWidth="1"/>
    <col min="14" max="14" width="19.140625" style="1" customWidth="1"/>
    <col min="15" max="16" width="18.7109375" style="1" customWidth="1"/>
    <col min="17" max="17" width="16.42578125" style="1" customWidth="1"/>
    <col min="18" max="18" width="21.140625" style="1" customWidth="1"/>
    <col min="19" max="19" width="20.140625" style="1" customWidth="1"/>
    <col min="20" max="20" width="13.42578125" style="1" customWidth="1"/>
    <col min="21" max="21" width="14.85546875" style="1" bestFit="1" customWidth="1"/>
    <col min="22" max="22" width="18" style="1" bestFit="1" customWidth="1"/>
    <col min="23" max="23" width="17.42578125" style="1" bestFit="1" customWidth="1"/>
    <col min="24" max="24" width="15.140625" style="1" bestFit="1" customWidth="1"/>
    <col min="25" max="25" width="12.5703125" style="1" bestFit="1" customWidth="1"/>
    <col min="26" max="26" width="15.140625" style="1" bestFit="1" customWidth="1"/>
    <col min="27" max="28" width="12.5703125" style="1" bestFit="1" customWidth="1"/>
    <col min="29" max="16384" width="9" style="1"/>
  </cols>
  <sheetData>
    <row r="1" spans="1:19" x14ac:dyDescent="0.5">
      <c r="F1" s="14" t="s">
        <v>0</v>
      </c>
      <c r="G1" s="14"/>
      <c r="H1" s="14"/>
      <c r="I1" s="14"/>
      <c r="J1" s="14"/>
      <c r="K1" s="14"/>
      <c r="L1" s="14"/>
    </row>
    <row r="2" spans="1:19" x14ac:dyDescent="0.5">
      <c r="D2" s="3"/>
      <c r="E2" s="3"/>
      <c r="F2" s="3"/>
      <c r="G2" s="15" t="s">
        <v>19</v>
      </c>
      <c r="H2" s="15"/>
      <c r="I2" s="15"/>
      <c r="J2" s="15"/>
      <c r="K2" s="15"/>
      <c r="L2" s="2"/>
    </row>
    <row r="3" spans="1:19" ht="34.5" thickBot="1" x14ac:dyDescent="0.55000000000000004"/>
    <row r="4" spans="1:19" ht="135.75" thickBot="1" x14ac:dyDescent="0.55000000000000004">
      <c r="A4" s="4" t="s">
        <v>1</v>
      </c>
      <c r="B4" s="5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6" t="s">
        <v>10</v>
      </c>
      <c r="K4" s="6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</row>
    <row r="5" spans="1:19" x14ac:dyDescent="0.5">
      <c r="A5" s="8">
        <v>1</v>
      </c>
      <c r="B5" s="16" t="s">
        <v>20</v>
      </c>
      <c r="C5" s="17">
        <v>23</v>
      </c>
      <c r="D5" s="10">
        <f>C5*230.76</f>
        <v>5307.48</v>
      </c>
      <c r="E5" s="11">
        <f>C5*21.65</f>
        <v>497.95</v>
      </c>
      <c r="F5" s="11">
        <f>C5*202.46</f>
        <v>4656.58</v>
      </c>
      <c r="G5" s="11">
        <f>C5*454.89</f>
        <v>10462.469999999999</v>
      </c>
      <c r="H5" s="11">
        <f>K5*108.3</f>
        <v>3790.5</v>
      </c>
      <c r="I5" s="11">
        <f>G5+H5</f>
        <v>14252.97</v>
      </c>
      <c r="J5" s="17">
        <v>70</v>
      </c>
      <c r="K5" s="12">
        <f>J5/2</f>
        <v>35</v>
      </c>
      <c r="L5" s="10">
        <f>C5*433.23*12/100</f>
        <v>1195.7148000000002</v>
      </c>
      <c r="M5" s="10">
        <f t="shared" ref="M5:M50" si="0">I5*0.75/100</f>
        <v>106.89727499999999</v>
      </c>
      <c r="N5" s="10">
        <v>200</v>
      </c>
      <c r="O5" s="10">
        <v>12</v>
      </c>
      <c r="P5" s="10">
        <v>0</v>
      </c>
      <c r="Q5" s="10">
        <v>0</v>
      </c>
      <c r="R5" s="10">
        <f>Q5+P5+O5+N5+M5+L5</f>
        <v>1514.6120750000002</v>
      </c>
      <c r="S5" s="13">
        <f>I5-R5</f>
        <v>12738.357924999998</v>
      </c>
    </row>
    <row r="6" spans="1:19" x14ac:dyDescent="0.5">
      <c r="A6" s="8">
        <v>2</v>
      </c>
      <c r="B6" s="16" t="s">
        <v>21</v>
      </c>
      <c r="C6" s="17">
        <v>25</v>
      </c>
      <c r="D6" s="10">
        <f t="shared" ref="D6:D50" si="1">C6*230.76</f>
        <v>5769</v>
      </c>
      <c r="E6" s="11">
        <f t="shared" ref="E6:E50" si="2">C6*21.65</f>
        <v>541.25</v>
      </c>
      <c r="F6" s="11">
        <f t="shared" ref="F6:F50" si="3">C6*202.46</f>
        <v>5061.5</v>
      </c>
      <c r="G6" s="11">
        <f t="shared" ref="G6:G50" si="4">C6*454.89</f>
        <v>11372.25</v>
      </c>
      <c r="H6" s="11">
        <f t="shared" ref="H6:H50" si="5">K6*108.3</f>
        <v>7256.0999999999995</v>
      </c>
      <c r="I6" s="11">
        <f t="shared" ref="I6:I50" si="6">G6+H6</f>
        <v>18628.349999999999</v>
      </c>
      <c r="J6" s="17">
        <v>134</v>
      </c>
      <c r="K6" s="12">
        <f t="shared" ref="K6:K50" si="7">J6/2</f>
        <v>67</v>
      </c>
      <c r="L6" s="10">
        <f t="shared" ref="L6:L50" si="8">C6*433.23*12/100</f>
        <v>1299.69</v>
      </c>
      <c r="M6" s="10">
        <f t="shared" si="0"/>
        <v>139.712625</v>
      </c>
      <c r="N6" s="10">
        <v>200</v>
      </c>
      <c r="O6" s="10">
        <v>12</v>
      </c>
      <c r="P6" s="10">
        <v>300</v>
      </c>
      <c r="Q6" s="10">
        <v>0</v>
      </c>
      <c r="R6" s="10">
        <f t="shared" ref="R6:R50" si="9">Q6+P6+O6+N6+M6+L6</f>
        <v>1951.4026250000002</v>
      </c>
      <c r="S6" s="13">
        <f t="shared" ref="S6:S50" si="10">I6-R6</f>
        <v>16676.947375</v>
      </c>
    </row>
    <row r="7" spans="1:19" x14ac:dyDescent="0.5">
      <c r="A7" s="8">
        <v>3</v>
      </c>
      <c r="B7" s="16" t="s">
        <v>22</v>
      </c>
      <c r="C7" s="17">
        <v>22</v>
      </c>
      <c r="D7" s="10">
        <f t="shared" si="1"/>
        <v>5076.7199999999993</v>
      </c>
      <c r="E7" s="11">
        <f t="shared" si="2"/>
        <v>476.29999999999995</v>
      </c>
      <c r="F7" s="11">
        <f t="shared" si="3"/>
        <v>4454.12</v>
      </c>
      <c r="G7" s="11">
        <f t="shared" si="4"/>
        <v>10007.58</v>
      </c>
      <c r="H7" s="11">
        <f t="shared" si="5"/>
        <v>6931.2</v>
      </c>
      <c r="I7" s="11">
        <f t="shared" si="6"/>
        <v>16938.78</v>
      </c>
      <c r="J7" s="17">
        <v>128</v>
      </c>
      <c r="K7" s="12">
        <f t="shared" si="7"/>
        <v>64</v>
      </c>
      <c r="L7" s="10">
        <f t="shared" si="8"/>
        <v>1143.7272000000003</v>
      </c>
      <c r="M7" s="10">
        <f t="shared" si="0"/>
        <v>127.04084999999999</v>
      </c>
      <c r="N7" s="10">
        <v>200</v>
      </c>
      <c r="O7" s="10">
        <v>12</v>
      </c>
      <c r="P7" s="10">
        <v>1200</v>
      </c>
      <c r="Q7" s="10">
        <v>0</v>
      </c>
      <c r="R7" s="10">
        <f t="shared" si="9"/>
        <v>2682.7680500000006</v>
      </c>
      <c r="S7" s="13">
        <f t="shared" si="10"/>
        <v>14256.011949999998</v>
      </c>
    </row>
    <row r="8" spans="1:19" x14ac:dyDescent="0.5">
      <c r="A8" s="8">
        <v>4</v>
      </c>
      <c r="B8" s="16" t="s">
        <v>23</v>
      </c>
      <c r="C8" s="17">
        <v>21</v>
      </c>
      <c r="D8" s="10">
        <f t="shared" si="1"/>
        <v>4845.96</v>
      </c>
      <c r="E8" s="11">
        <f t="shared" si="2"/>
        <v>454.65</v>
      </c>
      <c r="F8" s="11">
        <f t="shared" si="3"/>
        <v>4251.66</v>
      </c>
      <c r="G8" s="11">
        <f t="shared" si="4"/>
        <v>9552.69</v>
      </c>
      <c r="H8" s="11">
        <f t="shared" si="5"/>
        <v>5198.3999999999996</v>
      </c>
      <c r="I8" s="11">
        <f t="shared" si="6"/>
        <v>14751.09</v>
      </c>
      <c r="J8" s="17">
        <v>96</v>
      </c>
      <c r="K8" s="12">
        <f t="shared" si="7"/>
        <v>48</v>
      </c>
      <c r="L8" s="10">
        <f t="shared" si="8"/>
        <v>1091.7395999999999</v>
      </c>
      <c r="M8" s="10">
        <f t="shared" si="0"/>
        <v>110.63317500000001</v>
      </c>
      <c r="N8" s="10">
        <v>200</v>
      </c>
      <c r="O8" s="10">
        <v>12</v>
      </c>
      <c r="P8" s="10">
        <v>1200</v>
      </c>
      <c r="Q8" s="10">
        <v>0</v>
      </c>
      <c r="R8" s="10">
        <f t="shared" si="9"/>
        <v>2614.3727749999998</v>
      </c>
      <c r="S8" s="13">
        <f t="shared" si="10"/>
        <v>12136.717225</v>
      </c>
    </row>
    <row r="9" spans="1:19" x14ac:dyDescent="0.5">
      <c r="A9" s="8">
        <v>5</v>
      </c>
      <c r="B9" s="16" t="s">
        <v>24</v>
      </c>
      <c r="C9" s="17">
        <v>25</v>
      </c>
      <c r="D9" s="10">
        <f t="shared" si="1"/>
        <v>5769</v>
      </c>
      <c r="E9" s="11">
        <f t="shared" si="2"/>
        <v>541.25</v>
      </c>
      <c r="F9" s="11">
        <f t="shared" si="3"/>
        <v>5061.5</v>
      </c>
      <c r="G9" s="11">
        <f t="shared" si="4"/>
        <v>11372.25</v>
      </c>
      <c r="H9" s="11">
        <f t="shared" si="5"/>
        <v>7581</v>
      </c>
      <c r="I9" s="11">
        <f t="shared" si="6"/>
        <v>18953.25</v>
      </c>
      <c r="J9" s="17">
        <v>140</v>
      </c>
      <c r="K9" s="12">
        <f t="shared" si="7"/>
        <v>70</v>
      </c>
      <c r="L9" s="10">
        <f t="shared" si="8"/>
        <v>1299.69</v>
      </c>
      <c r="M9" s="10">
        <f t="shared" si="0"/>
        <v>142.14937499999999</v>
      </c>
      <c r="N9" s="10">
        <v>200</v>
      </c>
      <c r="O9" s="10">
        <v>12</v>
      </c>
      <c r="P9" s="10">
        <v>600</v>
      </c>
      <c r="Q9" s="10">
        <v>0</v>
      </c>
      <c r="R9" s="10">
        <f t="shared" si="9"/>
        <v>2253.839375</v>
      </c>
      <c r="S9" s="13">
        <f t="shared" si="10"/>
        <v>16699.410625</v>
      </c>
    </row>
    <row r="10" spans="1:19" x14ac:dyDescent="0.5">
      <c r="A10" s="8">
        <v>6</v>
      </c>
      <c r="B10" s="16" t="s">
        <v>25</v>
      </c>
      <c r="C10" s="17">
        <v>21</v>
      </c>
      <c r="D10" s="10">
        <f t="shared" si="1"/>
        <v>4845.96</v>
      </c>
      <c r="E10" s="11">
        <f t="shared" si="2"/>
        <v>454.65</v>
      </c>
      <c r="F10" s="11">
        <f t="shared" si="3"/>
        <v>4251.66</v>
      </c>
      <c r="G10" s="11">
        <f t="shared" si="4"/>
        <v>9552.69</v>
      </c>
      <c r="H10" s="11">
        <f t="shared" si="5"/>
        <v>7147.8</v>
      </c>
      <c r="I10" s="11">
        <f t="shared" si="6"/>
        <v>16700.490000000002</v>
      </c>
      <c r="J10" s="17">
        <v>132</v>
      </c>
      <c r="K10" s="12">
        <f t="shared" si="7"/>
        <v>66</v>
      </c>
      <c r="L10" s="10">
        <f t="shared" si="8"/>
        <v>1091.7395999999999</v>
      </c>
      <c r="M10" s="10">
        <f t="shared" si="0"/>
        <v>125.253675</v>
      </c>
      <c r="N10" s="10">
        <v>200</v>
      </c>
      <c r="O10" s="10">
        <v>12</v>
      </c>
      <c r="P10" s="10">
        <v>600</v>
      </c>
      <c r="Q10" s="10">
        <v>0</v>
      </c>
      <c r="R10" s="10">
        <f t="shared" si="9"/>
        <v>2028.9932749999998</v>
      </c>
      <c r="S10" s="13">
        <f t="shared" si="10"/>
        <v>14671.496725000001</v>
      </c>
    </row>
    <row r="11" spans="1:19" x14ac:dyDescent="0.5">
      <c r="A11" s="8">
        <v>7</v>
      </c>
      <c r="B11" s="18" t="s">
        <v>26</v>
      </c>
      <c r="C11" s="17">
        <v>22</v>
      </c>
      <c r="D11" s="10">
        <f t="shared" si="1"/>
        <v>5076.7199999999993</v>
      </c>
      <c r="E11" s="11">
        <f t="shared" si="2"/>
        <v>476.29999999999995</v>
      </c>
      <c r="F11" s="11">
        <f t="shared" si="3"/>
        <v>4454.12</v>
      </c>
      <c r="G11" s="11">
        <f t="shared" si="4"/>
        <v>10007.58</v>
      </c>
      <c r="H11" s="11">
        <f t="shared" si="5"/>
        <v>6714.5999999999995</v>
      </c>
      <c r="I11" s="11">
        <f t="shared" si="6"/>
        <v>16722.18</v>
      </c>
      <c r="J11" s="17">
        <v>124</v>
      </c>
      <c r="K11" s="12">
        <f t="shared" si="7"/>
        <v>62</v>
      </c>
      <c r="L11" s="10">
        <f t="shared" si="8"/>
        <v>1143.7272000000003</v>
      </c>
      <c r="M11" s="10">
        <f t="shared" si="0"/>
        <v>125.41635000000001</v>
      </c>
      <c r="N11" s="10">
        <v>200</v>
      </c>
      <c r="O11" s="10">
        <v>12</v>
      </c>
      <c r="P11" s="10">
        <v>1200</v>
      </c>
      <c r="Q11" s="10">
        <v>0</v>
      </c>
      <c r="R11" s="10">
        <f t="shared" si="9"/>
        <v>2681.1435500000002</v>
      </c>
      <c r="S11" s="13">
        <f t="shared" si="10"/>
        <v>14041.03645</v>
      </c>
    </row>
    <row r="12" spans="1:19" x14ac:dyDescent="0.5">
      <c r="A12" s="8">
        <v>8</v>
      </c>
      <c r="B12" s="18" t="s">
        <v>27</v>
      </c>
      <c r="C12" s="17">
        <v>21</v>
      </c>
      <c r="D12" s="10">
        <f t="shared" si="1"/>
        <v>4845.96</v>
      </c>
      <c r="E12" s="11">
        <f t="shared" si="2"/>
        <v>454.65</v>
      </c>
      <c r="F12" s="11">
        <f t="shared" si="3"/>
        <v>4251.66</v>
      </c>
      <c r="G12" s="11">
        <f t="shared" si="4"/>
        <v>9552.69</v>
      </c>
      <c r="H12" s="11">
        <f t="shared" si="5"/>
        <v>6173.0999999999995</v>
      </c>
      <c r="I12" s="11">
        <f t="shared" si="6"/>
        <v>15725.79</v>
      </c>
      <c r="J12" s="17">
        <v>114</v>
      </c>
      <c r="K12" s="12">
        <f t="shared" si="7"/>
        <v>57</v>
      </c>
      <c r="L12" s="10">
        <f t="shared" si="8"/>
        <v>1091.7395999999999</v>
      </c>
      <c r="M12" s="10">
        <f t="shared" si="0"/>
        <v>117.943425</v>
      </c>
      <c r="N12" s="10">
        <v>200</v>
      </c>
      <c r="O12" s="10">
        <v>12</v>
      </c>
      <c r="P12" s="10">
        <v>300</v>
      </c>
      <c r="Q12" s="10">
        <v>0</v>
      </c>
      <c r="R12" s="10">
        <f t="shared" si="9"/>
        <v>1721.6830249999998</v>
      </c>
      <c r="S12" s="13">
        <f t="shared" si="10"/>
        <v>14004.106975000001</v>
      </c>
    </row>
    <row r="13" spans="1:19" x14ac:dyDescent="0.5">
      <c r="A13" s="8">
        <v>9</v>
      </c>
      <c r="B13" s="18" t="s">
        <v>28</v>
      </c>
      <c r="C13" s="17">
        <v>16</v>
      </c>
      <c r="D13" s="10">
        <f t="shared" si="1"/>
        <v>3692.16</v>
      </c>
      <c r="E13" s="11">
        <f t="shared" si="2"/>
        <v>346.4</v>
      </c>
      <c r="F13" s="11">
        <f t="shared" si="3"/>
        <v>3239.36</v>
      </c>
      <c r="G13" s="11">
        <f t="shared" si="4"/>
        <v>7278.24</v>
      </c>
      <c r="H13" s="11">
        <f t="shared" si="5"/>
        <v>5415</v>
      </c>
      <c r="I13" s="11">
        <f t="shared" si="6"/>
        <v>12693.24</v>
      </c>
      <c r="J13" s="17">
        <v>100</v>
      </c>
      <c r="K13" s="12">
        <f t="shared" si="7"/>
        <v>50</v>
      </c>
      <c r="L13" s="10">
        <f t="shared" si="8"/>
        <v>831.80160000000001</v>
      </c>
      <c r="M13" s="10">
        <f t="shared" si="0"/>
        <v>95.199300000000008</v>
      </c>
      <c r="N13" s="10">
        <v>200</v>
      </c>
      <c r="O13" s="10">
        <v>12</v>
      </c>
      <c r="P13" s="10">
        <v>300</v>
      </c>
      <c r="Q13" s="10">
        <v>0</v>
      </c>
      <c r="R13" s="10">
        <f t="shared" si="9"/>
        <v>1439.0009</v>
      </c>
      <c r="S13" s="13">
        <f t="shared" si="10"/>
        <v>11254.239099999999</v>
      </c>
    </row>
    <row r="14" spans="1:19" x14ac:dyDescent="0.5">
      <c r="A14" s="8">
        <v>10</v>
      </c>
      <c r="B14" s="18" t="s">
        <v>29</v>
      </c>
      <c r="C14" s="17">
        <v>21</v>
      </c>
      <c r="D14" s="10">
        <f t="shared" si="1"/>
        <v>4845.96</v>
      </c>
      <c r="E14" s="11">
        <f t="shared" si="2"/>
        <v>454.65</v>
      </c>
      <c r="F14" s="11">
        <f t="shared" si="3"/>
        <v>4251.66</v>
      </c>
      <c r="G14" s="11">
        <f t="shared" si="4"/>
        <v>9552.69</v>
      </c>
      <c r="H14" s="11">
        <f t="shared" si="5"/>
        <v>7147.8</v>
      </c>
      <c r="I14" s="11">
        <f t="shared" si="6"/>
        <v>16700.490000000002</v>
      </c>
      <c r="J14" s="17">
        <v>132</v>
      </c>
      <c r="K14" s="12">
        <f t="shared" si="7"/>
        <v>66</v>
      </c>
      <c r="L14" s="10">
        <f t="shared" si="8"/>
        <v>1091.7395999999999</v>
      </c>
      <c r="M14" s="10">
        <f t="shared" si="0"/>
        <v>125.253675</v>
      </c>
      <c r="N14" s="10">
        <v>200</v>
      </c>
      <c r="O14" s="10">
        <v>12</v>
      </c>
      <c r="P14" s="10">
        <v>600</v>
      </c>
      <c r="Q14" s="10">
        <v>0</v>
      </c>
      <c r="R14" s="10">
        <f t="shared" si="9"/>
        <v>2028.9932749999998</v>
      </c>
      <c r="S14" s="13">
        <f t="shared" si="10"/>
        <v>14671.496725000001</v>
      </c>
    </row>
    <row r="15" spans="1:19" x14ac:dyDescent="0.5">
      <c r="A15" s="8">
        <v>11</v>
      </c>
      <c r="B15" s="18" t="s">
        <v>30</v>
      </c>
      <c r="C15" s="17">
        <v>20</v>
      </c>
      <c r="D15" s="10">
        <f t="shared" si="1"/>
        <v>4615.2</v>
      </c>
      <c r="E15" s="11">
        <f t="shared" si="2"/>
        <v>433</v>
      </c>
      <c r="F15" s="11">
        <f t="shared" si="3"/>
        <v>4049.2000000000003</v>
      </c>
      <c r="G15" s="11">
        <f t="shared" si="4"/>
        <v>9097.7999999999993</v>
      </c>
      <c r="H15" s="11">
        <f t="shared" si="5"/>
        <v>5848.2</v>
      </c>
      <c r="I15" s="11">
        <f t="shared" si="6"/>
        <v>14946</v>
      </c>
      <c r="J15" s="17">
        <v>108</v>
      </c>
      <c r="K15" s="12">
        <f t="shared" si="7"/>
        <v>54</v>
      </c>
      <c r="L15" s="10">
        <f t="shared" si="8"/>
        <v>1039.7520000000002</v>
      </c>
      <c r="M15" s="10">
        <f t="shared" si="0"/>
        <v>112.095</v>
      </c>
      <c r="N15" s="10">
        <v>200</v>
      </c>
      <c r="O15" s="10">
        <v>12</v>
      </c>
      <c r="P15" s="10">
        <v>1200</v>
      </c>
      <c r="Q15" s="10">
        <v>0</v>
      </c>
      <c r="R15" s="10">
        <f t="shared" si="9"/>
        <v>2563.8470000000002</v>
      </c>
      <c r="S15" s="13">
        <f t="shared" si="10"/>
        <v>12382.153</v>
      </c>
    </row>
    <row r="16" spans="1:19" x14ac:dyDescent="0.5">
      <c r="A16" s="8">
        <v>12</v>
      </c>
      <c r="B16" s="18" t="s">
        <v>31</v>
      </c>
      <c r="C16" s="17">
        <v>26</v>
      </c>
      <c r="D16" s="10">
        <f t="shared" si="1"/>
        <v>5999.76</v>
      </c>
      <c r="E16" s="11">
        <f t="shared" si="2"/>
        <v>562.9</v>
      </c>
      <c r="F16" s="11">
        <f t="shared" si="3"/>
        <v>5263.96</v>
      </c>
      <c r="G16" s="11">
        <f t="shared" si="4"/>
        <v>11827.14</v>
      </c>
      <c r="H16" s="11">
        <f t="shared" si="5"/>
        <v>8014.2</v>
      </c>
      <c r="I16" s="11">
        <f t="shared" si="6"/>
        <v>19841.34</v>
      </c>
      <c r="J16" s="17">
        <v>148</v>
      </c>
      <c r="K16" s="12">
        <f t="shared" si="7"/>
        <v>74</v>
      </c>
      <c r="L16" s="10">
        <f t="shared" si="8"/>
        <v>1351.6776</v>
      </c>
      <c r="M16" s="10">
        <f t="shared" si="0"/>
        <v>148.81005000000002</v>
      </c>
      <c r="N16" s="10">
        <v>200</v>
      </c>
      <c r="O16" s="10">
        <v>12</v>
      </c>
      <c r="P16" s="10">
        <v>600</v>
      </c>
      <c r="Q16" s="10">
        <v>0</v>
      </c>
      <c r="R16" s="10">
        <f t="shared" si="9"/>
        <v>2312.48765</v>
      </c>
      <c r="S16" s="13">
        <f t="shared" si="10"/>
        <v>17528.852350000001</v>
      </c>
    </row>
    <row r="17" spans="1:19" x14ac:dyDescent="0.5">
      <c r="A17" s="8">
        <v>13</v>
      </c>
      <c r="B17" s="18" t="s">
        <v>32</v>
      </c>
      <c r="C17" s="17">
        <v>20</v>
      </c>
      <c r="D17" s="10">
        <f t="shared" si="1"/>
        <v>4615.2</v>
      </c>
      <c r="E17" s="11">
        <f t="shared" si="2"/>
        <v>433</v>
      </c>
      <c r="F17" s="11">
        <f t="shared" si="3"/>
        <v>4049.2000000000003</v>
      </c>
      <c r="G17" s="11">
        <f t="shared" si="4"/>
        <v>9097.7999999999993</v>
      </c>
      <c r="H17" s="11">
        <f t="shared" si="5"/>
        <v>5415</v>
      </c>
      <c r="I17" s="11">
        <f t="shared" si="6"/>
        <v>14512.8</v>
      </c>
      <c r="J17" s="17">
        <v>100</v>
      </c>
      <c r="K17" s="12">
        <f t="shared" si="7"/>
        <v>50</v>
      </c>
      <c r="L17" s="10">
        <f t="shared" si="8"/>
        <v>1039.7520000000002</v>
      </c>
      <c r="M17" s="10">
        <f t="shared" si="0"/>
        <v>108.84599999999999</v>
      </c>
      <c r="N17" s="10">
        <v>200</v>
      </c>
      <c r="O17" s="10">
        <v>12</v>
      </c>
      <c r="P17" s="10">
        <v>0</v>
      </c>
      <c r="Q17" s="10">
        <v>0</v>
      </c>
      <c r="R17" s="10">
        <f t="shared" si="9"/>
        <v>1360.5980000000002</v>
      </c>
      <c r="S17" s="13">
        <f t="shared" si="10"/>
        <v>13152.201999999999</v>
      </c>
    </row>
    <row r="18" spans="1:19" x14ac:dyDescent="0.5">
      <c r="A18" s="8">
        <v>14</v>
      </c>
      <c r="B18" s="18" t="s">
        <v>33</v>
      </c>
      <c r="C18" s="17">
        <v>24</v>
      </c>
      <c r="D18" s="10">
        <f t="shared" si="1"/>
        <v>5538.24</v>
      </c>
      <c r="E18" s="11">
        <f t="shared" si="2"/>
        <v>519.59999999999991</v>
      </c>
      <c r="F18" s="11">
        <f t="shared" si="3"/>
        <v>4859.04</v>
      </c>
      <c r="G18" s="11">
        <f t="shared" si="4"/>
        <v>10917.36</v>
      </c>
      <c r="H18" s="11">
        <f t="shared" si="5"/>
        <v>7797.5999999999995</v>
      </c>
      <c r="I18" s="11">
        <f t="shared" si="6"/>
        <v>18714.96</v>
      </c>
      <c r="J18" s="17">
        <v>144</v>
      </c>
      <c r="K18" s="12">
        <f t="shared" si="7"/>
        <v>72</v>
      </c>
      <c r="L18" s="10">
        <f t="shared" si="8"/>
        <v>1247.7024000000001</v>
      </c>
      <c r="M18" s="10">
        <f t="shared" si="0"/>
        <v>140.3622</v>
      </c>
      <c r="N18" s="10">
        <v>200</v>
      </c>
      <c r="O18" s="10">
        <v>12</v>
      </c>
      <c r="P18" s="10">
        <v>600</v>
      </c>
      <c r="Q18" s="10">
        <v>0</v>
      </c>
      <c r="R18" s="10">
        <f t="shared" si="9"/>
        <v>2200.0646000000002</v>
      </c>
      <c r="S18" s="13">
        <f t="shared" si="10"/>
        <v>16514.895399999998</v>
      </c>
    </row>
    <row r="19" spans="1:19" x14ac:dyDescent="0.5">
      <c r="A19" s="8">
        <v>15</v>
      </c>
      <c r="B19" s="18" t="s">
        <v>34</v>
      </c>
      <c r="C19" s="17">
        <v>19</v>
      </c>
      <c r="D19" s="10">
        <f t="shared" si="1"/>
        <v>4384.4399999999996</v>
      </c>
      <c r="E19" s="11">
        <f t="shared" si="2"/>
        <v>411.34999999999997</v>
      </c>
      <c r="F19" s="11">
        <f t="shared" si="3"/>
        <v>3846.7400000000002</v>
      </c>
      <c r="G19" s="11">
        <f t="shared" si="4"/>
        <v>8642.91</v>
      </c>
      <c r="H19" s="11">
        <f t="shared" si="5"/>
        <v>5198.3999999999996</v>
      </c>
      <c r="I19" s="11">
        <f t="shared" si="6"/>
        <v>13841.31</v>
      </c>
      <c r="J19" s="17">
        <v>96</v>
      </c>
      <c r="K19" s="12">
        <f t="shared" si="7"/>
        <v>48</v>
      </c>
      <c r="L19" s="10">
        <f t="shared" si="8"/>
        <v>987.76440000000002</v>
      </c>
      <c r="M19" s="10">
        <f t="shared" si="0"/>
        <v>103.809825</v>
      </c>
      <c r="N19" s="10">
        <v>200</v>
      </c>
      <c r="O19" s="10">
        <v>12</v>
      </c>
      <c r="P19" s="10">
        <v>0</v>
      </c>
      <c r="Q19" s="10">
        <v>0</v>
      </c>
      <c r="R19" s="10">
        <f t="shared" si="9"/>
        <v>1303.5742250000001</v>
      </c>
      <c r="S19" s="13">
        <f t="shared" si="10"/>
        <v>12537.735774999999</v>
      </c>
    </row>
    <row r="20" spans="1:19" x14ac:dyDescent="0.5">
      <c r="A20" s="8">
        <v>16</v>
      </c>
      <c r="B20" s="18" t="s">
        <v>35</v>
      </c>
      <c r="C20" s="17">
        <v>22</v>
      </c>
      <c r="D20" s="10">
        <f t="shared" si="1"/>
        <v>5076.7199999999993</v>
      </c>
      <c r="E20" s="11">
        <f t="shared" si="2"/>
        <v>476.29999999999995</v>
      </c>
      <c r="F20" s="11">
        <f t="shared" si="3"/>
        <v>4454.12</v>
      </c>
      <c r="G20" s="11">
        <f t="shared" si="4"/>
        <v>10007.58</v>
      </c>
      <c r="H20" s="11">
        <f t="shared" si="5"/>
        <v>7364.4</v>
      </c>
      <c r="I20" s="11">
        <f t="shared" si="6"/>
        <v>17371.98</v>
      </c>
      <c r="J20" s="17">
        <v>136</v>
      </c>
      <c r="K20" s="12">
        <f t="shared" si="7"/>
        <v>68</v>
      </c>
      <c r="L20" s="10">
        <f t="shared" si="8"/>
        <v>1143.7272000000003</v>
      </c>
      <c r="M20" s="10">
        <f t="shared" si="0"/>
        <v>130.28985</v>
      </c>
      <c r="N20" s="10">
        <v>200</v>
      </c>
      <c r="O20" s="10">
        <v>12</v>
      </c>
      <c r="P20" s="10">
        <v>1800</v>
      </c>
      <c r="Q20" s="10">
        <v>0</v>
      </c>
      <c r="R20" s="10">
        <f t="shared" si="9"/>
        <v>3286.0170500000004</v>
      </c>
      <c r="S20" s="13">
        <f t="shared" si="10"/>
        <v>14085.962949999999</v>
      </c>
    </row>
    <row r="21" spans="1:19" x14ac:dyDescent="0.5">
      <c r="A21" s="8">
        <v>17</v>
      </c>
      <c r="B21" s="18" t="s">
        <v>36</v>
      </c>
      <c r="C21" s="17">
        <v>17</v>
      </c>
      <c r="D21" s="10">
        <f t="shared" si="1"/>
        <v>3922.92</v>
      </c>
      <c r="E21" s="11">
        <f t="shared" si="2"/>
        <v>368.04999999999995</v>
      </c>
      <c r="F21" s="11">
        <f t="shared" si="3"/>
        <v>3441.82</v>
      </c>
      <c r="G21" s="11">
        <f t="shared" si="4"/>
        <v>7733.13</v>
      </c>
      <c r="H21" s="11">
        <f t="shared" si="5"/>
        <v>4332</v>
      </c>
      <c r="I21" s="11">
        <f t="shared" si="6"/>
        <v>12065.130000000001</v>
      </c>
      <c r="J21" s="17">
        <v>80</v>
      </c>
      <c r="K21" s="12">
        <f t="shared" si="7"/>
        <v>40</v>
      </c>
      <c r="L21" s="10">
        <f t="shared" si="8"/>
        <v>883.78919999999994</v>
      </c>
      <c r="M21" s="10">
        <f t="shared" si="0"/>
        <v>90.488474999999994</v>
      </c>
      <c r="N21" s="10">
        <v>200</v>
      </c>
      <c r="O21" s="10">
        <v>12</v>
      </c>
      <c r="P21" s="10">
        <v>1200</v>
      </c>
      <c r="Q21" s="10">
        <v>0</v>
      </c>
      <c r="R21" s="10">
        <f t="shared" si="9"/>
        <v>2386.2776750000003</v>
      </c>
      <c r="S21" s="13">
        <f t="shared" si="10"/>
        <v>9678.8523249999998</v>
      </c>
    </row>
    <row r="22" spans="1:19" x14ac:dyDescent="0.5">
      <c r="A22" s="8">
        <v>18</v>
      </c>
      <c r="B22" s="18" t="s">
        <v>37</v>
      </c>
      <c r="C22" s="17">
        <v>23</v>
      </c>
      <c r="D22" s="10">
        <f t="shared" si="1"/>
        <v>5307.48</v>
      </c>
      <c r="E22" s="11">
        <f t="shared" si="2"/>
        <v>497.95</v>
      </c>
      <c r="F22" s="11">
        <f t="shared" si="3"/>
        <v>4656.58</v>
      </c>
      <c r="G22" s="11">
        <f t="shared" si="4"/>
        <v>10462.469999999999</v>
      </c>
      <c r="H22" s="11">
        <f t="shared" si="5"/>
        <v>6552.15</v>
      </c>
      <c r="I22" s="11">
        <f t="shared" si="6"/>
        <v>17014.62</v>
      </c>
      <c r="J22" s="17">
        <v>121</v>
      </c>
      <c r="K22" s="12">
        <f t="shared" si="7"/>
        <v>60.5</v>
      </c>
      <c r="L22" s="10">
        <f t="shared" si="8"/>
        <v>1195.7148000000002</v>
      </c>
      <c r="M22" s="10">
        <f t="shared" si="0"/>
        <v>127.60965</v>
      </c>
      <c r="N22" s="10">
        <v>200</v>
      </c>
      <c r="O22" s="10">
        <v>12</v>
      </c>
      <c r="P22" s="10">
        <v>1200</v>
      </c>
      <c r="Q22" s="10">
        <v>0</v>
      </c>
      <c r="R22" s="10">
        <f t="shared" si="9"/>
        <v>2735.3244500000001</v>
      </c>
      <c r="S22" s="13">
        <f t="shared" si="10"/>
        <v>14279.295549999999</v>
      </c>
    </row>
    <row r="23" spans="1:19" x14ac:dyDescent="0.5">
      <c r="A23" s="8">
        <v>19</v>
      </c>
      <c r="B23" s="18" t="s">
        <v>38</v>
      </c>
      <c r="C23" s="17">
        <v>23</v>
      </c>
      <c r="D23" s="10">
        <f t="shared" si="1"/>
        <v>5307.48</v>
      </c>
      <c r="E23" s="11">
        <f t="shared" si="2"/>
        <v>497.95</v>
      </c>
      <c r="F23" s="11">
        <f t="shared" si="3"/>
        <v>4656.58</v>
      </c>
      <c r="G23" s="11">
        <f t="shared" si="4"/>
        <v>10462.469999999999</v>
      </c>
      <c r="H23" s="11">
        <f t="shared" si="5"/>
        <v>7364.4</v>
      </c>
      <c r="I23" s="11">
        <f t="shared" si="6"/>
        <v>17826.87</v>
      </c>
      <c r="J23" s="17">
        <v>136</v>
      </c>
      <c r="K23" s="12">
        <f t="shared" si="7"/>
        <v>68</v>
      </c>
      <c r="L23" s="10">
        <f t="shared" si="8"/>
        <v>1195.7148000000002</v>
      </c>
      <c r="M23" s="10">
        <f t="shared" si="0"/>
        <v>133.701525</v>
      </c>
      <c r="N23" s="10">
        <v>200</v>
      </c>
      <c r="O23" s="10">
        <v>12</v>
      </c>
      <c r="P23" s="10">
        <v>600</v>
      </c>
      <c r="Q23" s="10">
        <v>0</v>
      </c>
      <c r="R23" s="10">
        <f t="shared" si="9"/>
        <v>2141.4163250000001</v>
      </c>
      <c r="S23" s="13">
        <f t="shared" si="10"/>
        <v>15685.453674999999</v>
      </c>
    </row>
    <row r="24" spans="1:19" x14ac:dyDescent="0.5">
      <c r="A24" s="8">
        <v>20</v>
      </c>
      <c r="B24" s="18" t="s">
        <v>39</v>
      </c>
      <c r="C24" s="17">
        <v>15</v>
      </c>
      <c r="D24" s="10">
        <f t="shared" si="1"/>
        <v>3461.3999999999996</v>
      </c>
      <c r="E24" s="11">
        <f t="shared" si="2"/>
        <v>324.75</v>
      </c>
      <c r="F24" s="11">
        <f t="shared" si="3"/>
        <v>3036.9</v>
      </c>
      <c r="G24" s="11">
        <f t="shared" si="4"/>
        <v>6823.3499999999995</v>
      </c>
      <c r="H24" s="11">
        <f t="shared" si="5"/>
        <v>4873.5</v>
      </c>
      <c r="I24" s="11">
        <f t="shared" si="6"/>
        <v>11696.849999999999</v>
      </c>
      <c r="J24" s="17">
        <v>90</v>
      </c>
      <c r="K24" s="12">
        <f t="shared" si="7"/>
        <v>45</v>
      </c>
      <c r="L24" s="10">
        <f t="shared" si="8"/>
        <v>779.81400000000008</v>
      </c>
      <c r="M24" s="10">
        <f t="shared" si="0"/>
        <v>87.72637499999999</v>
      </c>
      <c r="N24" s="10">
        <v>200</v>
      </c>
      <c r="O24" s="10">
        <v>12</v>
      </c>
      <c r="P24" s="10">
        <v>300</v>
      </c>
      <c r="Q24" s="10">
        <v>0</v>
      </c>
      <c r="R24" s="10">
        <f t="shared" si="9"/>
        <v>1379.540375</v>
      </c>
      <c r="S24" s="13">
        <f t="shared" si="10"/>
        <v>10317.309624999998</v>
      </c>
    </row>
    <row r="25" spans="1:19" x14ac:dyDescent="0.5">
      <c r="A25" s="8">
        <v>21</v>
      </c>
      <c r="B25" s="18" t="s">
        <v>40</v>
      </c>
      <c r="C25" s="17">
        <v>26</v>
      </c>
      <c r="D25" s="10">
        <f t="shared" si="1"/>
        <v>5999.76</v>
      </c>
      <c r="E25" s="11">
        <f t="shared" si="2"/>
        <v>562.9</v>
      </c>
      <c r="F25" s="11">
        <f t="shared" si="3"/>
        <v>5263.96</v>
      </c>
      <c r="G25" s="11">
        <f t="shared" si="4"/>
        <v>11827.14</v>
      </c>
      <c r="H25" s="11">
        <f t="shared" si="5"/>
        <v>8263.2899999999991</v>
      </c>
      <c r="I25" s="11">
        <f t="shared" si="6"/>
        <v>20090.43</v>
      </c>
      <c r="J25" s="19">
        <v>152.6</v>
      </c>
      <c r="K25" s="12">
        <f t="shared" si="7"/>
        <v>76.3</v>
      </c>
      <c r="L25" s="10">
        <f t="shared" si="8"/>
        <v>1351.6776</v>
      </c>
      <c r="M25" s="10">
        <f t="shared" si="0"/>
        <v>150.678225</v>
      </c>
      <c r="N25" s="10">
        <v>200</v>
      </c>
      <c r="O25" s="10">
        <v>12</v>
      </c>
      <c r="P25" s="10">
        <v>0</v>
      </c>
      <c r="Q25" s="10">
        <v>0</v>
      </c>
      <c r="R25" s="10">
        <f t="shared" si="9"/>
        <v>1714.3558250000001</v>
      </c>
      <c r="S25" s="13">
        <f t="shared" si="10"/>
        <v>18376.074175000002</v>
      </c>
    </row>
    <row r="26" spans="1:19" x14ac:dyDescent="0.5">
      <c r="A26" s="8">
        <v>22</v>
      </c>
      <c r="B26" s="18" t="s">
        <v>41</v>
      </c>
      <c r="C26" s="17">
        <v>22</v>
      </c>
      <c r="D26" s="10">
        <f t="shared" si="1"/>
        <v>5076.7199999999993</v>
      </c>
      <c r="E26" s="11">
        <f t="shared" si="2"/>
        <v>476.29999999999995</v>
      </c>
      <c r="F26" s="11">
        <f t="shared" si="3"/>
        <v>4454.12</v>
      </c>
      <c r="G26" s="11">
        <f t="shared" si="4"/>
        <v>10007.58</v>
      </c>
      <c r="H26" s="11">
        <f t="shared" si="5"/>
        <v>5306.7</v>
      </c>
      <c r="I26" s="11">
        <f t="shared" si="6"/>
        <v>15314.279999999999</v>
      </c>
      <c r="J26" s="17">
        <v>98</v>
      </c>
      <c r="K26" s="12">
        <f t="shared" si="7"/>
        <v>49</v>
      </c>
      <c r="L26" s="10">
        <f t="shared" si="8"/>
        <v>1143.7272000000003</v>
      </c>
      <c r="M26" s="10">
        <f t="shared" si="0"/>
        <v>114.85709999999999</v>
      </c>
      <c r="N26" s="10">
        <v>200</v>
      </c>
      <c r="O26" s="10">
        <v>12</v>
      </c>
      <c r="P26" s="10">
        <v>300</v>
      </c>
      <c r="Q26" s="10">
        <v>0</v>
      </c>
      <c r="R26" s="10">
        <f t="shared" si="9"/>
        <v>1770.5843000000002</v>
      </c>
      <c r="S26" s="13">
        <f t="shared" si="10"/>
        <v>13543.695699999998</v>
      </c>
    </row>
    <row r="27" spans="1:19" x14ac:dyDescent="0.5">
      <c r="A27" s="8">
        <v>23</v>
      </c>
      <c r="B27" s="18" t="s">
        <v>42</v>
      </c>
      <c r="C27" s="17">
        <v>15</v>
      </c>
      <c r="D27" s="10">
        <f t="shared" si="1"/>
        <v>3461.3999999999996</v>
      </c>
      <c r="E27" s="11">
        <f t="shared" si="2"/>
        <v>324.75</v>
      </c>
      <c r="F27" s="11">
        <f t="shared" si="3"/>
        <v>3036.9</v>
      </c>
      <c r="G27" s="11">
        <f t="shared" si="4"/>
        <v>6823.3499999999995</v>
      </c>
      <c r="H27" s="11">
        <f t="shared" si="5"/>
        <v>4332</v>
      </c>
      <c r="I27" s="11">
        <f t="shared" si="6"/>
        <v>11155.349999999999</v>
      </c>
      <c r="J27" s="17">
        <v>80</v>
      </c>
      <c r="K27" s="12">
        <f t="shared" si="7"/>
        <v>40</v>
      </c>
      <c r="L27" s="10">
        <f t="shared" si="8"/>
        <v>779.81400000000008</v>
      </c>
      <c r="M27" s="10">
        <f t="shared" si="0"/>
        <v>83.665124999999989</v>
      </c>
      <c r="N27" s="10">
        <v>200</v>
      </c>
      <c r="O27" s="10">
        <v>12</v>
      </c>
      <c r="P27" s="10">
        <v>600</v>
      </c>
      <c r="Q27" s="10">
        <v>0</v>
      </c>
      <c r="R27" s="10">
        <f t="shared" si="9"/>
        <v>1675.4791250000001</v>
      </c>
      <c r="S27" s="13">
        <f t="shared" si="10"/>
        <v>9479.8708749999987</v>
      </c>
    </row>
    <row r="28" spans="1:19" x14ac:dyDescent="0.5">
      <c r="A28" s="8">
        <v>24</v>
      </c>
      <c r="B28" s="18" t="s">
        <v>43</v>
      </c>
      <c r="C28" s="17">
        <v>13</v>
      </c>
      <c r="D28" s="10">
        <f t="shared" si="1"/>
        <v>2999.88</v>
      </c>
      <c r="E28" s="11">
        <f t="shared" si="2"/>
        <v>281.45</v>
      </c>
      <c r="F28" s="11">
        <f t="shared" si="3"/>
        <v>2631.98</v>
      </c>
      <c r="G28" s="11">
        <f t="shared" si="4"/>
        <v>5913.57</v>
      </c>
      <c r="H28" s="11">
        <f t="shared" si="5"/>
        <v>4332</v>
      </c>
      <c r="I28" s="11">
        <f t="shared" si="6"/>
        <v>10245.57</v>
      </c>
      <c r="J28" s="17">
        <v>80</v>
      </c>
      <c r="K28" s="12">
        <f t="shared" si="7"/>
        <v>40</v>
      </c>
      <c r="L28" s="10">
        <f t="shared" si="8"/>
        <v>675.83879999999999</v>
      </c>
      <c r="M28" s="10">
        <f t="shared" si="0"/>
        <v>76.841774999999998</v>
      </c>
      <c r="N28" s="10">
        <v>200</v>
      </c>
      <c r="O28" s="10">
        <v>12</v>
      </c>
      <c r="P28" s="10">
        <v>600</v>
      </c>
      <c r="Q28" s="10">
        <v>0</v>
      </c>
      <c r="R28" s="10">
        <f t="shared" si="9"/>
        <v>1564.6805749999999</v>
      </c>
      <c r="S28" s="13">
        <f t="shared" si="10"/>
        <v>8680.8894249999994</v>
      </c>
    </row>
    <row r="29" spans="1:19" x14ac:dyDescent="0.5">
      <c r="A29" s="8">
        <v>25</v>
      </c>
      <c r="B29" s="18" t="s">
        <v>44</v>
      </c>
      <c r="C29" s="17">
        <v>20</v>
      </c>
      <c r="D29" s="10">
        <f t="shared" si="1"/>
        <v>4615.2</v>
      </c>
      <c r="E29" s="11">
        <f t="shared" si="2"/>
        <v>433</v>
      </c>
      <c r="F29" s="11">
        <f t="shared" si="3"/>
        <v>4049.2000000000003</v>
      </c>
      <c r="G29" s="11">
        <f t="shared" si="4"/>
        <v>9097.7999999999993</v>
      </c>
      <c r="H29" s="11">
        <f t="shared" si="5"/>
        <v>6660.45</v>
      </c>
      <c r="I29" s="11">
        <f t="shared" si="6"/>
        <v>15758.25</v>
      </c>
      <c r="J29" s="17">
        <v>123</v>
      </c>
      <c r="K29" s="12">
        <f t="shared" si="7"/>
        <v>61.5</v>
      </c>
      <c r="L29" s="10">
        <f t="shared" si="8"/>
        <v>1039.7520000000002</v>
      </c>
      <c r="M29" s="10">
        <f t="shared" si="0"/>
        <v>118.186875</v>
      </c>
      <c r="N29" s="10">
        <v>200</v>
      </c>
      <c r="O29" s="10">
        <v>12</v>
      </c>
      <c r="P29" s="10">
        <v>300</v>
      </c>
      <c r="Q29" s="10">
        <v>0</v>
      </c>
      <c r="R29" s="10">
        <f t="shared" si="9"/>
        <v>1669.9388750000003</v>
      </c>
      <c r="S29" s="13">
        <f t="shared" si="10"/>
        <v>14088.311125</v>
      </c>
    </row>
    <row r="30" spans="1:19" x14ac:dyDescent="0.5">
      <c r="A30" s="8">
        <v>26</v>
      </c>
      <c r="B30" s="18" t="s">
        <v>45</v>
      </c>
      <c r="C30" s="17">
        <v>19</v>
      </c>
      <c r="D30" s="10">
        <f t="shared" si="1"/>
        <v>4384.4399999999996</v>
      </c>
      <c r="E30" s="11">
        <f t="shared" si="2"/>
        <v>411.34999999999997</v>
      </c>
      <c r="F30" s="11">
        <f t="shared" si="3"/>
        <v>3846.7400000000002</v>
      </c>
      <c r="G30" s="11">
        <f t="shared" si="4"/>
        <v>8642.91</v>
      </c>
      <c r="H30" s="11">
        <f t="shared" si="5"/>
        <v>6714.5999999999995</v>
      </c>
      <c r="I30" s="11">
        <f t="shared" si="6"/>
        <v>15357.509999999998</v>
      </c>
      <c r="J30" s="17">
        <v>124</v>
      </c>
      <c r="K30" s="12">
        <f t="shared" si="7"/>
        <v>62</v>
      </c>
      <c r="L30" s="10">
        <f t="shared" si="8"/>
        <v>987.76440000000002</v>
      </c>
      <c r="M30" s="10">
        <f t="shared" si="0"/>
        <v>115.181325</v>
      </c>
      <c r="N30" s="10">
        <v>200</v>
      </c>
      <c r="O30" s="10">
        <v>12</v>
      </c>
      <c r="P30" s="10">
        <v>600</v>
      </c>
      <c r="Q30" s="10">
        <v>0</v>
      </c>
      <c r="R30" s="10">
        <f t="shared" si="9"/>
        <v>1914.945725</v>
      </c>
      <c r="S30" s="13">
        <f t="shared" si="10"/>
        <v>13442.564274999999</v>
      </c>
    </row>
    <row r="31" spans="1:19" x14ac:dyDescent="0.5">
      <c r="A31" s="8">
        <v>27</v>
      </c>
      <c r="B31" s="18" t="s">
        <v>46</v>
      </c>
      <c r="C31" s="17">
        <v>22</v>
      </c>
      <c r="D31" s="10">
        <f t="shared" si="1"/>
        <v>5076.7199999999993</v>
      </c>
      <c r="E31" s="11">
        <f t="shared" si="2"/>
        <v>476.29999999999995</v>
      </c>
      <c r="F31" s="11">
        <f t="shared" si="3"/>
        <v>4454.12</v>
      </c>
      <c r="G31" s="11">
        <f t="shared" si="4"/>
        <v>10007.58</v>
      </c>
      <c r="H31" s="11">
        <f t="shared" si="5"/>
        <v>7364.4</v>
      </c>
      <c r="I31" s="11">
        <f t="shared" si="6"/>
        <v>17371.98</v>
      </c>
      <c r="J31" s="17">
        <v>136</v>
      </c>
      <c r="K31" s="12">
        <f t="shared" si="7"/>
        <v>68</v>
      </c>
      <c r="L31" s="10">
        <f t="shared" si="8"/>
        <v>1143.7272000000003</v>
      </c>
      <c r="M31" s="10">
        <f t="shared" si="0"/>
        <v>130.28985</v>
      </c>
      <c r="N31" s="10">
        <v>200</v>
      </c>
      <c r="O31" s="10">
        <v>12</v>
      </c>
      <c r="P31" s="10">
        <v>600</v>
      </c>
      <c r="Q31" s="10">
        <v>0</v>
      </c>
      <c r="R31" s="10">
        <f t="shared" si="9"/>
        <v>2086.0170500000004</v>
      </c>
      <c r="S31" s="13">
        <f t="shared" si="10"/>
        <v>15285.962949999999</v>
      </c>
    </row>
    <row r="32" spans="1:19" x14ac:dyDescent="0.5">
      <c r="A32" s="8">
        <v>28</v>
      </c>
      <c r="B32" s="18" t="s">
        <v>47</v>
      </c>
      <c r="C32" s="17">
        <v>22</v>
      </c>
      <c r="D32" s="10">
        <f t="shared" si="1"/>
        <v>5076.7199999999993</v>
      </c>
      <c r="E32" s="11">
        <f t="shared" si="2"/>
        <v>476.29999999999995</v>
      </c>
      <c r="F32" s="11">
        <f t="shared" si="3"/>
        <v>4454.12</v>
      </c>
      <c r="G32" s="11">
        <f t="shared" si="4"/>
        <v>10007.58</v>
      </c>
      <c r="H32" s="11">
        <f t="shared" si="5"/>
        <v>6064.8</v>
      </c>
      <c r="I32" s="11">
        <f t="shared" si="6"/>
        <v>16072.380000000001</v>
      </c>
      <c r="J32" s="17">
        <v>112</v>
      </c>
      <c r="K32" s="12">
        <f t="shared" si="7"/>
        <v>56</v>
      </c>
      <c r="L32" s="10">
        <f t="shared" si="8"/>
        <v>1143.7272000000003</v>
      </c>
      <c r="M32" s="10">
        <f t="shared" si="0"/>
        <v>120.54285</v>
      </c>
      <c r="N32" s="10">
        <v>200</v>
      </c>
      <c r="O32" s="10">
        <v>12</v>
      </c>
      <c r="P32" s="10">
        <v>300</v>
      </c>
      <c r="Q32" s="10">
        <v>0</v>
      </c>
      <c r="R32" s="10">
        <f t="shared" si="9"/>
        <v>1776.2700500000003</v>
      </c>
      <c r="S32" s="13">
        <f t="shared" si="10"/>
        <v>14296.10995</v>
      </c>
    </row>
    <row r="33" spans="1:19" x14ac:dyDescent="0.5">
      <c r="A33" s="8">
        <v>29</v>
      </c>
      <c r="B33" s="18" t="s">
        <v>48</v>
      </c>
      <c r="C33" s="17">
        <v>18</v>
      </c>
      <c r="D33" s="10">
        <f t="shared" si="1"/>
        <v>4153.68</v>
      </c>
      <c r="E33" s="11">
        <f t="shared" si="2"/>
        <v>389.7</v>
      </c>
      <c r="F33" s="11">
        <f t="shared" si="3"/>
        <v>3644.28</v>
      </c>
      <c r="G33" s="11">
        <f t="shared" si="4"/>
        <v>8188.0199999999995</v>
      </c>
      <c r="H33" s="11">
        <f t="shared" si="5"/>
        <v>5415</v>
      </c>
      <c r="I33" s="11">
        <f t="shared" si="6"/>
        <v>13603.02</v>
      </c>
      <c r="J33" s="17">
        <v>100</v>
      </c>
      <c r="K33" s="12">
        <f t="shared" si="7"/>
        <v>50</v>
      </c>
      <c r="L33" s="10">
        <f t="shared" si="8"/>
        <v>935.77680000000009</v>
      </c>
      <c r="M33" s="10">
        <f t="shared" si="0"/>
        <v>102.02265</v>
      </c>
      <c r="N33" s="10">
        <v>200</v>
      </c>
      <c r="O33" s="10">
        <v>12</v>
      </c>
      <c r="P33" s="10">
        <v>300</v>
      </c>
      <c r="Q33" s="10">
        <v>0</v>
      </c>
      <c r="R33" s="10">
        <f t="shared" si="9"/>
        <v>1549.79945</v>
      </c>
      <c r="S33" s="13">
        <f t="shared" si="10"/>
        <v>12053.22055</v>
      </c>
    </row>
    <row r="34" spans="1:19" x14ac:dyDescent="0.5">
      <c r="A34" s="8">
        <v>30</v>
      </c>
      <c r="B34" s="18" t="s">
        <v>49</v>
      </c>
      <c r="C34" s="17">
        <v>24</v>
      </c>
      <c r="D34" s="10">
        <f t="shared" si="1"/>
        <v>5538.24</v>
      </c>
      <c r="E34" s="11">
        <f t="shared" si="2"/>
        <v>519.59999999999991</v>
      </c>
      <c r="F34" s="11">
        <f t="shared" si="3"/>
        <v>4859.04</v>
      </c>
      <c r="G34" s="11">
        <f t="shared" si="4"/>
        <v>10917.36</v>
      </c>
      <c r="H34" s="11">
        <f t="shared" si="5"/>
        <v>7039.5</v>
      </c>
      <c r="I34" s="11">
        <f t="shared" si="6"/>
        <v>17956.86</v>
      </c>
      <c r="J34" s="17">
        <v>130</v>
      </c>
      <c r="K34" s="12">
        <f t="shared" si="7"/>
        <v>65</v>
      </c>
      <c r="L34" s="10">
        <f t="shared" si="8"/>
        <v>1247.7024000000001</v>
      </c>
      <c r="M34" s="10">
        <f t="shared" si="0"/>
        <v>134.67645000000002</v>
      </c>
      <c r="N34" s="10">
        <v>200</v>
      </c>
      <c r="O34" s="10">
        <v>12</v>
      </c>
      <c r="P34" s="10">
        <v>300</v>
      </c>
      <c r="Q34" s="10">
        <v>0</v>
      </c>
      <c r="R34" s="10">
        <f t="shared" si="9"/>
        <v>1894.3788500000001</v>
      </c>
      <c r="S34" s="13">
        <f t="shared" si="10"/>
        <v>16062.48115</v>
      </c>
    </row>
    <row r="35" spans="1:19" x14ac:dyDescent="0.5">
      <c r="A35" s="8">
        <v>31</v>
      </c>
      <c r="B35" s="18" t="s">
        <v>50</v>
      </c>
      <c r="C35" s="17">
        <v>13</v>
      </c>
      <c r="D35" s="10">
        <f t="shared" si="1"/>
        <v>2999.88</v>
      </c>
      <c r="E35" s="11">
        <f t="shared" si="2"/>
        <v>281.45</v>
      </c>
      <c r="F35" s="11">
        <f t="shared" si="3"/>
        <v>2631.98</v>
      </c>
      <c r="G35" s="11">
        <f t="shared" si="4"/>
        <v>5913.57</v>
      </c>
      <c r="H35" s="11">
        <f t="shared" si="5"/>
        <v>3980.0250000000001</v>
      </c>
      <c r="I35" s="11">
        <f t="shared" si="6"/>
        <v>9893.5949999999993</v>
      </c>
      <c r="J35" s="17">
        <v>73.5</v>
      </c>
      <c r="K35" s="12">
        <f t="shared" si="7"/>
        <v>36.75</v>
      </c>
      <c r="L35" s="10">
        <f t="shared" si="8"/>
        <v>675.83879999999999</v>
      </c>
      <c r="M35" s="10">
        <f t="shared" si="0"/>
        <v>74.201962499999993</v>
      </c>
      <c r="N35" s="10">
        <v>175</v>
      </c>
      <c r="O35" s="10">
        <v>12</v>
      </c>
      <c r="P35" s="10">
        <v>0</v>
      </c>
      <c r="Q35" s="10">
        <v>0</v>
      </c>
      <c r="R35" s="10">
        <f t="shared" si="9"/>
        <v>937.04076250000003</v>
      </c>
      <c r="S35" s="13">
        <f t="shared" si="10"/>
        <v>8956.5542374999986</v>
      </c>
    </row>
    <row r="36" spans="1:19" x14ac:dyDescent="0.5">
      <c r="A36" s="8">
        <v>32</v>
      </c>
      <c r="B36" s="18" t="s">
        <v>51</v>
      </c>
      <c r="C36" s="17">
        <v>25</v>
      </c>
      <c r="D36" s="10">
        <f t="shared" si="1"/>
        <v>5769</v>
      </c>
      <c r="E36" s="11">
        <f t="shared" si="2"/>
        <v>541.25</v>
      </c>
      <c r="F36" s="11">
        <f t="shared" si="3"/>
        <v>5061.5</v>
      </c>
      <c r="G36" s="11">
        <f t="shared" si="4"/>
        <v>11372.25</v>
      </c>
      <c r="H36" s="11">
        <f t="shared" si="5"/>
        <v>7364.4</v>
      </c>
      <c r="I36" s="11">
        <f t="shared" si="6"/>
        <v>18736.650000000001</v>
      </c>
      <c r="J36" s="17">
        <v>136</v>
      </c>
      <c r="K36" s="12">
        <f t="shared" si="7"/>
        <v>68</v>
      </c>
      <c r="L36" s="10">
        <f t="shared" si="8"/>
        <v>1299.69</v>
      </c>
      <c r="M36" s="10">
        <f t="shared" si="0"/>
        <v>140.52487500000001</v>
      </c>
      <c r="N36" s="10">
        <v>200</v>
      </c>
      <c r="O36" s="10">
        <v>12</v>
      </c>
      <c r="P36" s="10">
        <v>900</v>
      </c>
      <c r="Q36" s="10">
        <v>0</v>
      </c>
      <c r="R36" s="10">
        <f t="shared" si="9"/>
        <v>2552.2148750000001</v>
      </c>
      <c r="S36" s="13">
        <f t="shared" si="10"/>
        <v>16184.435125000002</v>
      </c>
    </row>
    <row r="37" spans="1:19" x14ac:dyDescent="0.5">
      <c r="A37" s="8">
        <v>33</v>
      </c>
      <c r="B37" s="18" t="s">
        <v>52</v>
      </c>
      <c r="C37" s="17">
        <v>24</v>
      </c>
      <c r="D37" s="10">
        <f t="shared" si="1"/>
        <v>5538.24</v>
      </c>
      <c r="E37" s="11">
        <f t="shared" si="2"/>
        <v>519.59999999999991</v>
      </c>
      <c r="F37" s="11">
        <f t="shared" si="3"/>
        <v>4859.04</v>
      </c>
      <c r="G37" s="11">
        <f t="shared" si="4"/>
        <v>10917.36</v>
      </c>
      <c r="H37" s="11">
        <f t="shared" si="5"/>
        <v>7689.3</v>
      </c>
      <c r="I37" s="11">
        <f t="shared" si="6"/>
        <v>18606.66</v>
      </c>
      <c r="J37" s="17">
        <v>142</v>
      </c>
      <c r="K37" s="12">
        <f t="shared" si="7"/>
        <v>71</v>
      </c>
      <c r="L37" s="10">
        <f t="shared" si="8"/>
        <v>1247.7024000000001</v>
      </c>
      <c r="M37" s="10">
        <f t="shared" si="0"/>
        <v>139.54995</v>
      </c>
      <c r="N37" s="10">
        <v>200</v>
      </c>
      <c r="O37" s="10">
        <v>12</v>
      </c>
      <c r="P37" s="10">
        <v>900</v>
      </c>
      <c r="Q37" s="10">
        <v>0</v>
      </c>
      <c r="R37" s="10">
        <f t="shared" si="9"/>
        <v>2499.2523500000002</v>
      </c>
      <c r="S37" s="13">
        <f t="shared" si="10"/>
        <v>16107.407649999999</v>
      </c>
    </row>
    <row r="38" spans="1:19" x14ac:dyDescent="0.5">
      <c r="A38" s="8">
        <v>34</v>
      </c>
      <c r="B38" s="18" t="s">
        <v>53</v>
      </c>
      <c r="C38" s="17">
        <v>22</v>
      </c>
      <c r="D38" s="10">
        <f t="shared" si="1"/>
        <v>5076.7199999999993</v>
      </c>
      <c r="E38" s="11">
        <f t="shared" si="2"/>
        <v>476.29999999999995</v>
      </c>
      <c r="F38" s="11">
        <f t="shared" si="3"/>
        <v>4454.12</v>
      </c>
      <c r="G38" s="11">
        <f t="shared" si="4"/>
        <v>10007.58</v>
      </c>
      <c r="H38" s="11">
        <f t="shared" si="5"/>
        <v>7364.4</v>
      </c>
      <c r="I38" s="11">
        <f t="shared" si="6"/>
        <v>17371.98</v>
      </c>
      <c r="J38" s="17">
        <v>136</v>
      </c>
      <c r="K38" s="12">
        <f t="shared" si="7"/>
        <v>68</v>
      </c>
      <c r="L38" s="10">
        <f t="shared" si="8"/>
        <v>1143.7272000000003</v>
      </c>
      <c r="M38" s="10">
        <f t="shared" si="0"/>
        <v>130.28985</v>
      </c>
      <c r="N38" s="10">
        <v>200</v>
      </c>
      <c r="O38" s="10">
        <v>12</v>
      </c>
      <c r="P38" s="10">
        <v>900</v>
      </c>
      <c r="Q38" s="10">
        <v>0</v>
      </c>
      <c r="R38" s="10">
        <f t="shared" si="9"/>
        <v>2386.0170500000004</v>
      </c>
      <c r="S38" s="13">
        <f t="shared" si="10"/>
        <v>14985.962949999999</v>
      </c>
    </row>
    <row r="39" spans="1:19" x14ac:dyDescent="0.5">
      <c r="A39" s="8">
        <v>35</v>
      </c>
      <c r="B39" s="18" t="s">
        <v>54</v>
      </c>
      <c r="C39" s="17">
        <v>21</v>
      </c>
      <c r="D39" s="10">
        <f t="shared" si="1"/>
        <v>4845.96</v>
      </c>
      <c r="E39" s="11">
        <f t="shared" si="2"/>
        <v>454.65</v>
      </c>
      <c r="F39" s="11">
        <f t="shared" si="3"/>
        <v>4251.66</v>
      </c>
      <c r="G39" s="11">
        <f t="shared" si="4"/>
        <v>9552.69</v>
      </c>
      <c r="H39" s="11">
        <f t="shared" si="5"/>
        <v>6931.2</v>
      </c>
      <c r="I39" s="11">
        <f t="shared" si="6"/>
        <v>16483.89</v>
      </c>
      <c r="J39" s="17">
        <v>128</v>
      </c>
      <c r="K39" s="12">
        <f t="shared" si="7"/>
        <v>64</v>
      </c>
      <c r="L39" s="10">
        <f t="shared" si="8"/>
        <v>1091.7395999999999</v>
      </c>
      <c r="M39" s="10">
        <f t="shared" si="0"/>
        <v>123.62917499999999</v>
      </c>
      <c r="N39" s="10">
        <v>200</v>
      </c>
      <c r="O39" s="10">
        <v>12</v>
      </c>
      <c r="P39" s="10">
        <v>900</v>
      </c>
      <c r="Q39" s="10">
        <v>0</v>
      </c>
      <c r="R39" s="10">
        <f t="shared" si="9"/>
        <v>2327.3687749999999</v>
      </c>
      <c r="S39" s="13">
        <f t="shared" si="10"/>
        <v>14156.521225</v>
      </c>
    </row>
    <row r="40" spans="1:19" x14ac:dyDescent="0.5">
      <c r="A40" s="8">
        <v>36</v>
      </c>
      <c r="B40" s="18" t="s">
        <v>55</v>
      </c>
      <c r="C40" s="17">
        <v>19</v>
      </c>
      <c r="D40" s="10">
        <f t="shared" si="1"/>
        <v>4384.4399999999996</v>
      </c>
      <c r="E40" s="11">
        <f t="shared" si="2"/>
        <v>411.34999999999997</v>
      </c>
      <c r="F40" s="11">
        <f t="shared" si="3"/>
        <v>3846.7400000000002</v>
      </c>
      <c r="G40" s="11">
        <f t="shared" si="4"/>
        <v>8642.91</v>
      </c>
      <c r="H40" s="11">
        <f t="shared" si="5"/>
        <v>5198.3999999999996</v>
      </c>
      <c r="I40" s="11">
        <f t="shared" si="6"/>
        <v>13841.31</v>
      </c>
      <c r="J40" s="17">
        <v>96</v>
      </c>
      <c r="K40" s="12">
        <f t="shared" si="7"/>
        <v>48</v>
      </c>
      <c r="L40" s="10">
        <f t="shared" si="8"/>
        <v>987.76440000000002</v>
      </c>
      <c r="M40" s="10">
        <f t="shared" si="0"/>
        <v>103.809825</v>
      </c>
      <c r="N40" s="10">
        <v>200</v>
      </c>
      <c r="O40" s="10">
        <v>12</v>
      </c>
      <c r="P40" s="10">
        <v>900</v>
      </c>
      <c r="Q40" s="10">
        <v>0</v>
      </c>
      <c r="R40" s="10">
        <f t="shared" si="9"/>
        <v>2203.5742250000003</v>
      </c>
      <c r="S40" s="13">
        <f t="shared" si="10"/>
        <v>11637.735774999999</v>
      </c>
    </row>
    <row r="41" spans="1:19" x14ac:dyDescent="0.5">
      <c r="A41" s="8">
        <v>37</v>
      </c>
      <c r="B41" s="18" t="s">
        <v>56</v>
      </c>
      <c r="C41" s="17">
        <v>26</v>
      </c>
      <c r="D41" s="10">
        <f t="shared" si="1"/>
        <v>5999.76</v>
      </c>
      <c r="E41" s="11">
        <f t="shared" si="2"/>
        <v>562.9</v>
      </c>
      <c r="F41" s="11">
        <f t="shared" si="3"/>
        <v>5263.96</v>
      </c>
      <c r="G41" s="11">
        <f t="shared" si="4"/>
        <v>11827.14</v>
      </c>
      <c r="H41" s="11">
        <f t="shared" si="5"/>
        <v>8230.7999999999993</v>
      </c>
      <c r="I41" s="11">
        <f t="shared" si="6"/>
        <v>20057.939999999999</v>
      </c>
      <c r="J41" s="17">
        <v>152</v>
      </c>
      <c r="K41" s="12">
        <f t="shared" si="7"/>
        <v>76</v>
      </c>
      <c r="L41" s="10">
        <f t="shared" si="8"/>
        <v>1351.6776</v>
      </c>
      <c r="M41" s="10">
        <f t="shared" si="0"/>
        <v>150.43454999999997</v>
      </c>
      <c r="N41" s="10">
        <v>200</v>
      </c>
      <c r="O41" s="10">
        <v>12</v>
      </c>
      <c r="P41" s="10">
        <v>0</v>
      </c>
      <c r="Q41" s="10">
        <v>0</v>
      </c>
      <c r="R41" s="10">
        <f t="shared" si="9"/>
        <v>1714.1121499999999</v>
      </c>
      <c r="S41" s="13">
        <f t="shared" si="10"/>
        <v>18343.827849999998</v>
      </c>
    </row>
    <row r="42" spans="1:19" x14ac:dyDescent="0.5">
      <c r="A42" s="8">
        <v>38</v>
      </c>
      <c r="B42" s="18" t="s">
        <v>57</v>
      </c>
      <c r="C42" s="17">
        <v>20</v>
      </c>
      <c r="D42" s="10">
        <f t="shared" si="1"/>
        <v>4615.2</v>
      </c>
      <c r="E42" s="11">
        <f t="shared" si="2"/>
        <v>433</v>
      </c>
      <c r="F42" s="11">
        <f t="shared" si="3"/>
        <v>4049.2000000000003</v>
      </c>
      <c r="G42" s="11">
        <f t="shared" si="4"/>
        <v>9097.7999999999993</v>
      </c>
      <c r="H42" s="11">
        <f t="shared" si="5"/>
        <v>5631.5999999999995</v>
      </c>
      <c r="I42" s="11">
        <f t="shared" si="6"/>
        <v>14729.399999999998</v>
      </c>
      <c r="J42" s="17">
        <v>104</v>
      </c>
      <c r="K42" s="12">
        <f t="shared" si="7"/>
        <v>52</v>
      </c>
      <c r="L42" s="10">
        <f t="shared" si="8"/>
        <v>1039.7520000000002</v>
      </c>
      <c r="M42" s="10">
        <f t="shared" si="0"/>
        <v>110.47049999999999</v>
      </c>
      <c r="N42" s="10">
        <v>200</v>
      </c>
      <c r="O42" s="10">
        <v>12</v>
      </c>
      <c r="P42" s="10">
        <v>900</v>
      </c>
      <c r="Q42" s="10">
        <v>0</v>
      </c>
      <c r="R42" s="10">
        <f t="shared" si="9"/>
        <v>2262.2224999999999</v>
      </c>
      <c r="S42" s="13">
        <f t="shared" si="10"/>
        <v>12467.177499999998</v>
      </c>
    </row>
    <row r="43" spans="1:19" x14ac:dyDescent="0.5">
      <c r="A43" s="8">
        <v>39</v>
      </c>
      <c r="B43" s="18" t="s">
        <v>58</v>
      </c>
      <c r="C43" s="17">
        <v>23</v>
      </c>
      <c r="D43" s="10">
        <f t="shared" si="1"/>
        <v>5307.48</v>
      </c>
      <c r="E43" s="11">
        <f t="shared" si="2"/>
        <v>497.95</v>
      </c>
      <c r="F43" s="11">
        <f t="shared" si="3"/>
        <v>4656.58</v>
      </c>
      <c r="G43" s="11">
        <f t="shared" si="4"/>
        <v>10462.469999999999</v>
      </c>
      <c r="H43" s="11">
        <f t="shared" si="5"/>
        <v>3980.0250000000001</v>
      </c>
      <c r="I43" s="11">
        <f t="shared" si="6"/>
        <v>14442.494999999999</v>
      </c>
      <c r="J43" s="17">
        <v>73.5</v>
      </c>
      <c r="K43" s="12">
        <f t="shared" si="7"/>
        <v>36.75</v>
      </c>
      <c r="L43" s="10">
        <f t="shared" si="8"/>
        <v>1195.7148000000002</v>
      </c>
      <c r="M43" s="10">
        <f t="shared" si="0"/>
        <v>108.3187125</v>
      </c>
      <c r="N43" s="10">
        <v>200</v>
      </c>
      <c r="O43" s="10">
        <v>12</v>
      </c>
      <c r="P43" s="10">
        <v>900</v>
      </c>
      <c r="Q43" s="10">
        <v>0</v>
      </c>
      <c r="R43" s="10">
        <f t="shared" si="9"/>
        <v>2416.0335125000001</v>
      </c>
      <c r="S43" s="13">
        <f t="shared" si="10"/>
        <v>12026.461487499999</v>
      </c>
    </row>
    <row r="44" spans="1:19" x14ac:dyDescent="0.5">
      <c r="A44" s="8">
        <v>40</v>
      </c>
      <c r="B44" s="18" t="s">
        <v>59</v>
      </c>
      <c r="C44" s="17">
        <v>24</v>
      </c>
      <c r="D44" s="10">
        <f t="shared" si="1"/>
        <v>5538.24</v>
      </c>
      <c r="E44" s="11">
        <f t="shared" si="2"/>
        <v>519.59999999999991</v>
      </c>
      <c r="F44" s="11">
        <f t="shared" si="3"/>
        <v>4859.04</v>
      </c>
      <c r="G44" s="11">
        <f t="shared" si="4"/>
        <v>10917.36</v>
      </c>
      <c r="H44" s="11">
        <f t="shared" si="5"/>
        <v>2274.2999999999997</v>
      </c>
      <c r="I44" s="11">
        <f t="shared" si="6"/>
        <v>13191.66</v>
      </c>
      <c r="J44" s="17">
        <v>42</v>
      </c>
      <c r="K44" s="12">
        <f t="shared" si="7"/>
        <v>21</v>
      </c>
      <c r="L44" s="10">
        <f t="shared" si="8"/>
        <v>1247.7024000000001</v>
      </c>
      <c r="M44" s="10">
        <f t="shared" si="0"/>
        <v>98.937449999999984</v>
      </c>
      <c r="N44" s="10">
        <v>200</v>
      </c>
      <c r="O44" s="10">
        <v>12</v>
      </c>
      <c r="P44" s="10">
        <v>0</v>
      </c>
      <c r="Q44" s="10">
        <v>0</v>
      </c>
      <c r="R44" s="10">
        <f t="shared" si="9"/>
        <v>1558.63985</v>
      </c>
      <c r="S44" s="13">
        <f t="shared" si="10"/>
        <v>11633.02015</v>
      </c>
    </row>
    <row r="45" spans="1:19" x14ac:dyDescent="0.5">
      <c r="A45" s="8">
        <v>41</v>
      </c>
      <c r="B45" s="18" t="s">
        <v>60</v>
      </c>
      <c r="C45" s="17">
        <v>19</v>
      </c>
      <c r="D45" s="10">
        <f t="shared" si="1"/>
        <v>4384.4399999999996</v>
      </c>
      <c r="E45" s="11">
        <f t="shared" si="2"/>
        <v>411.34999999999997</v>
      </c>
      <c r="F45" s="11">
        <f t="shared" si="3"/>
        <v>3846.7400000000002</v>
      </c>
      <c r="G45" s="11">
        <f t="shared" si="4"/>
        <v>8642.91</v>
      </c>
      <c r="H45" s="11">
        <f t="shared" si="5"/>
        <v>1841.1</v>
      </c>
      <c r="I45" s="11">
        <f t="shared" si="6"/>
        <v>10484.01</v>
      </c>
      <c r="J45" s="17">
        <v>34</v>
      </c>
      <c r="K45" s="12">
        <f t="shared" si="7"/>
        <v>17</v>
      </c>
      <c r="L45" s="10">
        <f t="shared" si="8"/>
        <v>987.76440000000002</v>
      </c>
      <c r="M45" s="10">
        <f t="shared" si="0"/>
        <v>78.630074999999991</v>
      </c>
      <c r="N45" s="10">
        <v>200</v>
      </c>
      <c r="O45" s="10">
        <v>12</v>
      </c>
      <c r="P45" s="10">
        <v>300</v>
      </c>
      <c r="Q45" s="10">
        <v>0</v>
      </c>
      <c r="R45" s="10">
        <f t="shared" si="9"/>
        <v>1578.3944750000001</v>
      </c>
      <c r="S45" s="13">
        <f t="shared" si="10"/>
        <v>8905.6155250000011</v>
      </c>
    </row>
    <row r="46" spans="1:19" x14ac:dyDescent="0.5">
      <c r="A46" s="8">
        <v>42</v>
      </c>
      <c r="B46" s="18" t="s">
        <v>61</v>
      </c>
      <c r="C46" s="17">
        <v>16</v>
      </c>
      <c r="D46" s="10">
        <f t="shared" si="1"/>
        <v>3692.16</v>
      </c>
      <c r="E46" s="11">
        <f t="shared" si="2"/>
        <v>346.4</v>
      </c>
      <c r="F46" s="11">
        <f t="shared" si="3"/>
        <v>3239.36</v>
      </c>
      <c r="G46" s="11">
        <f t="shared" si="4"/>
        <v>7278.24</v>
      </c>
      <c r="H46" s="11">
        <f t="shared" si="5"/>
        <v>1841.1</v>
      </c>
      <c r="I46" s="11">
        <f t="shared" si="6"/>
        <v>9119.34</v>
      </c>
      <c r="J46" s="17">
        <v>34</v>
      </c>
      <c r="K46" s="12">
        <f t="shared" si="7"/>
        <v>17</v>
      </c>
      <c r="L46" s="10">
        <f t="shared" si="8"/>
        <v>831.80160000000001</v>
      </c>
      <c r="M46" s="10">
        <f t="shared" si="0"/>
        <v>68.395049999999998</v>
      </c>
      <c r="N46" s="10">
        <v>175</v>
      </c>
      <c r="O46" s="10">
        <v>12</v>
      </c>
      <c r="P46" s="10">
        <v>300</v>
      </c>
      <c r="Q46" s="10">
        <v>0</v>
      </c>
      <c r="R46" s="10">
        <f t="shared" si="9"/>
        <v>1387.1966499999999</v>
      </c>
      <c r="S46" s="13">
        <f t="shared" si="10"/>
        <v>7732.1433500000003</v>
      </c>
    </row>
    <row r="47" spans="1:19" x14ac:dyDescent="0.5">
      <c r="A47" s="8">
        <v>43</v>
      </c>
      <c r="B47" s="18" t="s">
        <v>62</v>
      </c>
      <c r="C47" s="17">
        <v>6</v>
      </c>
      <c r="D47" s="10">
        <f t="shared" si="1"/>
        <v>1384.56</v>
      </c>
      <c r="E47" s="11">
        <f t="shared" si="2"/>
        <v>129.89999999999998</v>
      </c>
      <c r="F47" s="11">
        <f t="shared" si="3"/>
        <v>1214.76</v>
      </c>
      <c r="G47" s="11">
        <f t="shared" si="4"/>
        <v>2729.34</v>
      </c>
      <c r="H47" s="11">
        <f t="shared" si="5"/>
        <v>433.2</v>
      </c>
      <c r="I47" s="11">
        <f t="shared" si="6"/>
        <v>3162.54</v>
      </c>
      <c r="J47" s="17">
        <v>8</v>
      </c>
      <c r="K47" s="12">
        <f t="shared" si="7"/>
        <v>4</v>
      </c>
      <c r="L47" s="10">
        <f t="shared" si="8"/>
        <v>311.92560000000003</v>
      </c>
      <c r="M47" s="10">
        <f t="shared" si="0"/>
        <v>23.719049999999996</v>
      </c>
      <c r="N47" s="10">
        <v>0</v>
      </c>
      <c r="O47" s="10">
        <v>12</v>
      </c>
      <c r="P47" s="10">
        <v>0</v>
      </c>
      <c r="Q47" s="10">
        <v>0</v>
      </c>
      <c r="R47" s="10">
        <f t="shared" si="9"/>
        <v>347.64465000000001</v>
      </c>
      <c r="S47" s="13">
        <f t="shared" si="10"/>
        <v>2814.8953499999998</v>
      </c>
    </row>
    <row r="48" spans="1:19" x14ac:dyDescent="0.5">
      <c r="A48" s="8">
        <v>44</v>
      </c>
      <c r="B48" s="18" t="s">
        <v>63</v>
      </c>
      <c r="C48" s="17">
        <v>18</v>
      </c>
      <c r="D48" s="10">
        <f t="shared" si="1"/>
        <v>4153.68</v>
      </c>
      <c r="E48" s="11">
        <f t="shared" si="2"/>
        <v>389.7</v>
      </c>
      <c r="F48" s="11">
        <f t="shared" si="3"/>
        <v>3644.28</v>
      </c>
      <c r="G48" s="11">
        <f t="shared" si="4"/>
        <v>8188.0199999999995</v>
      </c>
      <c r="H48" s="11">
        <f t="shared" si="5"/>
        <v>6281.4</v>
      </c>
      <c r="I48" s="11">
        <f t="shared" si="6"/>
        <v>14469.419999999998</v>
      </c>
      <c r="J48" s="17">
        <v>116</v>
      </c>
      <c r="K48" s="12">
        <f t="shared" si="7"/>
        <v>58</v>
      </c>
      <c r="L48" s="10">
        <f t="shared" si="8"/>
        <v>935.77680000000009</v>
      </c>
      <c r="M48" s="10">
        <f t="shared" si="0"/>
        <v>108.52064999999999</v>
      </c>
      <c r="N48" s="10">
        <v>200</v>
      </c>
      <c r="O48" s="10">
        <v>12</v>
      </c>
      <c r="P48" s="10">
        <v>1200</v>
      </c>
      <c r="Q48" s="10">
        <v>0</v>
      </c>
      <c r="R48" s="10">
        <f t="shared" si="9"/>
        <v>2456.29745</v>
      </c>
      <c r="S48" s="13">
        <f t="shared" si="10"/>
        <v>12013.122549999998</v>
      </c>
    </row>
    <row r="49" spans="1:19" x14ac:dyDescent="0.5">
      <c r="A49" s="8">
        <v>45</v>
      </c>
      <c r="B49" s="18" t="s">
        <v>64</v>
      </c>
      <c r="C49" s="17">
        <v>18</v>
      </c>
      <c r="D49" s="10">
        <f t="shared" si="1"/>
        <v>4153.68</v>
      </c>
      <c r="E49" s="11">
        <f t="shared" si="2"/>
        <v>389.7</v>
      </c>
      <c r="F49" s="11">
        <f t="shared" si="3"/>
        <v>3644.28</v>
      </c>
      <c r="G49" s="11">
        <f t="shared" si="4"/>
        <v>8188.0199999999995</v>
      </c>
      <c r="H49" s="11">
        <f t="shared" si="5"/>
        <v>6173.0999999999995</v>
      </c>
      <c r="I49" s="11">
        <f t="shared" si="6"/>
        <v>14361.119999999999</v>
      </c>
      <c r="J49" s="17">
        <v>114</v>
      </c>
      <c r="K49" s="12">
        <f t="shared" si="7"/>
        <v>57</v>
      </c>
      <c r="L49" s="10">
        <f t="shared" si="8"/>
        <v>935.77680000000009</v>
      </c>
      <c r="M49" s="10">
        <f t="shared" si="0"/>
        <v>107.7084</v>
      </c>
      <c r="N49" s="10">
        <v>200</v>
      </c>
      <c r="O49" s="10">
        <v>12</v>
      </c>
      <c r="P49" s="10">
        <v>300</v>
      </c>
      <c r="Q49" s="10">
        <v>0</v>
      </c>
      <c r="R49" s="10">
        <f t="shared" si="9"/>
        <v>1555.4852000000001</v>
      </c>
      <c r="S49" s="13">
        <f t="shared" si="10"/>
        <v>12805.6348</v>
      </c>
    </row>
    <row r="50" spans="1:19" x14ac:dyDescent="0.5">
      <c r="A50" s="8">
        <v>46</v>
      </c>
      <c r="B50" s="18" t="s">
        <v>65</v>
      </c>
      <c r="C50" s="17">
        <v>26</v>
      </c>
      <c r="D50" s="10">
        <f t="shared" si="1"/>
        <v>5999.76</v>
      </c>
      <c r="E50" s="11">
        <f t="shared" si="2"/>
        <v>562.9</v>
      </c>
      <c r="F50" s="11">
        <f t="shared" si="3"/>
        <v>5263.96</v>
      </c>
      <c r="G50" s="11">
        <f t="shared" si="4"/>
        <v>11827.14</v>
      </c>
      <c r="H50" s="11">
        <f t="shared" si="5"/>
        <v>3682.2</v>
      </c>
      <c r="I50" s="11">
        <f t="shared" si="6"/>
        <v>15509.34</v>
      </c>
      <c r="J50" s="17">
        <v>68</v>
      </c>
      <c r="K50" s="12">
        <f t="shared" si="7"/>
        <v>34</v>
      </c>
      <c r="L50" s="10">
        <f t="shared" si="8"/>
        <v>1351.6776</v>
      </c>
      <c r="M50" s="10">
        <f t="shared" si="0"/>
        <v>116.32005000000001</v>
      </c>
      <c r="N50" s="10">
        <v>200</v>
      </c>
      <c r="O50" s="10">
        <v>12</v>
      </c>
      <c r="P50" s="10">
        <v>600</v>
      </c>
      <c r="Q50" s="10">
        <v>0</v>
      </c>
      <c r="R50" s="10">
        <f t="shared" si="9"/>
        <v>2279.9976500000002</v>
      </c>
      <c r="S50" s="13">
        <f t="shared" si="10"/>
        <v>13229.342349999999</v>
      </c>
    </row>
    <row r="51" spans="1:19" x14ac:dyDescent="0.5">
      <c r="A51" s="8">
        <v>47</v>
      </c>
      <c r="B51" s="18" t="s">
        <v>66</v>
      </c>
      <c r="C51" s="17">
        <v>25</v>
      </c>
      <c r="D51" s="10">
        <f>C51*230.76</f>
        <v>5769</v>
      </c>
      <c r="E51" s="11">
        <f>C51*21.65</f>
        <v>541.25</v>
      </c>
      <c r="F51" s="11">
        <f>C51*202.46</f>
        <v>5061.5</v>
      </c>
      <c r="G51" s="11">
        <f>C51*454.89</f>
        <v>11372.25</v>
      </c>
      <c r="H51" s="11">
        <f>K51*108.3</f>
        <v>7147.8</v>
      </c>
      <c r="I51" s="11">
        <f>G51+H51</f>
        <v>18520.05</v>
      </c>
      <c r="J51" s="17">
        <v>132</v>
      </c>
      <c r="K51" s="12">
        <f>J51/2</f>
        <v>66</v>
      </c>
      <c r="L51" s="10">
        <f>C51*433.23*12/100</f>
        <v>1299.69</v>
      </c>
      <c r="M51" s="10">
        <f>I51*0.75/100</f>
        <v>138.900375</v>
      </c>
      <c r="N51" s="10">
        <v>200</v>
      </c>
      <c r="O51" s="10">
        <v>12</v>
      </c>
      <c r="P51" s="10">
        <v>300</v>
      </c>
      <c r="Q51" s="10">
        <v>0</v>
      </c>
      <c r="R51" s="10">
        <f>Q51+P51+O51+N51+M51+L51</f>
        <v>1950.590375</v>
      </c>
      <c r="S51" s="13">
        <f>I51-R51</f>
        <v>16569.459625</v>
      </c>
    </row>
    <row r="52" spans="1:19" x14ac:dyDescent="0.5">
      <c r="A52" s="8">
        <v>48</v>
      </c>
      <c r="B52" s="18" t="s">
        <v>67</v>
      </c>
      <c r="C52" s="17">
        <v>22</v>
      </c>
      <c r="D52" s="10">
        <f t="shared" ref="D52:D73" si="11">C52*230.76</f>
        <v>5076.7199999999993</v>
      </c>
      <c r="E52" s="11">
        <f t="shared" ref="E52:E73" si="12">C52*21.65</f>
        <v>476.29999999999995</v>
      </c>
      <c r="F52" s="11">
        <f t="shared" ref="F52:F73" si="13">C52*202.46</f>
        <v>4454.12</v>
      </c>
      <c r="G52" s="11">
        <f t="shared" ref="G52:G73" si="14">C52*454.89</f>
        <v>10007.58</v>
      </c>
      <c r="H52" s="11">
        <f t="shared" ref="H52:H66" si="15">K52*108.3</f>
        <v>6714.5999999999995</v>
      </c>
      <c r="I52" s="11">
        <f t="shared" ref="I52:I73" si="16">G52+H52</f>
        <v>16722.18</v>
      </c>
      <c r="J52" s="17">
        <v>124</v>
      </c>
      <c r="K52" s="12">
        <f t="shared" ref="K52:K66" si="17">J52/2</f>
        <v>62</v>
      </c>
      <c r="L52" s="10">
        <f t="shared" ref="L52:L66" si="18">C52*433.23*12/100</f>
        <v>1143.7272000000003</v>
      </c>
      <c r="M52" s="10">
        <f t="shared" ref="M52:M66" si="19">I52*0.75/100</f>
        <v>125.41635000000001</v>
      </c>
      <c r="N52" s="10">
        <v>200</v>
      </c>
      <c r="O52" s="10">
        <v>12</v>
      </c>
      <c r="P52" s="10">
        <v>600</v>
      </c>
      <c r="Q52" s="10">
        <v>0</v>
      </c>
      <c r="R52" s="10">
        <f t="shared" ref="R52:R66" si="20">Q52+P52+O52+N52+M52+L52</f>
        <v>2081.1435500000002</v>
      </c>
      <c r="S52" s="13">
        <f t="shared" ref="S52:S66" si="21">I52-R52</f>
        <v>14641.03645</v>
      </c>
    </row>
    <row r="53" spans="1:19" x14ac:dyDescent="0.5">
      <c r="A53" s="8">
        <v>49</v>
      </c>
      <c r="B53" s="18" t="s">
        <v>68</v>
      </c>
      <c r="C53" s="17">
        <v>16</v>
      </c>
      <c r="D53" s="10">
        <f t="shared" si="11"/>
        <v>3692.16</v>
      </c>
      <c r="E53" s="11">
        <f t="shared" si="12"/>
        <v>346.4</v>
      </c>
      <c r="F53" s="11">
        <f t="shared" si="13"/>
        <v>3239.36</v>
      </c>
      <c r="G53" s="11">
        <f t="shared" si="14"/>
        <v>7278.24</v>
      </c>
      <c r="H53" s="11">
        <f t="shared" si="15"/>
        <v>4765.2</v>
      </c>
      <c r="I53" s="11">
        <f t="shared" si="16"/>
        <v>12043.439999999999</v>
      </c>
      <c r="J53" s="17">
        <v>88</v>
      </c>
      <c r="K53" s="12">
        <f t="shared" si="17"/>
        <v>44</v>
      </c>
      <c r="L53" s="10">
        <f t="shared" si="18"/>
        <v>831.80160000000001</v>
      </c>
      <c r="M53" s="10">
        <f t="shared" si="19"/>
        <v>90.325799999999987</v>
      </c>
      <c r="N53" s="10">
        <v>200</v>
      </c>
      <c r="O53" s="10">
        <v>12</v>
      </c>
      <c r="P53" s="10">
        <v>0</v>
      </c>
      <c r="Q53" s="10">
        <v>0</v>
      </c>
      <c r="R53" s="10">
        <f t="shared" si="20"/>
        <v>1134.1273999999999</v>
      </c>
      <c r="S53" s="13">
        <f t="shared" si="21"/>
        <v>10909.312599999999</v>
      </c>
    </row>
    <row r="54" spans="1:19" x14ac:dyDescent="0.5">
      <c r="A54" s="8">
        <v>50</v>
      </c>
      <c r="B54" s="18" t="s">
        <v>69</v>
      </c>
      <c r="C54" s="17">
        <v>23</v>
      </c>
      <c r="D54" s="10">
        <f t="shared" si="11"/>
        <v>5307.48</v>
      </c>
      <c r="E54" s="11">
        <f t="shared" si="12"/>
        <v>497.95</v>
      </c>
      <c r="F54" s="11">
        <f t="shared" si="13"/>
        <v>4656.58</v>
      </c>
      <c r="G54" s="11">
        <f t="shared" si="14"/>
        <v>10462.469999999999</v>
      </c>
      <c r="H54" s="11">
        <f t="shared" si="15"/>
        <v>6714.5999999999995</v>
      </c>
      <c r="I54" s="11">
        <f t="shared" si="16"/>
        <v>17177.07</v>
      </c>
      <c r="J54" s="17">
        <v>124</v>
      </c>
      <c r="K54" s="12">
        <f t="shared" si="17"/>
        <v>62</v>
      </c>
      <c r="L54" s="10">
        <f t="shared" si="18"/>
        <v>1195.7148000000002</v>
      </c>
      <c r="M54" s="10">
        <f t="shared" si="19"/>
        <v>128.828025</v>
      </c>
      <c r="N54" s="10">
        <v>200</v>
      </c>
      <c r="O54" s="10">
        <v>12</v>
      </c>
      <c r="P54" s="10">
        <v>2100</v>
      </c>
      <c r="Q54" s="10">
        <v>0</v>
      </c>
      <c r="R54" s="10">
        <f t="shared" si="20"/>
        <v>3636.542825</v>
      </c>
      <c r="S54" s="13">
        <f t="shared" si="21"/>
        <v>13540.527174999999</v>
      </c>
    </row>
    <row r="55" spans="1:19" x14ac:dyDescent="0.5">
      <c r="A55" s="8">
        <v>51</v>
      </c>
      <c r="B55" s="18" t="s">
        <v>70</v>
      </c>
      <c r="C55" s="17">
        <v>22</v>
      </c>
      <c r="D55" s="10">
        <f t="shared" si="11"/>
        <v>5076.7199999999993</v>
      </c>
      <c r="E55" s="11">
        <f t="shared" si="12"/>
        <v>476.29999999999995</v>
      </c>
      <c r="F55" s="11">
        <f t="shared" si="13"/>
        <v>4454.12</v>
      </c>
      <c r="G55" s="11">
        <f t="shared" si="14"/>
        <v>10007.58</v>
      </c>
      <c r="H55" s="11">
        <f t="shared" si="15"/>
        <v>7364.4</v>
      </c>
      <c r="I55" s="11">
        <f t="shared" si="16"/>
        <v>17371.98</v>
      </c>
      <c r="J55" s="17">
        <v>136</v>
      </c>
      <c r="K55" s="12">
        <f t="shared" si="17"/>
        <v>68</v>
      </c>
      <c r="L55" s="10">
        <f t="shared" si="18"/>
        <v>1143.7272000000003</v>
      </c>
      <c r="M55" s="10">
        <f t="shared" si="19"/>
        <v>130.28985</v>
      </c>
      <c r="N55" s="10">
        <v>200</v>
      </c>
      <c r="O55" s="10">
        <v>12</v>
      </c>
      <c r="P55" s="10">
        <v>600</v>
      </c>
      <c r="Q55" s="10">
        <v>0</v>
      </c>
      <c r="R55" s="10">
        <f t="shared" si="20"/>
        <v>2086.0170500000004</v>
      </c>
      <c r="S55" s="13">
        <f t="shared" si="21"/>
        <v>15285.962949999999</v>
      </c>
    </row>
    <row r="56" spans="1:19" x14ac:dyDescent="0.5">
      <c r="A56" s="8">
        <v>52</v>
      </c>
      <c r="B56" s="18" t="s">
        <v>71</v>
      </c>
      <c r="C56" s="17">
        <v>24</v>
      </c>
      <c r="D56" s="10">
        <f t="shared" si="11"/>
        <v>5538.24</v>
      </c>
      <c r="E56" s="11">
        <f t="shared" si="12"/>
        <v>519.59999999999991</v>
      </c>
      <c r="F56" s="11">
        <f t="shared" si="13"/>
        <v>4859.04</v>
      </c>
      <c r="G56" s="11">
        <f t="shared" si="14"/>
        <v>10917.36</v>
      </c>
      <c r="H56" s="11">
        <f t="shared" si="15"/>
        <v>7797.5999999999995</v>
      </c>
      <c r="I56" s="11">
        <f t="shared" si="16"/>
        <v>18714.96</v>
      </c>
      <c r="J56" s="17">
        <v>144</v>
      </c>
      <c r="K56" s="12">
        <f t="shared" si="17"/>
        <v>72</v>
      </c>
      <c r="L56" s="10">
        <f t="shared" si="18"/>
        <v>1247.7024000000001</v>
      </c>
      <c r="M56" s="10">
        <f t="shared" si="19"/>
        <v>140.3622</v>
      </c>
      <c r="N56" s="10">
        <v>200</v>
      </c>
      <c r="O56" s="10">
        <v>12</v>
      </c>
      <c r="P56" s="10">
        <v>600</v>
      </c>
      <c r="Q56" s="10">
        <v>0</v>
      </c>
      <c r="R56" s="10">
        <f t="shared" si="20"/>
        <v>2200.0646000000002</v>
      </c>
      <c r="S56" s="13">
        <f t="shared" si="21"/>
        <v>16514.895399999998</v>
      </c>
    </row>
    <row r="57" spans="1:19" x14ac:dyDescent="0.5">
      <c r="A57" s="8">
        <v>53</v>
      </c>
      <c r="B57" s="18" t="s">
        <v>72</v>
      </c>
      <c r="C57" s="17">
        <v>26</v>
      </c>
      <c r="D57" s="10">
        <f t="shared" si="11"/>
        <v>5999.76</v>
      </c>
      <c r="E57" s="11">
        <f t="shared" si="12"/>
        <v>562.9</v>
      </c>
      <c r="F57" s="11">
        <f t="shared" si="13"/>
        <v>5263.96</v>
      </c>
      <c r="G57" s="11">
        <f t="shared" si="14"/>
        <v>11827.14</v>
      </c>
      <c r="H57" s="11">
        <f t="shared" si="15"/>
        <v>8230.7999999999993</v>
      </c>
      <c r="I57" s="11">
        <f t="shared" si="16"/>
        <v>20057.939999999999</v>
      </c>
      <c r="J57" s="17">
        <v>152</v>
      </c>
      <c r="K57" s="12">
        <f t="shared" si="17"/>
        <v>76</v>
      </c>
      <c r="L57" s="10">
        <f t="shared" si="18"/>
        <v>1351.6776</v>
      </c>
      <c r="M57" s="10">
        <f t="shared" si="19"/>
        <v>150.43454999999997</v>
      </c>
      <c r="N57" s="10">
        <v>200</v>
      </c>
      <c r="O57" s="10">
        <v>12</v>
      </c>
      <c r="P57" s="10">
        <v>0</v>
      </c>
      <c r="Q57" s="10">
        <v>0</v>
      </c>
      <c r="R57" s="10">
        <f t="shared" si="20"/>
        <v>1714.1121499999999</v>
      </c>
      <c r="S57" s="13">
        <f t="shared" si="21"/>
        <v>18343.827849999998</v>
      </c>
    </row>
    <row r="58" spans="1:19" x14ac:dyDescent="0.5">
      <c r="A58" s="8">
        <v>54</v>
      </c>
      <c r="B58" s="18" t="s">
        <v>73</v>
      </c>
      <c r="C58" s="17">
        <v>19</v>
      </c>
      <c r="D58" s="10">
        <f t="shared" si="11"/>
        <v>4384.4399999999996</v>
      </c>
      <c r="E58" s="11">
        <f t="shared" si="12"/>
        <v>411.34999999999997</v>
      </c>
      <c r="F58" s="11">
        <f t="shared" si="13"/>
        <v>3846.7400000000002</v>
      </c>
      <c r="G58" s="11">
        <f t="shared" si="14"/>
        <v>8642.91</v>
      </c>
      <c r="H58" s="11">
        <f t="shared" si="15"/>
        <v>5198.3999999999996</v>
      </c>
      <c r="I58" s="11">
        <f t="shared" si="16"/>
        <v>13841.31</v>
      </c>
      <c r="J58" s="17">
        <v>96</v>
      </c>
      <c r="K58" s="12">
        <f t="shared" si="17"/>
        <v>48</v>
      </c>
      <c r="L58" s="10">
        <f t="shared" si="18"/>
        <v>987.76440000000002</v>
      </c>
      <c r="M58" s="10">
        <f t="shared" si="19"/>
        <v>103.809825</v>
      </c>
      <c r="N58" s="10">
        <v>200</v>
      </c>
      <c r="O58" s="10">
        <v>12</v>
      </c>
      <c r="P58" s="10">
        <v>300</v>
      </c>
      <c r="Q58" s="10">
        <v>0</v>
      </c>
      <c r="R58" s="10">
        <f t="shared" si="20"/>
        <v>1603.5742250000001</v>
      </c>
      <c r="S58" s="13">
        <f t="shared" si="21"/>
        <v>12237.735774999999</v>
      </c>
    </row>
    <row r="59" spans="1:19" x14ac:dyDescent="0.5">
      <c r="A59" s="8">
        <v>55</v>
      </c>
      <c r="B59" s="18" t="s">
        <v>74</v>
      </c>
      <c r="C59" s="17">
        <v>22</v>
      </c>
      <c r="D59" s="10">
        <f t="shared" si="11"/>
        <v>5076.7199999999993</v>
      </c>
      <c r="E59" s="11">
        <f t="shared" si="12"/>
        <v>476.29999999999995</v>
      </c>
      <c r="F59" s="11">
        <f t="shared" si="13"/>
        <v>4454.12</v>
      </c>
      <c r="G59" s="11">
        <f t="shared" si="14"/>
        <v>10007.58</v>
      </c>
      <c r="H59" s="11">
        <f t="shared" si="15"/>
        <v>6714.5999999999995</v>
      </c>
      <c r="I59" s="11">
        <f t="shared" si="16"/>
        <v>16722.18</v>
      </c>
      <c r="J59" s="17">
        <v>124</v>
      </c>
      <c r="K59" s="12">
        <f t="shared" si="17"/>
        <v>62</v>
      </c>
      <c r="L59" s="10">
        <f t="shared" si="18"/>
        <v>1143.7272000000003</v>
      </c>
      <c r="M59" s="10">
        <f t="shared" si="19"/>
        <v>125.41635000000001</v>
      </c>
      <c r="N59" s="10">
        <v>200</v>
      </c>
      <c r="O59" s="10">
        <v>12</v>
      </c>
      <c r="P59" s="10">
        <v>600</v>
      </c>
      <c r="Q59" s="10">
        <v>0</v>
      </c>
      <c r="R59" s="10">
        <f t="shared" si="20"/>
        <v>2081.1435500000002</v>
      </c>
      <c r="S59" s="13">
        <f t="shared" si="21"/>
        <v>14641.03645</v>
      </c>
    </row>
    <row r="60" spans="1:19" x14ac:dyDescent="0.5">
      <c r="A60" s="8">
        <v>56</v>
      </c>
      <c r="B60" s="18" t="s">
        <v>75</v>
      </c>
      <c r="C60" s="17">
        <v>25</v>
      </c>
      <c r="D60" s="10">
        <f t="shared" si="11"/>
        <v>5769</v>
      </c>
      <c r="E60" s="11">
        <f t="shared" si="12"/>
        <v>541.25</v>
      </c>
      <c r="F60" s="11">
        <f t="shared" si="13"/>
        <v>5061.5</v>
      </c>
      <c r="G60" s="11">
        <f t="shared" si="14"/>
        <v>11372.25</v>
      </c>
      <c r="H60" s="11">
        <f t="shared" si="15"/>
        <v>8014.2</v>
      </c>
      <c r="I60" s="11">
        <f t="shared" si="16"/>
        <v>19386.45</v>
      </c>
      <c r="J60" s="17">
        <v>148</v>
      </c>
      <c r="K60" s="12">
        <f t="shared" si="17"/>
        <v>74</v>
      </c>
      <c r="L60" s="10">
        <f t="shared" si="18"/>
        <v>1299.69</v>
      </c>
      <c r="M60" s="10">
        <f t="shared" si="19"/>
        <v>145.39837500000002</v>
      </c>
      <c r="N60" s="10">
        <v>200</v>
      </c>
      <c r="O60" s="10">
        <v>12</v>
      </c>
      <c r="P60" s="10">
        <v>1200</v>
      </c>
      <c r="Q60" s="10">
        <v>0</v>
      </c>
      <c r="R60" s="10">
        <f t="shared" si="20"/>
        <v>2857.0883750000003</v>
      </c>
      <c r="S60" s="13">
        <f t="shared" si="21"/>
        <v>16529.361625000001</v>
      </c>
    </row>
    <row r="61" spans="1:19" x14ac:dyDescent="0.5">
      <c r="A61" s="8">
        <v>57</v>
      </c>
      <c r="B61" s="18" t="s">
        <v>76</v>
      </c>
      <c r="C61" s="17">
        <v>1</v>
      </c>
      <c r="D61" s="10">
        <f t="shared" si="11"/>
        <v>230.76</v>
      </c>
      <c r="E61" s="11">
        <f t="shared" si="12"/>
        <v>21.65</v>
      </c>
      <c r="F61" s="11">
        <f t="shared" si="13"/>
        <v>202.46</v>
      </c>
      <c r="G61" s="11">
        <f t="shared" si="14"/>
        <v>454.89</v>
      </c>
      <c r="H61" s="11">
        <f t="shared" si="15"/>
        <v>216.6</v>
      </c>
      <c r="I61" s="11">
        <f t="shared" si="16"/>
        <v>671.49</v>
      </c>
      <c r="J61" s="17">
        <v>4</v>
      </c>
      <c r="K61" s="12">
        <f t="shared" si="17"/>
        <v>2</v>
      </c>
      <c r="L61" s="10">
        <f t="shared" si="18"/>
        <v>51.9876</v>
      </c>
      <c r="M61" s="10">
        <f t="shared" si="19"/>
        <v>5.0361750000000001</v>
      </c>
      <c r="N61" s="10">
        <v>0</v>
      </c>
      <c r="O61" s="10">
        <v>12</v>
      </c>
      <c r="P61" s="10">
        <v>0</v>
      </c>
      <c r="Q61" s="10">
        <v>0</v>
      </c>
      <c r="R61" s="10">
        <f t="shared" si="20"/>
        <v>69.023775000000001</v>
      </c>
      <c r="S61" s="13">
        <f t="shared" si="21"/>
        <v>602.46622500000001</v>
      </c>
    </row>
    <row r="62" spans="1:19" x14ac:dyDescent="0.5">
      <c r="A62" s="8">
        <v>58</v>
      </c>
      <c r="B62" s="18" t="s">
        <v>77</v>
      </c>
      <c r="C62" s="17">
        <v>22</v>
      </c>
      <c r="D62" s="10">
        <f t="shared" si="11"/>
        <v>5076.7199999999993</v>
      </c>
      <c r="E62" s="11">
        <f t="shared" si="12"/>
        <v>476.29999999999995</v>
      </c>
      <c r="F62" s="11">
        <f t="shared" si="13"/>
        <v>4454.12</v>
      </c>
      <c r="G62" s="11">
        <f t="shared" si="14"/>
        <v>10007.58</v>
      </c>
      <c r="H62" s="11">
        <f t="shared" si="15"/>
        <v>6389.7</v>
      </c>
      <c r="I62" s="11">
        <f t="shared" si="16"/>
        <v>16397.28</v>
      </c>
      <c r="J62" s="17">
        <v>118</v>
      </c>
      <c r="K62" s="12">
        <f t="shared" si="17"/>
        <v>59</v>
      </c>
      <c r="L62" s="10">
        <f t="shared" si="18"/>
        <v>1143.7272000000003</v>
      </c>
      <c r="M62" s="10">
        <f t="shared" si="19"/>
        <v>122.97959999999999</v>
      </c>
      <c r="N62" s="10">
        <v>200</v>
      </c>
      <c r="O62" s="10">
        <v>12</v>
      </c>
      <c r="P62" s="10">
        <v>300</v>
      </c>
      <c r="Q62" s="10">
        <v>0</v>
      </c>
      <c r="R62" s="10">
        <f t="shared" si="20"/>
        <v>1778.7068000000004</v>
      </c>
      <c r="S62" s="13">
        <f t="shared" si="21"/>
        <v>14618.573199999999</v>
      </c>
    </row>
    <row r="63" spans="1:19" x14ac:dyDescent="0.5">
      <c r="A63" s="8">
        <v>59</v>
      </c>
      <c r="B63" s="18" t="s">
        <v>78</v>
      </c>
      <c r="C63" s="17">
        <v>26</v>
      </c>
      <c r="D63" s="10">
        <f t="shared" si="11"/>
        <v>5999.76</v>
      </c>
      <c r="E63" s="11">
        <f t="shared" si="12"/>
        <v>562.9</v>
      </c>
      <c r="F63" s="11">
        <f t="shared" si="13"/>
        <v>5263.96</v>
      </c>
      <c r="G63" s="11">
        <f t="shared" si="14"/>
        <v>11827.14</v>
      </c>
      <c r="H63" s="11">
        <f t="shared" si="15"/>
        <v>6443.8499999999995</v>
      </c>
      <c r="I63" s="11">
        <f t="shared" si="16"/>
        <v>18270.989999999998</v>
      </c>
      <c r="J63" s="17">
        <v>119</v>
      </c>
      <c r="K63" s="12">
        <f t="shared" si="17"/>
        <v>59.5</v>
      </c>
      <c r="L63" s="10">
        <f t="shared" si="18"/>
        <v>1351.6776</v>
      </c>
      <c r="M63" s="10">
        <f t="shared" si="19"/>
        <v>137.03242499999999</v>
      </c>
      <c r="N63" s="10">
        <v>200</v>
      </c>
      <c r="O63" s="10">
        <v>12</v>
      </c>
      <c r="P63" s="10">
        <v>300</v>
      </c>
      <c r="Q63" s="10">
        <v>0</v>
      </c>
      <c r="R63" s="10">
        <f t="shared" si="20"/>
        <v>2000.7100249999999</v>
      </c>
      <c r="S63" s="13">
        <f t="shared" si="21"/>
        <v>16270.279974999998</v>
      </c>
    </row>
    <row r="64" spans="1:19" x14ac:dyDescent="0.5">
      <c r="A64" s="8">
        <v>60</v>
      </c>
      <c r="B64" s="18" t="s">
        <v>79</v>
      </c>
      <c r="C64" s="17">
        <v>14</v>
      </c>
      <c r="D64" s="10">
        <f t="shared" si="11"/>
        <v>3230.64</v>
      </c>
      <c r="E64" s="11">
        <f t="shared" si="12"/>
        <v>303.09999999999997</v>
      </c>
      <c r="F64" s="11">
        <f t="shared" si="13"/>
        <v>2834.44</v>
      </c>
      <c r="G64" s="11">
        <f t="shared" si="14"/>
        <v>6368.46</v>
      </c>
      <c r="H64" s="11">
        <f t="shared" si="15"/>
        <v>4061.25</v>
      </c>
      <c r="I64" s="11">
        <f t="shared" si="16"/>
        <v>10429.709999999999</v>
      </c>
      <c r="J64" s="17">
        <v>75</v>
      </c>
      <c r="K64" s="12">
        <f t="shared" si="17"/>
        <v>37.5</v>
      </c>
      <c r="L64" s="10">
        <f t="shared" si="18"/>
        <v>727.82640000000004</v>
      </c>
      <c r="M64" s="10">
        <f t="shared" si="19"/>
        <v>78.222825</v>
      </c>
      <c r="N64" s="10">
        <v>200</v>
      </c>
      <c r="O64" s="10">
        <v>12</v>
      </c>
      <c r="P64" s="10">
        <v>0</v>
      </c>
      <c r="Q64" s="10">
        <v>0</v>
      </c>
      <c r="R64" s="10">
        <f t="shared" si="20"/>
        <v>1018.049225</v>
      </c>
      <c r="S64" s="13">
        <f t="shared" si="21"/>
        <v>9411.6607749999985</v>
      </c>
    </row>
    <row r="65" spans="1:21" x14ac:dyDescent="0.5">
      <c r="A65" s="8">
        <v>61</v>
      </c>
      <c r="B65" s="18" t="s">
        <v>80</v>
      </c>
      <c r="C65" s="17">
        <v>26</v>
      </c>
      <c r="D65" s="10">
        <f t="shared" si="11"/>
        <v>5999.76</v>
      </c>
      <c r="E65" s="11">
        <f t="shared" si="12"/>
        <v>562.9</v>
      </c>
      <c r="F65" s="11">
        <f t="shared" si="13"/>
        <v>5263.96</v>
      </c>
      <c r="G65" s="11">
        <f t="shared" si="14"/>
        <v>11827.14</v>
      </c>
      <c r="H65" s="11">
        <f t="shared" si="15"/>
        <v>8230.7999999999993</v>
      </c>
      <c r="I65" s="11">
        <f t="shared" si="16"/>
        <v>20057.939999999999</v>
      </c>
      <c r="J65" s="17">
        <v>152</v>
      </c>
      <c r="K65" s="12">
        <f t="shared" si="17"/>
        <v>76</v>
      </c>
      <c r="L65" s="10">
        <f t="shared" si="18"/>
        <v>1351.6776</v>
      </c>
      <c r="M65" s="10">
        <f t="shared" si="19"/>
        <v>150.43454999999997</v>
      </c>
      <c r="N65" s="10">
        <v>200</v>
      </c>
      <c r="O65" s="10">
        <v>12</v>
      </c>
      <c r="P65" s="10">
        <v>0</v>
      </c>
      <c r="Q65" s="10">
        <v>0</v>
      </c>
      <c r="R65" s="10">
        <f t="shared" si="20"/>
        <v>1714.1121499999999</v>
      </c>
      <c r="S65" s="13">
        <f t="shared" si="21"/>
        <v>18343.827849999998</v>
      </c>
    </row>
    <row r="66" spans="1:21" x14ac:dyDescent="0.5">
      <c r="A66" s="8">
        <v>62</v>
      </c>
      <c r="B66" s="18" t="s">
        <v>81</v>
      </c>
      <c r="C66" s="17">
        <v>25</v>
      </c>
      <c r="D66" s="10">
        <f t="shared" si="11"/>
        <v>5769</v>
      </c>
      <c r="E66" s="11">
        <f t="shared" si="12"/>
        <v>541.25</v>
      </c>
      <c r="F66" s="11">
        <f t="shared" si="13"/>
        <v>5061.5</v>
      </c>
      <c r="G66" s="11">
        <f t="shared" si="14"/>
        <v>11372.25</v>
      </c>
      <c r="H66" s="11">
        <f t="shared" si="15"/>
        <v>7608.0749999999998</v>
      </c>
      <c r="I66" s="11">
        <f t="shared" si="16"/>
        <v>18980.325000000001</v>
      </c>
      <c r="J66" s="17">
        <v>140.5</v>
      </c>
      <c r="K66" s="12">
        <f t="shared" si="17"/>
        <v>70.25</v>
      </c>
      <c r="L66" s="10">
        <f t="shared" si="18"/>
        <v>1299.69</v>
      </c>
      <c r="M66" s="10">
        <f t="shared" si="19"/>
        <v>142.35243750000001</v>
      </c>
      <c r="N66" s="10">
        <v>200</v>
      </c>
      <c r="O66" s="10">
        <v>12</v>
      </c>
      <c r="P66" s="10">
        <v>900</v>
      </c>
      <c r="Q66" s="10">
        <v>0</v>
      </c>
      <c r="R66" s="10">
        <f t="shared" si="20"/>
        <v>2554.0424375000002</v>
      </c>
      <c r="S66" s="13">
        <f t="shared" si="21"/>
        <v>16426.2825625</v>
      </c>
    </row>
    <row r="67" spans="1:21" x14ac:dyDescent="0.5">
      <c r="A67" s="8">
        <v>63</v>
      </c>
      <c r="B67" s="18" t="s">
        <v>82</v>
      </c>
      <c r="C67" s="17">
        <v>26</v>
      </c>
      <c r="D67" s="10">
        <f t="shared" si="11"/>
        <v>5999.76</v>
      </c>
      <c r="E67" s="11">
        <f t="shared" si="12"/>
        <v>562.9</v>
      </c>
      <c r="F67" s="11">
        <f t="shared" si="13"/>
        <v>5263.96</v>
      </c>
      <c r="G67" s="11">
        <f t="shared" si="14"/>
        <v>11827.14</v>
      </c>
      <c r="H67" s="11">
        <f>K67*108.3</f>
        <v>8230.7999999999993</v>
      </c>
      <c r="I67" s="11">
        <f t="shared" si="16"/>
        <v>20057.939999999999</v>
      </c>
      <c r="J67" s="17">
        <v>152</v>
      </c>
      <c r="K67" s="12">
        <f>J67/2</f>
        <v>76</v>
      </c>
      <c r="L67" s="10">
        <f>C67*433.23*12/100</f>
        <v>1351.6776</v>
      </c>
      <c r="M67" s="10">
        <f>I67*0.75/100</f>
        <v>150.43454999999997</v>
      </c>
      <c r="N67" s="10">
        <v>200</v>
      </c>
      <c r="O67" s="10">
        <v>12</v>
      </c>
      <c r="P67" s="10">
        <v>900</v>
      </c>
      <c r="Q67" s="10">
        <v>0</v>
      </c>
      <c r="R67" s="10">
        <f>Q67+P67+O67+N67+M67+L67</f>
        <v>2614.1121499999999</v>
      </c>
      <c r="S67" s="13">
        <f>I67-R67</f>
        <v>17443.827849999998</v>
      </c>
    </row>
    <row r="68" spans="1:21" x14ac:dyDescent="0.5">
      <c r="A68" s="8">
        <v>64</v>
      </c>
      <c r="B68" s="18" t="s">
        <v>83</v>
      </c>
      <c r="C68" s="17">
        <v>22</v>
      </c>
      <c r="D68" s="10">
        <f t="shared" si="11"/>
        <v>5076.7199999999993</v>
      </c>
      <c r="E68" s="11">
        <f t="shared" si="12"/>
        <v>476.29999999999995</v>
      </c>
      <c r="F68" s="11">
        <f t="shared" si="13"/>
        <v>4454.12</v>
      </c>
      <c r="G68" s="11">
        <f t="shared" si="14"/>
        <v>10007.58</v>
      </c>
      <c r="H68" s="11">
        <f t="shared" ref="H68:H73" si="22">K68*108.3</f>
        <v>6498</v>
      </c>
      <c r="I68" s="11">
        <f t="shared" si="16"/>
        <v>16505.580000000002</v>
      </c>
      <c r="J68" s="17">
        <v>120</v>
      </c>
      <c r="K68" s="12">
        <f t="shared" ref="K68:K73" si="23">J68/2</f>
        <v>60</v>
      </c>
      <c r="L68" s="10">
        <f t="shared" ref="L68:L73" si="24">C68*433.23*12/100</f>
        <v>1143.7272000000003</v>
      </c>
      <c r="M68" s="10">
        <f t="shared" ref="M68:M73" si="25">I68*0.75/100</f>
        <v>123.79185000000001</v>
      </c>
      <c r="N68" s="10">
        <v>200</v>
      </c>
      <c r="O68" s="10">
        <v>12</v>
      </c>
      <c r="P68" s="10">
        <v>900</v>
      </c>
      <c r="Q68" s="10">
        <v>0</v>
      </c>
      <c r="R68" s="10">
        <f t="shared" ref="R68:R73" si="26">Q68+P68+O68+N68+M68+L68</f>
        <v>2379.5190500000003</v>
      </c>
      <c r="S68" s="13">
        <f t="shared" ref="S68:S73" si="27">I68-R68</f>
        <v>14126.060950000001</v>
      </c>
    </row>
    <row r="69" spans="1:21" x14ac:dyDescent="0.5">
      <c r="A69" s="8">
        <v>65</v>
      </c>
      <c r="B69" s="18" t="s">
        <v>84</v>
      </c>
      <c r="C69" s="17">
        <v>23</v>
      </c>
      <c r="D69" s="10">
        <f t="shared" si="11"/>
        <v>5307.48</v>
      </c>
      <c r="E69" s="11">
        <f t="shared" si="12"/>
        <v>497.95</v>
      </c>
      <c r="F69" s="11">
        <f t="shared" si="13"/>
        <v>4656.58</v>
      </c>
      <c r="G69" s="11">
        <f t="shared" si="14"/>
        <v>10462.469999999999</v>
      </c>
      <c r="H69" s="11">
        <f t="shared" si="22"/>
        <v>7581</v>
      </c>
      <c r="I69" s="11">
        <f t="shared" si="16"/>
        <v>18043.47</v>
      </c>
      <c r="J69" s="17">
        <v>140</v>
      </c>
      <c r="K69" s="12">
        <f t="shared" si="23"/>
        <v>70</v>
      </c>
      <c r="L69" s="10">
        <f t="shared" si="24"/>
        <v>1195.7148000000002</v>
      </c>
      <c r="M69" s="10">
        <f t="shared" si="25"/>
        <v>135.32602500000002</v>
      </c>
      <c r="N69" s="10">
        <v>200</v>
      </c>
      <c r="O69" s="10">
        <v>12</v>
      </c>
      <c r="P69" s="10">
        <v>600</v>
      </c>
      <c r="Q69" s="10">
        <v>0</v>
      </c>
      <c r="R69" s="10">
        <f t="shared" si="26"/>
        <v>2143.040825</v>
      </c>
      <c r="S69" s="13">
        <f t="shared" si="27"/>
        <v>15900.429175000001</v>
      </c>
    </row>
    <row r="70" spans="1:21" x14ac:dyDescent="0.5">
      <c r="A70" s="8">
        <v>66</v>
      </c>
      <c r="B70" s="18" t="s">
        <v>85</v>
      </c>
      <c r="C70" s="17">
        <v>23</v>
      </c>
      <c r="D70" s="10">
        <f t="shared" si="11"/>
        <v>5307.48</v>
      </c>
      <c r="E70" s="11">
        <f t="shared" si="12"/>
        <v>497.95</v>
      </c>
      <c r="F70" s="11">
        <f t="shared" si="13"/>
        <v>4656.58</v>
      </c>
      <c r="G70" s="11">
        <f t="shared" si="14"/>
        <v>10462.469999999999</v>
      </c>
      <c r="H70" s="11">
        <f t="shared" si="22"/>
        <v>7581</v>
      </c>
      <c r="I70" s="11">
        <f t="shared" si="16"/>
        <v>18043.47</v>
      </c>
      <c r="J70" s="17">
        <v>140</v>
      </c>
      <c r="K70" s="12">
        <f t="shared" si="23"/>
        <v>70</v>
      </c>
      <c r="L70" s="10">
        <f t="shared" si="24"/>
        <v>1195.7148000000002</v>
      </c>
      <c r="M70" s="10">
        <f t="shared" si="25"/>
        <v>135.32602500000002</v>
      </c>
      <c r="N70" s="10">
        <v>200</v>
      </c>
      <c r="O70" s="10">
        <v>12</v>
      </c>
      <c r="P70" s="10">
        <v>600</v>
      </c>
      <c r="Q70" s="10">
        <v>0</v>
      </c>
      <c r="R70" s="10">
        <f t="shared" si="26"/>
        <v>2143.040825</v>
      </c>
      <c r="S70" s="13">
        <f t="shared" si="27"/>
        <v>15900.429175000001</v>
      </c>
    </row>
    <row r="71" spans="1:21" x14ac:dyDescent="0.5">
      <c r="A71" s="8">
        <v>67</v>
      </c>
      <c r="B71" s="18" t="s">
        <v>86</v>
      </c>
      <c r="C71" s="17">
        <v>25</v>
      </c>
      <c r="D71" s="10">
        <f t="shared" si="11"/>
        <v>5769</v>
      </c>
      <c r="E71" s="11">
        <f t="shared" si="12"/>
        <v>541.25</v>
      </c>
      <c r="F71" s="11">
        <f t="shared" si="13"/>
        <v>5061.5</v>
      </c>
      <c r="G71" s="11">
        <f t="shared" si="14"/>
        <v>11372.25</v>
      </c>
      <c r="H71" s="11">
        <f t="shared" si="22"/>
        <v>8014.2</v>
      </c>
      <c r="I71" s="11">
        <f t="shared" si="16"/>
        <v>19386.45</v>
      </c>
      <c r="J71" s="17">
        <v>148</v>
      </c>
      <c r="K71" s="12">
        <f t="shared" si="23"/>
        <v>74</v>
      </c>
      <c r="L71" s="10">
        <f t="shared" si="24"/>
        <v>1299.69</v>
      </c>
      <c r="M71" s="10">
        <f t="shared" si="25"/>
        <v>145.39837500000002</v>
      </c>
      <c r="N71" s="10">
        <v>200</v>
      </c>
      <c r="O71" s="10">
        <v>12</v>
      </c>
      <c r="P71" s="10">
        <v>0</v>
      </c>
      <c r="Q71" s="10">
        <v>0</v>
      </c>
      <c r="R71" s="10">
        <f t="shared" si="26"/>
        <v>1657.088375</v>
      </c>
      <c r="S71" s="13">
        <f t="shared" si="27"/>
        <v>17729.361625000001</v>
      </c>
    </row>
    <row r="72" spans="1:21" x14ac:dyDescent="0.5">
      <c r="A72" s="8">
        <v>68</v>
      </c>
      <c r="B72" s="18" t="s">
        <v>87</v>
      </c>
      <c r="C72" s="17">
        <v>24</v>
      </c>
      <c r="D72" s="10">
        <f t="shared" si="11"/>
        <v>5538.24</v>
      </c>
      <c r="E72" s="11">
        <f t="shared" si="12"/>
        <v>519.59999999999991</v>
      </c>
      <c r="F72" s="11">
        <f t="shared" si="13"/>
        <v>4859.04</v>
      </c>
      <c r="G72" s="11">
        <f t="shared" si="14"/>
        <v>10917.36</v>
      </c>
      <c r="H72" s="11">
        <f t="shared" si="22"/>
        <v>7797.5999999999995</v>
      </c>
      <c r="I72" s="11">
        <f t="shared" si="16"/>
        <v>18714.96</v>
      </c>
      <c r="J72" s="17">
        <v>144</v>
      </c>
      <c r="K72" s="12">
        <f t="shared" si="23"/>
        <v>72</v>
      </c>
      <c r="L72" s="10">
        <f t="shared" si="24"/>
        <v>1247.7024000000001</v>
      </c>
      <c r="M72" s="10">
        <f t="shared" si="25"/>
        <v>140.3622</v>
      </c>
      <c r="N72" s="10">
        <v>200</v>
      </c>
      <c r="O72" s="10">
        <v>12</v>
      </c>
      <c r="P72" s="10">
        <v>300</v>
      </c>
      <c r="Q72" s="10">
        <v>0</v>
      </c>
      <c r="R72" s="10">
        <f t="shared" si="26"/>
        <v>1900.0646000000002</v>
      </c>
      <c r="S72" s="13">
        <f t="shared" si="27"/>
        <v>16814.895399999998</v>
      </c>
    </row>
    <row r="73" spans="1:21" x14ac:dyDescent="0.5">
      <c r="A73" s="8">
        <v>69</v>
      </c>
      <c r="B73" s="18" t="s">
        <v>88</v>
      </c>
      <c r="C73" s="17">
        <v>21</v>
      </c>
      <c r="D73" s="10">
        <f t="shared" si="11"/>
        <v>4845.96</v>
      </c>
      <c r="E73" s="11">
        <f t="shared" si="12"/>
        <v>454.65</v>
      </c>
      <c r="F73" s="11">
        <f t="shared" si="13"/>
        <v>4251.66</v>
      </c>
      <c r="G73" s="11">
        <f t="shared" si="14"/>
        <v>9552.69</v>
      </c>
      <c r="H73" s="11">
        <f t="shared" si="22"/>
        <v>6931.2</v>
      </c>
      <c r="I73" s="11">
        <f t="shared" si="16"/>
        <v>16483.89</v>
      </c>
      <c r="J73" s="17">
        <v>128</v>
      </c>
      <c r="K73" s="12">
        <f t="shared" si="23"/>
        <v>64</v>
      </c>
      <c r="L73" s="10">
        <f t="shared" si="24"/>
        <v>1091.7395999999999</v>
      </c>
      <c r="M73" s="10">
        <f t="shared" si="25"/>
        <v>123.62917499999999</v>
      </c>
      <c r="N73" s="10">
        <v>200</v>
      </c>
      <c r="O73" s="10">
        <v>12</v>
      </c>
      <c r="P73" s="10">
        <v>600</v>
      </c>
      <c r="Q73" s="10">
        <v>0</v>
      </c>
      <c r="R73" s="10">
        <f t="shared" si="26"/>
        <v>2027.3687749999999</v>
      </c>
      <c r="S73" s="13">
        <f t="shared" si="27"/>
        <v>14456.521225</v>
      </c>
    </row>
    <row r="74" spans="1:21" x14ac:dyDescent="0.5">
      <c r="A74" s="9"/>
      <c r="B74" s="9" t="s">
        <v>89</v>
      </c>
      <c r="C74" s="9">
        <f>SUM(C5:C73)</f>
        <v>1449</v>
      </c>
      <c r="D74" s="9">
        <f>SUM(D5:D73)</f>
        <v>334371.23999999993</v>
      </c>
      <c r="E74" s="9">
        <f>SUM(E5:E73)</f>
        <v>31370.850000000009</v>
      </c>
      <c r="F74" s="9">
        <f>SUM(F5:F73)</f>
        <v>293364.53999999986</v>
      </c>
      <c r="G74" s="9">
        <f>SUM(G5:G73)</f>
        <v>659135.60999999975</v>
      </c>
      <c r="H74" s="9">
        <f>SUM(H5:H73)</f>
        <v>420750.91499999986</v>
      </c>
      <c r="I74" s="9">
        <f>SUM(I5:I73)</f>
        <v>1079886.5249999994</v>
      </c>
      <c r="J74" s="9">
        <f>SUM(J5:J73)</f>
        <v>7770.1</v>
      </c>
      <c r="K74" s="9">
        <f>SUM(K5:K73)</f>
        <v>3885.05</v>
      </c>
      <c r="L74" s="9">
        <f>SUM(L5:L73)</f>
        <v>75330.032400000026</v>
      </c>
      <c r="M74" s="9">
        <f>SUM(M5:M73)</f>
        <v>8099.148937500001</v>
      </c>
      <c r="N74" s="20">
        <f>SUM(N5:N73)</f>
        <v>13350</v>
      </c>
      <c r="O74" s="9">
        <f>SUM(O5:O73)</f>
        <v>828</v>
      </c>
      <c r="P74" s="9">
        <f>SUM(P5:P73)</f>
        <v>38400</v>
      </c>
      <c r="Q74" s="9">
        <f>SUM(Q5:Q73)</f>
        <v>0</v>
      </c>
      <c r="R74" s="9">
        <f>SUM(R5:R73)</f>
        <v>136007.18133749999</v>
      </c>
      <c r="S74" s="9">
        <f>SUM(S5:S73)</f>
        <v>943879.34366250038</v>
      </c>
    </row>
    <row r="76" spans="1:21" x14ac:dyDescent="0.5">
      <c r="U76" s="21"/>
    </row>
  </sheetData>
  <mergeCells count="2">
    <mergeCell ref="F1:L1"/>
    <mergeCell ref="G2:K2"/>
  </mergeCells>
  <pageMargins left="0.7" right="0.7" top="0.75" bottom="0.75" header="0.3" footer="0.3"/>
  <pageSetup scale="21" orientation="portrait" r:id="rId1"/>
  <colBreaks count="1" manualBreakCount="1">
    <brk id="19" max="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DEC,21</vt:lpstr>
      <vt:lpstr>'DEC,21'!Print_Area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2022-01-02T04:30:19Z</dcterms:modified>
</cp:coreProperties>
</file>