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228FC239-20B2-422B-AFCB-A3719C3E8EB6}" xr6:coauthVersionLast="47" xr6:coauthVersionMax="47" xr10:uidLastSave="{00000000-0000-0000-0000-000000000000}"/>
  <bookViews>
    <workbookView xWindow="-105" yWindow="0" windowWidth="26010" windowHeight="20985" xr2:uid="{0B36B6A0-2720-41CF-B289-397E14AB5A0A}"/>
  </bookViews>
  <sheets>
    <sheet name="trading_journal" sheetId="1" r:id="rId1"/>
  </sheets>
  <definedNames>
    <definedName name="_xlnm._FilterDatabase" localSheetId="0" hidden="1">trading_journal!$A$1:$U$28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S21" i="1" s="1"/>
  <c r="L7" i="1"/>
  <c r="S19" i="1"/>
  <c r="L20" i="1"/>
  <c r="S20" i="1" s="1"/>
  <c r="S25" i="1"/>
  <c r="L16" i="1"/>
  <c r="S16" i="1" s="1"/>
  <c r="H24" i="1"/>
  <c r="U24" i="1" s="1"/>
  <c r="H25" i="1"/>
  <c r="U25" i="1" s="1"/>
  <c r="H26" i="1"/>
  <c r="U26" i="1" s="1"/>
  <c r="H27" i="1"/>
  <c r="U27" i="1" s="1"/>
  <c r="H28" i="1"/>
  <c r="U28" i="1" s="1"/>
  <c r="J24" i="1"/>
  <c r="J25" i="1"/>
  <c r="J26" i="1"/>
  <c r="J27" i="1"/>
  <c r="J28" i="1"/>
  <c r="S24" i="1"/>
  <c r="S22" i="1"/>
  <c r="J21" i="1"/>
  <c r="J22" i="1"/>
  <c r="J23" i="1"/>
  <c r="U21" i="1"/>
  <c r="H22" i="1"/>
  <c r="U22" i="1" s="1"/>
  <c r="H23" i="1"/>
  <c r="U23" i="1" s="1"/>
  <c r="S4" i="1"/>
  <c r="J16" i="1"/>
  <c r="J17" i="1"/>
  <c r="J18" i="1"/>
  <c r="J19" i="1"/>
  <c r="J20" i="1"/>
  <c r="S17" i="1"/>
  <c r="S18" i="1"/>
  <c r="L13" i="1"/>
  <c r="S13" i="1" s="1"/>
  <c r="U16" i="1"/>
  <c r="H17" i="1"/>
  <c r="U17" i="1" s="1"/>
  <c r="H18" i="1"/>
  <c r="U18" i="1" s="1"/>
  <c r="H19" i="1"/>
  <c r="U19" i="1" s="1"/>
  <c r="U20" i="1"/>
  <c r="L8" i="1"/>
  <c r="S8" i="1" s="1"/>
  <c r="J8" i="1"/>
  <c r="U8" i="1"/>
  <c r="S2" i="1"/>
  <c r="S3" i="1"/>
  <c r="S5" i="1"/>
  <c r="S7" i="1"/>
  <c r="S9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27" i="1" l="1"/>
  <c r="S27" i="1" s="1"/>
  <c r="L23" i="1"/>
  <c r="L28" i="1"/>
  <c r="S28" i="1" s="1"/>
  <c r="S26" i="1"/>
  <c r="S23" i="1"/>
  <c r="L15" i="1"/>
  <c r="S15" i="1" s="1"/>
  <c r="L14" i="1"/>
  <c r="S14" i="1" s="1"/>
  <c r="L12" i="1"/>
  <c r="S12" i="1" s="1"/>
  <c r="U6" i="1"/>
</calcChain>
</file>

<file path=xl/sharedStrings.xml><?xml version="1.0" encoding="utf-8"?>
<sst xmlns="http://schemas.openxmlformats.org/spreadsheetml/2006/main" count="200" uniqueCount="70">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</sst>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3" fontId="0" fillId="0" borderId="10" xfId="0" applyNumberFormat="1" applyBorder="1"/>
    <xf numFmtId="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28"/>
  <sheetViews>
    <sheetView tabSelected="1" workbookViewId="0">
      <selection sqref="A1:U26"/>
    </sheetView>
  </sheetViews>
  <sheetFormatPr defaultRowHeight="15" x14ac:dyDescent="0.25"/>
  <cols>
    <col min="1" max="1" width="11" bestFit="1" customWidth="1"/>
    <col min="2" max="2" width="19.7109375" customWidth="1"/>
    <col min="3" max="3" width="12.42578125" customWidth="1"/>
    <col min="4" max="5" width="9.28515625" bestFit="1" customWidth="1"/>
    <col min="6" max="6" width="11.28515625" customWidth="1"/>
    <col min="8" max="8" width="12" bestFit="1" customWidth="1"/>
    <col min="9" max="9" width="9.28515625" bestFit="1" customWidth="1"/>
    <col min="10" max="10" width="10.5703125" customWidth="1"/>
    <col min="11" max="11" width="13.28515625" customWidth="1"/>
    <col min="12" max="12" width="10.85546875" customWidth="1"/>
    <col min="13" max="13" width="23" bestFit="1" customWidth="1"/>
    <col min="14" max="14" width="18" bestFit="1" customWidth="1"/>
    <col min="15" max="15" width="19.42578125" customWidth="1"/>
    <col min="17" max="17" width="15.28515625" customWidth="1"/>
    <col min="19" max="19" width="8.85546875" bestFit="1" customWidth="1"/>
    <col min="20" max="20" width="13.42578125" customWidth="1"/>
    <col min="21" max="21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6" si="0">I2/(D2-E2)</f>
        <v>97.847358121330728</v>
      </c>
      <c r="I2" s="1">
        <v>3000</v>
      </c>
      <c r="J2" s="1">
        <f t="shared" ref="J2:J28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 t="shared" ref="S2:S28" si="2">L2</f>
        <v>0</v>
      </c>
      <c r="T2" s="1" t="s">
        <v>26</v>
      </c>
      <c r="U2" s="1">
        <f t="shared" ref="U2:U27" si="3">H2*D2</f>
        <v>20058.708414872799</v>
      </c>
    </row>
    <row r="3" spans="1:21" x14ac:dyDescent="0.2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/>
      <c r="H3" s="1">
        <f t="shared" si="0"/>
        <v>162.16216216216216</v>
      </c>
      <c r="I3" s="1">
        <v>3000</v>
      </c>
      <c r="J3" s="1">
        <f t="shared" si="1"/>
        <v>2.3783783783783785</v>
      </c>
      <c r="K3" s="1"/>
      <c r="L3" s="1"/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2"/>
        <v>0</v>
      </c>
      <c r="T3" s="1" t="s">
        <v>26</v>
      </c>
      <c r="U3" s="1">
        <f t="shared" si="3"/>
        <v>32270.27027027027</v>
      </c>
    </row>
    <row r="4" spans="1:21" x14ac:dyDescent="0.2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/>
      <c r="H4" s="1">
        <f t="shared" si="0"/>
        <v>10.526315789473685</v>
      </c>
      <c r="I4" s="1">
        <v>3000</v>
      </c>
      <c r="J4" s="1">
        <f t="shared" si="1"/>
        <v>1.5824561403508772</v>
      </c>
      <c r="K4" s="1"/>
      <c r="L4" s="1"/>
      <c r="M4" s="1" t="s">
        <v>36</v>
      </c>
      <c r="N4" s="1"/>
      <c r="O4" s="1"/>
      <c r="P4" s="1"/>
      <c r="Q4" s="1" t="s">
        <v>24</v>
      </c>
      <c r="R4" s="1" t="s">
        <v>25</v>
      </c>
      <c r="S4" s="1">
        <f t="shared" si="2"/>
        <v>0</v>
      </c>
      <c r="T4" s="1" t="s">
        <v>26</v>
      </c>
      <c r="U4" s="1">
        <f t="shared" si="3"/>
        <v>28421.05263157895</v>
      </c>
    </row>
    <row r="5" spans="1:21" x14ac:dyDescent="0.2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/>
      <c r="H5" s="1">
        <f t="shared" si="0"/>
        <v>57.692307692307693</v>
      </c>
      <c r="I5" s="1">
        <v>3000</v>
      </c>
      <c r="J5" s="1">
        <f t="shared" si="1"/>
        <v>2.4807692307692308</v>
      </c>
      <c r="K5" s="1"/>
      <c r="L5" s="1"/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2"/>
        <v>0</v>
      </c>
      <c r="T5" s="1" t="s">
        <v>26</v>
      </c>
      <c r="U5" s="1">
        <f t="shared" si="3"/>
        <v>36403.846153846156</v>
      </c>
    </row>
    <row r="6" spans="1:21" x14ac:dyDescent="0.2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 t="shared" si="0"/>
        <v>69.767441860465112</v>
      </c>
      <c r="I6" s="1">
        <v>3000</v>
      </c>
      <c r="J6" s="1">
        <f t="shared" si="1"/>
        <v>2.0232558139534884</v>
      </c>
      <c r="K6" s="1" t="s">
        <v>44</v>
      </c>
      <c r="L6" s="1">
        <f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2"/>
        <v>-2996.5116279069798</v>
      </c>
      <c r="T6" s="1" t="s">
        <v>46</v>
      </c>
      <c r="U6" s="1">
        <f t="shared" si="3"/>
        <v>56372.093023255809</v>
      </c>
    </row>
    <row r="7" spans="1:21" x14ac:dyDescent="0.2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1"/>
        <v>3.4375</v>
      </c>
      <c r="K7" s="1" t="s">
        <v>44</v>
      </c>
      <c r="L7" s="1">
        <f>(G7-D7)*H7</f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2"/>
        <v>-678.93000000000006</v>
      </c>
      <c r="T7" s="1" t="s">
        <v>46</v>
      </c>
      <c r="U7" s="1">
        <f t="shared" si="3"/>
        <v>20034</v>
      </c>
    </row>
    <row r="8" spans="1:21" x14ac:dyDescent="0.2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1"/>
        <v>4.833333333333333</v>
      </c>
      <c r="K8" s="1" t="s">
        <v>44</v>
      </c>
      <c r="L8" s="1">
        <f>(G8-D8)*H8</f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2"/>
        <v>-1604.3999999999978</v>
      </c>
      <c r="T8" s="1" t="s">
        <v>46</v>
      </c>
      <c r="U8" s="1">
        <f t="shared" si="3"/>
        <v>30672</v>
      </c>
    </row>
    <row r="9" spans="1:21" x14ac:dyDescent="0.2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/>
      <c r="H9" s="1">
        <f>I9/(D9-E9)</f>
        <v>46.012269938650277</v>
      </c>
      <c r="I9" s="1">
        <v>3000</v>
      </c>
      <c r="J9" s="1">
        <f t="shared" si="1"/>
        <v>2.2239263803680966</v>
      </c>
      <c r="K9" s="1"/>
      <c r="L9" s="1"/>
      <c r="M9" s="1" t="s">
        <v>53</v>
      </c>
      <c r="N9" s="1"/>
      <c r="O9" s="1"/>
      <c r="P9" s="1"/>
      <c r="Q9" s="1" t="s">
        <v>24</v>
      </c>
      <c r="R9" s="1" t="s">
        <v>25</v>
      </c>
      <c r="S9" s="1">
        <f t="shared" si="2"/>
        <v>0</v>
      </c>
      <c r="T9" s="1" t="s">
        <v>26</v>
      </c>
      <c r="U9" s="1">
        <f t="shared" si="3"/>
        <v>29677.914110429429</v>
      </c>
    </row>
    <row r="10" spans="1:21" x14ac:dyDescent="0.2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1"/>
        <v>3.1886792452830188</v>
      </c>
      <c r="K10" s="1" t="s">
        <v>44</v>
      </c>
      <c r="L10" s="1">
        <f t="shared" ref="L10:L28" si="4">(G10-D10)*H10</f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2"/>
        <v>-196</v>
      </c>
      <c r="T10" s="1" t="s">
        <v>46</v>
      </c>
      <c r="U10" s="1">
        <f t="shared" si="3"/>
        <v>73696</v>
      </c>
    </row>
    <row r="11" spans="1:21" x14ac:dyDescent="0.2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1"/>
        <v>2.4736842105263159</v>
      </c>
      <c r="K11" s="1" t="s">
        <v>47</v>
      </c>
      <c r="L11" s="1">
        <f t="shared" si="4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2"/>
        <v>7216.7999999999984</v>
      </c>
      <c r="T11" s="1" t="s">
        <v>46</v>
      </c>
      <c r="U11" s="1">
        <f t="shared" si="3"/>
        <v>49600</v>
      </c>
    </row>
    <row r="12" spans="1:21" x14ac:dyDescent="0.2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1"/>
        <v>1.8696883852691213</v>
      </c>
      <c r="K12" s="1" t="s">
        <v>47</v>
      </c>
      <c r="L12" s="1">
        <f t="shared" si="4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2"/>
        <v>5204.5325779036821</v>
      </c>
      <c r="T12" s="1" t="s">
        <v>46</v>
      </c>
      <c r="U12" s="1">
        <f t="shared" si="3"/>
        <v>40283.286118980155</v>
      </c>
    </row>
    <row r="13" spans="1:21" x14ac:dyDescent="0.2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1"/>
        <v>3.3529411764705883</v>
      </c>
      <c r="K13" s="1" t="s">
        <v>44</v>
      </c>
      <c r="L13" s="1">
        <f t="shared" si="4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2"/>
        <v>-3176.800000000002</v>
      </c>
      <c r="T13" s="1" t="s">
        <v>46</v>
      </c>
      <c r="U13" s="1">
        <f t="shared" si="3"/>
        <v>64592</v>
      </c>
    </row>
    <row r="14" spans="1:21" x14ac:dyDescent="0.2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 t="shared" ref="H14:H22" si="5">I14/(D14-E14)</f>
        <v>53.571428571428569</v>
      </c>
      <c r="I14" s="1">
        <v>3000</v>
      </c>
      <c r="J14" s="1">
        <f t="shared" si="1"/>
        <v>3.0357142857142856</v>
      </c>
      <c r="K14" s="1" t="s">
        <v>47</v>
      </c>
      <c r="L14" s="1">
        <f t="shared" si="4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2"/>
        <v>1268.0357142857119</v>
      </c>
      <c r="T14" s="1" t="s">
        <v>46</v>
      </c>
      <c r="U14" s="1">
        <f t="shared" si="3"/>
        <v>50517.857142857138</v>
      </c>
    </row>
    <row r="15" spans="1:21" x14ac:dyDescent="0.2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 t="shared" si="5"/>
        <v>28.846153846153847</v>
      </c>
      <c r="I15" s="1">
        <v>3000</v>
      </c>
      <c r="J15" s="1">
        <f t="shared" si="1"/>
        <v>3.4519230769230771</v>
      </c>
      <c r="K15" s="1" t="s">
        <v>44</v>
      </c>
      <c r="L15" s="1">
        <f t="shared" si="4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2"/>
        <v>-2968.2692307692337</v>
      </c>
      <c r="T15" s="1" t="s">
        <v>46</v>
      </c>
      <c r="U15" s="1">
        <f t="shared" si="3"/>
        <v>53826.923076923078</v>
      </c>
    </row>
    <row r="16" spans="1:21" x14ac:dyDescent="0.25">
      <c r="A16" s="2">
        <v>45841</v>
      </c>
      <c r="B16" s="1" t="s">
        <v>54</v>
      </c>
      <c r="C16" s="1" t="s">
        <v>22</v>
      </c>
      <c r="D16" s="1">
        <v>2038.32</v>
      </c>
      <c r="E16" s="1">
        <v>1925</v>
      </c>
      <c r="F16" s="1">
        <v>2495</v>
      </c>
      <c r="G16" s="1">
        <v>2103.1799999999998</v>
      </c>
      <c r="H16" s="1">
        <v>23</v>
      </c>
      <c r="I16" s="1">
        <v>3000</v>
      </c>
      <c r="J16" s="1">
        <f t="shared" si="1"/>
        <v>4.0300035298270416</v>
      </c>
      <c r="K16" s="1" t="s">
        <v>47</v>
      </c>
      <c r="L16" s="1">
        <f t="shared" si="4"/>
        <v>1491.7799999999977</v>
      </c>
      <c r="M16" s="1" t="s">
        <v>55</v>
      </c>
      <c r="N16" s="1" t="s">
        <v>45</v>
      </c>
      <c r="O16" s="1"/>
      <c r="P16" s="1"/>
      <c r="Q16" s="1" t="s">
        <v>24</v>
      </c>
      <c r="R16" s="1" t="s">
        <v>25</v>
      </c>
      <c r="S16" s="1">
        <f t="shared" si="2"/>
        <v>1491.7799999999977</v>
      </c>
      <c r="T16" s="1" t="s">
        <v>46</v>
      </c>
      <c r="U16" s="1">
        <f t="shared" si="3"/>
        <v>46881.36</v>
      </c>
    </row>
    <row r="17" spans="1:21" x14ac:dyDescent="0.25">
      <c r="A17" s="2">
        <v>45834</v>
      </c>
      <c r="B17" s="3" t="s">
        <v>56</v>
      </c>
      <c r="C17" s="3" t="s">
        <v>22</v>
      </c>
      <c r="D17" s="3">
        <v>794</v>
      </c>
      <c r="E17" s="3">
        <v>707</v>
      </c>
      <c r="F17" s="3">
        <v>942</v>
      </c>
      <c r="G17" s="3"/>
      <c r="H17" s="3">
        <f t="shared" si="5"/>
        <v>47.126436781609193</v>
      </c>
      <c r="I17" s="3">
        <v>4100</v>
      </c>
      <c r="J17" s="3">
        <f t="shared" si="1"/>
        <v>1.7011494252873562</v>
      </c>
      <c r="K17" s="3"/>
      <c r="L17" s="1"/>
      <c r="M17" s="3" t="s">
        <v>57</v>
      </c>
      <c r="N17" s="3"/>
      <c r="O17" s="3"/>
      <c r="P17" s="3"/>
      <c r="Q17" s="3" t="s">
        <v>24</v>
      </c>
      <c r="R17" s="3" t="s">
        <v>25</v>
      </c>
      <c r="S17" s="3">
        <f t="shared" si="2"/>
        <v>0</v>
      </c>
      <c r="T17" s="3" t="s">
        <v>26</v>
      </c>
      <c r="U17" s="3">
        <f t="shared" si="3"/>
        <v>37418.3908045977</v>
      </c>
    </row>
    <row r="18" spans="1:21" x14ac:dyDescent="0.25">
      <c r="A18" s="2">
        <v>45834</v>
      </c>
      <c r="B18" s="3" t="s">
        <v>58</v>
      </c>
      <c r="C18" s="3" t="s">
        <v>22</v>
      </c>
      <c r="D18" s="3">
        <v>587</v>
      </c>
      <c r="E18" s="3">
        <v>515</v>
      </c>
      <c r="F18" s="3">
        <v>748</v>
      </c>
      <c r="G18" s="3"/>
      <c r="H18" s="3">
        <f t="shared" si="5"/>
        <v>54.166666666666664</v>
      </c>
      <c r="I18" s="3">
        <v>3900</v>
      </c>
      <c r="J18" s="3">
        <f t="shared" si="1"/>
        <v>2.2361111111111112</v>
      </c>
      <c r="K18" s="3"/>
      <c r="L18" s="1"/>
      <c r="M18" s="3" t="s">
        <v>36</v>
      </c>
      <c r="N18" s="3"/>
      <c r="O18" s="3"/>
      <c r="P18" s="3"/>
      <c r="Q18" s="1" t="s">
        <v>24</v>
      </c>
      <c r="R18" s="1" t="s">
        <v>25</v>
      </c>
      <c r="S18" s="3">
        <f t="shared" si="2"/>
        <v>0</v>
      </c>
      <c r="T18" s="3" t="s">
        <v>26</v>
      </c>
      <c r="U18" s="3">
        <f t="shared" si="3"/>
        <v>31795.833333333332</v>
      </c>
    </row>
    <row r="19" spans="1:21" x14ac:dyDescent="0.25">
      <c r="A19" s="2">
        <v>45834</v>
      </c>
      <c r="B19" s="1" t="s">
        <v>59</v>
      </c>
      <c r="C19" s="1" t="s">
        <v>22</v>
      </c>
      <c r="D19" s="1">
        <v>1514.5</v>
      </c>
      <c r="E19" s="1">
        <v>1413</v>
      </c>
      <c r="F19" s="1">
        <v>1863</v>
      </c>
      <c r="G19" s="1"/>
      <c r="H19" s="1">
        <f t="shared" si="5"/>
        <v>29.55665024630542</v>
      </c>
      <c r="I19" s="1">
        <v>3000</v>
      </c>
      <c r="J19" s="1">
        <f t="shared" si="1"/>
        <v>3.4334975369458127</v>
      </c>
      <c r="K19" s="1"/>
      <c r="L19" s="1"/>
      <c r="M19" s="1" t="s">
        <v>36</v>
      </c>
      <c r="N19" s="1"/>
      <c r="O19" s="1"/>
      <c r="P19" s="1"/>
      <c r="Q19" s="1" t="s">
        <v>24</v>
      </c>
      <c r="R19" s="1" t="s">
        <v>25</v>
      </c>
      <c r="S19" s="1">
        <f t="shared" si="2"/>
        <v>0</v>
      </c>
      <c r="T19" s="1" t="s">
        <v>26</v>
      </c>
      <c r="U19" s="1">
        <f t="shared" si="3"/>
        <v>44763.546798029558</v>
      </c>
    </row>
    <row r="20" spans="1:21" x14ac:dyDescent="0.25">
      <c r="A20" s="2">
        <v>45845</v>
      </c>
      <c r="B20" s="1" t="s">
        <v>60</v>
      </c>
      <c r="C20" s="1" t="s">
        <v>22</v>
      </c>
      <c r="D20" s="1">
        <v>2648</v>
      </c>
      <c r="E20" s="1">
        <v>2370</v>
      </c>
      <c r="F20" s="1">
        <v>3200</v>
      </c>
      <c r="G20" s="1">
        <v>2667.3</v>
      </c>
      <c r="H20" s="1">
        <v>11</v>
      </c>
      <c r="I20" s="1">
        <v>3000</v>
      </c>
      <c r="J20" s="1">
        <f t="shared" si="1"/>
        <v>1.985611510791367</v>
      </c>
      <c r="K20" s="1" t="s">
        <v>47</v>
      </c>
      <c r="L20" s="1">
        <f t="shared" si="4"/>
        <v>212.300000000002</v>
      </c>
      <c r="M20" s="1" t="s">
        <v>36</v>
      </c>
      <c r="N20" s="1" t="s">
        <v>45</v>
      </c>
      <c r="O20" s="1"/>
      <c r="P20" s="1"/>
      <c r="Q20" s="1" t="s">
        <v>24</v>
      </c>
      <c r="R20" s="1" t="s">
        <v>25</v>
      </c>
      <c r="S20" s="1">
        <f t="shared" si="2"/>
        <v>212.300000000002</v>
      </c>
      <c r="T20" s="1" t="s">
        <v>46</v>
      </c>
      <c r="U20" s="1">
        <f t="shared" si="3"/>
        <v>29128</v>
      </c>
    </row>
    <row r="21" spans="1:21" x14ac:dyDescent="0.25">
      <c r="A21" s="2">
        <v>45834</v>
      </c>
      <c r="B21" s="1" t="s">
        <v>61</v>
      </c>
      <c r="C21" s="1" t="s">
        <v>22</v>
      </c>
      <c r="D21" s="1">
        <v>3207</v>
      </c>
      <c r="E21" s="1">
        <v>3110</v>
      </c>
      <c r="F21" s="1">
        <v>3575</v>
      </c>
      <c r="G21" s="1">
        <v>3110.08</v>
      </c>
      <c r="H21" s="1">
        <v>32</v>
      </c>
      <c r="I21" s="1">
        <v>3000</v>
      </c>
      <c r="J21" s="1">
        <f t="shared" si="1"/>
        <v>3.7938144329896906</v>
      </c>
      <c r="K21" s="1" t="s">
        <v>44</v>
      </c>
      <c r="L21" s="1">
        <f t="shared" si="4"/>
        <v>-3101.4400000000023</v>
      </c>
      <c r="M21" s="1" t="s">
        <v>57</v>
      </c>
      <c r="N21" s="1" t="s">
        <v>51</v>
      </c>
      <c r="O21" s="1"/>
      <c r="P21" s="1"/>
      <c r="Q21" s="1" t="s">
        <v>24</v>
      </c>
      <c r="R21" s="1" t="s">
        <v>25</v>
      </c>
      <c r="S21" s="1">
        <f t="shared" si="2"/>
        <v>-3101.4400000000023</v>
      </c>
      <c r="T21" s="1" t="s">
        <v>46</v>
      </c>
      <c r="U21" s="1">
        <f t="shared" si="3"/>
        <v>102624</v>
      </c>
    </row>
    <row r="22" spans="1:21" x14ac:dyDescent="0.25">
      <c r="A22" s="2">
        <v>45834</v>
      </c>
      <c r="B22" s="1" t="s">
        <v>62</v>
      </c>
      <c r="C22" s="1" t="s">
        <v>22</v>
      </c>
      <c r="D22" s="1">
        <v>106.9</v>
      </c>
      <c r="E22" s="1">
        <v>99.8</v>
      </c>
      <c r="F22" s="1">
        <v>150</v>
      </c>
      <c r="G22" s="1"/>
      <c r="H22" s="1">
        <f t="shared" si="5"/>
        <v>422.53521126760512</v>
      </c>
      <c r="I22" s="1">
        <v>3000</v>
      </c>
      <c r="J22" s="1">
        <f t="shared" si="1"/>
        <v>6.0704225352112591</v>
      </c>
      <c r="K22" s="1"/>
      <c r="L22" s="1"/>
      <c r="M22" s="1" t="s">
        <v>63</v>
      </c>
      <c r="N22" s="1"/>
      <c r="O22" s="1"/>
      <c r="P22" s="1"/>
      <c r="Q22" s="1" t="s">
        <v>24</v>
      </c>
      <c r="R22" s="1" t="s">
        <v>25</v>
      </c>
      <c r="S22" s="1">
        <f t="shared" si="2"/>
        <v>0</v>
      </c>
      <c r="T22" s="1" t="s">
        <v>26</v>
      </c>
      <c r="U22" s="1">
        <f t="shared" si="3"/>
        <v>45169.014084506991</v>
      </c>
    </row>
    <row r="23" spans="1:21" x14ac:dyDescent="0.2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f>I23/(D23-E23)</f>
        <v>422.53521126760512</v>
      </c>
      <c r="I23" s="1">
        <v>3000</v>
      </c>
      <c r="J23" s="1">
        <f t="shared" si="1"/>
        <v>6.0704225352112591</v>
      </c>
      <c r="K23" s="1" t="s">
        <v>47</v>
      </c>
      <c r="L23" s="1">
        <f t="shared" si="4"/>
        <v>2788.7323943661913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2"/>
        <v>2788.7323943661913</v>
      </c>
      <c r="T23" s="1" t="s">
        <v>46</v>
      </c>
      <c r="U23" s="1">
        <f>H23*D23</f>
        <v>45169.014084506991</v>
      </c>
    </row>
    <row r="24" spans="1:21" x14ac:dyDescent="0.25">
      <c r="A24" s="2">
        <v>45847</v>
      </c>
      <c r="B24" s="1" t="s">
        <v>54</v>
      </c>
      <c r="C24" s="1" t="s">
        <v>22</v>
      </c>
      <c r="D24" s="5">
        <v>2088.9</v>
      </c>
      <c r="E24" s="1">
        <v>1925</v>
      </c>
      <c r="F24" s="1">
        <v>2500</v>
      </c>
      <c r="G24" s="1"/>
      <c r="H24" s="1">
        <f t="shared" ref="H24:H28" si="6">I24/(D24-E24)</f>
        <v>18.303843807199502</v>
      </c>
      <c r="I24" s="1">
        <v>3000</v>
      </c>
      <c r="J24" s="1">
        <f t="shared" si="1"/>
        <v>2.508236729713238</v>
      </c>
      <c r="K24" s="1"/>
      <c r="L24" s="1"/>
      <c r="M24" s="1" t="s">
        <v>55</v>
      </c>
      <c r="N24" s="1"/>
      <c r="O24" s="1"/>
      <c r="P24" s="1"/>
      <c r="Q24" s="1" t="s">
        <v>24</v>
      </c>
      <c r="R24" s="1" t="s">
        <v>25</v>
      </c>
      <c r="S24" s="1">
        <f t="shared" si="2"/>
        <v>0</v>
      </c>
      <c r="T24" s="1" t="s">
        <v>26</v>
      </c>
      <c r="U24" s="1">
        <f t="shared" si="3"/>
        <v>38234.899328859043</v>
      </c>
    </row>
    <row r="25" spans="1:21" x14ac:dyDescent="0.25">
      <c r="A25" s="2">
        <v>45847</v>
      </c>
      <c r="B25" s="1" t="s">
        <v>60</v>
      </c>
      <c r="C25" s="1" t="s">
        <v>22</v>
      </c>
      <c r="D25" s="5">
        <v>2663.3</v>
      </c>
      <c r="E25" s="1">
        <v>2377.8000000000002</v>
      </c>
      <c r="F25" s="1">
        <v>3500</v>
      </c>
      <c r="G25" s="1"/>
      <c r="H25" s="1">
        <f t="shared" si="6"/>
        <v>10.507880910683012</v>
      </c>
      <c r="I25" s="1">
        <v>3000</v>
      </c>
      <c r="J25" s="1">
        <f t="shared" si="1"/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 t="shared" si="2"/>
        <v>0</v>
      </c>
      <c r="T25" s="1" t="s">
        <v>26</v>
      </c>
      <c r="U25" s="1">
        <f t="shared" si="3"/>
        <v>27985.639229422068</v>
      </c>
    </row>
    <row r="26" spans="1:21" x14ac:dyDescent="0.25">
      <c r="A26" s="2">
        <v>45847</v>
      </c>
      <c r="B26" s="1" t="s">
        <v>67</v>
      </c>
      <c r="C26" s="1" t="s">
        <v>22</v>
      </c>
      <c r="D26" s="4">
        <v>1655</v>
      </c>
      <c r="E26" s="1">
        <v>1558</v>
      </c>
      <c r="F26" s="1">
        <v>1990</v>
      </c>
      <c r="G26" s="1"/>
      <c r="H26" s="1">
        <f t="shared" si="6"/>
        <v>30.927835051546392</v>
      </c>
      <c r="I26" s="1">
        <v>3000</v>
      </c>
      <c r="J26" s="1">
        <f t="shared" si="1"/>
        <v>3.4536082474226806</v>
      </c>
      <c r="K26" s="1"/>
      <c r="L26" s="1"/>
      <c r="M26" s="1" t="s">
        <v>68</v>
      </c>
      <c r="N26" s="1"/>
      <c r="O26" s="1"/>
      <c r="P26" s="1"/>
      <c r="Q26" s="1" t="s">
        <v>24</v>
      </c>
      <c r="R26" s="1" t="s">
        <v>25</v>
      </c>
      <c r="S26" s="1">
        <f t="shared" si="2"/>
        <v>0</v>
      </c>
      <c r="T26" s="1" t="s">
        <v>26</v>
      </c>
      <c r="U26" s="1">
        <f t="shared" si="3"/>
        <v>51185.567010309278</v>
      </c>
    </row>
    <row r="27" spans="1:21" x14ac:dyDescent="0.25">
      <c r="A27" s="2"/>
      <c r="B27" s="1"/>
      <c r="C27" s="1"/>
      <c r="D27" s="1"/>
      <c r="E27" s="1"/>
      <c r="F27" s="1"/>
      <c r="G27" s="1"/>
      <c r="H27" s="1" t="e">
        <f t="shared" si="6"/>
        <v>#DIV/0!</v>
      </c>
      <c r="I27" s="1">
        <v>3000</v>
      </c>
      <c r="J27" s="1" t="e">
        <f t="shared" si="1"/>
        <v>#DIV/0!</v>
      </c>
      <c r="K27" s="1"/>
      <c r="L27" s="1" t="e">
        <f t="shared" si="4"/>
        <v>#DIV/0!</v>
      </c>
      <c r="M27" s="1"/>
      <c r="N27" s="1"/>
      <c r="O27" s="1"/>
      <c r="P27" s="1"/>
      <c r="Q27" s="1"/>
      <c r="R27" s="1"/>
      <c r="S27" s="1" t="e">
        <f t="shared" si="2"/>
        <v>#DIV/0!</v>
      </c>
      <c r="T27" s="1"/>
      <c r="U27" s="1" t="e">
        <f t="shared" si="3"/>
        <v>#DIV/0!</v>
      </c>
    </row>
    <row r="28" spans="1:21" x14ac:dyDescent="0.25">
      <c r="A28" s="2"/>
      <c r="B28" s="1"/>
      <c r="C28" s="1"/>
      <c r="D28" s="1"/>
      <c r="E28" s="1"/>
      <c r="F28" s="1"/>
      <c r="G28" s="1"/>
      <c r="H28" s="1" t="e">
        <f t="shared" si="6"/>
        <v>#DIV/0!</v>
      </c>
      <c r="I28" s="1">
        <v>3000</v>
      </c>
      <c r="J28" s="1" t="e">
        <f t="shared" si="1"/>
        <v>#DIV/0!</v>
      </c>
      <c r="K28" s="1"/>
      <c r="L28" s="1" t="e">
        <f t="shared" si="4"/>
        <v>#DIV/0!</v>
      </c>
      <c r="M28" s="1"/>
      <c r="N28" s="1"/>
      <c r="O28" s="1"/>
      <c r="P28" s="1"/>
      <c r="Q28" s="1"/>
      <c r="R28" s="1"/>
      <c r="S28" s="1" t="e">
        <f t="shared" si="2"/>
        <v>#DIV/0!</v>
      </c>
      <c r="T28" s="1"/>
      <c r="U28" s="1" t="e">
        <f>H28*D28</f>
        <v>#DIV/0!</v>
      </c>
    </row>
  </sheetData>
  <autoFilter ref="A1:U28" xr:uid="{8090FE0B-E5CF-476B-8F9F-EA27021FD68D}">
    <sortState xmlns:xlrd2="http://schemas.microsoft.com/office/spreadsheetml/2017/richdata2" ref="A2:U20">
      <sortCondition ref="A1: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2025-07-13T17:25:54Z</dcterms:modified>
</cp:coreProperties>
</file>